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6012" windowHeight="6492" activeTab="2"/>
  </bookViews>
  <sheets>
    <sheet name="Jan" sheetId="30" r:id="rId1"/>
    <sheet name="Feb" sheetId="31" r:id="rId2"/>
    <sheet name="Mar" sheetId="32" r:id="rId3"/>
    <sheet name="9811" sheetId="2" state="hidden" r:id="rId4"/>
    <sheet name="9810" sheetId="3" state="hidden" r:id="rId5"/>
    <sheet name="9809" sheetId="4" state="hidden" r:id="rId6"/>
    <sheet name="9808" sheetId="5" state="hidden" r:id="rId7"/>
  </sheets>
  <definedNames>
    <definedName name="_xlnm.Print_Area" localSheetId="3">'9811'!$A$2:$D$34</definedName>
    <definedName name="_xlnm.Print_Area" localSheetId="1">Feb!$A$1:$R$82</definedName>
    <definedName name="_xlnm.Print_Area" localSheetId="0">Jan!$A$1:$R$82</definedName>
    <definedName name="_xlnm.Print_Area" localSheetId="2">Mar!$A$1:$R$82</definedName>
  </definedNames>
  <calcPr calcId="0" iterate="1" iterateCount="1" iterateDelta="0"/>
</workbook>
</file>

<file path=xl/calcChain.xml><?xml version="1.0" encoding="utf-8"?>
<calcChain xmlns="http://schemas.openxmlformats.org/spreadsheetml/2006/main">
  <c r="C34" i="5" l="1"/>
  <c r="D34" i="5"/>
  <c r="C34" i="4"/>
  <c r="D34" i="4"/>
  <c r="C34" i="3"/>
  <c r="D34" i="3"/>
  <c r="C34" i="2"/>
  <c r="D34" i="2"/>
  <c r="L9" i="31"/>
  <c r="C10" i="31"/>
  <c r="E10" i="31"/>
  <c r="L10" i="31"/>
  <c r="E12" i="31"/>
  <c r="E13" i="31"/>
  <c r="G18" i="31"/>
  <c r="M18" i="31"/>
  <c r="O18" i="31"/>
  <c r="P18" i="31"/>
  <c r="G19" i="31"/>
  <c r="M19" i="31"/>
  <c r="O19" i="31"/>
  <c r="P19" i="31"/>
  <c r="G20" i="31"/>
  <c r="M20" i="31"/>
  <c r="O20" i="31"/>
  <c r="P20" i="31"/>
  <c r="X20" i="31"/>
  <c r="G21" i="31"/>
  <c r="M21" i="31"/>
  <c r="O21" i="31"/>
  <c r="P21" i="31"/>
  <c r="G22" i="31"/>
  <c r="M22" i="31"/>
  <c r="O22" i="31"/>
  <c r="P22" i="31"/>
  <c r="G23" i="31"/>
  <c r="M23" i="31"/>
  <c r="O23" i="31"/>
  <c r="P23" i="31"/>
  <c r="G24" i="31"/>
  <c r="O24" i="31"/>
  <c r="G25" i="31"/>
  <c r="M25" i="31"/>
  <c r="O25" i="31"/>
  <c r="P25" i="31"/>
  <c r="G26" i="31"/>
  <c r="M26" i="31"/>
  <c r="O26" i="31"/>
  <c r="P26" i="31"/>
  <c r="G27" i="31"/>
  <c r="M27" i="31"/>
  <c r="O27" i="31"/>
  <c r="P27" i="31"/>
  <c r="G28" i="31"/>
  <c r="M28" i="31"/>
  <c r="O28" i="31"/>
  <c r="P28" i="31"/>
  <c r="G29" i="31"/>
  <c r="M29" i="31"/>
  <c r="O29" i="31"/>
  <c r="P29" i="31"/>
  <c r="G30" i="31"/>
  <c r="M30" i="31"/>
  <c r="O30" i="31"/>
  <c r="P30" i="31"/>
  <c r="G31" i="31"/>
  <c r="M31" i="31"/>
  <c r="O31" i="31"/>
  <c r="P31" i="31"/>
  <c r="G32" i="31"/>
  <c r="M32" i="31"/>
  <c r="O32" i="31"/>
  <c r="P32" i="31"/>
  <c r="G33" i="31"/>
  <c r="M33" i="31"/>
  <c r="O33" i="31"/>
  <c r="P33" i="31"/>
  <c r="G34" i="31"/>
  <c r="M34" i="31"/>
  <c r="O34" i="31"/>
  <c r="P34" i="31"/>
  <c r="G35" i="31"/>
  <c r="M35" i="31"/>
  <c r="O35" i="31"/>
  <c r="P35" i="31"/>
  <c r="G36" i="31"/>
  <c r="M36" i="31"/>
  <c r="O36" i="31"/>
  <c r="P36" i="31"/>
  <c r="G37" i="31"/>
  <c r="M37" i="31"/>
  <c r="O37" i="31"/>
  <c r="P37" i="31"/>
  <c r="G38" i="31"/>
  <c r="M38" i="31"/>
  <c r="O38" i="31"/>
  <c r="P38" i="31"/>
  <c r="G39" i="31"/>
  <c r="M39" i="31"/>
  <c r="O39" i="31"/>
  <c r="P39" i="31"/>
  <c r="G40" i="31"/>
  <c r="M40" i="31"/>
  <c r="O40" i="31"/>
  <c r="P40" i="31"/>
  <c r="G41" i="31"/>
  <c r="M41" i="31"/>
  <c r="O41" i="31"/>
  <c r="P41" i="31"/>
  <c r="G42" i="31"/>
  <c r="M42" i="31"/>
  <c r="O42" i="31"/>
  <c r="P42" i="31"/>
  <c r="G43" i="31"/>
  <c r="M43" i="31"/>
  <c r="O43" i="31"/>
  <c r="P43" i="31"/>
  <c r="G44" i="31"/>
  <c r="M44" i="31"/>
  <c r="O44" i="31"/>
  <c r="P44" i="31"/>
  <c r="G45" i="31"/>
  <c r="M45" i="31"/>
  <c r="O45" i="31"/>
  <c r="P45" i="31"/>
  <c r="G46" i="31"/>
  <c r="M46" i="31"/>
  <c r="O46" i="31"/>
  <c r="P46" i="31"/>
  <c r="G47" i="31"/>
  <c r="M47" i="31"/>
  <c r="O47" i="31"/>
  <c r="P47" i="31"/>
  <c r="G48" i="31"/>
  <c r="M48" i="31"/>
  <c r="O48" i="31"/>
  <c r="P48" i="31"/>
  <c r="G49" i="31"/>
  <c r="M49" i="31"/>
  <c r="O49" i="31"/>
  <c r="P49" i="31"/>
  <c r="G50" i="31"/>
  <c r="M50" i="31"/>
  <c r="O50" i="31"/>
  <c r="P50" i="31"/>
  <c r="C51" i="31"/>
  <c r="E51" i="31"/>
  <c r="K51" i="31"/>
  <c r="L51" i="31"/>
  <c r="M51" i="31"/>
  <c r="O51" i="31"/>
  <c r="P51" i="31"/>
  <c r="O56" i="31"/>
  <c r="O57" i="31"/>
  <c r="O59" i="31"/>
  <c r="C65" i="31"/>
  <c r="E65" i="31"/>
  <c r="C66" i="31"/>
  <c r="E66" i="31"/>
  <c r="C67" i="31"/>
  <c r="E67" i="31"/>
  <c r="O67" i="31"/>
  <c r="O69" i="31"/>
  <c r="C75" i="31"/>
  <c r="E75" i="31"/>
  <c r="C76" i="31"/>
  <c r="E76" i="31"/>
  <c r="L9" i="30"/>
  <c r="C10" i="30"/>
  <c r="E10" i="30"/>
  <c r="L10" i="30"/>
  <c r="E12" i="30"/>
  <c r="E13" i="30"/>
  <c r="G18" i="30"/>
  <c r="M18" i="30"/>
  <c r="O18" i="30"/>
  <c r="P18" i="30"/>
  <c r="G19" i="30"/>
  <c r="M19" i="30"/>
  <c r="O19" i="30"/>
  <c r="P19" i="30"/>
  <c r="G20" i="30"/>
  <c r="M20" i="30"/>
  <c r="O20" i="30"/>
  <c r="P20" i="30"/>
  <c r="X20" i="30"/>
  <c r="G21" i="30"/>
  <c r="M21" i="30"/>
  <c r="O21" i="30"/>
  <c r="P21" i="30"/>
  <c r="G22" i="30"/>
  <c r="M22" i="30"/>
  <c r="O22" i="30"/>
  <c r="P22" i="30"/>
  <c r="G23" i="30"/>
  <c r="M23" i="30"/>
  <c r="O23" i="30"/>
  <c r="P23" i="30"/>
  <c r="G24" i="30"/>
  <c r="O24" i="30"/>
  <c r="G25" i="30"/>
  <c r="M25" i="30"/>
  <c r="O25" i="30"/>
  <c r="P25" i="30"/>
  <c r="G26" i="30"/>
  <c r="M26" i="30"/>
  <c r="O26" i="30"/>
  <c r="P26" i="30"/>
  <c r="G27" i="30"/>
  <c r="M27" i="30"/>
  <c r="O27" i="30"/>
  <c r="P27" i="30"/>
  <c r="G28" i="30"/>
  <c r="M28" i="30"/>
  <c r="O28" i="30"/>
  <c r="P28" i="30"/>
  <c r="G29" i="30"/>
  <c r="M29" i="30"/>
  <c r="O29" i="30"/>
  <c r="P29" i="30"/>
  <c r="G30" i="30"/>
  <c r="M30" i="30"/>
  <c r="O30" i="30"/>
  <c r="P30" i="30"/>
  <c r="G31" i="30"/>
  <c r="M31" i="30"/>
  <c r="O31" i="30"/>
  <c r="P31" i="30"/>
  <c r="G32" i="30"/>
  <c r="M32" i="30"/>
  <c r="O32" i="30"/>
  <c r="P32" i="30"/>
  <c r="G33" i="30"/>
  <c r="M33" i="30"/>
  <c r="O33" i="30"/>
  <c r="P33" i="30"/>
  <c r="G34" i="30"/>
  <c r="M34" i="30"/>
  <c r="O34" i="30"/>
  <c r="P34" i="30"/>
  <c r="G35" i="30"/>
  <c r="M35" i="30"/>
  <c r="O35" i="30"/>
  <c r="P35" i="30"/>
  <c r="G36" i="30"/>
  <c r="M36" i="30"/>
  <c r="O36" i="30"/>
  <c r="P36" i="30"/>
  <c r="G37" i="30"/>
  <c r="M37" i="30"/>
  <c r="O37" i="30"/>
  <c r="P37" i="30"/>
  <c r="G38" i="30"/>
  <c r="M38" i="30"/>
  <c r="O38" i="30"/>
  <c r="P38" i="30"/>
  <c r="G39" i="30"/>
  <c r="M39" i="30"/>
  <c r="O39" i="30"/>
  <c r="P39" i="30"/>
  <c r="G40" i="30"/>
  <c r="M40" i="30"/>
  <c r="O40" i="30"/>
  <c r="P40" i="30"/>
  <c r="G41" i="30"/>
  <c r="M41" i="30"/>
  <c r="O41" i="30"/>
  <c r="P41" i="30"/>
  <c r="G42" i="30"/>
  <c r="M42" i="30"/>
  <c r="O42" i="30"/>
  <c r="P42" i="30"/>
  <c r="G43" i="30"/>
  <c r="M43" i="30"/>
  <c r="O43" i="30"/>
  <c r="P43" i="30"/>
  <c r="G44" i="30"/>
  <c r="M44" i="30"/>
  <c r="O44" i="30"/>
  <c r="P44" i="30"/>
  <c r="G45" i="30"/>
  <c r="M45" i="30"/>
  <c r="O45" i="30"/>
  <c r="P45" i="30"/>
  <c r="G46" i="30"/>
  <c r="M46" i="30"/>
  <c r="O46" i="30"/>
  <c r="P46" i="30"/>
  <c r="G47" i="30"/>
  <c r="M47" i="30"/>
  <c r="O47" i="30"/>
  <c r="P47" i="30"/>
  <c r="G48" i="30"/>
  <c r="M48" i="30"/>
  <c r="O48" i="30"/>
  <c r="P48" i="30"/>
  <c r="G49" i="30"/>
  <c r="M49" i="30"/>
  <c r="O49" i="30"/>
  <c r="P49" i="30"/>
  <c r="G50" i="30"/>
  <c r="M50" i="30"/>
  <c r="O50" i="30"/>
  <c r="P50" i="30"/>
  <c r="C51" i="30"/>
  <c r="E51" i="30"/>
  <c r="K51" i="30"/>
  <c r="L51" i="30"/>
  <c r="M51" i="30"/>
  <c r="O51" i="30"/>
  <c r="P51" i="30"/>
  <c r="O56" i="30"/>
  <c r="O57" i="30"/>
  <c r="O59" i="30"/>
  <c r="C65" i="30"/>
  <c r="E65" i="30"/>
  <c r="C66" i="30"/>
  <c r="E66" i="30"/>
  <c r="C67" i="30"/>
  <c r="E67" i="30"/>
  <c r="O67" i="30"/>
  <c r="O69" i="30"/>
  <c r="C75" i="30"/>
  <c r="E75" i="30"/>
  <c r="C76" i="30"/>
  <c r="E76" i="30"/>
  <c r="L9" i="32"/>
  <c r="C10" i="32"/>
  <c r="E10" i="32"/>
  <c r="L10" i="32"/>
  <c r="E12" i="32"/>
  <c r="E13" i="32"/>
  <c r="G18" i="32"/>
  <c r="M18" i="32"/>
  <c r="O18" i="32"/>
  <c r="P18" i="32"/>
  <c r="G19" i="32"/>
  <c r="M19" i="32"/>
  <c r="O19" i="32"/>
  <c r="P19" i="32"/>
  <c r="G20" i="32"/>
  <c r="M20" i="32"/>
  <c r="O20" i="32"/>
  <c r="P20" i="32"/>
  <c r="X20" i="32"/>
  <c r="G21" i="32"/>
  <c r="M21" i="32"/>
  <c r="O21" i="32"/>
  <c r="P21" i="32"/>
  <c r="G22" i="32"/>
  <c r="M22" i="32"/>
  <c r="O22" i="32"/>
  <c r="P22" i="32"/>
  <c r="G23" i="32"/>
  <c r="M23" i="32"/>
  <c r="O23" i="32"/>
  <c r="P23" i="32"/>
  <c r="G24" i="32"/>
  <c r="O24" i="32"/>
  <c r="G25" i="32"/>
  <c r="M25" i="32"/>
  <c r="O25" i="32"/>
  <c r="P25" i="32"/>
  <c r="G26" i="32"/>
  <c r="M26" i="32"/>
  <c r="O26" i="32"/>
  <c r="P26" i="32"/>
  <c r="G27" i="32"/>
  <c r="M27" i="32"/>
  <c r="O27" i="32"/>
  <c r="P27" i="32"/>
  <c r="G28" i="32"/>
  <c r="M28" i="32"/>
  <c r="O28" i="32"/>
  <c r="P28" i="32"/>
  <c r="G29" i="32"/>
  <c r="M29" i="32"/>
  <c r="O29" i="32"/>
  <c r="P29" i="32"/>
  <c r="G30" i="32"/>
  <c r="M30" i="32"/>
  <c r="O30" i="32"/>
  <c r="P30" i="32"/>
  <c r="G31" i="32"/>
  <c r="M31" i="32"/>
  <c r="O31" i="32"/>
  <c r="P31" i="32"/>
  <c r="G32" i="32"/>
  <c r="M32" i="32"/>
  <c r="O32" i="32"/>
  <c r="P32" i="32"/>
  <c r="G33" i="32"/>
  <c r="M33" i="32"/>
  <c r="O33" i="32"/>
  <c r="P33" i="32"/>
  <c r="G34" i="32"/>
  <c r="M34" i="32"/>
  <c r="O34" i="32"/>
  <c r="P34" i="32"/>
  <c r="G35" i="32"/>
  <c r="M35" i="32"/>
  <c r="O35" i="32"/>
  <c r="P35" i="32"/>
  <c r="G36" i="32"/>
  <c r="M36" i="32"/>
  <c r="O36" i="32"/>
  <c r="P36" i="32"/>
  <c r="G37" i="32"/>
  <c r="M37" i="32"/>
  <c r="O37" i="32"/>
  <c r="P37" i="32"/>
  <c r="G38" i="32"/>
  <c r="M38" i="32"/>
  <c r="O38" i="32"/>
  <c r="P38" i="32"/>
  <c r="G39" i="32"/>
  <c r="M39" i="32"/>
  <c r="O39" i="32"/>
  <c r="P39" i="32"/>
  <c r="G40" i="32"/>
  <c r="M40" i="32"/>
  <c r="O40" i="32"/>
  <c r="P40" i="32"/>
  <c r="G41" i="32"/>
  <c r="M41" i="32"/>
  <c r="O41" i="32"/>
  <c r="P41" i="32"/>
  <c r="G42" i="32"/>
  <c r="M42" i="32"/>
  <c r="O42" i="32"/>
  <c r="P42" i="32"/>
  <c r="G43" i="32"/>
  <c r="M43" i="32"/>
  <c r="O43" i="32"/>
  <c r="P43" i="32"/>
  <c r="G44" i="32"/>
  <c r="M44" i="32"/>
  <c r="O44" i="32"/>
  <c r="P44" i="32"/>
  <c r="G45" i="32"/>
  <c r="M45" i="32"/>
  <c r="O45" i="32"/>
  <c r="P45" i="32"/>
  <c r="G46" i="32"/>
  <c r="M46" i="32"/>
  <c r="O46" i="32"/>
  <c r="P46" i="32"/>
  <c r="G47" i="32"/>
  <c r="M47" i="32"/>
  <c r="O47" i="32"/>
  <c r="P47" i="32"/>
  <c r="G48" i="32"/>
  <c r="M48" i="32"/>
  <c r="O48" i="32"/>
  <c r="P48" i="32"/>
  <c r="G49" i="32"/>
  <c r="M49" i="32"/>
  <c r="O49" i="32"/>
  <c r="P49" i="32"/>
  <c r="G50" i="32"/>
  <c r="M50" i="32"/>
  <c r="O50" i="32"/>
  <c r="P50" i="32"/>
  <c r="C51" i="32"/>
  <c r="E51" i="32"/>
  <c r="K51" i="32"/>
  <c r="L51" i="32"/>
  <c r="M51" i="32"/>
  <c r="O51" i="32"/>
  <c r="P51" i="32"/>
  <c r="O56" i="32"/>
  <c r="O57" i="32"/>
  <c r="O59" i="32"/>
  <c r="C65" i="32"/>
  <c r="E65" i="32"/>
  <c r="C66" i="32"/>
  <c r="E66" i="32"/>
  <c r="C67" i="32"/>
  <c r="E67" i="32"/>
  <c r="O67" i="32"/>
  <c r="O69" i="32"/>
  <c r="C75" i="32"/>
  <c r="E75" i="32"/>
  <c r="C76" i="32"/>
  <c r="E76" i="32"/>
</calcChain>
</file>

<file path=xl/sharedStrings.xml><?xml version="1.0" encoding="utf-8"?>
<sst xmlns="http://schemas.openxmlformats.org/spreadsheetml/2006/main" count="473" uniqueCount="56">
  <si>
    <t>O</t>
  </si>
  <si>
    <t>F</t>
  </si>
  <si>
    <t>I</t>
  </si>
  <si>
    <t>519</t>
  </si>
  <si>
    <t>grouped at 980056</t>
  </si>
  <si>
    <t>grouped at 980057</t>
  </si>
  <si>
    <t>grouped at 980074</t>
  </si>
  <si>
    <t xml:space="preserve">BTU </t>
  </si>
  <si>
    <t>Comments</t>
  </si>
  <si>
    <t>MMBtu</t>
  </si>
  <si>
    <t>Mcf</t>
  </si>
  <si>
    <t>Meter</t>
  </si>
  <si>
    <t>9757</t>
  </si>
  <si>
    <t>George Grant</t>
  </si>
  <si>
    <t>MIPS</t>
  </si>
  <si>
    <t>vs</t>
  </si>
  <si>
    <t>George</t>
  </si>
  <si>
    <t>Earl</t>
  </si>
  <si>
    <t>6879</t>
  </si>
  <si>
    <t>Fuel meters</t>
  </si>
  <si>
    <t>Ultra Sonics / other</t>
  </si>
  <si>
    <t>NET VARIANCE</t>
  </si>
  <si>
    <t>manually enter volume at meter 987429</t>
  </si>
  <si>
    <t>not grouped; allocated to storage/tport</t>
  </si>
  <si>
    <t>Meter 980056 group per POPS online system (Meter Daily volumes Report)</t>
  </si>
  <si>
    <t>Meter 980057 group per POPS online system (Meter Daily Volumes Report)</t>
  </si>
  <si>
    <t>manually enter volume at meter 987249</t>
  </si>
  <si>
    <t>Meter 7249 per RMMAGUA4 Report</t>
  </si>
  <si>
    <t>(Mcf)</t>
  </si>
  <si>
    <t>Variance</t>
  </si>
  <si>
    <t>Gas Control</t>
  </si>
  <si>
    <t>Variance Analysis/Comments</t>
  </si>
  <si>
    <t>0519</t>
  </si>
  <si>
    <t>NET BAMMEL</t>
  </si>
  <si>
    <t>Commercial Group's Expectation</t>
  </si>
  <si>
    <t>Variance w/ MIPS's (Actual v Expectation)</t>
  </si>
  <si>
    <t>Gas Control's Expectation</t>
  </si>
  <si>
    <t>Houston Pipeline Co.</t>
  </si>
  <si>
    <t>Bammel Operational Analysis</t>
  </si>
  <si>
    <t>Total Meter 980057 on POPS Month to Date Allocation Group UA4 Report</t>
  </si>
  <si>
    <t>CHECK TOTALS - POPS Meter Daily Volumes Report</t>
  </si>
  <si>
    <t>Total Meter 980056 on POPS Month to Date Allocation Group UA4 Report</t>
  </si>
  <si>
    <t>980057 variance</t>
  </si>
  <si>
    <t>980056 variance</t>
  </si>
  <si>
    <t>Data Above</t>
  </si>
  <si>
    <t>POPS Data</t>
  </si>
  <si>
    <t xml:space="preserve">  Check Total</t>
  </si>
  <si>
    <t xml:space="preserve">  Transco Bi-Directional and Fuel</t>
  </si>
  <si>
    <t>Mcf Variance w/ MIPS's (Actual v Gas Control)</t>
  </si>
  <si>
    <t>Total for group (B1980074)</t>
  </si>
  <si>
    <t>Total for Meter (987249)</t>
  </si>
  <si>
    <t>Total for group (BAMMELI2)</t>
  </si>
  <si>
    <t>Total for group (BAMMELW2)</t>
  </si>
  <si>
    <t>January 2001</t>
  </si>
  <si>
    <t>February 2001</t>
  </si>
  <si>
    <t>March  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</si>
</sst>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5" formatCode="_(* #,##0_);_(* \(#,##0\);_(* &quot;-&quot;??_);_(@_)"/>
    <numFmt numFmtId="166" formatCode="0.000000"/>
    <numFmt numFmtId="169" formatCode="0.0000"/>
  </numFmts>
  <fonts count="16" x14ac:knownFonts="1">
    <font>
      <sz val="10"/>
      <name val="Arial"/>
    </font>
    <font>
      <sz val="10"/>
      <name val="Arial"/>
    </font>
    <font>
      <sz val="10"/>
      <color indexed="10"/>
      <name val="Arial"/>
      <family val="2"/>
    </font>
    <font>
      <sz val="10"/>
      <color indexed="12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1"/>
      <name val="Arial"/>
      <family val="2"/>
    </font>
    <font>
      <b/>
      <sz val="10"/>
      <color indexed="12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b/>
      <sz val="14"/>
      <name val="Arial"/>
      <family val="2"/>
    </font>
    <font>
      <b/>
      <sz val="8"/>
      <color indexed="10"/>
      <name val="Arial"/>
      <family val="2"/>
    </font>
    <font>
      <b/>
      <sz val="11"/>
      <color indexed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3">
    <xf numFmtId="0" fontId="0" fillId="0" borderId="0" xfId="0"/>
    <xf numFmtId="0" fontId="2" fillId="0" borderId="0" xfId="0" applyFont="1"/>
    <xf numFmtId="49" fontId="3" fillId="2" borderId="0" xfId="1" applyNumberFormat="1" applyFont="1" applyFill="1"/>
    <xf numFmtId="165" fontId="3" fillId="2" borderId="0" xfId="1" applyNumberFormat="1" applyFont="1" applyFill="1" applyAlignment="1">
      <alignment horizontal="center"/>
    </xf>
    <xf numFmtId="165" fontId="3" fillId="2" borderId="0" xfId="1" applyNumberFormat="1" applyFont="1" applyFill="1"/>
    <xf numFmtId="0" fontId="3" fillId="2" borderId="0" xfId="0" applyFont="1" applyFill="1"/>
    <xf numFmtId="49" fontId="2" fillId="2" borderId="0" xfId="1" applyNumberFormat="1" applyFont="1" applyFill="1"/>
    <xf numFmtId="165" fontId="2" fillId="2" borderId="0" xfId="1" applyNumberFormat="1" applyFont="1" applyFill="1" applyAlignment="1">
      <alignment horizontal="center"/>
    </xf>
    <xf numFmtId="165" fontId="2" fillId="2" borderId="0" xfId="1" applyNumberFormat="1" applyFont="1" applyFill="1"/>
    <xf numFmtId="0" fontId="2" fillId="2" borderId="0" xfId="0" applyFont="1" applyFill="1"/>
    <xf numFmtId="0" fontId="0" fillId="2" borderId="0" xfId="0" applyFill="1"/>
    <xf numFmtId="165" fontId="0" fillId="2" borderId="0" xfId="1" applyNumberFormat="1" applyFont="1" applyFill="1" applyAlignment="1">
      <alignment horizontal="center"/>
    </xf>
    <xf numFmtId="165" fontId="0" fillId="2" borderId="0" xfId="1" applyNumberFormat="1" applyFont="1" applyFill="1"/>
    <xf numFmtId="0" fontId="0" fillId="2" borderId="1" xfId="0" applyFill="1" applyBorder="1"/>
    <xf numFmtId="0" fontId="4" fillId="2" borderId="0" xfId="0" applyFont="1" applyFill="1"/>
    <xf numFmtId="165" fontId="4" fillId="2" borderId="0" xfId="1" applyNumberFormat="1" applyFont="1" applyFill="1" applyAlignment="1">
      <alignment horizontal="center"/>
    </xf>
    <xf numFmtId="165" fontId="4" fillId="2" borderId="0" xfId="1" applyNumberFormat="1" applyFont="1" applyFill="1"/>
    <xf numFmtId="166" fontId="4" fillId="2" borderId="0" xfId="1" applyNumberFormat="1" applyFont="1" applyFill="1"/>
    <xf numFmtId="165" fontId="2" fillId="3" borderId="0" xfId="1" applyNumberFormat="1" applyFont="1" applyFill="1"/>
    <xf numFmtId="166" fontId="2" fillId="3" borderId="0" xfId="1" applyNumberFormat="1" applyFont="1" applyFill="1"/>
    <xf numFmtId="0" fontId="7" fillId="2" borderId="0" xfId="0" applyFont="1" applyFill="1"/>
    <xf numFmtId="165" fontId="8" fillId="2" borderId="0" xfId="1" applyNumberFormat="1" applyFont="1" applyFill="1"/>
    <xf numFmtId="0" fontId="8" fillId="2" borderId="0" xfId="0" applyFont="1" applyFill="1"/>
    <xf numFmtId="0" fontId="8" fillId="2" borderId="2" xfId="0" applyFont="1" applyFill="1" applyBorder="1"/>
    <xf numFmtId="165" fontId="9" fillId="2" borderId="0" xfId="1" applyNumberFormat="1" applyFont="1" applyFill="1"/>
    <xf numFmtId="0" fontId="11" fillId="0" borderId="0" xfId="0" applyFont="1" applyFill="1"/>
    <xf numFmtId="165" fontId="4" fillId="2" borderId="2" xfId="1" applyNumberFormat="1" applyFont="1" applyFill="1" applyBorder="1"/>
    <xf numFmtId="165" fontId="6" fillId="2" borderId="0" xfId="1" applyNumberFormat="1" applyFont="1" applyFill="1"/>
    <xf numFmtId="165" fontId="11" fillId="2" borderId="0" xfId="1" applyNumberFormat="1" applyFont="1" applyFill="1"/>
    <xf numFmtId="165" fontId="1" fillId="2" borderId="0" xfId="1" applyNumberFormat="1" applyFill="1" applyAlignment="1">
      <alignment horizontal="center"/>
    </xf>
    <xf numFmtId="165" fontId="1" fillId="2" borderId="0" xfId="1" applyNumberFormat="1" applyFill="1"/>
    <xf numFmtId="43" fontId="1" fillId="2" borderId="0" xfId="1" applyNumberFormat="1" applyFill="1"/>
    <xf numFmtId="165" fontId="1" fillId="2" borderId="1" xfId="1" applyNumberFormat="1" applyFill="1" applyBorder="1" applyAlignment="1">
      <alignment horizontal="center"/>
    </xf>
    <xf numFmtId="165" fontId="1" fillId="2" borderId="1" xfId="1" applyNumberFormat="1" applyFill="1" applyBorder="1"/>
    <xf numFmtId="166" fontId="1" fillId="2" borderId="1" xfId="1" applyNumberFormat="1" applyFill="1" applyBorder="1"/>
    <xf numFmtId="166" fontId="1" fillId="2" borderId="0" xfId="1" applyNumberFormat="1" applyFill="1"/>
    <xf numFmtId="165" fontId="1" fillId="2" borderId="0" xfId="1" applyNumberFormat="1" applyFont="1" applyFill="1" applyAlignment="1">
      <alignment wrapText="1"/>
    </xf>
    <xf numFmtId="166" fontId="1" fillId="2" borderId="0" xfId="1" applyNumberFormat="1" applyFont="1" applyFill="1"/>
    <xf numFmtId="165" fontId="1" fillId="2" borderId="0" xfId="1" applyNumberFormat="1" applyFont="1" applyFill="1"/>
    <xf numFmtId="17" fontId="10" fillId="2" borderId="0" xfId="0" quotePrefix="1" applyNumberFormat="1" applyFont="1" applyFill="1"/>
    <xf numFmtId="3" fontId="5" fillId="3" borderId="0" xfId="1" applyNumberFormat="1" applyFont="1" applyFill="1"/>
    <xf numFmtId="38" fontId="3" fillId="2" borderId="0" xfId="1" applyNumberFormat="1" applyFont="1" applyFill="1"/>
    <xf numFmtId="38" fontId="2" fillId="2" borderId="0" xfId="1" applyNumberFormat="1" applyFont="1" applyFill="1"/>
    <xf numFmtId="165" fontId="12" fillId="2" borderId="0" xfId="1" applyNumberFormat="1" applyFont="1" applyFill="1"/>
    <xf numFmtId="165" fontId="4" fillId="2" borderId="0" xfId="1" applyNumberFormat="1" applyFont="1" applyFill="1" applyBorder="1"/>
    <xf numFmtId="0" fontId="4" fillId="2" borderId="3" xfId="0" applyFont="1" applyFill="1" applyBorder="1"/>
    <xf numFmtId="43" fontId="4" fillId="2" borderId="0" xfId="1" applyNumberFormat="1" applyFont="1" applyFill="1"/>
    <xf numFmtId="0" fontId="4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166" fontId="4" fillId="2" borderId="0" xfId="1" applyNumberFormat="1" applyFont="1" applyFill="1" applyAlignment="1">
      <alignment horizontal="center"/>
    </xf>
    <xf numFmtId="49" fontId="3" fillId="2" borderId="0" xfId="1" applyNumberFormat="1" applyFont="1" applyFill="1" applyAlignment="1">
      <alignment horizontal="center"/>
    </xf>
    <xf numFmtId="49" fontId="2" fillId="2" borderId="0" xfId="1" applyNumberFormat="1" applyFont="1" applyFill="1" applyAlignment="1">
      <alignment horizontal="center"/>
    </xf>
    <xf numFmtId="169" fontId="3" fillId="2" borderId="0" xfId="1" applyNumberFormat="1" applyFont="1" applyFill="1"/>
    <xf numFmtId="0" fontId="6" fillId="2" borderId="0" xfId="0" applyFont="1" applyFill="1"/>
    <xf numFmtId="0" fontId="13" fillId="2" borderId="0" xfId="0" applyFont="1" applyFill="1"/>
    <xf numFmtId="165" fontId="6" fillId="2" borderId="2" xfId="0" applyNumberFormat="1" applyFont="1" applyFill="1" applyBorder="1"/>
    <xf numFmtId="37" fontId="1" fillId="2" borderId="1" xfId="1" applyNumberFormat="1" applyFill="1" applyBorder="1"/>
    <xf numFmtId="37" fontId="4" fillId="3" borderId="0" xfId="1" applyNumberFormat="1" applyFont="1" applyFill="1"/>
    <xf numFmtId="37" fontId="4" fillId="2" borderId="4" xfId="1" applyNumberFormat="1" applyFont="1" applyFill="1" applyBorder="1"/>
    <xf numFmtId="165" fontId="4" fillId="2" borderId="1" xfId="1" applyNumberFormat="1" applyFont="1" applyFill="1" applyBorder="1" applyAlignment="1">
      <alignment horizontal="center"/>
    </xf>
    <xf numFmtId="37" fontId="6" fillId="2" borderId="0" xfId="0" applyNumberFormat="1" applyFont="1" applyFill="1"/>
    <xf numFmtId="37" fontId="0" fillId="2" borderId="0" xfId="0" applyNumberFormat="1" applyFill="1"/>
    <xf numFmtId="166" fontId="1" fillId="2" borderId="0" xfId="1" applyNumberFormat="1" applyFont="1" applyFill="1" applyAlignment="1">
      <alignment horizontal="center"/>
    </xf>
    <xf numFmtId="165" fontId="4" fillId="2" borderId="0" xfId="1" applyNumberFormat="1" applyFont="1" applyFill="1" applyAlignment="1">
      <alignment horizontal="left"/>
    </xf>
    <xf numFmtId="37" fontId="0" fillId="2" borderId="4" xfId="0" applyNumberFormat="1" applyFill="1" applyBorder="1" applyAlignment="1">
      <alignment horizontal="center"/>
    </xf>
    <xf numFmtId="165" fontId="6" fillId="2" borderId="0" xfId="1" applyNumberFormat="1" applyFont="1" applyFill="1" applyAlignment="1">
      <alignment horizontal="center"/>
    </xf>
    <xf numFmtId="165" fontId="1" fillId="2" borderId="3" xfId="1" applyNumberFormat="1" applyFont="1" applyFill="1" applyBorder="1"/>
    <xf numFmtId="165" fontId="14" fillId="2" borderId="0" xfId="1" applyNumberFormat="1" applyFont="1" applyFill="1" applyBorder="1" applyAlignment="1">
      <alignment horizontal="right"/>
    </xf>
    <xf numFmtId="0" fontId="0" fillId="2" borderId="0" xfId="0" quotePrefix="1" applyFill="1"/>
    <xf numFmtId="38" fontId="15" fillId="2" borderId="0" xfId="1" applyNumberFormat="1" applyFont="1" applyFill="1"/>
    <xf numFmtId="165" fontId="10" fillId="2" borderId="0" xfId="1" applyNumberFormat="1" applyFont="1" applyFill="1" applyAlignment="1">
      <alignment horizontal="right"/>
    </xf>
    <xf numFmtId="165" fontId="10" fillId="2" borderId="0" xfId="1" applyNumberFormat="1" applyFont="1" applyFill="1"/>
    <xf numFmtId="38" fontId="3" fillId="2" borderId="0" xfId="0" applyNumberFormat="1" applyFont="1" applyFill="1"/>
    <xf numFmtId="165" fontId="3" fillId="2" borderId="0" xfId="0" applyNumberFormat="1" applyFont="1" applyFill="1"/>
    <xf numFmtId="0" fontId="3" fillId="2" borderId="0" xfId="0" applyFont="1" applyFill="1" applyAlignment="1">
      <alignment horizontal="center"/>
    </xf>
    <xf numFmtId="165" fontId="5" fillId="2" borderId="0" xfId="1" applyNumberFormat="1" applyFont="1" applyFill="1" applyAlignment="1">
      <alignment horizontal="right"/>
    </xf>
    <xf numFmtId="165" fontId="5" fillId="2" borderId="0" xfId="1" applyNumberFormat="1" applyFont="1" applyFill="1"/>
    <xf numFmtId="169" fontId="2" fillId="2" borderId="0" xfId="1" applyNumberFormat="1" applyFont="1" applyFill="1"/>
    <xf numFmtId="38" fontId="2" fillId="2" borderId="0" xfId="0" applyNumberFormat="1" applyFont="1" applyFill="1"/>
    <xf numFmtId="165" fontId="2" fillId="2" borderId="0" xfId="0" applyNumberFormat="1" applyFont="1" applyFill="1"/>
    <xf numFmtId="3" fontId="0" fillId="2" borderId="0" xfId="0" applyNumberFormat="1" applyFill="1"/>
    <xf numFmtId="3" fontId="0" fillId="2" borderId="0" xfId="0" applyNumberFormat="1" applyFill="1" applyAlignment="1">
      <alignment horizontal="center"/>
    </xf>
    <xf numFmtId="3" fontId="3" fillId="2" borderId="0" xfId="0" applyNumberFormat="1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845820</xdr:colOff>
      <xdr:row>10</xdr:row>
      <xdr:rowOff>68580</xdr:rowOff>
    </xdr:from>
    <xdr:to>
      <xdr:col>14</xdr:col>
      <xdr:colOff>411480</xdr:colOff>
      <xdr:row>55</xdr:row>
      <xdr:rowOff>0</xdr:rowOff>
    </xdr:to>
    <xdr:sp macro="" textlink="">
      <xdr:nvSpPr>
        <xdr:cNvPr id="26625" name="Line 1"/>
        <xdr:cNvSpPr>
          <a:spLocks noChangeShapeType="1"/>
        </xdr:cNvSpPr>
      </xdr:nvSpPr>
      <xdr:spPr bwMode="auto">
        <a:xfrm>
          <a:off x="7612380" y="1653540"/>
          <a:ext cx="685800" cy="69723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845820</xdr:colOff>
      <xdr:row>10</xdr:row>
      <xdr:rowOff>68580</xdr:rowOff>
    </xdr:from>
    <xdr:to>
      <xdr:col>14</xdr:col>
      <xdr:colOff>411480</xdr:colOff>
      <xdr:row>55</xdr:row>
      <xdr:rowOff>0</xdr:rowOff>
    </xdr:to>
    <xdr:sp macro="" textlink="">
      <xdr:nvSpPr>
        <xdr:cNvPr id="27649" name="Line 1"/>
        <xdr:cNvSpPr>
          <a:spLocks noChangeShapeType="1"/>
        </xdr:cNvSpPr>
      </xdr:nvSpPr>
      <xdr:spPr bwMode="auto">
        <a:xfrm>
          <a:off x="7612380" y="1653540"/>
          <a:ext cx="685800" cy="69723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845820</xdr:colOff>
      <xdr:row>10</xdr:row>
      <xdr:rowOff>68580</xdr:rowOff>
    </xdr:from>
    <xdr:to>
      <xdr:col>14</xdr:col>
      <xdr:colOff>411480</xdr:colOff>
      <xdr:row>55</xdr:row>
      <xdr:rowOff>0</xdr:rowOff>
    </xdr:to>
    <xdr:sp macro="" textlink="">
      <xdr:nvSpPr>
        <xdr:cNvPr id="28673" name="Line 1"/>
        <xdr:cNvSpPr>
          <a:spLocks noChangeShapeType="1"/>
        </xdr:cNvSpPr>
      </xdr:nvSpPr>
      <xdr:spPr bwMode="auto">
        <a:xfrm>
          <a:off x="7612380" y="1653540"/>
          <a:ext cx="685800" cy="69723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52"/>
  <sheetViews>
    <sheetView zoomScale="85" workbookViewId="0">
      <selection activeCell="E1" sqref="E1"/>
    </sheetView>
  </sheetViews>
  <sheetFormatPr defaultColWidth="9.109375" defaultRowHeight="13.2" x14ac:dyDescent="0.25"/>
  <cols>
    <col min="1" max="1" width="6.6640625" style="10" customWidth="1"/>
    <col min="2" max="2" width="4.6640625" style="29" customWidth="1"/>
    <col min="3" max="3" width="13.33203125" style="30" customWidth="1"/>
    <col min="4" max="4" width="2.6640625" style="30" customWidth="1"/>
    <col min="5" max="5" width="13.33203125" style="30" customWidth="1"/>
    <col min="6" max="6" width="3" style="30" customWidth="1"/>
    <col min="7" max="7" width="9.88671875" style="30" customWidth="1"/>
    <col min="8" max="8" width="2.88671875" style="30" customWidth="1"/>
    <col min="9" max="9" width="35.109375" style="30" customWidth="1"/>
    <col min="10" max="10" width="7.109375" style="10" customWidth="1"/>
    <col min="11" max="11" width="0.109375" style="10" hidden="1" customWidth="1"/>
    <col min="12" max="12" width="13.33203125" style="30" customWidth="1"/>
    <col min="13" max="13" width="0.109375" style="10" hidden="1" customWidth="1"/>
    <col min="14" max="14" width="3" style="10" customWidth="1"/>
    <col min="15" max="15" width="13.33203125" style="10" customWidth="1"/>
    <col min="16" max="16" width="0" style="10" hidden="1" customWidth="1"/>
    <col min="17" max="17" width="3.33203125" style="10" customWidth="1"/>
    <col min="18" max="18" width="82.109375" style="10" customWidth="1"/>
    <col min="19" max="22" width="9.109375" style="10"/>
    <col min="23" max="23" width="10.33203125" style="10" bestFit="1" customWidth="1"/>
    <col min="24" max="24" width="11" style="10" bestFit="1" customWidth="1"/>
    <col min="25" max="16384" width="9.109375" style="10"/>
  </cols>
  <sheetData>
    <row r="1" spans="1:24" ht="17.399999999999999" x14ac:dyDescent="0.3">
      <c r="A1" s="54" t="s">
        <v>37</v>
      </c>
    </row>
    <row r="2" spans="1:24" ht="15.6" x14ac:dyDescent="0.3">
      <c r="A2" s="22" t="s">
        <v>38</v>
      </c>
    </row>
    <row r="3" spans="1:24" x14ac:dyDescent="0.25">
      <c r="A3" s="39" t="s">
        <v>53</v>
      </c>
    </row>
    <row r="4" spans="1:24" ht="13.8" x14ac:dyDescent="0.25">
      <c r="E4" s="24"/>
      <c r="F4" s="24"/>
      <c r="L4" s="24"/>
    </row>
    <row r="5" spans="1:24" ht="13.8" x14ac:dyDescent="0.25">
      <c r="E5" s="24"/>
      <c r="F5" s="24"/>
      <c r="L5" s="24"/>
    </row>
    <row r="6" spans="1:24" ht="13.8" x14ac:dyDescent="0.25">
      <c r="C6" s="15" t="s">
        <v>10</v>
      </c>
      <c r="D6" s="15"/>
      <c r="E6" s="65" t="s">
        <v>9</v>
      </c>
      <c r="F6" s="24"/>
      <c r="L6" s="24"/>
    </row>
    <row r="7" spans="1:24" ht="3.9" customHeight="1" x14ac:dyDescent="0.25">
      <c r="C7" s="66"/>
      <c r="E7" s="66"/>
      <c r="F7" s="24"/>
      <c r="L7" s="24"/>
    </row>
    <row r="8" spans="1:24" ht="3.9" customHeight="1" x14ac:dyDescent="0.25">
      <c r="E8" s="24"/>
      <c r="F8" s="24"/>
      <c r="L8" s="24"/>
    </row>
    <row r="9" spans="1:24" ht="15" customHeight="1" x14ac:dyDescent="0.3">
      <c r="C9" s="69">
        <v>-14054750</v>
      </c>
      <c r="D9" s="41"/>
      <c r="E9" s="69">
        <v>-14393970</v>
      </c>
      <c r="G9" s="22" t="s">
        <v>34</v>
      </c>
      <c r="L9" s="69">
        <f>L51</f>
        <v>0</v>
      </c>
      <c r="O9" s="22" t="s">
        <v>36</v>
      </c>
    </row>
    <row r="10" spans="1:24" ht="15" x14ac:dyDescent="0.25">
      <c r="C10" s="57">
        <f>C9-C51</f>
        <v>17939</v>
      </c>
      <c r="E10" s="57">
        <f>E9-E51</f>
        <v>5019</v>
      </c>
      <c r="F10" s="28"/>
      <c r="G10" s="14" t="s">
        <v>35</v>
      </c>
      <c r="L10" s="57">
        <f>L9-C51</f>
        <v>14072689</v>
      </c>
      <c r="O10" s="14" t="s">
        <v>48</v>
      </c>
    </row>
    <row r="11" spans="1:24" ht="15.6" x14ac:dyDescent="0.3">
      <c r="C11" s="27"/>
      <c r="D11" s="27"/>
      <c r="E11" s="28"/>
      <c r="F11" s="28"/>
      <c r="G11" s="25"/>
      <c r="L11" s="31"/>
      <c r="O11" s="22"/>
    </row>
    <row r="12" spans="1:24" ht="13.5" customHeight="1" x14ac:dyDescent="0.25">
      <c r="A12" s="14"/>
      <c r="B12" s="15"/>
      <c r="C12" s="16"/>
      <c r="D12" s="16"/>
      <c r="E12" s="58">
        <f>-W14</f>
        <v>142443</v>
      </c>
      <c r="F12" s="43" t="s">
        <v>27</v>
      </c>
      <c r="H12" s="16"/>
      <c r="I12" s="16"/>
      <c r="J12" s="14"/>
      <c r="K12" s="14"/>
      <c r="L12" s="16"/>
      <c r="M12" s="14" t="s">
        <v>14</v>
      </c>
      <c r="N12" s="14"/>
      <c r="P12" s="14" t="s">
        <v>16</v>
      </c>
      <c r="T12" s="10" t="s">
        <v>49</v>
      </c>
      <c r="W12" s="80">
        <v>-546313</v>
      </c>
      <c r="X12" s="80"/>
    </row>
    <row r="13" spans="1:24" ht="13.5" customHeight="1" x14ac:dyDescent="0.25">
      <c r="A13" s="14"/>
      <c r="B13" s="15"/>
      <c r="C13" s="16"/>
      <c r="D13" s="16"/>
      <c r="E13" s="67" t="str">
        <f>IF(E12-E24-E25-E26-E18-E19=0,"OK ","ERROR")</f>
        <v xml:space="preserve">OK </v>
      </c>
      <c r="F13" s="43"/>
      <c r="H13" s="16"/>
      <c r="I13" s="16"/>
      <c r="J13" s="14"/>
      <c r="K13" s="14"/>
      <c r="L13" s="15"/>
      <c r="M13" s="14"/>
      <c r="N13" s="14"/>
      <c r="O13" s="14"/>
      <c r="P13" s="14"/>
      <c r="W13" s="80"/>
      <c r="X13" s="80"/>
    </row>
    <row r="14" spans="1:24" ht="13.5" customHeight="1" x14ac:dyDescent="0.25">
      <c r="A14" s="14"/>
      <c r="B14" s="15"/>
      <c r="C14" s="16"/>
      <c r="D14" s="16"/>
      <c r="E14" s="44"/>
      <c r="F14" s="43"/>
      <c r="H14" s="16"/>
      <c r="I14" s="16"/>
      <c r="J14" s="14"/>
      <c r="K14" s="14"/>
      <c r="L14" s="15" t="s">
        <v>30</v>
      </c>
      <c r="M14" s="14"/>
      <c r="N14" s="14"/>
      <c r="O14" s="47" t="s">
        <v>29</v>
      </c>
      <c r="P14" s="14"/>
      <c r="T14" s="10" t="s">
        <v>50</v>
      </c>
      <c r="W14" s="80">
        <v>-142443</v>
      </c>
      <c r="X14" s="80"/>
    </row>
    <row r="15" spans="1:24" s="48" customFormat="1" ht="13.5" customHeight="1" x14ac:dyDescent="0.25">
      <c r="A15" s="47" t="s">
        <v>11</v>
      </c>
      <c r="B15" s="15"/>
      <c r="C15" s="15" t="s">
        <v>10</v>
      </c>
      <c r="D15" s="15"/>
      <c r="E15" s="15" t="s">
        <v>9</v>
      </c>
      <c r="F15" s="15"/>
      <c r="G15" s="49" t="s">
        <v>7</v>
      </c>
      <c r="H15" s="15"/>
      <c r="I15" s="15" t="s">
        <v>8</v>
      </c>
      <c r="J15" s="47"/>
      <c r="K15" s="47" t="s">
        <v>13</v>
      </c>
      <c r="L15" s="15" t="s">
        <v>28</v>
      </c>
      <c r="M15" s="47" t="s">
        <v>15</v>
      </c>
      <c r="N15" s="47"/>
      <c r="O15" s="15" t="s">
        <v>28</v>
      </c>
      <c r="P15" s="47" t="s">
        <v>15</v>
      </c>
      <c r="Q15" s="10"/>
      <c r="R15" s="47" t="s">
        <v>31</v>
      </c>
      <c r="W15" s="81"/>
      <c r="X15" s="81"/>
    </row>
    <row r="16" spans="1:24" ht="3.6" customHeight="1" x14ac:dyDescent="0.25">
      <c r="A16" s="45"/>
      <c r="B16" s="15"/>
      <c r="C16" s="45"/>
      <c r="D16" s="16"/>
      <c r="E16" s="45"/>
      <c r="F16" s="16"/>
      <c r="G16" s="45"/>
      <c r="H16" s="16"/>
      <c r="I16" s="45"/>
      <c r="J16" s="14"/>
      <c r="K16" s="14"/>
      <c r="L16" s="45"/>
      <c r="M16" s="14" t="s">
        <v>16</v>
      </c>
      <c r="N16" s="14"/>
      <c r="O16" s="45"/>
      <c r="P16" s="14" t="s">
        <v>17</v>
      </c>
      <c r="R16" s="45"/>
      <c r="W16" s="80"/>
      <c r="X16" s="80"/>
    </row>
    <row r="17" spans="1:24" ht="3.6" customHeight="1" x14ac:dyDescent="0.25">
      <c r="A17" s="14"/>
      <c r="B17" s="15"/>
      <c r="C17" s="16"/>
      <c r="D17" s="16"/>
      <c r="E17" s="16"/>
      <c r="F17" s="16"/>
      <c r="G17" s="17"/>
      <c r="H17" s="16"/>
      <c r="I17" s="16"/>
      <c r="J17" s="14"/>
      <c r="K17" s="14"/>
      <c r="L17" s="16"/>
      <c r="M17" s="14"/>
      <c r="N17" s="14"/>
      <c r="O17" s="14"/>
      <c r="P17" s="14"/>
      <c r="W17" s="80"/>
      <c r="X17" s="80"/>
    </row>
    <row r="18" spans="1:24" s="5" customFormat="1" ht="12.9" customHeight="1" x14ac:dyDescent="0.25">
      <c r="A18" s="50" t="s">
        <v>32</v>
      </c>
      <c r="B18" s="3" t="s">
        <v>2</v>
      </c>
      <c r="C18" s="41">
        <v>0</v>
      </c>
      <c r="D18" s="70"/>
      <c r="E18" s="41">
        <v>0</v>
      </c>
      <c r="F18" s="71"/>
      <c r="G18" s="52">
        <f t="shared" ref="G18:G50" si="0">IF(C18=0,0,(E18/C18))</f>
        <v>0</v>
      </c>
      <c r="H18" s="4"/>
      <c r="I18" s="4" t="s">
        <v>22</v>
      </c>
      <c r="K18" s="4">
        <v>0</v>
      </c>
      <c r="L18" s="72">
        <v>0</v>
      </c>
      <c r="M18" s="72">
        <f t="shared" ref="M18:M23" si="1">E18-K18</f>
        <v>0</v>
      </c>
      <c r="N18" s="72"/>
      <c r="O18" s="72">
        <f t="shared" ref="O18:O50" si="2">C18-L18</f>
        <v>0</v>
      </c>
      <c r="P18" s="73">
        <f t="shared" ref="P18:P23" si="3">K18-L18</f>
        <v>0</v>
      </c>
      <c r="R18" s="74"/>
      <c r="T18" s="5" t="s">
        <v>51</v>
      </c>
      <c r="W18" s="82">
        <v>-307601</v>
      </c>
      <c r="X18" s="82"/>
    </row>
    <row r="19" spans="1:24" s="5" customFormat="1" ht="12.9" customHeight="1" x14ac:dyDescent="0.25">
      <c r="A19" s="50">
        <v>3082</v>
      </c>
      <c r="B19" s="3" t="s">
        <v>2</v>
      </c>
      <c r="C19" s="41">
        <v>0</v>
      </c>
      <c r="D19" s="70"/>
      <c r="E19" s="41">
        <v>0</v>
      </c>
      <c r="F19" s="71"/>
      <c r="G19" s="52">
        <f t="shared" si="0"/>
        <v>0</v>
      </c>
      <c r="H19" s="4"/>
      <c r="I19" s="4" t="s">
        <v>22</v>
      </c>
      <c r="K19" s="4">
        <v>0</v>
      </c>
      <c r="L19" s="72">
        <v>0</v>
      </c>
      <c r="M19" s="72">
        <f t="shared" si="1"/>
        <v>0</v>
      </c>
      <c r="N19" s="72"/>
      <c r="O19" s="72">
        <f t="shared" si="2"/>
        <v>0</v>
      </c>
      <c r="P19" s="73">
        <f t="shared" si="3"/>
        <v>0</v>
      </c>
      <c r="R19" s="74"/>
      <c r="W19" s="82"/>
      <c r="X19" s="82"/>
    </row>
    <row r="20" spans="1:24" s="5" customFormat="1" ht="12.9" customHeight="1" x14ac:dyDescent="0.25">
      <c r="A20" s="50">
        <v>3098</v>
      </c>
      <c r="B20" s="3" t="s">
        <v>2</v>
      </c>
      <c r="C20" s="41">
        <v>123</v>
      </c>
      <c r="D20" s="70"/>
      <c r="E20" s="41">
        <v>126</v>
      </c>
      <c r="F20" s="71"/>
      <c r="G20" s="52">
        <f t="shared" si="0"/>
        <v>1.024390243902439</v>
      </c>
      <c r="H20" s="4"/>
      <c r="I20" s="4" t="s">
        <v>5</v>
      </c>
      <c r="K20" s="4">
        <v>0</v>
      </c>
      <c r="L20" s="72">
        <v>0</v>
      </c>
      <c r="M20" s="72">
        <f t="shared" si="1"/>
        <v>126</v>
      </c>
      <c r="N20" s="72"/>
      <c r="O20" s="72">
        <f t="shared" si="2"/>
        <v>123</v>
      </c>
      <c r="P20" s="73">
        <f t="shared" si="3"/>
        <v>0</v>
      </c>
      <c r="R20" s="74"/>
      <c r="T20" s="5" t="s">
        <v>52</v>
      </c>
      <c r="W20" s="82">
        <v>14159836</v>
      </c>
      <c r="X20" s="82">
        <f>+W20+E9</f>
        <v>-234134</v>
      </c>
    </row>
    <row r="21" spans="1:24" s="5" customFormat="1" ht="12.9" customHeight="1" x14ac:dyDescent="0.25">
      <c r="A21" s="50">
        <v>3100</v>
      </c>
      <c r="B21" s="3" t="s">
        <v>2</v>
      </c>
      <c r="C21" s="41">
        <v>133658</v>
      </c>
      <c r="D21" s="70"/>
      <c r="E21" s="41">
        <v>137578</v>
      </c>
      <c r="F21" s="71"/>
      <c r="G21" s="52">
        <f t="shared" si="0"/>
        <v>1.0293285848957787</v>
      </c>
      <c r="H21" s="4"/>
      <c r="I21" s="4" t="s">
        <v>5</v>
      </c>
      <c r="K21" s="4">
        <v>0</v>
      </c>
      <c r="L21" s="72">
        <v>0</v>
      </c>
      <c r="M21" s="72">
        <f t="shared" si="1"/>
        <v>137578</v>
      </c>
      <c r="N21" s="72"/>
      <c r="O21" s="72">
        <f t="shared" si="2"/>
        <v>133658</v>
      </c>
      <c r="P21" s="73">
        <f t="shared" si="3"/>
        <v>0</v>
      </c>
      <c r="R21" s="74"/>
    </row>
    <row r="22" spans="1:24" s="5" customFormat="1" ht="12.9" customHeight="1" x14ac:dyDescent="0.25">
      <c r="A22" s="50">
        <v>3102</v>
      </c>
      <c r="B22" s="3" t="s">
        <v>2</v>
      </c>
      <c r="C22" s="41">
        <v>26130</v>
      </c>
      <c r="D22" s="70"/>
      <c r="E22" s="41">
        <v>27454</v>
      </c>
      <c r="F22" s="71"/>
      <c r="G22" s="52">
        <f t="shared" si="0"/>
        <v>1.0506697282816686</v>
      </c>
      <c r="H22" s="4"/>
      <c r="I22" s="4" t="s">
        <v>5</v>
      </c>
      <c r="K22" s="4">
        <v>0</v>
      </c>
      <c r="L22" s="72">
        <v>0</v>
      </c>
      <c r="M22" s="72">
        <f t="shared" si="1"/>
        <v>27454</v>
      </c>
      <c r="N22" s="72"/>
      <c r="O22" s="72">
        <f t="shared" si="2"/>
        <v>26130</v>
      </c>
      <c r="P22" s="73">
        <f t="shared" si="3"/>
        <v>0</v>
      </c>
      <c r="R22" s="74"/>
    </row>
    <row r="23" spans="1:24" s="5" customFormat="1" ht="12.9" customHeight="1" x14ac:dyDescent="0.25">
      <c r="A23" s="50">
        <v>5499</v>
      </c>
      <c r="B23" s="3" t="s">
        <v>2</v>
      </c>
      <c r="C23" s="41">
        <v>0</v>
      </c>
      <c r="D23" s="70"/>
      <c r="E23" s="41">
        <v>0</v>
      </c>
      <c r="F23" s="71"/>
      <c r="G23" s="52">
        <f t="shared" si="0"/>
        <v>0</v>
      </c>
      <c r="H23" s="4"/>
      <c r="I23" s="4" t="s">
        <v>6</v>
      </c>
      <c r="K23" s="4">
        <v>0</v>
      </c>
      <c r="L23" s="72">
        <v>0</v>
      </c>
      <c r="M23" s="72">
        <f t="shared" si="1"/>
        <v>0</v>
      </c>
      <c r="N23" s="72"/>
      <c r="O23" s="72">
        <f t="shared" si="2"/>
        <v>0</v>
      </c>
      <c r="P23" s="73">
        <f t="shared" si="3"/>
        <v>0</v>
      </c>
      <c r="R23" s="74"/>
    </row>
    <row r="24" spans="1:24" s="5" customFormat="1" ht="12.9" customHeight="1" x14ac:dyDescent="0.25">
      <c r="A24" s="50" t="s">
        <v>18</v>
      </c>
      <c r="B24" s="3" t="s">
        <v>2</v>
      </c>
      <c r="C24" s="41">
        <v>74</v>
      </c>
      <c r="D24" s="70"/>
      <c r="E24" s="41">
        <v>83</v>
      </c>
      <c r="F24" s="71"/>
      <c r="G24" s="52">
        <f t="shared" si="0"/>
        <v>1.1216216216216217</v>
      </c>
      <c r="H24" s="4"/>
      <c r="I24" s="4" t="s">
        <v>26</v>
      </c>
      <c r="K24" s="4"/>
      <c r="L24" s="72">
        <v>0</v>
      </c>
      <c r="M24" s="72"/>
      <c r="N24" s="72"/>
      <c r="O24" s="72">
        <f t="shared" si="2"/>
        <v>74</v>
      </c>
      <c r="P24" s="73"/>
      <c r="R24" s="74"/>
    </row>
    <row r="25" spans="1:24" s="5" customFormat="1" ht="12.9" customHeight="1" x14ac:dyDescent="0.25">
      <c r="A25" s="50">
        <v>9631</v>
      </c>
      <c r="B25" s="3" t="s">
        <v>2</v>
      </c>
      <c r="C25" s="41">
        <v>21772</v>
      </c>
      <c r="D25" s="70"/>
      <c r="E25" s="41">
        <v>22868</v>
      </c>
      <c r="F25" s="71"/>
      <c r="G25" s="52">
        <f t="shared" si="0"/>
        <v>1.0503398860922286</v>
      </c>
      <c r="H25" s="4"/>
      <c r="I25" s="4" t="s">
        <v>26</v>
      </c>
      <c r="K25" s="4">
        <v>0</v>
      </c>
      <c r="L25" s="72">
        <v>0</v>
      </c>
      <c r="M25" s="72">
        <f t="shared" ref="M25:M50" si="4">E25-K25</f>
        <v>22868</v>
      </c>
      <c r="N25" s="72"/>
      <c r="O25" s="72">
        <f t="shared" si="2"/>
        <v>21772</v>
      </c>
      <c r="P25" s="73">
        <f t="shared" ref="P25:P50" si="5">K25-L25</f>
        <v>0</v>
      </c>
      <c r="R25" s="74"/>
    </row>
    <row r="26" spans="1:24" s="5" customFormat="1" ht="12.9" customHeight="1" x14ac:dyDescent="0.25">
      <c r="A26" s="50" t="s">
        <v>12</v>
      </c>
      <c r="B26" s="3" t="s">
        <v>2</v>
      </c>
      <c r="C26" s="41">
        <v>110755</v>
      </c>
      <c r="D26" s="70"/>
      <c r="E26" s="41">
        <v>119492</v>
      </c>
      <c r="F26" s="71"/>
      <c r="G26" s="52">
        <f t="shared" si="0"/>
        <v>1.0788858290822085</v>
      </c>
      <c r="H26" s="4"/>
      <c r="I26" s="4" t="s">
        <v>26</v>
      </c>
      <c r="K26" s="4">
        <v>0</v>
      </c>
      <c r="L26" s="72">
        <v>0</v>
      </c>
      <c r="M26" s="72">
        <f t="shared" si="4"/>
        <v>119492</v>
      </c>
      <c r="N26" s="72"/>
      <c r="O26" s="72">
        <f t="shared" si="2"/>
        <v>110755</v>
      </c>
      <c r="P26" s="73">
        <f t="shared" si="5"/>
        <v>0</v>
      </c>
      <c r="R26" s="74"/>
    </row>
    <row r="27" spans="1:24" s="9" customFormat="1" ht="12.9" customHeight="1" x14ac:dyDescent="0.25">
      <c r="A27" s="51">
        <v>1355</v>
      </c>
      <c r="B27" s="7" t="s">
        <v>0</v>
      </c>
      <c r="C27" s="42">
        <v>533464</v>
      </c>
      <c r="D27" s="75"/>
      <c r="E27" s="42">
        <v>546313</v>
      </c>
      <c r="F27" s="76"/>
      <c r="G27" s="77">
        <f t="shared" si="0"/>
        <v>1.0240859739363857</v>
      </c>
      <c r="H27" s="8"/>
      <c r="I27" s="8" t="s">
        <v>6</v>
      </c>
      <c r="K27" s="8">
        <v>0</v>
      </c>
      <c r="L27" s="78">
        <v>0</v>
      </c>
      <c r="M27" s="78">
        <f t="shared" si="4"/>
        <v>546313</v>
      </c>
      <c r="N27" s="78"/>
      <c r="O27" s="78">
        <f t="shared" si="2"/>
        <v>533464</v>
      </c>
      <c r="P27" s="79">
        <f t="shared" si="5"/>
        <v>0</v>
      </c>
      <c r="R27" s="42"/>
    </row>
    <row r="28" spans="1:24" s="9" customFormat="1" ht="12.9" customHeight="1" x14ac:dyDescent="0.25">
      <c r="A28" s="51">
        <v>3099</v>
      </c>
      <c r="B28" s="7" t="s">
        <v>0</v>
      </c>
      <c r="C28" s="42">
        <v>7299661</v>
      </c>
      <c r="D28" s="75"/>
      <c r="E28" s="42">
        <v>7480681</v>
      </c>
      <c r="F28" s="76"/>
      <c r="G28" s="77">
        <f t="shared" si="0"/>
        <v>1.0247984118714555</v>
      </c>
      <c r="H28" s="8"/>
      <c r="I28" s="8" t="s">
        <v>4</v>
      </c>
      <c r="K28" s="8">
        <v>0</v>
      </c>
      <c r="L28" s="78">
        <v>0</v>
      </c>
      <c r="M28" s="78">
        <f t="shared" si="4"/>
        <v>7480681</v>
      </c>
      <c r="N28" s="78"/>
      <c r="O28" s="78">
        <f t="shared" si="2"/>
        <v>7299661</v>
      </c>
      <c r="P28" s="79">
        <f t="shared" si="5"/>
        <v>0</v>
      </c>
      <c r="R28" s="42"/>
    </row>
    <row r="29" spans="1:24" s="9" customFormat="1" ht="12.9" customHeight="1" x14ac:dyDescent="0.25">
      <c r="A29" s="51">
        <v>3101</v>
      </c>
      <c r="B29" s="7" t="s">
        <v>0</v>
      </c>
      <c r="C29" s="42">
        <v>5220679</v>
      </c>
      <c r="D29" s="75"/>
      <c r="E29" s="42">
        <v>5327394</v>
      </c>
      <c r="F29" s="76"/>
      <c r="G29" s="77">
        <f t="shared" si="0"/>
        <v>1.0204408277160884</v>
      </c>
      <c r="H29" s="8"/>
      <c r="I29" s="8" t="s">
        <v>4</v>
      </c>
      <c r="K29" s="8">
        <v>0</v>
      </c>
      <c r="L29" s="78">
        <v>0</v>
      </c>
      <c r="M29" s="78">
        <f t="shared" si="4"/>
        <v>5327394</v>
      </c>
      <c r="N29" s="78"/>
      <c r="O29" s="78">
        <f t="shared" si="2"/>
        <v>5220679</v>
      </c>
      <c r="P29" s="79">
        <f t="shared" si="5"/>
        <v>0</v>
      </c>
      <c r="R29" s="42"/>
    </row>
    <row r="30" spans="1:24" s="9" customFormat="1" ht="12.9" customHeight="1" x14ac:dyDescent="0.25">
      <c r="A30" s="51">
        <v>3103</v>
      </c>
      <c r="B30" s="7" t="s">
        <v>0</v>
      </c>
      <c r="C30" s="42">
        <v>1310956</v>
      </c>
      <c r="D30" s="75"/>
      <c r="E30" s="42">
        <v>1351761</v>
      </c>
      <c r="F30" s="76"/>
      <c r="G30" s="77">
        <f t="shared" si="0"/>
        <v>1.03112614000775</v>
      </c>
      <c r="H30" s="8"/>
      <c r="I30" s="8" t="s">
        <v>4</v>
      </c>
      <c r="K30" s="8">
        <v>0</v>
      </c>
      <c r="L30" s="78">
        <v>0</v>
      </c>
      <c r="M30" s="78">
        <f t="shared" si="4"/>
        <v>1351761</v>
      </c>
      <c r="N30" s="78"/>
      <c r="O30" s="78">
        <f t="shared" si="2"/>
        <v>1310956</v>
      </c>
      <c r="P30" s="79">
        <f t="shared" si="5"/>
        <v>0</v>
      </c>
      <c r="R30" s="42"/>
    </row>
    <row r="31" spans="1:24" s="9" customFormat="1" ht="12.9" customHeight="1" x14ac:dyDescent="0.25">
      <c r="A31" s="51">
        <v>3052</v>
      </c>
      <c r="B31" s="7" t="s">
        <v>1</v>
      </c>
      <c r="C31" s="42">
        <v>0</v>
      </c>
      <c r="D31" s="75"/>
      <c r="E31" s="42">
        <v>0</v>
      </c>
      <c r="F31" s="76"/>
      <c r="G31" s="77">
        <f t="shared" si="0"/>
        <v>0</v>
      </c>
      <c r="H31" s="8"/>
      <c r="I31" s="8" t="s">
        <v>23</v>
      </c>
      <c r="K31" s="8">
        <v>0</v>
      </c>
      <c r="L31" s="78">
        <v>0</v>
      </c>
      <c r="M31" s="78">
        <f t="shared" si="4"/>
        <v>0</v>
      </c>
      <c r="N31" s="78"/>
      <c r="O31" s="78">
        <f t="shared" si="2"/>
        <v>0</v>
      </c>
      <c r="P31" s="79">
        <f t="shared" si="5"/>
        <v>0</v>
      </c>
      <c r="R31" s="42"/>
    </row>
    <row r="32" spans="1:24" s="9" customFormat="1" ht="12.9" customHeight="1" x14ac:dyDescent="0.25">
      <c r="A32" s="51">
        <v>3073</v>
      </c>
      <c r="B32" s="7" t="s">
        <v>1</v>
      </c>
      <c r="C32" s="42">
        <v>234</v>
      </c>
      <c r="D32" s="42"/>
      <c r="E32" s="42">
        <v>234</v>
      </c>
      <c r="F32" s="76"/>
      <c r="G32" s="77">
        <f t="shared" si="0"/>
        <v>1</v>
      </c>
      <c r="H32" s="8"/>
      <c r="I32" s="8" t="s">
        <v>23</v>
      </c>
      <c r="K32" s="8">
        <v>0</v>
      </c>
      <c r="L32" s="78">
        <v>0</v>
      </c>
      <c r="M32" s="78">
        <f t="shared" si="4"/>
        <v>234</v>
      </c>
      <c r="N32" s="78"/>
      <c r="O32" s="78">
        <f t="shared" si="2"/>
        <v>234</v>
      </c>
      <c r="P32" s="79">
        <f t="shared" si="5"/>
        <v>0</v>
      </c>
      <c r="R32" s="42"/>
    </row>
    <row r="33" spans="1:18" s="9" customFormat="1" ht="12.9" customHeight="1" x14ac:dyDescent="0.25">
      <c r="A33" s="51">
        <v>3074</v>
      </c>
      <c r="B33" s="7" t="s">
        <v>1</v>
      </c>
      <c r="C33" s="42">
        <v>102</v>
      </c>
      <c r="D33" s="42"/>
      <c r="E33" s="42">
        <v>102</v>
      </c>
      <c r="F33" s="76"/>
      <c r="G33" s="77">
        <f t="shared" si="0"/>
        <v>1</v>
      </c>
      <c r="H33" s="8"/>
      <c r="I33" s="8" t="s">
        <v>23</v>
      </c>
      <c r="K33" s="8">
        <v>0</v>
      </c>
      <c r="L33" s="78">
        <v>0</v>
      </c>
      <c r="M33" s="78">
        <f t="shared" si="4"/>
        <v>102</v>
      </c>
      <c r="N33" s="78"/>
      <c r="O33" s="78">
        <f t="shared" si="2"/>
        <v>102</v>
      </c>
      <c r="P33" s="79">
        <f t="shared" si="5"/>
        <v>0</v>
      </c>
      <c r="R33" s="42"/>
    </row>
    <row r="34" spans="1:18" s="9" customFormat="1" ht="12.9" customHeight="1" x14ac:dyDescent="0.25">
      <c r="A34" s="51">
        <v>3075</v>
      </c>
      <c r="B34" s="7" t="s">
        <v>1</v>
      </c>
      <c r="C34" s="42">
        <v>105</v>
      </c>
      <c r="D34" s="42"/>
      <c r="E34" s="42">
        <v>105</v>
      </c>
      <c r="F34" s="76"/>
      <c r="G34" s="77">
        <f t="shared" si="0"/>
        <v>1</v>
      </c>
      <c r="H34" s="8"/>
      <c r="I34" s="8" t="s">
        <v>23</v>
      </c>
      <c r="K34" s="8">
        <v>0</v>
      </c>
      <c r="L34" s="78">
        <v>0</v>
      </c>
      <c r="M34" s="78">
        <f t="shared" si="4"/>
        <v>105</v>
      </c>
      <c r="N34" s="78"/>
      <c r="O34" s="78">
        <f t="shared" si="2"/>
        <v>105</v>
      </c>
      <c r="P34" s="79">
        <f t="shared" si="5"/>
        <v>0</v>
      </c>
      <c r="R34" s="42"/>
    </row>
    <row r="35" spans="1:18" s="9" customFormat="1" ht="12.9" customHeight="1" x14ac:dyDescent="0.25">
      <c r="A35" s="51">
        <v>3083</v>
      </c>
      <c r="B35" s="7" t="s">
        <v>1</v>
      </c>
      <c r="C35" s="42">
        <v>0</v>
      </c>
      <c r="D35" s="42"/>
      <c r="E35" s="42">
        <v>0</v>
      </c>
      <c r="F35" s="76"/>
      <c r="G35" s="77">
        <f t="shared" si="0"/>
        <v>0</v>
      </c>
      <c r="H35" s="8"/>
      <c r="I35" s="8" t="s">
        <v>23</v>
      </c>
      <c r="K35" s="8">
        <v>0</v>
      </c>
      <c r="L35" s="42">
        <v>0</v>
      </c>
      <c r="M35" s="78">
        <f t="shared" si="4"/>
        <v>0</v>
      </c>
      <c r="N35" s="78"/>
      <c r="O35" s="78">
        <f t="shared" si="2"/>
        <v>0</v>
      </c>
      <c r="P35" s="79">
        <f t="shared" si="5"/>
        <v>0</v>
      </c>
    </row>
    <row r="36" spans="1:18" s="9" customFormat="1" ht="12.9" customHeight="1" x14ac:dyDescent="0.25">
      <c r="A36" s="51">
        <v>3084</v>
      </c>
      <c r="B36" s="7" t="s">
        <v>1</v>
      </c>
      <c r="C36" s="42">
        <v>0</v>
      </c>
      <c r="D36" s="42"/>
      <c r="E36" s="42">
        <v>0</v>
      </c>
      <c r="F36" s="76"/>
      <c r="G36" s="77">
        <f t="shared" si="0"/>
        <v>0</v>
      </c>
      <c r="H36" s="8"/>
      <c r="I36" s="8" t="s">
        <v>23</v>
      </c>
      <c r="K36" s="8">
        <v>0</v>
      </c>
      <c r="L36" s="42">
        <v>0</v>
      </c>
      <c r="M36" s="78">
        <f t="shared" si="4"/>
        <v>0</v>
      </c>
      <c r="N36" s="78"/>
      <c r="O36" s="78">
        <f t="shared" si="2"/>
        <v>0</v>
      </c>
      <c r="P36" s="79">
        <f t="shared" si="5"/>
        <v>0</v>
      </c>
    </row>
    <row r="37" spans="1:18" s="9" customFormat="1" ht="12.9" customHeight="1" x14ac:dyDescent="0.25">
      <c r="A37" s="51">
        <v>3085</v>
      </c>
      <c r="B37" s="7" t="s">
        <v>1</v>
      </c>
      <c r="C37" s="42">
        <v>0</v>
      </c>
      <c r="D37" s="42"/>
      <c r="E37" s="42">
        <v>0</v>
      </c>
      <c r="F37" s="76"/>
      <c r="G37" s="77">
        <f t="shared" si="0"/>
        <v>0</v>
      </c>
      <c r="H37" s="8"/>
      <c r="I37" s="8" t="s">
        <v>23</v>
      </c>
      <c r="K37" s="8">
        <v>0</v>
      </c>
      <c r="L37" s="42">
        <v>0</v>
      </c>
      <c r="M37" s="78">
        <f t="shared" si="4"/>
        <v>0</v>
      </c>
      <c r="N37" s="78"/>
      <c r="O37" s="78">
        <f t="shared" si="2"/>
        <v>0</v>
      </c>
      <c r="P37" s="79">
        <f t="shared" si="5"/>
        <v>0</v>
      </c>
    </row>
    <row r="38" spans="1:18" s="9" customFormat="1" ht="12.9" customHeight="1" x14ac:dyDescent="0.25">
      <c r="A38" s="51">
        <v>3086</v>
      </c>
      <c r="B38" s="7" t="s">
        <v>1</v>
      </c>
      <c r="C38" s="42">
        <v>0</v>
      </c>
      <c r="D38" s="42"/>
      <c r="E38" s="42">
        <v>0</v>
      </c>
      <c r="F38" s="76"/>
      <c r="G38" s="77">
        <f t="shared" si="0"/>
        <v>0</v>
      </c>
      <c r="H38" s="8"/>
      <c r="I38" s="8" t="s">
        <v>23</v>
      </c>
      <c r="K38" s="8">
        <v>0</v>
      </c>
      <c r="L38" s="42">
        <v>0</v>
      </c>
      <c r="M38" s="78">
        <f t="shared" si="4"/>
        <v>0</v>
      </c>
      <c r="N38" s="78"/>
      <c r="O38" s="78">
        <f t="shared" si="2"/>
        <v>0</v>
      </c>
      <c r="P38" s="79">
        <f t="shared" si="5"/>
        <v>0</v>
      </c>
      <c r="R38" s="78"/>
    </row>
    <row r="39" spans="1:18" s="9" customFormat="1" ht="12.9" customHeight="1" x14ac:dyDescent="0.25">
      <c r="A39" s="51">
        <v>3087</v>
      </c>
      <c r="B39" s="7" t="s">
        <v>1</v>
      </c>
      <c r="C39" s="42">
        <v>0</v>
      </c>
      <c r="D39" s="42"/>
      <c r="E39" s="42">
        <v>0</v>
      </c>
      <c r="F39" s="76"/>
      <c r="G39" s="77">
        <f t="shared" si="0"/>
        <v>0</v>
      </c>
      <c r="H39" s="8"/>
      <c r="I39" s="8" t="s">
        <v>23</v>
      </c>
      <c r="K39" s="8">
        <v>0</v>
      </c>
      <c r="L39" s="42">
        <v>0</v>
      </c>
      <c r="M39" s="78">
        <f t="shared" si="4"/>
        <v>0</v>
      </c>
      <c r="N39" s="78"/>
      <c r="O39" s="78">
        <f t="shared" si="2"/>
        <v>0</v>
      </c>
      <c r="P39" s="79">
        <f t="shared" si="5"/>
        <v>0</v>
      </c>
    </row>
    <row r="40" spans="1:18" s="9" customFormat="1" ht="12.9" customHeight="1" x14ac:dyDescent="0.25">
      <c r="A40" s="51">
        <v>3088</v>
      </c>
      <c r="B40" s="7" t="s">
        <v>1</v>
      </c>
      <c r="C40" s="42">
        <v>0</v>
      </c>
      <c r="D40" s="42"/>
      <c r="E40" s="42">
        <v>0</v>
      </c>
      <c r="F40" s="76"/>
      <c r="G40" s="77">
        <f t="shared" si="0"/>
        <v>0</v>
      </c>
      <c r="H40" s="8"/>
      <c r="I40" s="8" t="s">
        <v>23</v>
      </c>
      <c r="K40" s="8">
        <v>0</v>
      </c>
      <c r="L40" s="42">
        <v>0</v>
      </c>
      <c r="M40" s="78">
        <f t="shared" si="4"/>
        <v>0</v>
      </c>
      <c r="N40" s="78"/>
      <c r="O40" s="78">
        <f t="shared" si="2"/>
        <v>0</v>
      </c>
      <c r="P40" s="79">
        <f t="shared" si="5"/>
        <v>0</v>
      </c>
    </row>
    <row r="41" spans="1:18" s="9" customFormat="1" ht="12.9" customHeight="1" x14ac:dyDescent="0.25">
      <c r="A41" s="51">
        <v>3089</v>
      </c>
      <c r="B41" s="7" t="s">
        <v>1</v>
      </c>
      <c r="C41" s="42">
        <v>0</v>
      </c>
      <c r="D41" s="42"/>
      <c r="E41" s="42">
        <v>0</v>
      </c>
      <c r="F41" s="76"/>
      <c r="G41" s="77">
        <f t="shared" si="0"/>
        <v>0</v>
      </c>
      <c r="H41" s="8"/>
      <c r="I41" s="8" t="s">
        <v>23</v>
      </c>
      <c r="K41" s="8">
        <v>0</v>
      </c>
      <c r="L41" s="42">
        <v>0</v>
      </c>
      <c r="M41" s="78">
        <f t="shared" si="4"/>
        <v>0</v>
      </c>
      <c r="N41" s="78"/>
      <c r="O41" s="78">
        <f t="shared" si="2"/>
        <v>0</v>
      </c>
      <c r="P41" s="79">
        <f t="shared" si="5"/>
        <v>0</v>
      </c>
    </row>
    <row r="42" spans="1:18" s="9" customFormat="1" ht="12.9" customHeight="1" x14ac:dyDescent="0.25">
      <c r="A42" s="51">
        <v>3090</v>
      </c>
      <c r="B42" s="7" t="s">
        <v>1</v>
      </c>
      <c r="C42" s="42">
        <v>0</v>
      </c>
      <c r="D42" s="42"/>
      <c r="E42" s="42">
        <v>0</v>
      </c>
      <c r="F42" s="76"/>
      <c r="G42" s="77">
        <f t="shared" si="0"/>
        <v>0</v>
      </c>
      <c r="H42" s="8"/>
      <c r="I42" s="8" t="s">
        <v>23</v>
      </c>
      <c r="K42" s="8">
        <v>0</v>
      </c>
      <c r="L42" s="42">
        <v>0</v>
      </c>
      <c r="M42" s="78">
        <f t="shared" si="4"/>
        <v>0</v>
      </c>
      <c r="N42" s="78"/>
      <c r="O42" s="78">
        <f t="shared" si="2"/>
        <v>0</v>
      </c>
      <c r="P42" s="79">
        <f t="shared" si="5"/>
        <v>0</v>
      </c>
    </row>
    <row r="43" spans="1:18" s="9" customFormat="1" ht="12.9" customHeight="1" x14ac:dyDescent="0.25">
      <c r="A43" s="51">
        <v>3091</v>
      </c>
      <c r="B43" s="7" t="s">
        <v>1</v>
      </c>
      <c r="C43" s="42">
        <v>0</v>
      </c>
      <c r="D43" s="42"/>
      <c r="E43" s="42">
        <v>0</v>
      </c>
      <c r="F43" s="76"/>
      <c r="G43" s="77">
        <f t="shared" si="0"/>
        <v>0</v>
      </c>
      <c r="H43" s="8"/>
      <c r="I43" s="8" t="s">
        <v>23</v>
      </c>
      <c r="K43" s="8">
        <v>0</v>
      </c>
      <c r="L43" s="42">
        <v>0</v>
      </c>
      <c r="M43" s="78">
        <f t="shared" si="4"/>
        <v>0</v>
      </c>
      <c r="N43" s="78"/>
      <c r="O43" s="78">
        <f t="shared" si="2"/>
        <v>0</v>
      </c>
      <c r="P43" s="79">
        <f t="shared" si="5"/>
        <v>0</v>
      </c>
    </row>
    <row r="44" spans="1:18" s="9" customFormat="1" ht="12.9" customHeight="1" x14ac:dyDescent="0.25">
      <c r="A44" s="51">
        <v>3092</v>
      </c>
      <c r="B44" s="7" t="s">
        <v>1</v>
      </c>
      <c r="C44" s="42">
        <v>0</v>
      </c>
      <c r="D44" s="42"/>
      <c r="E44" s="42">
        <v>0</v>
      </c>
      <c r="F44" s="76"/>
      <c r="G44" s="77">
        <f t="shared" si="0"/>
        <v>0</v>
      </c>
      <c r="H44" s="8"/>
      <c r="I44" s="8" t="s">
        <v>23</v>
      </c>
      <c r="K44" s="8">
        <v>0</v>
      </c>
      <c r="L44" s="42">
        <v>0</v>
      </c>
      <c r="M44" s="78">
        <f t="shared" si="4"/>
        <v>0</v>
      </c>
      <c r="N44" s="78"/>
      <c r="O44" s="78">
        <f t="shared" si="2"/>
        <v>0</v>
      </c>
      <c r="P44" s="79">
        <f t="shared" si="5"/>
        <v>0</v>
      </c>
    </row>
    <row r="45" spans="1:18" s="9" customFormat="1" ht="12.9" customHeight="1" x14ac:dyDescent="0.25">
      <c r="A45" s="51">
        <v>3093</v>
      </c>
      <c r="B45" s="7" t="s">
        <v>1</v>
      </c>
      <c r="C45" s="42">
        <v>0</v>
      </c>
      <c r="D45" s="42"/>
      <c r="E45" s="42">
        <v>0</v>
      </c>
      <c r="F45" s="76"/>
      <c r="G45" s="77">
        <f t="shared" si="0"/>
        <v>0</v>
      </c>
      <c r="H45" s="8"/>
      <c r="I45" s="8" t="s">
        <v>23</v>
      </c>
      <c r="K45" s="8">
        <v>0</v>
      </c>
      <c r="L45" s="42">
        <v>0</v>
      </c>
      <c r="M45" s="78">
        <f t="shared" si="4"/>
        <v>0</v>
      </c>
      <c r="N45" s="78"/>
      <c r="O45" s="78">
        <f t="shared" si="2"/>
        <v>0</v>
      </c>
      <c r="P45" s="79">
        <f t="shared" si="5"/>
        <v>0</v>
      </c>
    </row>
    <row r="46" spans="1:18" s="9" customFormat="1" ht="12.9" customHeight="1" x14ac:dyDescent="0.25">
      <c r="A46" s="51">
        <v>3094</v>
      </c>
      <c r="B46" s="7" t="s">
        <v>1</v>
      </c>
      <c r="C46" s="42">
        <v>0</v>
      </c>
      <c r="D46" s="42"/>
      <c r="E46" s="42">
        <v>0</v>
      </c>
      <c r="F46" s="76"/>
      <c r="G46" s="77">
        <f t="shared" si="0"/>
        <v>0</v>
      </c>
      <c r="H46" s="8"/>
      <c r="I46" s="8" t="s">
        <v>23</v>
      </c>
      <c r="K46" s="8">
        <v>0</v>
      </c>
      <c r="L46" s="42">
        <v>0</v>
      </c>
      <c r="M46" s="78">
        <f t="shared" si="4"/>
        <v>0</v>
      </c>
      <c r="N46" s="78"/>
      <c r="O46" s="78">
        <f t="shared" si="2"/>
        <v>0</v>
      </c>
      <c r="P46" s="79">
        <f t="shared" si="5"/>
        <v>0</v>
      </c>
    </row>
    <row r="47" spans="1:18" s="9" customFormat="1" ht="12.9" customHeight="1" x14ac:dyDescent="0.25">
      <c r="A47" s="51">
        <v>3095</v>
      </c>
      <c r="B47" s="7" t="s">
        <v>1</v>
      </c>
      <c r="C47" s="42">
        <v>0</v>
      </c>
      <c r="D47" s="42"/>
      <c r="E47" s="42">
        <v>0</v>
      </c>
      <c r="F47" s="76"/>
      <c r="G47" s="77">
        <f t="shared" si="0"/>
        <v>0</v>
      </c>
      <c r="H47" s="8"/>
      <c r="I47" s="8" t="s">
        <v>23</v>
      </c>
      <c r="K47" s="8">
        <v>0</v>
      </c>
      <c r="L47" s="42">
        <v>0</v>
      </c>
      <c r="M47" s="78">
        <f t="shared" si="4"/>
        <v>0</v>
      </c>
      <c r="N47" s="78"/>
      <c r="O47" s="78">
        <f t="shared" si="2"/>
        <v>0</v>
      </c>
      <c r="P47" s="79">
        <f t="shared" si="5"/>
        <v>0</v>
      </c>
    </row>
    <row r="48" spans="1:18" s="9" customFormat="1" ht="12.9" customHeight="1" x14ac:dyDescent="0.25">
      <c r="A48" s="51">
        <v>3096</v>
      </c>
      <c r="B48" s="7" t="s">
        <v>1</v>
      </c>
      <c r="C48" s="42">
        <v>0</v>
      </c>
      <c r="D48" s="42"/>
      <c r="E48" s="42">
        <v>0</v>
      </c>
      <c r="F48" s="76"/>
      <c r="G48" s="77">
        <f t="shared" si="0"/>
        <v>0</v>
      </c>
      <c r="H48" s="8"/>
      <c r="I48" s="8" t="s">
        <v>23</v>
      </c>
      <c r="K48" s="8">
        <v>0</v>
      </c>
      <c r="L48" s="42">
        <v>0</v>
      </c>
      <c r="M48" s="78">
        <f t="shared" si="4"/>
        <v>0</v>
      </c>
      <c r="N48" s="78"/>
      <c r="O48" s="78">
        <f t="shared" si="2"/>
        <v>0</v>
      </c>
      <c r="P48" s="79">
        <f t="shared" si="5"/>
        <v>0</v>
      </c>
    </row>
    <row r="49" spans="1:16" s="9" customFormat="1" ht="12.9" customHeight="1" x14ac:dyDescent="0.25">
      <c r="A49" s="51">
        <v>3097</v>
      </c>
      <c r="B49" s="7" t="s">
        <v>1</v>
      </c>
      <c r="C49" s="42">
        <v>0</v>
      </c>
      <c r="D49" s="42"/>
      <c r="E49" s="42">
        <v>0</v>
      </c>
      <c r="F49" s="76"/>
      <c r="G49" s="77">
        <f t="shared" si="0"/>
        <v>0</v>
      </c>
      <c r="H49" s="8"/>
      <c r="I49" s="8" t="s">
        <v>23</v>
      </c>
      <c r="K49" s="8">
        <v>0</v>
      </c>
      <c r="L49" s="42">
        <v>0</v>
      </c>
      <c r="M49" s="78">
        <f t="shared" si="4"/>
        <v>0</v>
      </c>
      <c r="N49" s="78"/>
      <c r="O49" s="78">
        <f t="shared" si="2"/>
        <v>0</v>
      </c>
      <c r="P49" s="79">
        <f t="shared" si="5"/>
        <v>0</v>
      </c>
    </row>
    <row r="50" spans="1:16" s="9" customFormat="1" ht="12.9" customHeight="1" x14ac:dyDescent="0.25">
      <c r="A50" s="51">
        <v>8645</v>
      </c>
      <c r="B50" s="7" t="s">
        <v>1</v>
      </c>
      <c r="C50" s="42">
        <v>0</v>
      </c>
      <c r="D50" s="42"/>
      <c r="E50" s="42">
        <v>0</v>
      </c>
      <c r="F50" s="76"/>
      <c r="G50" s="77">
        <f t="shared" si="0"/>
        <v>0</v>
      </c>
      <c r="H50" s="8"/>
      <c r="I50" s="8" t="s">
        <v>23</v>
      </c>
      <c r="K50" s="8">
        <v>0</v>
      </c>
      <c r="L50" s="42">
        <v>0</v>
      </c>
      <c r="M50" s="78">
        <f t="shared" si="4"/>
        <v>0</v>
      </c>
      <c r="N50" s="78"/>
      <c r="O50" s="78">
        <f t="shared" si="2"/>
        <v>0</v>
      </c>
      <c r="P50" s="79">
        <f t="shared" si="5"/>
        <v>0</v>
      </c>
    </row>
    <row r="51" spans="1:16" ht="12.9" customHeight="1" x14ac:dyDescent="0.25">
      <c r="A51" s="13"/>
      <c r="B51" s="32"/>
      <c r="C51" s="56">
        <f>SUM(C18:C26)-SUM(C27:C50)</f>
        <v>-14072689</v>
      </c>
      <c r="D51" s="33"/>
      <c r="E51" s="56">
        <f>SUM(E18:E26)-SUM(E27:E50)</f>
        <v>-14398989</v>
      </c>
      <c r="F51" s="33"/>
      <c r="G51" s="34"/>
      <c r="H51" s="33"/>
      <c r="I51" s="59" t="s">
        <v>33</v>
      </c>
      <c r="K51" s="33">
        <f>SUM(K18:K26)-SUM(K27:K50)</f>
        <v>0</v>
      </c>
      <c r="L51" s="56">
        <f>SUM(L18:L26)-SUM(L27:L50)</f>
        <v>0</v>
      </c>
      <c r="M51" s="56">
        <f>SUM(M18:M26)-SUM(M27:M50)</f>
        <v>-14399072</v>
      </c>
      <c r="N51" s="56"/>
      <c r="O51" s="56">
        <f>SUM(O18:O26)-SUM(O27:O50)</f>
        <v>-14072689</v>
      </c>
      <c r="P51" s="33">
        <f>SUM(P18:P26)-SUM(P27:P50)</f>
        <v>0</v>
      </c>
    </row>
    <row r="52" spans="1:16" ht="12.9" customHeight="1" x14ac:dyDescent="0.25">
      <c r="G52" s="35"/>
      <c r="K52" s="30"/>
    </row>
    <row r="53" spans="1:16" ht="12.9" customHeight="1" x14ac:dyDescent="0.25">
      <c r="E53" s="61"/>
      <c r="F53" s="4"/>
      <c r="G53" s="35"/>
      <c r="K53" s="30"/>
    </row>
    <row r="54" spans="1:16" ht="12.9" customHeight="1" x14ac:dyDescent="0.25">
      <c r="F54" s="4"/>
      <c r="G54" s="35"/>
      <c r="K54" s="30"/>
    </row>
    <row r="55" spans="1:16" ht="12.9" customHeight="1" x14ac:dyDescent="0.25">
      <c r="G55" s="37"/>
    </row>
    <row r="56" spans="1:16" ht="13.5" customHeight="1" x14ac:dyDescent="0.3">
      <c r="C56" s="10"/>
      <c r="D56" s="10"/>
      <c r="F56" s="10"/>
      <c r="G56" s="10"/>
      <c r="H56" s="10"/>
      <c r="I56" s="10"/>
      <c r="J56" s="46" t="s">
        <v>19</v>
      </c>
      <c r="M56" s="22"/>
      <c r="N56" s="22"/>
      <c r="O56" s="60">
        <f>SUM(O31:O50)</f>
        <v>441</v>
      </c>
    </row>
    <row r="57" spans="1:16" ht="14.25" customHeight="1" x14ac:dyDescent="0.3">
      <c r="G57" s="35"/>
      <c r="J57" s="16" t="s">
        <v>20</v>
      </c>
      <c r="M57" s="22"/>
      <c r="N57" s="22"/>
      <c r="O57" s="60">
        <f>SUM(O18:O26)-SUM(O27:O30)</f>
        <v>-14072248</v>
      </c>
    </row>
    <row r="58" spans="1:16" ht="5.25" customHeight="1" x14ac:dyDescent="0.3">
      <c r="G58" s="35"/>
      <c r="I58" s="36"/>
      <c r="J58" s="20"/>
      <c r="L58" s="21"/>
      <c r="M58" s="22"/>
      <c r="N58" s="22"/>
      <c r="O58" s="53"/>
    </row>
    <row r="59" spans="1:16" ht="15.75" customHeight="1" thickBot="1" x14ac:dyDescent="0.35">
      <c r="G59" s="35"/>
      <c r="I59" s="36"/>
      <c r="J59" s="26" t="s">
        <v>21</v>
      </c>
      <c r="L59" s="26"/>
      <c r="M59" s="23"/>
      <c r="N59" s="23"/>
      <c r="O59" s="55">
        <f>O57-O56</f>
        <v>-14072689</v>
      </c>
    </row>
    <row r="60" spans="1:16" ht="11.25" customHeight="1" thickTop="1" x14ac:dyDescent="0.3">
      <c r="G60" s="35"/>
      <c r="I60" s="36"/>
      <c r="L60" s="21"/>
      <c r="M60" s="22"/>
      <c r="N60" s="22"/>
      <c r="O60" s="22"/>
    </row>
    <row r="61" spans="1:16" ht="21" customHeight="1" x14ac:dyDescent="0.3">
      <c r="A61" s="22" t="s">
        <v>40</v>
      </c>
      <c r="G61" s="35"/>
      <c r="I61" s="36"/>
      <c r="L61" s="21"/>
      <c r="M61" s="22"/>
      <c r="N61" s="22"/>
      <c r="O61" s="22"/>
    </row>
    <row r="62" spans="1:16" ht="11.25" customHeight="1" x14ac:dyDescent="0.3">
      <c r="G62" s="35"/>
      <c r="I62" s="36"/>
      <c r="L62" s="21"/>
      <c r="M62" s="22"/>
      <c r="N62" s="22"/>
      <c r="O62" s="22"/>
    </row>
    <row r="63" spans="1:16" ht="11.25" customHeight="1" x14ac:dyDescent="0.3">
      <c r="G63" s="35"/>
      <c r="I63" s="36"/>
      <c r="L63" s="21"/>
      <c r="M63" s="22"/>
      <c r="N63" s="22"/>
      <c r="O63" s="62"/>
    </row>
    <row r="64" spans="1:16" ht="11.25" customHeight="1" x14ac:dyDescent="0.3">
      <c r="C64" s="16" t="s">
        <v>44</v>
      </c>
      <c r="G64" s="35"/>
      <c r="I64" s="36"/>
      <c r="L64" s="21"/>
      <c r="M64" s="22"/>
      <c r="N64" s="22"/>
      <c r="O64" s="22"/>
    </row>
    <row r="65" spans="2:17" x14ac:dyDescent="0.25">
      <c r="C65" s="30">
        <f>+C18+SUM(C20:C22)+SUM(C24:C26)</f>
        <v>292512</v>
      </c>
      <c r="E65" s="30">
        <f>+E18+SUM(E20:E22)+SUM(E24:E26)</f>
        <v>307601</v>
      </c>
      <c r="G65" s="37" t="s">
        <v>39</v>
      </c>
      <c r="L65" s="10"/>
    </row>
    <row r="66" spans="2:17" x14ac:dyDescent="0.25">
      <c r="C66" s="38">
        <f>SUM(C28:C30)</f>
        <v>13831296</v>
      </c>
      <c r="D66" s="38"/>
      <c r="E66" s="38">
        <f>SUM(E28:E30)</f>
        <v>14159836</v>
      </c>
      <c r="F66" s="38"/>
      <c r="G66" s="37" t="s">
        <v>41</v>
      </c>
      <c r="L66" s="10"/>
    </row>
    <row r="67" spans="2:17" x14ac:dyDescent="0.25">
      <c r="C67" s="30">
        <f>C65-C66</f>
        <v>-13538784</v>
      </c>
      <c r="E67" s="30">
        <f>E65-E66</f>
        <v>-13852235</v>
      </c>
      <c r="G67" s="37"/>
      <c r="L67" s="10"/>
      <c r="O67" s="64">
        <f>+E67-E51</f>
        <v>546754</v>
      </c>
      <c r="Q67" s="68" t="s">
        <v>47</v>
      </c>
    </row>
    <row r="68" spans="2:17" x14ac:dyDescent="0.25">
      <c r="G68" s="37"/>
      <c r="L68" s="10"/>
    </row>
    <row r="69" spans="2:17" x14ac:dyDescent="0.25">
      <c r="G69" s="37"/>
      <c r="L69" s="10"/>
      <c r="O69" s="61">
        <f>+E67-O67</f>
        <v>-14398989</v>
      </c>
      <c r="Q69" s="68" t="s">
        <v>46</v>
      </c>
    </row>
    <row r="70" spans="2:17" x14ac:dyDescent="0.25">
      <c r="G70" s="37"/>
      <c r="L70" s="10"/>
    </row>
    <row r="71" spans="2:17" x14ac:dyDescent="0.25">
      <c r="C71" s="63" t="s">
        <v>45</v>
      </c>
      <c r="G71" s="37"/>
      <c r="L71" s="10"/>
    </row>
    <row r="72" spans="2:17" x14ac:dyDescent="0.25">
      <c r="C72" s="41">
        <v>292512</v>
      </c>
      <c r="D72" s="41"/>
      <c r="E72" s="41">
        <v>307601</v>
      </c>
      <c r="F72" s="4"/>
      <c r="G72" s="37" t="s">
        <v>25</v>
      </c>
      <c r="L72" s="10"/>
    </row>
    <row r="73" spans="2:17" x14ac:dyDescent="0.25">
      <c r="C73" s="41">
        <v>13831296</v>
      </c>
      <c r="D73" s="41"/>
      <c r="E73" s="41">
        <v>14159836</v>
      </c>
      <c r="F73" s="4"/>
      <c r="G73" s="37" t="s">
        <v>24</v>
      </c>
      <c r="L73" s="10"/>
    </row>
    <row r="74" spans="2:17" x14ac:dyDescent="0.25">
      <c r="G74" s="35"/>
      <c r="L74" s="10"/>
    </row>
    <row r="75" spans="2:17" x14ac:dyDescent="0.25">
      <c r="C75" s="40">
        <f>+C65-C72</f>
        <v>0</v>
      </c>
      <c r="D75" s="40"/>
      <c r="E75" s="40">
        <f>+E65-E72</f>
        <v>0</v>
      </c>
      <c r="F75" s="40"/>
      <c r="G75" s="19" t="s">
        <v>42</v>
      </c>
      <c r="H75" s="18"/>
      <c r="I75" s="18"/>
      <c r="J75" s="18"/>
      <c r="L75" s="10"/>
    </row>
    <row r="76" spans="2:17" x14ac:dyDescent="0.25">
      <c r="C76" s="40">
        <f>+C66-C73</f>
        <v>0</v>
      </c>
      <c r="D76" s="40"/>
      <c r="E76" s="40">
        <f>+E66-E73</f>
        <v>0</v>
      </c>
      <c r="F76" s="40"/>
      <c r="G76" s="19" t="s">
        <v>43</v>
      </c>
      <c r="H76" s="18"/>
      <c r="I76" s="18"/>
      <c r="J76" s="18"/>
      <c r="L76" s="10"/>
    </row>
    <row r="77" spans="2:17" x14ac:dyDescent="0.25">
      <c r="B77" s="10"/>
      <c r="C77" s="10"/>
      <c r="D77" s="10"/>
      <c r="E77" s="10"/>
      <c r="F77" s="10"/>
      <c r="G77" s="10"/>
      <c r="H77" s="10"/>
      <c r="I77" s="10"/>
      <c r="L77" s="10"/>
    </row>
    <row r="78" spans="2:17" x14ac:dyDescent="0.25">
      <c r="B78" s="10"/>
      <c r="C78" s="10"/>
      <c r="D78" s="10"/>
      <c r="E78" s="10"/>
      <c r="F78" s="10"/>
      <c r="G78" s="10"/>
      <c r="H78" s="10"/>
      <c r="I78" s="10"/>
      <c r="L78" s="10"/>
    </row>
    <row r="79" spans="2:17" x14ac:dyDescent="0.25">
      <c r="B79" s="10"/>
      <c r="C79" s="10"/>
      <c r="D79" s="10"/>
      <c r="E79" s="10"/>
      <c r="F79" s="10"/>
      <c r="G79" s="10"/>
      <c r="H79" s="10"/>
      <c r="I79" s="10"/>
      <c r="L79" s="10"/>
    </row>
    <row r="80" spans="2:17" x14ac:dyDescent="0.25">
      <c r="B80" s="10"/>
      <c r="C80" s="10"/>
      <c r="D80" s="10"/>
      <c r="E80" s="10"/>
      <c r="F80" s="10"/>
      <c r="G80" s="10"/>
      <c r="H80" s="10"/>
      <c r="I80" s="10"/>
      <c r="L80" s="10"/>
    </row>
    <row r="81" spans="2:12" x14ac:dyDescent="0.25">
      <c r="B81" s="10"/>
      <c r="C81" s="10"/>
      <c r="D81" s="10"/>
      <c r="E81" s="10"/>
      <c r="F81" s="10"/>
      <c r="G81" s="10"/>
      <c r="H81" s="10"/>
      <c r="I81" s="10"/>
      <c r="L81" s="10"/>
    </row>
    <row r="82" spans="2:12" x14ac:dyDescent="0.25">
      <c r="B82" s="10"/>
      <c r="C82" s="10"/>
      <c r="D82" s="10"/>
      <c r="E82" s="10"/>
      <c r="F82" s="10"/>
      <c r="G82" s="10"/>
      <c r="H82" s="10"/>
      <c r="I82" s="10"/>
      <c r="L82" s="10"/>
    </row>
    <row r="83" spans="2:12" x14ac:dyDescent="0.25">
      <c r="G83" s="35"/>
    </row>
    <row r="84" spans="2:12" x14ac:dyDescent="0.25">
      <c r="G84" s="35"/>
    </row>
    <row r="85" spans="2:12" x14ac:dyDescent="0.25">
      <c r="G85" s="35"/>
    </row>
    <row r="86" spans="2:12" x14ac:dyDescent="0.25">
      <c r="G86" s="35"/>
    </row>
    <row r="87" spans="2:12" x14ac:dyDescent="0.25">
      <c r="G87" s="35"/>
    </row>
    <row r="88" spans="2:12" x14ac:dyDescent="0.25">
      <c r="G88" s="35"/>
    </row>
    <row r="89" spans="2:12" x14ac:dyDescent="0.25">
      <c r="G89" s="35"/>
    </row>
    <row r="90" spans="2:12" x14ac:dyDescent="0.25">
      <c r="G90" s="35"/>
    </row>
    <row r="91" spans="2:12" x14ac:dyDescent="0.25">
      <c r="G91" s="35"/>
    </row>
    <row r="92" spans="2:12" x14ac:dyDescent="0.25">
      <c r="G92" s="35"/>
    </row>
    <row r="93" spans="2:12" x14ac:dyDescent="0.25">
      <c r="G93" s="35"/>
    </row>
    <row r="94" spans="2:12" x14ac:dyDescent="0.25">
      <c r="G94" s="35"/>
    </row>
    <row r="95" spans="2:12" x14ac:dyDescent="0.25">
      <c r="G95" s="35"/>
    </row>
    <row r="96" spans="2:12" x14ac:dyDescent="0.25">
      <c r="G96" s="35"/>
    </row>
    <row r="97" spans="7:7" x14ac:dyDescent="0.25">
      <c r="G97" s="35"/>
    </row>
    <row r="98" spans="7:7" x14ac:dyDescent="0.25">
      <c r="G98" s="35"/>
    </row>
    <row r="99" spans="7:7" x14ac:dyDescent="0.25">
      <c r="G99" s="35"/>
    </row>
    <row r="100" spans="7:7" x14ac:dyDescent="0.25">
      <c r="G100" s="35"/>
    </row>
    <row r="101" spans="7:7" x14ac:dyDescent="0.25">
      <c r="G101" s="35"/>
    </row>
    <row r="102" spans="7:7" x14ac:dyDescent="0.25">
      <c r="G102" s="35"/>
    </row>
    <row r="103" spans="7:7" x14ac:dyDescent="0.25">
      <c r="G103" s="35"/>
    </row>
    <row r="104" spans="7:7" x14ac:dyDescent="0.25">
      <c r="G104" s="35"/>
    </row>
    <row r="105" spans="7:7" x14ac:dyDescent="0.25">
      <c r="G105" s="35"/>
    </row>
    <row r="106" spans="7:7" x14ac:dyDescent="0.25">
      <c r="G106" s="35"/>
    </row>
    <row r="107" spans="7:7" x14ac:dyDescent="0.25">
      <c r="G107" s="35"/>
    </row>
    <row r="108" spans="7:7" x14ac:dyDescent="0.25">
      <c r="G108" s="35"/>
    </row>
    <row r="109" spans="7:7" x14ac:dyDescent="0.25">
      <c r="G109" s="35"/>
    </row>
    <row r="110" spans="7:7" x14ac:dyDescent="0.25">
      <c r="G110" s="35"/>
    </row>
    <row r="111" spans="7:7" x14ac:dyDescent="0.25">
      <c r="G111" s="35"/>
    </row>
    <row r="112" spans="7:7" x14ac:dyDescent="0.25">
      <c r="G112" s="35"/>
    </row>
    <row r="113" spans="7:7" x14ac:dyDescent="0.25">
      <c r="G113" s="35"/>
    </row>
    <row r="114" spans="7:7" x14ac:dyDescent="0.25">
      <c r="G114" s="35"/>
    </row>
    <row r="115" spans="7:7" x14ac:dyDescent="0.25">
      <c r="G115" s="35"/>
    </row>
    <row r="116" spans="7:7" x14ac:dyDescent="0.25">
      <c r="G116" s="35"/>
    </row>
    <row r="117" spans="7:7" x14ac:dyDescent="0.25">
      <c r="G117" s="35"/>
    </row>
    <row r="118" spans="7:7" x14ac:dyDescent="0.25">
      <c r="G118" s="35"/>
    </row>
    <row r="119" spans="7:7" x14ac:dyDescent="0.25">
      <c r="G119" s="35"/>
    </row>
    <row r="120" spans="7:7" x14ac:dyDescent="0.25">
      <c r="G120" s="35"/>
    </row>
    <row r="121" spans="7:7" x14ac:dyDescent="0.25">
      <c r="G121" s="35"/>
    </row>
    <row r="122" spans="7:7" x14ac:dyDescent="0.25">
      <c r="G122" s="35"/>
    </row>
    <row r="123" spans="7:7" x14ac:dyDescent="0.25">
      <c r="G123" s="35"/>
    </row>
    <row r="124" spans="7:7" x14ac:dyDescent="0.25">
      <c r="G124" s="35"/>
    </row>
    <row r="125" spans="7:7" x14ac:dyDescent="0.25">
      <c r="G125" s="35"/>
    </row>
    <row r="126" spans="7:7" x14ac:dyDescent="0.25">
      <c r="G126" s="35"/>
    </row>
    <row r="127" spans="7:7" x14ac:dyDescent="0.25">
      <c r="G127" s="35"/>
    </row>
    <row r="128" spans="7:7" x14ac:dyDescent="0.25">
      <c r="G128" s="35"/>
    </row>
    <row r="129" spans="7:7" x14ac:dyDescent="0.25">
      <c r="G129" s="35"/>
    </row>
    <row r="130" spans="7:7" x14ac:dyDescent="0.25">
      <c r="G130" s="35"/>
    </row>
    <row r="131" spans="7:7" x14ac:dyDescent="0.25">
      <c r="G131" s="35"/>
    </row>
    <row r="132" spans="7:7" x14ac:dyDescent="0.25">
      <c r="G132" s="35"/>
    </row>
    <row r="133" spans="7:7" x14ac:dyDescent="0.25">
      <c r="G133" s="35"/>
    </row>
    <row r="134" spans="7:7" x14ac:dyDescent="0.25">
      <c r="G134" s="35"/>
    </row>
    <row r="135" spans="7:7" x14ac:dyDescent="0.25">
      <c r="G135" s="35"/>
    </row>
    <row r="136" spans="7:7" x14ac:dyDescent="0.25">
      <c r="G136" s="35"/>
    </row>
    <row r="137" spans="7:7" x14ac:dyDescent="0.25">
      <c r="G137" s="35"/>
    </row>
    <row r="138" spans="7:7" x14ac:dyDescent="0.25">
      <c r="G138" s="35"/>
    </row>
    <row r="139" spans="7:7" x14ac:dyDescent="0.25">
      <c r="G139" s="35"/>
    </row>
    <row r="140" spans="7:7" x14ac:dyDescent="0.25">
      <c r="G140" s="35"/>
    </row>
    <row r="141" spans="7:7" x14ac:dyDescent="0.25">
      <c r="G141" s="35"/>
    </row>
    <row r="142" spans="7:7" x14ac:dyDescent="0.25">
      <c r="G142" s="35"/>
    </row>
    <row r="143" spans="7:7" x14ac:dyDescent="0.25">
      <c r="G143" s="35"/>
    </row>
    <row r="144" spans="7:7" x14ac:dyDescent="0.25">
      <c r="G144" s="35"/>
    </row>
    <row r="145" spans="7:7" x14ac:dyDescent="0.25">
      <c r="G145" s="35"/>
    </row>
    <row r="146" spans="7:7" x14ac:dyDescent="0.25">
      <c r="G146" s="35"/>
    </row>
    <row r="147" spans="7:7" x14ac:dyDescent="0.25">
      <c r="G147" s="35"/>
    </row>
    <row r="148" spans="7:7" x14ac:dyDescent="0.25">
      <c r="G148" s="35"/>
    </row>
    <row r="149" spans="7:7" x14ac:dyDescent="0.25">
      <c r="G149" s="35"/>
    </row>
    <row r="150" spans="7:7" x14ac:dyDescent="0.25">
      <c r="G150" s="35"/>
    </row>
    <row r="151" spans="7:7" x14ac:dyDescent="0.25">
      <c r="G151" s="35"/>
    </row>
    <row r="152" spans="7:7" x14ac:dyDescent="0.25">
      <c r="G152" s="35"/>
    </row>
    <row r="153" spans="7:7" x14ac:dyDescent="0.25">
      <c r="G153" s="35"/>
    </row>
    <row r="154" spans="7:7" x14ac:dyDescent="0.25">
      <c r="G154" s="35"/>
    </row>
    <row r="155" spans="7:7" x14ac:dyDescent="0.25">
      <c r="G155" s="35"/>
    </row>
    <row r="156" spans="7:7" x14ac:dyDescent="0.25">
      <c r="G156" s="35"/>
    </row>
    <row r="157" spans="7:7" x14ac:dyDescent="0.25">
      <c r="G157" s="35"/>
    </row>
    <row r="158" spans="7:7" x14ac:dyDescent="0.25">
      <c r="G158" s="35"/>
    </row>
    <row r="159" spans="7:7" x14ac:dyDescent="0.25">
      <c r="G159" s="35"/>
    </row>
    <row r="160" spans="7:7" x14ac:dyDescent="0.25">
      <c r="G160" s="35"/>
    </row>
    <row r="161" spans="7:7" x14ac:dyDescent="0.25">
      <c r="G161" s="35"/>
    </row>
    <row r="162" spans="7:7" x14ac:dyDescent="0.25">
      <c r="G162" s="35"/>
    </row>
    <row r="163" spans="7:7" x14ac:dyDescent="0.25">
      <c r="G163" s="35"/>
    </row>
    <row r="164" spans="7:7" x14ac:dyDescent="0.25">
      <c r="G164" s="35"/>
    </row>
    <row r="165" spans="7:7" x14ac:dyDescent="0.25">
      <c r="G165" s="35"/>
    </row>
    <row r="166" spans="7:7" x14ac:dyDescent="0.25">
      <c r="G166" s="35"/>
    </row>
    <row r="167" spans="7:7" x14ac:dyDescent="0.25">
      <c r="G167" s="35"/>
    </row>
    <row r="168" spans="7:7" x14ac:dyDescent="0.25">
      <c r="G168" s="35"/>
    </row>
    <row r="169" spans="7:7" x14ac:dyDescent="0.25">
      <c r="G169" s="35"/>
    </row>
    <row r="170" spans="7:7" x14ac:dyDescent="0.25">
      <c r="G170" s="35"/>
    </row>
    <row r="171" spans="7:7" x14ac:dyDescent="0.25">
      <c r="G171" s="35"/>
    </row>
    <row r="172" spans="7:7" x14ac:dyDescent="0.25">
      <c r="G172" s="35"/>
    </row>
    <row r="173" spans="7:7" x14ac:dyDescent="0.25">
      <c r="G173" s="35"/>
    </row>
    <row r="174" spans="7:7" x14ac:dyDescent="0.25">
      <c r="G174" s="35"/>
    </row>
    <row r="175" spans="7:7" x14ac:dyDescent="0.25">
      <c r="G175" s="35"/>
    </row>
    <row r="176" spans="7:7" x14ac:dyDescent="0.25">
      <c r="G176" s="35"/>
    </row>
    <row r="177" spans="7:7" x14ac:dyDescent="0.25">
      <c r="G177" s="35"/>
    </row>
    <row r="178" spans="7:7" x14ac:dyDescent="0.25">
      <c r="G178" s="35"/>
    </row>
    <row r="179" spans="7:7" x14ac:dyDescent="0.25">
      <c r="G179" s="35"/>
    </row>
    <row r="180" spans="7:7" x14ac:dyDescent="0.25">
      <c r="G180" s="35"/>
    </row>
    <row r="181" spans="7:7" x14ac:dyDescent="0.25">
      <c r="G181" s="35"/>
    </row>
    <row r="182" spans="7:7" x14ac:dyDescent="0.25">
      <c r="G182" s="35"/>
    </row>
    <row r="183" spans="7:7" x14ac:dyDescent="0.25">
      <c r="G183" s="35"/>
    </row>
    <row r="184" spans="7:7" x14ac:dyDescent="0.25">
      <c r="G184" s="35"/>
    </row>
    <row r="185" spans="7:7" x14ac:dyDescent="0.25">
      <c r="G185" s="35"/>
    </row>
    <row r="186" spans="7:7" x14ac:dyDescent="0.25">
      <c r="G186" s="35"/>
    </row>
    <row r="187" spans="7:7" x14ac:dyDescent="0.25">
      <c r="G187" s="35"/>
    </row>
    <row r="188" spans="7:7" x14ac:dyDescent="0.25">
      <c r="G188" s="35"/>
    </row>
    <row r="189" spans="7:7" x14ac:dyDescent="0.25">
      <c r="G189" s="35"/>
    </row>
    <row r="190" spans="7:7" x14ac:dyDescent="0.25">
      <c r="G190" s="35"/>
    </row>
    <row r="191" spans="7:7" x14ac:dyDescent="0.25">
      <c r="G191" s="35"/>
    </row>
    <row r="192" spans="7:7" x14ac:dyDescent="0.25">
      <c r="G192" s="35"/>
    </row>
    <row r="193" spans="7:7" x14ac:dyDescent="0.25">
      <c r="G193" s="35"/>
    </row>
    <row r="194" spans="7:7" x14ac:dyDescent="0.25">
      <c r="G194" s="35"/>
    </row>
    <row r="195" spans="7:7" x14ac:dyDescent="0.25">
      <c r="G195" s="35"/>
    </row>
    <row r="196" spans="7:7" x14ac:dyDescent="0.25">
      <c r="G196" s="35"/>
    </row>
    <row r="197" spans="7:7" x14ac:dyDescent="0.25">
      <c r="G197" s="35"/>
    </row>
    <row r="198" spans="7:7" x14ac:dyDescent="0.25">
      <c r="G198" s="35"/>
    </row>
    <row r="199" spans="7:7" x14ac:dyDescent="0.25">
      <c r="G199" s="35"/>
    </row>
    <row r="200" spans="7:7" x14ac:dyDescent="0.25">
      <c r="G200" s="35"/>
    </row>
    <row r="201" spans="7:7" x14ac:dyDescent="0.25">
      <c r="G201" s="35"/>
    </row>
    <row r="202" spans="7:7" x14ac:dyDescent="0.25">
      <c r="G202" s="35"/>
    </row>
    <row r="203" spans="7:7" x14ac:dyDescent="0.25">
      <c r="G203" s="35"/>
    </row>
    <row r="204" spans="7:7" x14ac:dyDescent="0.25">
      <c r="G204" s="35"/>
    </row>
    <row r="205" spans="7:7" x14ac:dyDescent="0.25">
      <c r="G205" s="35"/>
    </row>
    <row r="206" spans="7:7" x14ac:dyDescent="0.25">
      <c r="G206" s="35"/>
    </row>
    <row r="207" spans="7:7" x14ac:dyDescent="0.25">
      <c r="G207" s="35"/>
    </row>
    <row r="208" spans="7:7" x14ac:dyDescent="0.25">
      <c r="G208" s="35"/>
    </row>
    <row r="209" spans="7:7" x14ac:dyDescent="0.25">
      <c r="G209" s="35"/>
    </row>
    <row r="210" spans="7:7" x14ac:dyDescent="0.25">
      <c r="G210" s="35"/>
    </row>
    <row r="211" spans="7:7" x14ac:dyDescent="0.25">
      <c r="G211" s="35"/>
    </row>
    <row r="212" spans="7:7" x14ac:dyDescent="0.25">
      <c r="G212" s="35"/>
    </row>
    <row r="213" spans="7:7" x14ac:dyDescent="0.25">
      <c r="G213" s="35"/>
    </row>
    <row r="214" spans="7:7" x14ac:dyDescent="0.25">
      <c r="G214" s="35"/>
    </row>
    <row r="215" spans="7:7" x14ac:dyDescent="0.25">
      <c r="G215" s="35"/>
    </row>
    <row r="216" spans="7:7" x14ac:dyDescent="0.25">
      <c r="G216" s="35"/>
    </row>
    <row r="217" spans="7:7" x14ac:dyDescent="0.25">
      <c r="G217" s="35"/>
    </row>
    <row r="218" spans="7:7" x14ac:dyDescent="0.25">
      <c r="G218" s="35"/>
    </row>
    <row r="219" spans="7:7" x14ac:dyDescent="0.25">
      <c r="G219" s="35"/>
    </row>
    <row r="220" spans="7:7" x14ac:dyDescent="0.25">
      <c r="G220" s="35"/>
    </row>
    <row r="221" spans="7:7" x14ac:dyDescent="0.25">
      <c r="G221" s="35"/>
    </row>
    <row r="222" spans="7:7" x14ac:dyDescent="0.25">
      <c r="G222" s="35"/>
    </row>
    <row r="223" spans="7:7" x14ac:dyDescent="0.25">
      <c r="G223" s="35"/>
    </row>
    <row r="224" spans="7:7" x14ac:dyDescent="0.25">
      <c r="G224" s="35"/>
    </row>
    <row r="225" spans="7:7" x14ac:dyDescent="0.25">
      <c r="G225" s="35"/>
    </row>
    <row r="226" spans="7:7" x14ac:dyDescent="0.25">
      <c r="G226" s="35"/>
    </row>
    <row r="227" spans="7:7" x14ac:dyDescent="0.25">
      <c r="G227" s="35"/>
    </row>
    <row r="228" spans="7:7" x14ac:dyDescent="0.25">
      <c r="G228" s="35"/>
    </row>
    <row r="229" spans="7:7" x14ac:dyDescent="0.25">
      <c r="G229" s="35"/>
    </row>
    <row r="230" spans="7:7" x14ac:dyDescent="0.25">
      <c r="G230" s="35"/>
    </row>
    <row r="231" spans="7:7" x14ac:dyDescent="0.25">
      <c r="G231" s="35"/>
    </row>
    <row r="232" spans="7:7" x14ac:dyDescent="0.25">
      <c r="G232" s="35"/>
    </row>
    <row r="233" spans="7:7" x14ac:dyDescent="0.25">
      <c r="G233" s="35"/>
    </row>
    <row r="234" spans="7:7" x14ac:dyDescent="0.25">
      <c r="G234" s="35"/>
    </row>
    <row r="235" spans="7:7" x14ac:dyDescent="0.25">
      <c r="G235" s="35"/>
    </row>
    <row r="236" spans="7:7" x14ac:dyDescent="0.25">
      <c r="G236" s="35"/>
    </row>
    <row r="237" spans="7:7" x14ac:dyDescent="0.25">
      <c r="G237" s="35"/>
    </row>
    <row r="238" spans="7:7" x14ac:dyDescent="0.25">
      <c r="G238" s="35"/>
    </row>
    <row r="239" spans="7:7" x14ac:dyDescent="0.25">
      <c r="G239" s="35"/>
    </row>
    <row r="240" spans="7:7" x14ac:dyDescent="0.25">
      <c r="G240" s="35"/>
    </row>
    <row r="241" spans="7:7" x14ac:dyDescent="0.25">
      <c r="G241" s="35"/>
    </row>
    <row r="242" spans="7:7" x14ac:dyDescent="0.25">
      <c r="G242" s="35"/>
    </row>
    <row r="243" spans="7:7" x14ac:dyDescent="0.25">
      <c r="G243" s="35"/>
    </row>
    <row r="244" spans="7:7" x14ac:dyDescent="0.25">
      <c r="G244" s="35"/>
    </row>
    <row r="245" spans="7:7" x14ac:dyDescent="0.25">
      <c r="G245" s="35"/>
    </row>
    <row r="246" spans="7:7" x14ac:dyDescent="0.25">
      <c r="G246" s="35"/>
    </row>
    <row r="247" spans="7:7" x14ac:dyDescent="0.25">
      <c r="G247" s="35"/>
    </row>
    <row r="248" spans="7:7" x14ac:dyDescent="0.25">
      <c r="G248" s="35"/>
    </row>
    <row r="249" spans="7:7" x14ac:dyDescent="0.25">
      <c r="G249" s="35"/>
    </row>
    <row r="250" spans="7:7" x14ac:dyDescent="0.25">
      <c r="G250" s="35"/>
    </row>
    <row r="251" spans="7:7" x14ac:dyDescent="0.25">
      <c r="G251" s="35"/>
    </row>
    <row r="252" spans="7:7" x14ac:dyDescent="0.25">
      <c r="G252" s="35"/>
    </row>
    <row r="253" spans="7:7" x14ac:dyDescent="0.25">
      <c r="G253" s="35"/>
    </row>
    <row r="254" spans="7:7" x14ac:dyDescent="0.25">
      <c r="G254" s="35"/>
    </row>
    <row r="255" spans="7:7" x14ac:dyDescent="0.25">
      <c r="G255" s="35"/>
    </row>
    <row r="256" spans="7:7" x14ac:dyDescent="0.25">
      <c r="G256" s="35"/>
    </row>
    <row r="257" spans="7:7" x14ac:dyDescent="0.25">
      <c r="G257" s="35"/>
    </row>
    <row r="258" spans="7:7" x14ac:dyDescent="0.25">
      <c r="G258" s="35"/>
    </row>
    <row r="259" spans="7:7" x14ac:dyDescent="0.25">
      <c r="G259" s="35"/>
    </row>
    <row r="260" spans="7:7" x14ac:dyDescent="0.25">
      <c r="G260" s="35"/>
    </row>
    <row r="261" spans="7:7" x14ac:dyDescent="0.25">
      <c r="G261" s="35"/>
    </row>
    <row r="262" spans="7:7" x14ac:dyDescent="0.25">
      <c r="G262" s="35"/>
    </row>
    <row r="263" spans="7:7" x14ac:dyDescent="0.25">
      <c r="G263" s="35"/>
    </row>
    <row r="264" spans="7:7" x14ac:dyDescent="0.25">
      <c r="G264" s="35"/>
    </row>
    <row r="265" spans="7:7" x14ac:dyDescent="0.25">
      <c r="G265" s="35"/>
    </row>
    <row r="266" spans="7:7" x14ac:dyDescent="0.25">
      <c r="G266" s="35"/>
    </row>
    <row r="267" spans="7:7" x14ac:dyDescent="0.25">
      <c r="G267" s="35"/>
    </row>
    <row r="268" spans="7:7" x14ac:dyDescent="0.25">
      <c r="G268" s="35"/>
    </row>
    <row r="269" spans="7:7" x14ac:dyDescent="0.25">
      <c r="G269" s="35"/>
    </row>
    <row r="270" spans="7:7" x14ac:dyDescent="0.25">
      <c r="G270" s="35"/>
    </row>
    <row r="271" spans="7:7" x14ac:dyDescent="0.25">
      <c r="G271" s="35"/>
    </row>
    <row r="272" spans="7:7" x14ac:dyDescent="0.25">
      <c r="G272" s="35"/>
    </row>
    <row r="273" spans="7:7" x14ac:dyDescent="0.25">
      <c r="G273" s="35"/>
    </row>
    <row r="274" spans="7:7" x14ac:dyDescent="0.25">
      <c r="G274" s="35"/>
    </row>
    <row r="275" spans="7:7" x14ac:dyDescent="0.25">
      <c r="G275" s="35"/>
    </row>
    <row r="276" spans="7:7" x14ac:dyDescent="0.25">
      <c r="G276" s="35"/>
    </row>
    <row r="277" spans="7:7" x14ac:dyDescent="0.25">
      <c r="G277" s="35"/>
    </row>
    <row r="278" spans="7:7" x14ac:dyDescent="0.25">
      <c r="G278" s="35"/>
    </row>
    <row r="279" spans="7:7" x14ac:dyDescent="0.25">
      <c r="G279" s="35"/>
    </row>
    <row r="280" spans="7:7" x14ac:dyDescent="0.25">
      <c r="G280" s="35"/>
    </row>
    <row r="281" spans="7:7" x14ac:dyDescent="0.25">
      <c r="G281" s="35"/>
    </row>
    <row r="282" spans="7:7" x14ac:dyDescent="0.25">
      <c r="G282" s="35"/>
    </row>
    <row r="283" spans="7:7" x14ac:dyDescent="0.25">
      <c r="G283" s="35"/>
    </row>
    <row r="284" spans="7:7" x14ac:dyDescent="0.25">
      <c r="G284" s="35"/>
    </row>
    <row r="285" spans="7:7" x14ac:dyDescent="0.25">
      <c r="G285" s="35"/>
    </row>
    <row r="286" spans="7:7" x14ac:dyDescent="0.25">
      <c r="G286" s="35"/>
    </row>
    <row r="287" spans="7:7" x14ac:dyDescent="0.25">
      <c r="G287" s="35"/>
    </row>
    <row r="288" spans="7:7" x14ac:dyDescent="0.25">
      <c r="G288" s="35"/>
    </row>
    <row r="289" spans="7:7" x14ac:dyDescent="0.25">
      <c r="G289" s="35"/>
    </row>
    <row r="290" spans="7:7" x14ac:dyDescent="0.25">
      <c r="G290" s="35"/>
    </row>
    <row r="291" spans="7:7" x14ac:dyDescent="0.25">
      <c r="G291" s="35"/>
    </row>
    <row r="292" spans="7:7" x14ac:dyDescent="0.25">
      <c r="G292" s="35"/>
    </row>
    <row r="293" spans="7:7" x14ac:dyDescent="0.25">
      <c r="G293" s="35"/>
    </row>
    <row r="294" spans="7:7" x14ac:dyDescent="0.25">
      <c r="G294" s="35"/>
    </row>
    <row r="295" spans="7:7" x14ac:dyDescent="0.25">
      <c r="G295" s="35"/>
    </row>
    <row r="296" spans="7:7" x14ac:dyDescent="0.25">
      <c r="G296" s="35"/>
    </row>
    <row r="297" spans="7:7" x14ac:dyDescent="0.25">
      <c r="G297" s="35"/>
    </row>
    <row r="298" spans="7:7" x14ac:dyDescent="0.25">
      <c r="G298" s="35"/>
    </row>
    <row r="299" spans="7:7" x14ac:dyDescent="0.25">
      <c r="G299" s="35"/>
    </row>
    <row r="300" spans="7:7" x14ac:dyDescent="0.25">
      <c r="G300" s="35"/>
    </row>
    <row r="301" spans="7:7" x14ac:dyDescent="0.25">
      <c r="G301" s="35"/>
    </row>
    <row r="302" spans="7:7" x14ac:dyDescent="0.25">
      <c r="G302" s="35"/>
    </row>
    <row r="303" spans="7:7" x14ac:dyDescent="0.25">
      <c r="G303" s="35"/>
    </row>
    <row r="304" spans="7:7" x14ac:dyDescent="0.25">
      <c r="G304" s="35"/>
    </row>
    <row r="305" spans="7:7" x14ac:dyDescent="0.25">
      <c r="G305" s="35"/>
    </row>
    <row r="306" spans="7:7" x14ac:dyDescent="0.25">
      <c r="G306" s="35"/>
    </row>
    <row r="307" spans="7:7" x14ac:dyDescent="0.25">
      <c r="G307" s="35"/>
    </row>
    <row r="308" spans="7:7" x14ac:dyDescent="0.25">
      <c r="G308" s="35"/>
    </row>
    <row r="309" spans="7:7" x14ac:dyDescent="0.25">
      <c r="G309" s="35"/>
    </row>
    <row r="310" spans="7:7" x14ac:dyDescent="0.25">
      <c r="G310" s="35"/>
    </row>
    <row r="311" spans="7:7" x14ac:dyDescent="0.25">
      <c r="G311" s="35"/>
    </row>
    <row r="312" spans="7:7" x14ac:dyDescent="0.25">
      <c r="G312" s="35"/>
    </row>
    <row r="313" spans="7:7" x14ac:dyDescent="0.25">
      <c r="G313" s="35"/>
    </row>
    <row r="314" spans="7:7" x14ac:dyDescent="0.25">
      <c r="G314" s="35"/>
    </row>
    <row r="315" spans="7:7" x14ac:dyDescent="0.25">
      <c r="G315" s="35"/>
    </row>
    <row r="316" spans="7:7" x14ac:dyDescent="0.25">
      <c r="G316" s="35"/>
    </row>
    <row r="317" spans="7:7" x14ac:dyDescent="0.25">
      <c r="G317" s="35"/>
    </row>
    <row r="318" spans="7:7" x14ac:dyDescent="0.25">
      <c r="G318" s="35"/>
    </row>
    <row r="319" spans="7:7" x14ac:dyDescent="0.25">
      <c r="G319" s="35"/>
    </row>
    <row r="320" spans="7:7" x14ac:dyDescent="0.25">
      <c r="G320" s="35"/>
    </row>
    <row r="321" spans="7:7" x14ac:dyDescent="0.25">
      <c r="G321" s="35"/>
    </row>
    <row r="322" spans="7:7" x14ac:dyDescent="0.25">
      <c r="G322" s="35"/>
    </row>
    <row r="323" spans="7:7" x14ac:dyDescent="0.25">
      <c r="G323" s="35"/>
    </row>
    <row r="324" spans="7:7" x14ac:dyDescent="0.25">
      <c r="G324" s="35"/>
    </row>
    <row r="325" spans="7:7" x14ac:dyDescent="0.25">
      <c r="G325" s="35"/>
    </row>
    <row r="326" spans="7:7" x14ac:dyDescent="0.25">
      <c r="G326" s="35"/>
    </row>
    <row r="327" spans="7:7" x14ac:dyDescent="0.25">
      <c r="G327" s="35"/>
    </row>
    <row r="328" spans="7:7" x14ac:dyDescent="0.25">
      <c r="G328" s="35"/>
    </row>
    <row r="329" spans="7:7" x14ac:dyDescent="0.25">
      <c r="G329" s="35"/>
    </row>
    <row r="330" spans="7:7" x14ac:dyDescent="0.25">
      <c r="G330" s="35"/>
    </row>
    <row r="331" spans="7:7" x14ac:dyDescent="0.25">
      <c r="G331" s="35"/>
    </row>
    <row r="332" spans="7:7" x14ac:dyDescent="0.25">
      <c r="G332" s="35"/>
    </row>
    <row r="333" spans="7:7" x14ac:dyDescent="0.25">
      <c r="G333" s="35"/>
    </row>
    <row r="334" spans="7:7" x14ac:dyDescent="0.25">
      <c r="G334" s="35"/>
    </row>
    <row r="335" spans="7:7" x14ac:dyDescent="0.25">
      <c r="G335" s="35"/>
    </row>
    <row r="336" spans="7:7" x14ac:dyDescent="0.25">
      <c r="G336" s="35"/>
    </row>
    <row r="337" spans="7:7" x14ac:dyDescent="0.25">
      <c r="G337" s="35"/>
    </row>
    <row r="338" spans="7:7" x14ac:dyDescent="0.25">
      <c r="G338" s="35"/>
    </row>
    <row r="339" spans="7:7" x14ac:dyDescent="0.25">
      <c r="G339" s="35"/>
    </row>
    <row r="340" spans="7:7" x14ac:dyDescent="0.25">
      <c r="G340" s="35"/>
    </row>
    <row r="341" spans="7:7" x14ac:dyDescent="0.25">
      <c r="G341" s="35"/>
    </row>
    <row r="342" spans="7:7" x14ac:dyDescent="0.25">
      <c r="G342" s="35"/>
    </row>
    <row r="343" spans="7:7" x14ac:dyDescent="0.25">
      <c r="G343" s="35"/>
    </row>
    <row r="344" spans="7:7" x14ac:dyDescent="0.25">
      <c r="G344" s="35"/>
    </row>
    <row r="345" spans="7:7" x14ac:dyDescent="0.25">
      <c r="G345" s="35"/>
    </row>
    <row r="346" spans="7:7" x14ac:dyDescent="0.25">
      <c r="G346" s="35"/>
    </row>
    <row r="347" spans="7:7" x14ac:dyDescent="0.25">
      <c r="G347" s="35"/>
    </row>
    <row r="348" spans="7:7" x14ac:dyDescent="0.25">
      <c r="G348" s="35"/>
    </row>
    <row r="349" spans="7:7" x14ac:dyDescent="0.25">
      <c r="G349" s="35"/>
    </row>
    <row r="350" spans="7:7" x14ac:dyDescent="0.25">
      <c r="G350" s="35"/>
    </row>
    <row r="351" spans="7:7" x14ac:dyDescent="0.25">
      <c r="G351" s="35"/>
    </row>
    <row r="352" spans="7:7" x14ac:dyDescent="0.25">
      <c r="G352" s="35"/>
    </row>
    <row r="353" spans="7:7" x14ac:dyDescent="0.25">
      <c r="G353" s="35"/>
    </row>
    <row r="354" spans="7:7" x14ac:dyDescent="0.25">
      <c r="G354" s="35"/>
    </row>
    <row r="355" spans="7:7" x14ac:dyDescent="0.25">
      <c r="G355" s="35"/>
    </row>
    <row r="356" spans="7:7" x14ac:dyDescent="0.25">
      <c r="G356" s="35"/>
    </row>
    <row r="357" spans="7:7" x14ac:dyDescent="0.25">
      <c r="G357" s="35"/>
    </row>
    <row r="358" spans="7:7" x14ac:dyDescent="0.25">
      <c r="G358" s="35"/>
    </row>
    <row r="359" spans="7:7" x14ac:dyDescent="0.25">
      <c r="G359" s="35"/>
    </row>
    <row r="360" spans="7:7" x14ac:dyDescent="0.25">
      <c r="G360" s="35"/>
    </row>
    <row r="361" spans="7:7" x14ac:dyDescent="0.25">
      <c r="G361" s="35"/>
    </row>
    <row r="362" spans="7:7" x14ac:dyDescent="0.25">
      <c r="G362" s="35"/>
    </row>
    <row r="363" spans="7:7" x14ac:dyDescent="0.25">
      <c r="G363" s="35"/>
    </row>
    <row r="364" spans="7:7" x14ac:dyDescent="0.25">
      <c r="G364" s="35"/>
    </row>
    <row r="365" spans="7:7" x14ac:dyDescent="0.25">
      <c r="G365" s="35"/>
    </row>
    <row r="366" spans="7:7" x14ac:dyDescent="0.25">
      <c r="G366" s="35"/>
    </row>
    <row r="367" spans="7:7" x14ac:dyDescent="0.25">
      <c r="G367" s="35"/>
    </row>
    <row r="368" spans="7:7" x14ac:dyDescent="0.25">
      <c r="G368" s="35"/>
    </row>
    <row r="369" spans="7:7" x14ac:dyDescent="0.25">
      <c r="G369" s="35"/>
    </row>
    <row r="370" spans="7:7" x14ac:dyDescent="0.25">
      <c r="G370" s="35"/>
    </row>
    <row r="371" spans="7:7" x14ac:dyDescent="0.25">
      <c r="G371" s="35"/>
    </row>
    <row r="372" spans="7:7" x14ac:dyDescent="0.25">
      <c r="G372" s="35"/>
    </row>
    <row r="373" spans="7:7" x14ac:dyDescent="0.25">
      <c r="G373" s="35"/>
    </row>
    <row r="374" spans="7:7" x14ac:dyDescent="0.25">
      <c r="G374" s="35"/>
    </row>
    <row r="375" spans="7:7" x14ac:dyDescent="0.25">
      <c r="G375" s="35"/>
    </row>
    <row r="376" spans="7:7" x14ac:dyDescent="0.25">
      <c r="G376" s="35"/>
    </row>
    <row r="377" spans="7:7" x14ac:dyDescent="0.25">
      <c r="G377" s="35"/>
    </row>
    <row r="378" spans="7:7" x14ac:dyDescent="0.25">
      <c r="G378" s="35"/>
    </row>
    <row r="379" spans="7:7" x14ac:dyDescent="0.25">
      <c r="G379" s="35"/>
    </row>
    <row r="380" spans="7:7" x14ac:dyDescent="0.25">
      <c r="G380" s="35"/>
    </row>
    <row r="381" spans="7:7" x14ac:dyDescent="0.25">
      <c r="G381" s="35"/>
    </row>
    <row r="382" spans="7:7" x14ac:dyDescent="0.25">
      <c r="G382" s="35"/>
    </row>
    <row r="383" spans="7:7" x14ac:dyDescent="0.25">
      <c r="G383" s="35"/>
    </row>
    <row r="384" spans="7:7" x14ac:dyDescent="0.25">
      <c r="G384" s="35"/>
    </row>
    <row r="385" spans="7:7" x14ac:dyDescent="0.25">
      <c r="G385" s="35"/>
    </row>
    <row r="386" spans="7:7" x14ac:dyDescent="0.25">
      <c r="G386" s="35"/>
    </row>
    <row r="387" spans="7:7" x14ac:dyDescent="0.25">
      <c r="G387" s="35"/>
    </row>
    <row r="388" spans="7:7" x14ac:dyDescent="0.25">
      <c r="G388" s="35"/>
    </row>
    <row r="389" spans="7:7" x14ac:dyDescent="0.25">
      <c r="G389" s="35"/>
    </row>
    <row r="390" spans="7:7" x14ac:dyDescent="0.25">
      <c r="G390" s="35"/>
    </row>
    <row r="391" spans="7:7" x14ac:dyDescent="0.25">
      <c r="G391" s="35"/>
    </row>
    <row r="392" spans="7:7" x14ac:dyDescent="0.25">
      <c r="G392" s="35"/>
    </row>
    <row r="393" spans="7:7" x14ac:dyDescent="0.25">
      <c r="G393" s="35"/>
    </row>
    <row r="394" spans="7:7" x14ac:dyDescent="0.25">
      <c r="G394" s="35"/>
    </row>
    <row r="395" spans="7:7" x14ac:dyDescent="0.25">
      <c r="G395" s="35"/>
    </row>
    <row r="396" spans="7:7" x14ac:dyDescent="0.25">
      <c r="G396" s="35"/>
    </row>
    <row r="397" spans="7:7" x14ac:dyDescent="0.25">
      <c r="G397" s="35"/>
    </row>
    <row r="398" spans="7:7" x14ac:dyDescent="0.25">
      <c r="G398" s="35"/>
    </row>
    <row r="399" spans="7:7" x14ac:dyDescent="0.25">
      <c r="G399" s="35"/>
    </row>
    <row r="400" spans="7:7" x14ac:dyDescent="0.25">
      <c r="G400" s="35"/>
    </row>
    <row r="401" spans="7:7" x14ac:dyDescent="0.25">
      <c r="G401" s="35"/>
    </row>
    <row r="402" spans="7:7" x14ac:dyDescent="0.25">
      <c r="G402" s="35"/>
    </row>
    <row r="403" spans="7:7" x14ac:dyDescent="0.25">
      <c r="G403" s="35"/>
    </row>
    <row r="404" spans="7:7" x14ac:dyDescent="0.25">
      <c r="G404" s="35"/>
    </row>
    <row r="405" spans="7:7" x14ac:dyDescent="0.25">
      <c r="G405" s="35"/>
    </row>
    <row r="406" spans="7:7" x14ac:dyDescent="0.25">
      <c r="G406" s="35"/>
    </row>
    <row r="407" spans="7:7" x14ac:dyDescent="0.25">
      <c r="G407" s="35"/>
    </row>
    <row r="408" spans="7:7" x14ac:dyDescent="0.25">
      <c r="G408" s="35"/>
    </row>
    <row r="409" spans="7:7" x14ac:dyDescent="0.25">
      <c r="G409" s="35"/>
    </row>
    <row r="410" spans="7:7" x14ac:dyDescent="0.25">
      <c r="G410" s="35"/>
    </row>
    <row r="411" spans="7:7" x14ac:dyDescent="0.25">
      <c r="G411" s="35"/>
    </row>
    <row r="412" spans="7:7" x14ac:dyDescent="0.25">
      <c r="G412" s="35"/>
    </row>
    <row r="413" spans="7:7" x14ac:dyDescent="0.25">
      <c r="G413" s="35"/>
    </row>
    <row r="414" spans="7:7" x14ac:dyDescent="0.25">
      <c r="G414" s="35"/>
    </row>
    <row r="415" spans="7:7" x14ac:dyDescent="0.25">
      <c r="G415" s="35"/>
    </row>
    <row r="416" spans="7:7" x14ac:dyDescent="0.25">
      <c r="G416" s="35"/>
    </row>
    <row r="417" spans="7:7" x14ac:dyDescent="0.25">
      <c r="G417" s="35"/>
    </row>
    <row r="418" spans="7:7" x14ac:dyDescent="0.25">
      <c r="G418" s="35"/>
    </row>
    <row r="419" spans="7:7" x14ac:dyDescent="0.25">
      <c r="G419" s="35"/>
    </row>
    <row r="420" spans="7:7" x14ac:dyDescent="0.25">
      <c r="G420" s="35"/>
    </row>
    <row r="421" spans="7:7" x14ac:dyDescent="0.25">
      <c r="G421" s="35"/>
    </row>
    <row r="422" spans="7:7" x14ac:dyDescent="0.25">
      <c r="G422" s="35"/>
    </row>
    <row r="423" spans="7:7" x14ac:dyDescent="0.25">
      <c r="G423" s="35"/>
    </row>
    <row r="424" spans="7:7" x14ac:dyDescent="0.25">
      <c r="G424" s="35"/>
    </row>
    <row r="425" spans="7:7" x14ac:dyDescent="0.25">
      <c r="G425" s="35"/>
    </row>
    <row r="426" spans="7:7" x14ac:dyDescent="0.25">
      <c r="G426" s="35"/>
    </row>
    <row r="427" spans="7:7" x14ac:dyDescent="0.25">
      <c r="G427" s="35"/>
    </row>
    <row r="428" spans="7:7" x14ac:dyDescent="0.25">
      <c r="G428" s="35"/>
    </row>
    <row r="429" spans="7:7" x14ac:dyDescent="0.25">
      <c r="G429" s="35"/>
    </row>
    <row r="430" spans="7:7" x14ac:dyDescent="0.25">
      <c r="G430" s="35"/>
    </row>
    <row r="431" spans="7:7" x14ac:dyDescent="0.25">
      <c r="G431" s="35"/>
    </row>
    <row r="432" spans="7:7" x14ac:dyDescent="0.25">
      <c r="G432" s="35"/>
    </row>
    <row r="433" spans="7:7" x14ac:dyDescent="0.25">
      <c r="G433" s="35"/>
    </row>
    <row r="434" spans="7:7" x14ac:dyDescent="0.25">
      <c r="G434" s="35"/>
    </row>
    <row r="435" spans="7:7" x14ac:dyDescent="0.25">
      <c r="G435" s="35"/>
    </row>
    <row r="436" spans="7:7" x14ac:dyDescent="0.25">
      <c r="G436" s="35"/>
    </row>
    <row r="437" spans="7:7" x14ac:dyDescent="0.25">
      <c r="G437" s="35"/>
    </row>
    <row r="438" spans="7:7" x14ac:dyDescent="0.25">
      <c r="G438" s="35"/>
    </row>
    <row r="439" spans="7:7" x14ac:dyDescent="0.25">
      <c r="G439" s="35"/>
    </row>
    <row r="440" spans="7:7" x14ac:dyDescent="0.25">
      <c r="G440" s="35"/>
    </row>
    <row r="441" spans="7:7" x14ac:dyDescent="0.25">
      <c r="G441" s="35"/>
    </row>
    <row r="442" spans="7:7" x14ac:dyDescent="0.25">
      <c r="G442" s="35"/>
    </row>
    <row r="443" spans="7:7" x14ac:dyDescent="0.25">
      <c r="G443" s="35"/>
    </row>
    <row r="444" spans="7:7" x14ac:dyDescent="0.25">
      <c r="G444" s="35"/>
    </row>
    <row r="445" spans="7:7" x14ac:dyDescent="0.25">
      <c r="G445" s="35"/>
    </row>
    <row r="446" spans="7:7" x14ac:dyDescent="0.25">
      <c r="G446" s="35"/>
    </row>
    <row r="447" spans="7:7" x14ac:dyDescent="0.25">
      <c r="G447" s="35"/>
    </row>
    <row r="448" spans="7:7" x14ac:dyDescent="0.25">
      <c r="G448" s="35"/>
    </row>
    <row r="449" spans="7:7" x14ac:dyDescent="0.25">
      <c r="G449" s="35"/>
    </row>
    <row r="450" spans="7:7" x14ac:dyDescent="0.25">
      <c r="G450" s="35"/>
    </row>
    <row r="451" spans="7:7" x14ac:dyDescent="0.25">
      <c r="G451" s="35"/>
    </row>
    <row r="452" spans="7:7" x14ac:dyDescent="0.25">
      <c r="G452" s="35"/>
    </row>
    <row r="453" spans="7:7" x14ac:dyDescent="0.25">
      <c r="G453" s="35"/>
    </row>
    <row r="454" spans="7:7" x14ac:dyDescent="0.25">
      <c r="G454" s="35"/>
    </row>
    <row r="455" spans="7:7" x14ac:dyDescent="0.25">
      <c r="G455" s="35"/>
    </row>
    <row r="456" spans="7:7" x14ac:dyDescent="0.25">
      <c r="G456" s="35"/>
    </row>
    <row r="457" spans="7:7" x14ac:dyDescent="0.25">
      <c r="G457" s="35"/>
    </row>
    <row r="458" spans="7:7" x14ac:dyDescent="0.25">
      <c r="G458" s="35"/>
    </row>
    <row r="459" spans="7:7" x14ac:dyDescent="0.25">
      <c r="G459" s="35"/>
    </row>
    <row r="460" spans="7:7" x14ac:dyDescent="0.25">
      <c r="G460" s="35"/>
    </row>
    <row r="461" spans="7:7" x14ac:dyDescent="0.25">
      <c r="G461" s="35"/>
    </row>
    <row r="462" spans="7:7" x14ac:dyDescent="0.25">
      <c r="G462" s="35"/>
    </row>
    <row r="463" spans="7:7" x14ac:dyDescent="0.25">
      <c r="G463" s="35"/>
    </row>
    <row r="464" spans="7:7" x14ac:dyDescent="0.25">
      <c r="G464" s="35"/>
    </row>
    <row r="465" spans="7:7" x14ac:dyDescent="0.25">
      <c r="G465" s="35"/>
    </row>
    <row r="466" spans="7:7" x14ac:dyDescent="0.25">
      <c r="G466" s="35"/>
    </row>
    <row r="467" spans="7:7" x14ac:dyDescent="0.25">
      <c r="G467" s="35"/>
    </row>
    <row r="468" spans="7:7" x14ac:dyDescent="0.25">
      <c r="G468" s="35"/>
    </row>
    <row r="469" spans="7:7" x14ac:dyDescent="0.25">
      <c r="G469" s="35"/>
    </row>
    <row r="470" spans="7:7" x14ac:dyDescent="0.25">
      <c r="G470" s="35"/>
    </row>
    <row r="471" spans="7:7" x14ac:dyDescent="0.25">
      <c r="G471" s="35"/>
    </row>
    <row r="472" spans="7:7" x14ac:dyDescent="0.25">
      <c r="G472" s="35"/>
    </row>
    <row r="473" spans="7:7" x14ac:dyDescent="0.25">
      <c r="G473" s="35"/>
    </row>
    <row r="474" spans="7:7" x14ac:dyDescent="0.25">
      <c r="G474" s="35"/>
    </row>
    <row r="475" spans="7:7" x14ac:dyDescent="0.25">
      <c r="G475" s="35"/>
    </row>
    <row r="476" spans="7:7" x14ac:dyDescent="0.25">
      <c r="G476" s="35"/>
    </row>
    <row r="477" spans="7:7" x14ac:dyDescent="0.25">
      <c r="G477" s="35"/>
    </row>
    <row r="478" spans="7:7" x14ac:dyDescent="0.25">
      <c r="G478" s="35"/>
    </row>
    <row r="479" spans="7:7" x14ac:dyDescent="0.25">
      <c r="G479" s="35"/>
    </row>
    <row r="480" spans="7:7" x14ac:dyDescent="0.25">
      <c r="G480" s="35"/>
    </row>
    <row r="481" spans="7:7" x14ac:dyDescent="0.25">
      <c r="G481" s="35"/>
    </row>
    <row r="482" spans="7:7" x14ac:dyDescent="0.25">
      <c r="G482" s="35"/>
    </row>
    <row r="483" spans="7:7" x14ac:dyDescent="0.25">
      <c r="G483" s="35"/>
    </row>
    <row r="484" spans="7:7" x14ac:dyDescent="0.25">
      <c r="G484" s="35"/>
    </row>
    <row r="485" spans="7:7" x14ac:dyDescent="0.25">
      <c r="G485" s="35"/>
    </row>
    <row r="486" spans="7:7" x14ac:dyDescent="0.25">
      <c r="G486" s="35"/>
    </row>
    <row r="487" spans="7:7" x14ac:dyDescent="0.25">
      <c r="G487" s="35"/>
    </row>
    <row r="488" spans="7:7" x14ac:dyDescent="0.25">
      <c r="G488" s="35"/>
    </row>
    <row r="489" spans="7:7" x14ac:dyDescent="0.25">
      <c r="G489" s="35"/>
    </row>
    <row r="490" spans="7:7" x14ac:dyDescent="0.25">
      <c r="G490" s="35"/>
    </row>
    <row r="491" spans="7:7" x14ac:dyDescent="0.25">
      <c r="G491" s="35"/>
    </row>
    <row r="492" spans="7:7" x14ac:dyDescent="0.25">
      <c r="G492" s="35"/>
    </row>
    <row r="493" spans="7:7" x14ac:dyDescent="0.25">
      <c r="G493" s="35"/>
    </row>
    <row r="494" spans="7:7" x14ac:dyDescent="0.25">
      <c r="G494" s="35"/>
    </row>
    <row r="495" spans="7:7" x14ac:dyDescent="0.25">
      <c r="G495" s="35"/>
    </row>
    <row r="496" spans="7:7" x14ac:dyDescent="0.25">
      <c r="G496" s="35"/>
    </row>
    <row r="497" spans="7:7" x14ac:dyDescent="0.25">
      <c r="G497" s="35"/>
    </row>
    <row r="498" spans="7:7" x14ac:dyDescent="0.25">
      <c r="G498" s="35"/>
    </row>
    <row r="499" spans="7:7" x14ac:dyDescent="0.25">
      <c r="G499" s="35"/>
    </row>
    <row r="500" spans="7:7" x14ac:dyDescent="0.25">
      <c r="G500" s="35"/>
    </row>
    <row r="501" spans="7:7" x14ac:dyDescent="0.25">
      <c r="G501" s="35"/>
    </row>
    <row r="502" spans="7:7" x14ac:dyDescent="0.25">
      <c r="G502" s="35"/>
    </row>
    <row r="503" spans="7:7" x14ac:dyDescent="0.25">
      <c r="G503" s="35"/>
    </row>
    <row r="504" spans="7:7" x14ac:dyDescent="0.25">
      <c r="G504" s="35"/>
    </row>
    <row r="505" spans="7:7" x14ac:dyDescent="0.25">
      <c r="G505" s="35"/>
    </row>
    <row r="506" spans="7:7" x14ac:dyDescent="0.25">
      <c r="G506" s="35"/>
    </row>
    <row r="507" spans="7:7" x14ac:dyDescent="0.25">
      <c r="G507" s="35"/>
    </row>
    <row r="508" spans="7:7" x14ac:dyDescent="0.25">
      <c r="G508" s="35"/>
    </row>
    <row r="509" spans="7:7" x14ac:dyDescent="0.25">
      <c r="G509" s="35"/>
    </row>
    <row r="510" spans="7:7" x14ac:dyDescent="0.25">
      <c r="G510" s="35"/>
    </row>
    <row r="511" spans="7:7" x14ac:dyDescent="0.25">
      <c r="G511" s="35"/>
    </row>
    <row r="512" spans="7:7" x14ac:dyDescent="0.25">
      <c r="G512" s="35"/>
    </row>
    <row r="513" spans="7:7" x14ac:dyDescent="0.25">
      <c r="G513" s="35"/>
    </row>
    <row r="514" spans="7:7" x14ac:dyDescent="0.25">
      <c r="G514" s="35"/>
    </row>
    <row r="515" spans="7:7" x14ac:dyDescent="0.25">
      <c r="G515" s="35"/>
    </row>
    <row r="516" spans="7:7" x14ac:dyDescent="0.25">
      <c r="G516" s="35"/>
    </row>
    <row r="517" spans="7:7" x14ac:dyDescent="0.25">
      <c r="G517" s="35"/>
    </row>
    <row r="518" spans="7:7" x14ac:dyDescent="0.25">
      <c r="G518" s="35"/>
    </row>
    <row r="519" spans="7:7" x14ac:dyDescent="0.25">
      <c r="G519" s="35"/>
    </row>
    <row r="520" spans="7:7" x14ac:dyDescent="0.25">
      <c r="G520" s="35"/>
    </row>
    <row r="521" spans="7:7" x14ac:dyDescent="0.25">
      <c r="G521" s="35"/>
    </row>
    <row r="522" spans="7:7" x14ac:dyDescent="0.25">
      <c r="G522" s="35"/>
    </row>
    <row r="523" spans="7:7" x14ac:dyDescent="0.25">
      <c r="G523" s="35"/>
    </row>
    <row r="524" spans="7:7" x14ac:dyDescent="0.25">
      <c r="G524" s="35"/>
    </row>
    <row r="525" spans="7:7" x14ac:dyDescent="0.25">
      <c r="G525" s="35"/>
    </row>
    <row r="526" spans="7:7" x14ac:dyDescent="0.25">
      <c r="G526" s="35"/>
    </row>
    <row r="527" spans="7:7" x14ac:dyDescent="0.25">
      <c r="G527" s="35"/>
    </row>
    <row r="528" spans="7:7" x14ac:dyDescent="0.25">
      <c r="G528" s="35"/>
    </row>
    <row r="529" spans="7:7" x14ac:dyDescent="0.25">
      <c r="G529" s="35"/>
    </row>
    <row r="530" spans="7:7" x14ac:dyDescent="0.25">
      <c r="G530" s="35"/>
    </row>
    <row r="531" spans="7:7" x14ac:dyDescent="0.25">
      <c r="G531" s="35"/>
    </row>
    <row r="532" spans="7:7" x14ac:dyDescent="0.25">
      <c r="G532" s="35"/>
    </row>
    <row r="533" spans="7:7" x14ac:dyDescent="0.25">
      <c r="G533" s="35"/>
    </row>
    <row r="534" spans="7:7" x14ac:dyDescent="0.25">
      <c r="G534" s="35"/>
    </row>
    <row r="535" spans="7:7" x14ac:dyDescent="0.25">
      <c r="G535" s="35"/>
    </row>
    <row r="536" spans="7:7" x14ac:dyDescent="0.25">
      <c r="G536" s="35"/>
    </row>
    <row r="537" spans="7:7" x14ac:dyDescent="0.25">
      <c r="G537" s="35"/>
    </row>
    <row r="538" spans="7:7" x14ac:dyDescent="0.25">
      <c r="G538" s="35"/>
    </row>
    <row r="539" spans="7:7" x14ac:dyDescent="0.25">
      <c r="G539" s="35"/>
    </row>
    <row r="540" spans="7:7" x14ac:dyDescent="0.25">
      <c r="G540" s="35"/>
    </row>
    <row r="541" spans="7:7" x14ac:dyDescent="0.25">
      <c r="G541" s="35"/>
    </row>
    <row r="542" spans="7:7" x14ac:dyDescent="0.25">
      <c r="G542" s="35"/>
    </row>
    <row r="543" spans="7:7" x14ac:dyDescent="0.25">
      <c r="G543" s="35"/>
    </row>
    <row r="544" spans="7:7" x14ac:dyDescent="0.25">
      <c r="G544" s="35"/>
    </row>
    <row r="545" spans="7:7" x14ac:dyDescent="0.25">
      <c r="G545" s="35"/>
    </row>
    <row r="546" spans="7:7" x14ac:dyDescent="0.25">
      <c r="G546" s="35"/>
    </row>
    <row r="547" spans="7:7" x14ac:dyDescent="0.25">
      <c r="G547" s="35"/>
    </row>
    <row r="548" spans="7:7" x14ac:dyDescent="0.25">
      <c r="G548" s="35"/>
    </row>
    <row r="549" spans="7:7" x14ac:dyDescent="0.25">
      <c r="G549" s="35"/>
    </row>
    <row r="550" spans="7:7" x14ac:dyDescent="0.25">
      <c r="G550" s="35"/>
    </row>
    <row r="551" spans="7:7" x14ac:dyDescent="0.25">
      <c r="G551" s="35"/>
    </row>
    <row r="552" spans="7:7" x14ac:dyDescent="0.25">
      <c r="G552" s="35"/>
    </row>
    <row r="553" spans="7:7" x14ac:dyDescent="0.25">
      <c r="G553" s="35"/>
    </row>
    <row r="554" spans="7:7" x14ac:dyDescent="0.25">
      <c r="G554" s="35"/>
    </row>
    <row r="555" spans="7:7" x14ac:dyDescent="0.25">
      <c r="G555" s="35"/>
    </row>
    <row r="556" spans="7:7" x14ac:dyDescent="0.25">
      <c r="G556" s="35"/>
    </row>
    <row r="557" spans="7:7" x14ac:dyDescent="0.25">
      <c r="G557" s="35"/>
    </row>
    <row r="558" spans="7:7" x14ac:dyDescent="0.25">
      <c r="G558" s="35"/>
    </row>
    <row r="559" spans="7:7" x14ac:dyDescent="0.25">
      <c r="G559" s="35"/>
    </row>
    <row r="560" spans="7:7" x14ac:dyDescent="0.25">
      <c r="G560" s="35"/>
    </row>
    <row r="561" spans="7:7" x14ac:dyDescent="0.25">
      <c r="G561" s="35"/>
    </row>
    <row r="562" spans="7:7" x14ac:dyDescent="0.25">
      <c r="G562" s="35"/>
    </row>
    <row r="563" spans="7:7" x14ac:dyDescent="0.25">
      <c r="G563" s="35"/>
    </row>
    <row r="564" spans="7:7" x14ac:dyDescent="0.25">
      <c r="G564" s="35"/>
    </row>
    <row r="565" spans="7:7" x14ac:dyDescent="0.25">
      <c r="G565" s="35"/>
    </row>
    <row r="566" spans="7:7" x14ac:dyDescent="0.25">
      <c r="G566" s="35"/>
    </row>
    <row r="567" spans="7:7" x14ac:dyDescent="0.25">
      <c r="G567" s="35"/>
    </row>
    <row r="568" spans="7:7" x14ac:dyDescent="0.25">
      <c r="G568" s="35"/>
    </row>
    <row r="569" spans="7:7" x14ac:dyDescent="0.25">
      <c r="G569" s="35"/>
    </row>
    <row r="570" spans="7:7" x14ac:dyDescent="0.25">
      <c r="G570" s="35"/>
    </row>
    <row r="571" spans="7:7" x14ac:dyDescent="0.25">
      <c r="G571" s="35"/>
    </row>
    <row r="572" spans="7:7" x14ac:dyDescent="0.25">
      <c r="G572" s="35"/>
    </row>
    <row r="573" spans="7:7" x14ac:dyDescent="0.25">
      <c r="G573" s="35"/>
    </row>
    <row r="574" spans="7:7" x14ac:dyDescent="0.25">
      <c r="G574" s="35"/>
    </row>
    <row r="575" spans="7:7" x14ac:dyDescent="0.25">
      <c r="G575" s="35"/>
    </row>
    <row r="576" spans="7:7" x14ac:dyDescent="0.25">
      <c r="G576" s="35"/>
    </row>
    <row r="577" spans="7:7" x14ac:dyDescent="0.25">
      <c r="G577" s="35"/>
    </row>
    <row r="578" spans="7:7" x14ac:dyDescent="0.25">
      <c r="G578" s="35"/>
    </row>
    <row r="579" spans="7:7" x14ac:dyDescent="0.25">
      <c r="G579" s="35"/>
    </row>
    <row r="580" spans="7:7" x14ac:dyDescent="0.25">
      <c r="G580" s="35"/>
    </row>
    <row r="581" spans="7:7" x14ac:dyDescent="0.25">
      <c r="G581" s="35"/>
    </row>
    <row r="582" spans="7:7" x14ac:dyDescent="0.25">
      <c r="G582" s="35"/>
    </row>
    <row r="583" spans="7:7" x14ac:dyDescent="0.25">
      <c r="G583" s="35"/>
    </row>
    <row r="584" spans="7:7" x14ac:dyDescent="0.25">
      <c r="G584" s="35"/>
    </row>
    <row r="585" spans="7:7" x14ac:dyDescent="0.25">
      <c r="G585" s="35"/>
    </row>
    <row r="586" spans="7:7" x14ac:dyDescent="0.25">
      <c r="G586" s="35"/>
    </row>
    <row r="587" spans="7:7" x14ac:dyDescent="0.25">
      <c r="G587" s="35"/>
    </row>
    <row r="588" spans="7:7" x14ac:dyDescent="0.25">
      <c r="G588" s="35"/>
    </row>
    <row r="589" spans="7:7" x14ac:dyDescent="0.25">
      <c r="G589" s="35"/>
    </row>
    <row r="590" spans="7:7" x14ac:dyDescent="0.25">
      <c r="G590" s="35"/>
    </row>
    <row r="591" spans="7:7" x14ac:dyDescent="0.25">
      <c r="G591" s="35"/>
    </row>
    <row r="592" spans="7:7" x14ac:dyDescent="0.25">
      <c r="G592" s="35"/>
    </row>
    <row r="593" spans="7:7" x14ac:dyDescent="0.25">
      <c r="G593" s="35"/>
    </row>
    <row r="594" spans="7:7" x14ac:dyDescent="0.25">
      <c r="G594" s="35"/>
    </row>
    <row r="595" spans="7:7" x14ac:dyDescent="0.25">
      <c r="G595" s="35"/>
    </row>
    <row r="596" spans="7:7" x14ac:dyDescent="0.25">
      <c r="G596" s="35"/>
    </row>
    <row r="597" spans="7:7" x14ac:dyDescent="0.25">
      <c r="G597" s="35"/>
    </row>
    <row r="598" spans="7:7" x14ac:dyDescent="0.25">
      <c r="G598" s="35"/>
    </row>
    <row r="599" spans="7:7" x14ac:dyDescent="0.25">
      <c r="G599" s="35"/>
    </row>
    <row r="600" spans="7:7" x14ac:dyDescent="0.25">
      <c r="G600" s="35"/>
    </row>
    <row r="601" spans="7:7" x14ac:dyDescent="0.25">
      <c r="G601" s="35"/>
    </row>
    <row r="602" spans="7:7" x14ac:dyDescent="0.25">
      <c r="G602" s="35"/>
    </row>
    <row r="603" spans="7:7" x14ac:dyDescent="0.25">
      <c r="G603" s="35"/>
    </row>
    <row r="604" spans="7:7" x14ac:dyDescent="0.25">
      <c r="G604" s="35"/>
    </row>
    <row r="605" spans="7:7" x14ac:dyDescent="0.25">
      <c r="G605" s="35"/>
    </row>
    <row r="606" spans="7:7" x14ac:dyDescent="0.25">
      <c r="G606" s="35"/>
    </row>
    <row r="607" spans="7:7" x14ac:dyDescent="0.25">
      <c r="G607" s="35"/>
    </row>
    <row r="608" spans="7:7" x14ac:dyDescent="0.25">
      <c r="G608" s="35"/>
    </row>
    <row r="609" spans="7:7" x14ac:dyDescent="0.25">
      <c r="G609" s="35"/>
    </row>
    <row r="610" spans="7:7" x14ac:dyDescent="0.25">
      <c r="G610" s="35"/>
    </row>
    <row r="611" spans="7:7" x14ac:dyDescent="0.25">
      <c r="G611" s="35"/>
    </row>
    <row r="612" spans="7:7" x14ac:dyDescent="0.25">
      <c r="G612" s="35"/>
    </row>
    <row r="613" spans="7:7" x14ac:dyDescent="0.25">
      <c r="G613" s="35"/>
    </row>
    <row r="614" spans="7:7" x14ac:dyDescent="0.25">
      <c r="G614" s="35"/>
    </row>
    <row r="615" spans="7:7" x14ac:dyDescent="0.25">
      <c r="G615" s="35"/>
    </row>
    <row r="616" spans="7:7" x14ac:dyDescent="0.25">
      <c r="G616" s="35"/>
    </row>
    <row r="617" spans="7:7" x14ac:dyDescent="0.25">
      <c r="G617" s="35"/>
    </row>
    <row r="618" spans="7:7" x14ac:dyDescent="0.25">
      <c r="G618" s="35"/>
    </row>
    <row r="619" spans="7:7" x14ac:dyDescent="0.25">
      <c r="G619" s="35"/>
    </row>
    <row r="620" spans="7:7" x14ac:dyDescent="0.25">
      <c r="G620" s="35"/>
    </row>
    <row r="621" spans="7:7" x14ac:dyDescent="0.25">
      <c r="G621" s="35"/>
    </row>
    <row r="622" spans="7:7" x14ac:dyDescent="0.25">
      <c r="G622" s="35"/>
    </row>
    <row r="623" spans="7:7" x14ac:dyDescent="0.25">
      <c r="G623" s="35"/>
    </row>
    <row r="624" spans="7:7" x14ac:dyDescent="0.25">
      <c r="G624" s="35"/>
    </row>
    <row r="625" spans="7:7" x14ac:dyDescent="0.25">
      <c r="G625" s="35"/>
    </row>
    <row r="626" spans="7:7" x14ac:dyDescent="0.25">
      <c r="G626" s="35"/>
    </row>
    <row r="627" spans="7:7" x14ac:dyDescent="0.25">
      <c r="G627" s="35"/>
    </row>
    <row r="628" spans="7:7" x14ac:dyDescent="0.25">
      <c r="G628" s="35"/>
    </row>
    <row r="629" spans="7:7" x14ac:dyDescent="0.25">
      <c r="G629" s="35"/>
    </row>
    <row r="630" spans="7:7" x14ac:dyDescent="0.25">
      <c r="G630" s="35"/>
    </row>
    <row r="631" spans="7:7" x14ac:dyDescent="0.25">
      <c r="G631" s="35"/>
    </row>
    <row r="632" spans="7:7" x14ac:dyDescent="0.25">
      <c r="G632" s="35"/>
    </row>
    <row r="633" spans="7:7" x14ac:dyDescent="0.25">
      <c r="G633" s="35"/>
    </row>
    <row r="634" spans="7:7" x14ac:dyDescent="0.25">
      <c r="G634" s="35"/>
    </row>
    <row r="635" spans="7:7" x14ac:dyDescent="0.25">
      <c r="G635" s="35"/>
    </row>
    <row r="636" spans="7:7" x14ac:dyDescent="0.25">
      <c r="G636" s="35"/>
    </row>
    <row r="637" spans="7:7" x14ac:dyDescent="0.25">
      <c r="G637" s="35"/>
    </row>
    <row r="638" spans="7:7" x14ac:dyDescent="0.25">
      <c r="G638" s="35"/>
    </row>
    <row r="639" spans="7:7" x14ac:dyDescent="0.25">
      <c r="G639" s="35"/>
    </row>
    <row r="640" spans="7:7" x14ac:dyDescent="0.25">
      <c r="G640" s="35"/>
    </row>
    <row r="641" spans="7:7" x14ac:dyDescent="0.25">
      <c r="G641" s="35"/>
    </row>
    <row r="642" spans="7:7" x14ac:dyDescent="0.25">
      <c r="G642" s="35"/>
    </row>
    <row r="643" spans="7:7" x14ac:dyDescent="0.25">
      <c r="G643" s="35"/>
    </row>
    <row r="644" spans="7:7" x14ac:dyDescent="0.25">
      <c r="G644" s="35"/>
    </row>
    <row r="645" spans="7:7" x14ac:dyDescent="0.25">
      <c r="G645" s="35"/>
    </row>
    <row r="646" spans="7:7" x14ac:dyDescent="0.25">
      <c r="G646" s="35"/>
    </row>
    <row r="647" spans="7:7" x14ac:dyDescent="0.25">
      <c r="G647" s="35"/>
    </row>
    <row r="648" spans="7:7" x14ac:dyDescent="0.25">
      <c r="G648" s="35"/>
    </row>
    <row r="649" spans="7:7" x14ac:dyDescent="0.25">
      <c r="G649" s="35"/>
    </row>
    <row r="650" spans="7:7" x14ac:dyDescent="0.25">
      <c r="G650" s="35"/>
    </row>
    <row r="651" spans="7:7" x14ac:dyDescent="0.25">
      <c r="G651" s="35"/>
    </row>
    <row r="652" spans="7:7" x14ac:dyDescent="0.25">
      <c r="G652" s="35"/>
    </row>
    <row r="653" spans="7:7" x14ac:dyDescent="0.25">
      <c r="G653" s="35"/>
    </row>
    <row r="654" spans="7:7" x14ac:dyDescent="0.25">
      <c r="G654" s="35"/>
    </row>
    <row r="655" spans="7:7" x14ac:dyDescent="0.25">
      <c r="G655" s="35"/>
    </row>
    <row r="656" spans="7:7" x14ac:dyDescent="0.25">
      <c r="G656" s="35"/>
    </row>
    <row r="657" spans="7:7" x14ac:dyDescent="0.25">
      <c r="G657" s="35"/>
    </row>
    <row r="658" spans="7:7" x14ac:dyDescent="0.25">
      <c r="G658" s="35"/>
    </row>
    <row r="659" spans="7:7" x14ac:dyDescent="0.25">
      <c r="G659" s="35"/>
    </row>
    <row r="660" spans="7:7" x14ac:dyDescent="0.25">
      <c r="G660" s="35"/>
    </row>
    <row r="661" spans="7:7" x14ac:dyDescent="0.25">
      <c r="G661" s="35"/>
    </row>
    <row r="662" spans="7:7" x14ac:dyDescent="0.25">
      <c r="G662" s="35"/>
    </row>
    <row r="663" spans="7:7" x14ac:dyDescent="0.25">
      <c r="G663" s="35"/>
    </row>
    <row r="664" spans="7:7" x14ac:dyDescent="0.25">
      <c r="G664" s="35"/>
    </row>
    <row r="665" spans="7:7" x14ac:dyDescent="0.25">
      <c r="G665" s="35"/>
    </row>
    <row r="666" spans="7:7" x14ac:dyDescent="0.25">
      <c r="G666" s="35"/>
    </row>
    <row r="667" spans="7:7" x14ac:dyDescent="0.25">
      <c r="G667" s="35"/>
    </row>
    <row r="668" spans="7:7" x14ac:dyDescent="0.25">
      <c r="G668" s="35"/>
    </row>
    <row r="669" spans="7:7" x14ac:dyDescent="0.25">
      <c r="G669" s="35"/>
    </row>
    <row r="670" spans="7:7" x14ac:dyDescent="0.25">
      <c r="G670" s="35"/>
    </row>
    <row r="671" spans="7:7" x14ac:dyDescent="0.25">
      <c r="G671" s="35"/>
    </row>
    <row r="672" spans="7:7" x14ac:dyDescent="0.25">
      <c r="G672" s="35"/>
    </row>
    <row r="673" spans="7:7" x14ac:dyDescent="0.25">
      <c r="G673" s="35"/>
    </row>
    <row r="674" spans="7:7" x14ac:dyDescent="0.25">
      <c r="G674" s="35"/>
    </row>
    <row r="675" spans="7:7" x14ac:dyDescent="0.25">
      <c r="G675" s="35"/>
    </row>
    <row r="676" spans="7:7" x14ac:dyDescent="0.25">
      <c r="G676" s="35"/>
    </row>
    <row r="677" spans="7:7" x14ac:dyDescent="0.25">
      <c r="G677" s="35"/>
    </row>
    <row r="678" spans="7:7" x14ac:dyDescent="0.25">
      <c r="G678" s="35"/>
    </row>
    <row r="679" spans="7:7" x14ac:dyDescent="0.25">
      <c r="G679" s="35"/>
    </row>
    <row r="680" spans="7:7" x14ac:dyDescent="0.25">
      <c r="G680" s="35"/>
    </row>
    <row r="681" spans="7:7" x14ac:dyDescent="0.25">
      <c r="G681" s="35"/>
    </row>
    <row r="682" spans="7:7" x14ac:dyDescent="0.25">
      <c r="G682" s="35"/>
    </row>
    <row r="683" spans="7:7" x14ac:dyDescent="0.25">
      <c r="G683" s="35"/>
    </row>
    <row r="684" spans="7:7" x14ac:dyDescent="0.25">
      <c r="G684" s="35"/>
    </row>
    <row r="685" spans="7:7" x14ac:dyDescent="0.25">
      <c r="G685" s="35"/>
    </row>
    <row r="686" spans="7:7" x14ac:dyDescent="0.25">
      <c r="G686" s="35"/>
    </row>
    <row r="687" spans="7:7" x14ac:dyDescent="0.25">
      <c r="G687" s="35"/>
    </row>
    <row r="688" spans="7:7" x14ac:dyDescent="0.25">
      <c r="G688" s="35"/>
    </row>
    <row r="689" spans="7:7" x14ac:dyDescent="0.25">
      <c r="G689" s="35"/>
    </row>
    <row r="690" spans="7:7" x14ac:dyDescent="0.25">
      <c r="G690" s="35"/>
    </row>
    <row r="691" spans="7:7" x14ac:dyDescent="0.25">
      <c r="G691" s="35"/>
    </row>
    <row r="692" spans="7:7" x14ac:dyDescent="0.25">
      <c r="G692" s="35"/>
    </row>
    <row r="693" spans="7:7" x14ac:dyDescent="0.25">
      <c r="G693" s="35"/>
    </row>
    <row r="694" spans="7:7" x14ac:dyDescent="0.25">
      <c r="G694" s="35"/>
    </row>
    <row r="695" spans="7:7" x14ac:dyDescent="0.25">
      <c r="G695" s="35"/>
    </row>
    <row r="696" spans="7:7" x14ac:dyDescent="0.25">
      <c r="G696" s="35"/>
    </row>
    <row r="697" spans="7:7" x14ac:dyDescent="0.25">
      <c r="G697" s="35"/>
    </row>
    <row r="698" spans="7:7" x14ac:dyDescent="0.25">
      <c r="G698" s="35"/>
    </row>
    <row r="699" spans="7:7" x14ac:dyDescent="0.25">
      <c r="G699" s="35"/>
    </row>
    <row r="700" spans="7:7" x14ac:dyDescent="0.25">
      <c r="G700" s="35"/>
    </row>
    <row r="701" spans="7:7" x14ac:dyDescent="0.25">
      <c r="G701" s="35"/>
    </row>
    <row r="702" spans="7:7" x14ac:dyDescent="0.25">
      <c r="G702" s="35"/>
    </row>
    <row r="703" spans="7:7" x14ac:dyDescent="0.25">
      <c r="G703" s="35"/>
    </row>
    <row r="704" spans="7:7" x14ac:dyDescent="0.25">
      <c r="G704" s="35"/>
    </row>
    <row r="705" spans="7:7" x14ac:dyDescent="0.25">
      <c r="G705" s="35"/>
    </row>
    <row r="706" spans="7:7" x14ac:dyDescent="0.25">
      <c r="G706" s="35"/>
    </row>
    <row r="707" spans="7:7" x14ac:dyDescent="0.25">
      <c r="G707" s="35"/>
    </row>
    <row r="708" spans="7:7" x14ac:dyDescent="0.25">
      <c r="G708" s="35"/>
    </row>
    <row r="709" spans="7:7" x14ac:dyDescent="0.25">
      <c r="G709" s="35"/>
    </row>
    <row r="710" spans="7:7" x14ac:dyDescent="0.25">
      <c r="G710" s="35"/>
    </row>
    <row r="711" spans="7:7" x14ac:dyDescent="0.25">
      <c r="G711" s="35"/>
    </row>
    <row r="712" spans="7:7" x14ac:dyDescent="0.25">
      <c r="G712" s="35"/>
    </row>
    <row r="713" spans="7:7" x14ac:dyDescent="0.25">
      <c r="G713" s="35"/>
    </row>
    <row r="714" spans="7:7" x14ac:dyDescent="0.25">
      <c r="G714" s="35"/>
    </row>
    <row r="715" spans="7:7" x14ac:dyDescent="0.25">
      <c r="G715" s="35"/>
    </row>
    <row r="716" spans="7:7" x14ac:dyDescent="0.25">
      <c r="G716" s="35"/>
    </row>
    <row r="717" spans="7:7" x14ac:dyDescent="0.25">
      <c r="G717" s="35"/>
    </row>
    <row r="718" spans="7:7" x14ac:dyDescent="0.25">
      <c r="G718" s="35"/>
    </row>
    <row r="719" spans="7:7" x14ac:dyDescent="0.25">
      <c r="G719" s="35"/>
    </row>
    <row r="720" spans="7:7" x14ac:dyDescent="0.25">
      <c r="G720" s="35"/>
    </row>
    <row r="721" spans="7:7" x14ac:dyDescent="0.25">
      <c r="G721" s="35"/>
    </row>
    <row r="722" spans="7:7" x14ac:dyDescent="0.25">
      <c r="G722" s="35"/>
    </row>
    <row r="723" spans="7:7" x14ac:dyDescent="0.25">
      <c r="G723" s="35"/>
    </row>
    <row r="724" spans="7:7" x14ac:dyDescent="0.25">
      <c r="G724" s="35"/>
    </row>
    <row r="725" spans="7:7" x14ac:dyDescent="0.25">
      <c r="G725" s="35"/>
    </row>
    <row r="726" spans="7:7" x14ac:dyDescent="0.25">
      <c r="G726" s="35"/>
    </row>
    <row r="727" spans="7:7" x14ac:dyDescent="0.25">
      <c r="G727" s="35"/>
    </row>
    <row r="728" spans="7:7" x14ac:dyDescent="0.25">
      <c r="G728" s="35"/>
    </row>
    <row r="729" spans="7:7" x14ac:dyDescent="0.25">
      <c r="G729" s="35"/>
    </row>
    <row r="730" spans="7:7" x14ac:dyDescent="0.25">
      <c r="G730" s="35"/>
    </row>
    <row r="731" spans="7:7" x14ac:dyDescent="0.25">
      <c r="G731" s="35"/>
    </row>
    <row r="732" spans="7:7" x14ac:dyDescent="0.25">
      <c r="G732" s="35"/>
    </row>
    <row r="733" spans="7:7" x14ac:dyDescent="0.25">
      <c r="G733" s="35"/>
    </row>
    <row r="734" spans="7:7" x14ac:dyDescent="0.25">
      <c r="G734" s="35"/>
    </row>
    <row r="735" spans="7:7" x14ac:dyDescent="0.25">
      <c r="G735" s="35"/>
    </row>
    <row r="736" spans="7:7" x14ac:dyDescent="0.25">
      <c r="G736" s="35"/>
    </row>
    <row r="737" spans="7:7" x14ac:dyDescent="0.25">
      <c r="G737" s="35"/>
    </row>
    <row r="738" spans="7:7" x14ac:dyDescent="0.25">
      <c r="G738" s="35"/>
    </row>
    <row r="739" spans="7:7" x14ac:dyDescent="0.25">
      <c r="G739" s="35"/>
    </row>
    <row r="740" spans="7:7" x14ac:dyDescent="0.25">
      <c r="G740" s="35"/>
    </row>
    <row r="741" spans="7:7" x14ac:dyDescent="0.25">
      <c r="G741" s="35"/>
    </row>
    <row r="742" spans="7:7" x14ac:dyDescent="0.25">
      <c r="G742" s="35"/>
    </row>
    <row r="743" spans="7:7" x14ac:dyDescent="0.25">
      <c r="G743" s="35"/>
    </row>
    <row r="744" spans="7:7" x14ac:dyDescent="0.25">
      <c r="G744" s="35"/>
    </row>
    <row r="745" spans="7:7" x14ac:dyDescent="0.25">
      <c r="G745" s="35"/>
    </row>
    <row r="746" spans="7:7" x14ac:dyDescent="0.25">
      <c r="G746" s="35"/>
    </row>
    <row r="747" spans="7:7" x14ac:dyDescent="0.25">
      <c r="G747" s="35"/>
    </row>
    <row r="748" spans="7:7" x14ac:dyDescent="0.25">
      <c r="G748" s="35"/>
    </row>
    <row r="749" spans="7:7" x14ac:dyDescent="0.25">
      <c r="G749" s="35"/>
    </row>
    <row r="750" spans="7:7" x14ac:dyDescent="0.25">
      <c r="G750" s="35"/>
    </row>
    <row r="751" spans="7:7" x14ac:dyDescent="0.25">
      <c r="G751" s="35"/>
    </row>
    <row r="752" spans="7:7" x14ac:dyDescent="0.25">
      <c r="G752" s="35"/>
    </row>
    <row r="753" spans="7:7" x14ac:dyDescent="0.25">
      <c r="G753" s="35"/>
    </row>
    <row r="754" spans="7:7" x14ac:dyDescent="0.25">
      <c r="G754" s="35"/>
    </row>
    <row r="755" spans="7:7" x14ac:dyDescent="0.25">
      <c r="G755" s="35"/>
    </row>
    <row r="756" spans="7:7" x14ac:dyDescent="0.25">
      <c r="G756" s="35"/>
    </row>
    <row r="757" spans="7:7" x14ac:dyDescent="0.25">
      <c r="G757" s="35"/>
    </row>
    <row r="758" spans="7:7" x14ac:dyDescent="0.25">
      <c r="G758" s="35"/>
    </row>
    <row r="759" spans="7:7" x14ac:dyDescent="0.25">
      <c r="G759" s="35"/>
    </row>
    <row r="760" spans="7:7" x14ac:dyDescent="0.25">
      <c r="G760" s="35"/>
    </row>
    <row r="761" spans="7:7" x14ac:dyDescent="0.25">
      <c r="G761" s="35"/>
    </row>
    <row r="762" spans="7:7" x14ac:dyDescent="0.25">
      <c r="G762" s="35"/>
    </row>
    <row r="763" spans="7:7" x14ac:dyDescent="0.25">
      <c r="G763" s="35"/>
    </row>
    <row r="764" spans="7:7" x14ac:dyDescent="0.25">
      <c r="G764" s="35"/>
    </row>
    <row r="765" spans="7:7" x14ac:dyDescent="0.25">
      <c r="G765" s="35"/>
    </row>
    <row r="766" spans="7:7" x14ac:dyDescent="0.25">
      <c r="G766" s="35"/>
    </row>
    <row r="767" spans="7:7" x14ac:dyDescent="0.25">
      <c r="G767" s="35"/>
    </row>
    <row r="768" spans="7:7" x14ac:dyDescent="0.25">
      <c r="G768" s="35"/>
    </row>
    <row r="769" spans="7:7" x14ac:dyDescent="0.25">
      <c r="G769" s="35"/>
    </row>
    <row r="770" spans="7:7" x14ac:dyDescent="0.25">
      <c r="G770" s="35"/>
    </row>
    <row r="771" spans="7:7" x14ac:dyDescent="0.25">
      <c r="G771" s="35"/>
    </row>
    <row r="772" spans="7:7" x14ac:dyDescent="0.25">
      <c r="G772" s="35"/>
    </row>
    <row r="773" spans="7:7" x14ac:dyDescent="0.25">
      <c r="G773" s="35"/>
    </row>
    <row r="774" spans="7:7" x14ac:dyDescent="0.25">
      <c r="G774" s="35"/>
    </row>
    <row r="775" spans="7:7" x14ac:dyDescent="0.25">
      <c r="G775" s="35"/>
    </row>
    <row r="776" spans="7:7" x14ac:dyDescent="0.25">
      <c r="G776" s="35"/>
    </row>
    <row r="777" spans="7:7" x14ac:dyDescent="0.25">
      <c r="G777" s="35"/>
    </row>
    <row r="778" spans="7:7" x14ac:dyDescent="0.25">
      <c r="G778" s="35"/>
    </row>
    <row r="779" spans="7:7" x14ac:dyDescent="0.25">
      <c r="G779" s="35"/>
    </row>
    <row r="780" spans="7:7" x14ac:dyDescent="0.25">
      <c r="G780" s="35"/>
    </row>
    <row r="781" spans="7:7" x14ac:dyDescent="0.25">
      <c r="G781" s="35"/>
    </row>
    <row r="782" spans="7:7" x14ac:dyDescent="0.25">
      <c r="G782" s="35"/>
    </row>
    <row r="783" spans="7:7" x14ac:dyDescent="0.25">
      <c r="G783" s="35"/>
    </row>
    <row r="784" spans="7:7" x14ac:dyDescent="0.25">
      <c r="G784" s="35"/>
    </row>
    <row r="785" spans="7:7" x14ac:dyDescent="0.25">
      <c r="G785" s="35"/>
    </row>
    <row r="786" spans="7:7" x14ac:dyDescent="0.25">
      <c r="G786" s="35"/>
    </row>
    <row r="787" spans="7:7" x14ac:dyDescent="0.25">
      <c r="G787" s="35"/>
    </row>
    <row r="788" spans="7:7" x14ac:dyDescent="0.25">
      <c r="G788" s="35"/>
    </row>
    <row r="789" spans="7:7" x14ac:dyDescent="0.25">
      <c r="G789" s="35"/>
    </row>
    <row r="790" spans="7:7" x14ac:dyDescent="0.25">
      <c r="G790" s="35"/>
    </row>
    <row r="791" spans="7:7" x14ac:dyDescent="0.25">
      <c r="G791" s="35"/>
    </row>
    <row r="792" spans="7:7" x14ac:dyDescent="0.25">
      <c r="G792" s="35"/>
    </row>
    <row r="793" spans="7:7" x14ac:dyDescent="0.25">
      <c r="G793" s="35"/>
    </row>
    <row r="794" spans="7:7" x14ac:dyDescent="0.25">
      <c r="G794" s="35"/>
    </row>
    <row r="795" spans="7:7" x14ac:dyDescent="0.25">
      <c r="G795" s="35"/>
    </row>
    <row r="796" spans="7:7" x14ac:dyDescent="0.25">
      <c r="G796" s="35"/>
    </row>
    <row r="797" spans="7:7" x14ac:dyDescent="0.25">
      <c r="G797" s="35"/>
    </row>
    <row r="798" spans="7:7" x14ac:dyDescent="0.25">
      <c r="G798" s="35"/>
    </row>
    <row r="799" spans="7:7" x14ac:dyDescent="0.25">
      <c r="G799" s="35"/>
    </row>
    <row r="800" spans="7:7" x14ac:dyDescent="0.25">
      <c r="G800" s="35"/>
    </row>
    <row r="801" spans="7:7" x14ac:dyDescent="0.25">
      <c r="G801" s="35"/>
    </row>
    <row r="802" spans="7:7" x14ac:dyDescent="0.25">
      <c r="G802" s="35"/>
    </row>
    <row r="803" spans="7:7" x14ac:dyDescent="0.25">
      <c r="G803" s="35"/>
    </row>
    <row r="804" spans="7:7" x14ac:dyDescent="0.25">
      <c r="G804" s="35"/>
    </row>
    <row r="805" spans="7:7" x14ac:dyDescent="0.25">
      <c r="G805" s="35"/>
    </row>
    <row r="806" spans="7:7" x14ac:dyDescent="0.25">
      <c r="G806" s="35"/>
    </row>
    <row r="807" spans="7:7" x14ac:dyDescent="0.25">
      <c r="G807" s="35"/>
    </row>
    <row r="808" spans="7:7" x14ac:dyDescent="0.25">
      <c r="G808" s="35"/>
    </row>
    <row r="809" spans="7:7" x14ac:dyDescent="0.25">
      <c r="G809" s="35"/>
    </row>
    <row r="810" spans="7:7" x14ac:dyDescent="0.25">
      <c r="G810" s="35"/>
    </row>
    <row r="811" spans="7:7" x14ac:dyDescent="0.25">
      <c r="G811" s="35"/>
    </row>
    <row r="812" spans="7:7" x14ac:dyDescent="0.25">
      <c r="G812" s="35"/>
    </row>
    <row r="813" spans="7:7" x14ac:dyDescent="0.25">
      <c r="G813" s="35"/>
    </row>
    <row r="814" spans="7:7" x14ac:dyDescent="0.25">
      <c r="G814" s="35"/>
    </row>
    <row r="815" spans="7:7" x14ac:dyDescent="0.25">
      <c r="G815" s="35"/>
    </row>
    <row r="816" spans="7:7" x14ac:dyDescent="0.25">
      <c r="G816" s="35"/>
    </row>
    <row r="817" spans="7:7" x14ac:dyDescent="0.25">
      <c r="G817" s="35"/>
    </row>
    <row r="818" spans="7:7" x14ac:dyDescent="0.25">
      <c r="G818" s="35"/>
    </row>
    <row r="819" spans="7:7" x14ac:dyDescent="0.25">
      <c r="G819" s="35"/>
    </row>
    <row r="820" spans="7:7" x14ac:dyDescent="0.25">
      <c r="G820" s="35"/>
    </row>
    <row r="821" spans="7:7" x14ac:dyDescent="0.25">
      <c r="G821" s="35"/>
    </row>
    <row r="822" spans="7:7" x14ac:dyDescent="0.25">
      <c r="G822" s="35"/>
    </row>
    <row r="823" spans="7:7" x14ac:dyDescent="0.25">
      <c r="G823" s="35"/>
    </row>
    <row r="824" spans="7:7" x14ac:dyDescent="0.25">
      <c r="G824" s="35"/>
    </row>
    <row r="825" spans="7:7" x14ac:dyDescent="0.25">
      <c r="G825" s="35"/>
    </row>
    <row r="826" spans="7:7" x14ac:dyDescent="0.25">
      <c r="G826" s="35"/>
    </row>
    <row r="827" spans="7:7" x14ac:dyDescent="0.25">
      <c r="G827" s="35"/>
    </row>
    <row r="828" spans="7:7" x14ac:dyDescent="0.25">
      <c r="G828" s="35"/>
    </row>
    <row r="829" spans="7:7" x14ac:dyDescent="0.25">
      <c r="G829" s="35"/>
    </row>
    <row r="830" spans="7:7" x14ac:dyDescent="0.25">
      <c r="G830" s="35"/>
    </row>
    <row r="831" spans="7:7" x14ac:dyDescent="0.25">
      <c r="G831" s="35"/>
    </row>
    <row r="832" spans="7:7" x14ac:dyDescent="0.25">
      <c r="G832" s="35"/>
    </row>
    <row r="833" spans="7:7" x14ac:dyDescent="0.25">
      <c r="G833" s="35"/>
    </row>
    <row r="834" spans="7:7" x14ac:dyDescent="0.25">
      <c r="G834" s="35"/>
    </row>
    <row r="835" spans="7:7" x14ac:dyDescent="0.25">
      <c r="G835" s="35"/>
    </row>
    <row r="836" spans="7:7" x14ac:dyDescent="0.25">
      <c r="G836" s="35"/>
    </row>
    <row r="837" spans="7:7" x14ac:dyDescent="0.25">
      <c r="G837" s="35"/>
    </row>
    <row r="838" spans="7:7" x14ac:dyDescent="0.25">
      <c r="G838" s="35"/>
    </row>
    <row r="839" spans="7:7" x14ac:dyDescent="0.25">
      <c r="G839" s="35"/>
    </row>
    <row r="840" spans="7:7" x14ac:dyDescent="0.25">
      <c r="G840" s="35"/>
    </row>
    <row r="841" spans="7:7" x14ac:dyDescent="0.25">
      <c r="G841" s="35"/>
    </row>
    <row r="842" spans="7:7" x14ac:dyDescent="0.25">
      <c r="G842" s="35"/>
    </row>
    <row r="843" spans="7:7" x14ac:dyDescent="0.25">
      <c r="G843" s="35"/>
    </row>
    <row r="844" spans="7:7" x14ac:dyDescent="0.25">
      <c r="G844" s="35"/>
    </row>
    <row r="845" spans="7:7" x14ac:dyDescent="0.25">
      <c r="G845" s="35"/>
    </row>
    <row r="846" spans="7:7" x14ac:dyDescent="0.25">
      <c r="G846" s="35"/>
    </row>
    <row r="847" spans="7:7" x14ac:dyDescent="0.25">
      <c r="G847" s="35"/>
    </row>
    <row r="848" spans="7:7" x14ac:dyDescent="0.25">
      <c r="G848" s="35"/>
    </row>
    <row r="849" spans="7:7" x14ac:dyDescent="0.25">
      <c r="G849" s="35"/>
    </row>
    <row r="850" spans="7:7" x14ac:dyDescent="0.25">
      <c r="G850" s="35"/>
    </row>
    <row r="851" spans="7:7" x14ac:dyDescent="0.25">
      <c r="G851" s="35"/>
    </row>
    <row r="852" spans="7:7" x14ac:dyDescent="0.25">
      <c r="G852" s="35"/>
    </row>
    <row r="853" spans="7:7" x14ac:dyDescent="0.25">
      <c r="G853" s="35"/>
    </row>
    <row r="854" spans="7:7" x14ac:dyDescent="0.25">
      <c r="G854" s="35"/>
    </row>
    <row r="855" spans="7:7" x14ac:dyDescent="0.25">
      <c r="G855" s="35"/>
    </row>
    <row r="856" spans="7:7" x14ac:dyDescent="0.25">
      <c r="G856" s="35"/>
    </row>
    <row r="857" spans="7:7" x14ac:dyDescent="0.25">
      <c r="G857" s="35"/>
    </row>
    <row r="858" spans="7:7" x14ac:dyDescent="0.25">
      <c r="G858" s="35"/>
    </row>
    <row r="859" spans="7:7" x14ac:dyDescent="0.25">
      <c r="G859" s="35"/>
    </row>
    <row r="860" spans="7:7" x14ac:dyDescent="0.25">
      <c r="G860" s="35"/>
    </row>
    <row r="861" spans="7:7" x14ac:dyDescent="0.25">
      <c r="G861" s="35"/>
    </row>
    <row r="862" spans="7:7" x14ac:dyDescent="0.25">
      <c r="G862" s="35"/>
    </row>
    <row r="863" spans="7:7" x14ac:dyDescent="0.25">
      <c r="G863" s="35"/>
    </row>
    <row r="864" spans="7:7" x14ac:dyDescent="0.25">
      <c r="G864" s="35"/>
    </row>
    <row r="865" spans="7:7" x14ac:dyDescent="0.25">
      <c r="G865" s="35"/>
    </row>
    <row r="866" spans="7:7" x14ac:dyDescent="0.25">
      <c r="G866" s="35"/>
    </row>
    <row r="867" spans="7:7" x14ac:dyDescent="0.25">
      <c r="G867" s="35"/>
    </row>
    <row r="868" spans="7:7" x14ac:dyDescent="0.25">
      <c r="G868" s="35"/>
    </row>
    <row r="869" spans="7:7" x14ac:dyDescent="0.25">
      <c r="G869" s="35"/>
    </row>
    <row r="870" spans="7:7" x14ac:dyDescent="0.25">
      <c r="G870" s="35"/>
    </row>
    <row r="871" spans="7:7" x14ac:dyDescent="0.25">
      <c r="G871" s="35"/>
    </row>
    <row r="872" spans="7:7" x14ac:dyDescent="0.25">
      <c r="G872" s="35"/>
    </row>
    <row r="873" spans="7:7" x14ac:dyDescent="0.25">
      <c r="G873" s="35"/>
    </row>
    <row r="874" spans="7:7" x14ac:dyDescent="0.25">
      <c r="G874" s="35"/>
    </row>
    <row r="875" spans="7:7" x14ac:dyDescent="0.25">
      <c r="G875" s="35"/>
    </row>
    <row r="876" spans="7:7" x14ac:dyDescent="0.25">
      <c r="G876" s="35"/>
    </row>
    <row r="877" spans="7:7" x14ac:dyDescent="0.25">
      <c r="G877" s="35"/>
    </row>
    <row r="878" spans="7:7" x14ac:dyDescent="0.25">
      <c r="G878" s="35"/>
    </row>
    <row r="879" spans="7:7" x14ac:dyDescent="0.25">
      <c r="G879" s="35"/>
    </row>
    <row r="880" spans="7:7" x14ac:dyDescent="0.25">
      <c r="G880" s="35"/>
    </row>
    <row r="881" spans="7:7" x14ac:dyDescent="0.25">
      <c r="G881" s="35"/>
    </row>
    <row r="882" spans="7:7" x14ac:dyDescent="0.25">
      <c r="G882" s="35"/>
    </row>
    <row r="883" spans="7:7" x14ac:dyDescent="0.25">
      <c r="G883" s="35"/>
    </row>
    <row r="884" spans="7:7" x14ac:dyDescent="0.25">
      <c r="G884" s="35"/>
    </row>
    <row r="885" spans="7:7" x14ac:dyDescent="0.25">
      <c r="G885" s="35"/>
    </row>
    <row r="886" spans="7:7" x14ac:dyDescent="0.25">
      <c r="G886" s="35"/>
    </row>
    <row r="887" spans="7:7" x14ac:dyDescent="0.25">
      <c r="G887" s="35"/>
    </row>
    <row r="888" spans="7:7" x14ac:dyDescent="0.25">
      <c r="G888" s="35"/>
    </row>
    <row r="889" spans="7:7" x14ac:dyDescent="0.25">
      <c r="G889" s="35"/>
    </row>
    <row r="890" spans="7:7" x14ac:dyDescent="0.25">
      <c r="G890" s="35"/>
    </row>
    <row r="891" spans="7:7" x14ac:dyDescent="0.25">
      <c r="G891" s="35"/>
    </row>
    <row r="892" spans="7:7" x14ac:dyDescent="0.25">
      <c r="G892" s="35"/>
    </row>
    <row r="893" spans="7:7" x14ac:dyDescent="0.25">
      <c r="G893" s="35"/>
    </row>
    <row r="894" spans="7:7" x14ac:dyDescent="0.25">
      <c r="G894" s="35"/>
    </row>
    <row r="895" spans="7:7" x14ac:dyDescent="0.25">
      <c r="G895" s="35"/>
    </row>
    <row r="896" spans="7:7" x14ac:dyDescent="0.25">
      <c r="G896" s="35"/>
    </row>
    <row r="897" spans="7:7" x14ac:dyDescent="0.25">
      <c r="G897" s="35"/>
    </row>
    <row r="898" spans="7:7" x14ac:dyDescent="0.25">
      <c r="G898" s="35"/>
    </row>
    <row r="899" spans="7:7" x14ac:dyDescent="0.25">
      <c r="G899" s="35"/>
    </row>
    <row r="900" spans="7:7" x14ac:dyDescent="0.25">
      <c r="G900" s="35"/>
    </row>
    <row r="901" spans="7:7" x14ac:dyDescent="0.25">
      <c r="G901" s="35"/>
    </row>
    <row r="902" spans="7:7" x14ac:dyDescent="0.25">
      <c r="G902" s="35"/>
    </row>
    <row r="903" spans="7:7" x14ac:dyDescent="0.25">
      <c r="G903" s="35"/>
    </row>
    <row r="904" spans="7:7" x14ac:dyDescent="0.25">
      <c r="G904" s="35"/>
    </row>
    <row r="905" spans="7:7" x14ac:dyDescent="0.25">
      <c r="G905" s="35"/>
    </row>
    <row r="906" spans="7:7" x14ac:dyDescent="0.25">
      <c r="G906" s="35"/>
    </row>
    <row r="907" spans="7:7" x14ac:dyDescent="0.25">
      <c r="G907" s="35"/>
    </row>
    <row r="908" spans="7:7" x14ac:dyDescent="0.25">
      <c r="G908" s="35"/>
    </row>
    <row r="909" spans="7:7" x14ac:dyDescent="0.25">
      <c r="G909" s="35"/>
    </row>
    <row r="910" spans="7:7" x14ac:dyDescent="0.25">
      <c r="G910" s="35"/>
    </row>
    <row r="911" spans="7:7" x14ac:dyDescent="0.25">
      <c r="G911" s="35"/>
    </row>
    <row r="912" spans="7:7" x14ac:dyDescent="0.25">
      <c r="G912" s="35"/>
    </row>
    <row r="913" spans="7:7" x14ac:dyDescent="0.25">
      <c r="G913" s="35"/>
    </row>
    <row r="914" spans="7:7" x14ac:dyDescent="0.25">
      <c r="G914" s="35"/>
    </row>
    <row r="915" spans="7:7" x14ac:dyDescent="0.25">
      <c r="G915" s="35"/>
    </row>
    <row r="916" spans="7:7" x14ac:dyDescent="0.25">
      <c r="G916" s="35"/>
    </row>
    <row r="917" spans="7:7" x14ac:dyDescent="0.25">
      <c r="G917" s="35"/>
    </row>
    <row r="918" spans="7:7" x14ac:dyDescent="0.25">
      <c r="G918" s="35"/>
    </row>
    <row r="919" spans="7:7" x14ac:dyDescent="0.25">
      <c r="G919" s="35"/>
    </row>
    <row r="920" spans="7:7" x14ac:dyDescent="0.25">
      <c r="G920" s="35"/>
    </row>
    <row r="921" spans="7:7" x14ac:dyDescent="0.25">
      <c r="G921" s="35"/>
    </row>
    <row r="922" spans="7:7" x14ac:dyDescent="0.25">
      <c r="G922" s="35"/>
    </row>
    <row r="923" spans="7:7" x14ac:dyDescent="0.25">
      <c r="G923" s="35"/>
    </row>
    <row r="924" spans="7:7" x14ac:dyDescent="0.25">
      <c r="G924" s="35"/>
    </row>
    <row r="925" spans="7:7" x14ac:dyDescent="0.25">
      <c r="G925" s="35"/>
    </row>
    <row r="926" spans="7:7" x14ac:dyDescent="0.25">
      <c r="G926" s="35"/>
    </row>
    <row r="927" spans="7:7" x14ac:dyDescent="0.25">
      <c r="G927" s="35"/>
    </row>
    <row r="928" spans="7:7" x14ac:dyDescent="0.25">
      <c r="G928" s="35"/>
    </row>
    <row r="929" spans="7:7" x14ac:dyDescent="0.25">
      <c r="G929" s="35"/>
    </row>
    <row r="930" spans="7:7" x14ac:dyDescent="0.25">
      <c r="G930" s="35"/>
    </row>
    <row r="931" spans="7:7" x14ac:dyDescent="0.25">
      <c r="G931" s="35"/>
    </row>
    <row r="932" spans="7:7" x14ac:dyDescent="0.25">
      <c r="G932" s="35"/>
    </row>
    <row r="933" spans="7:7" x14ac:dyDescent="0.25">
      <c r="G933" s="35"/>
    </row>
    <row r="934" spans="7:7" x14ac:dyDescent="0.25">
      <c r="G934" s="35"/>
    </row>
    <row r="935" spans="7:7" x14ac:dyDescent="0.25">
      <c r="G935" s="35"/>
    </row>
    <row r="936" spans="7:7" x14ac:dyDescent="0.25">
      <c r="G936" s="35"/>
    </row>
    <row r="937" spans="7:7" x14ac:dyDescent="0.25">
      <c r="G937" s="35"/>
    </row>
    <row r="938" spans="7:7" x14ac:dyDescent="0.25">
      <c r="G938" s="35"/>
    </row>
    <row r="939" spans="7:7" x14ac:dyDescent="0.25">
      <c r="G939" s="35"/>
    </row>
    <row r="940" spans="7:7" x14ac:dyDescent="0.25">
      <c r="G940" s="35"/>
    </row>
    <row r="941" spans="7:7" x14ac:dyDescent="0.25">
      <c r="G941" s="35"/>
    </row>
    <row r="942" spans="7:7" x14ac:dyDescent="0.25">
      <c r="G942" s="35"/>
    </row>
    <row r="943" spans="7:7" x14ac:dyDescent="0.25">
      <c r="G943" s="35"/>
    </row>
    <row r="944" spans="7:7" x14ac:dyDescent="0.25">
      <c r="G944" s="35"/>
    </row>
    <row r="945" spans="7:7" x14ac:dyDescent="0.25">
      <c r="G945" s="35"/>
    </row>
    <row r="946" spans="7:7" x14ac:dyDescent="0.25">
      <c r="G946" s="35"/>
    </row>
    <row r="947" spans="7:7" x14ac:dyDescent="0.25">
      <c r="G947" s="35"/>
    </row>
    <row r="948" spans="7:7" x14ac:dyDescent="0.25">
      <c r="G948" s="35"/>
    </row>
    <row r="949" spans="7:7" x14ac:dyDescent="0.25">
      <c r="G949" s="35"/>
    </row>
    <row r="950" spans="7:7" x14ac:dyDescent="0.25">
      <c r="G950" s="35"/>
    </row>
    <row r="951" spans="7:7" x14ac:dyDescent="0.25">
      <c r="G951" s="35"/>
    </row>
    <row r="952" spans="7:7" x14ac:dyDescent="0.25">
      <c r="G952" s="35"/>
    </row>
  </sheetData>
  <pageMargins left="0.75" right="0.75" top="0.75" bottom="0.5" header="0" footer="0"/>
  <pageSetup paperSize="5" scale="70" orientation="landscape" r:id="rId1"/>
  <headerFooter alignWithMargins="0">
    <oddHeader>&amp;R&amp;D   &amp;T
&amp;F</oddHeader>
  </headerFooter>
  <rowBreaks count="1" manualBreakCount="1">
    <brk id="59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52"/>
  <sheetViews>
    <sheetView zoomScale="85" workbookViewId="0">
      <selection activeCell="L20" sqref="L20"/>
    </sheetView>
  </sheetViews>
  <sheetFormatPr defaultColWidth="9.109375" defaultRowHeight="13.2" x14ac:dyDescent="0.25"/>
  <cols>
    <col min="1" max="1" width="6.6640625" style="10" customWidth="1"/>
    <col min="2" max="2" width="4.6640625" style="29" customWidth="1"/>
    <col min="3" max="3" width="13.33203125" style="30" customWidth="1"/>
    <col min="4" max="4" width="2.6640625" style="30" customWidth="1"/>
    <col min="5" max="5" width="13.33203125" style="30" customWidth="1"/>
    <col min="6" max="6" width="3" style="30" customWidth="1"/>
    <col min="7" max="7" width="9.88671875" style="30" customWidth="1"/>
    <col min="8" max="8" width="2.88671875" style="30" customWidth="1"/>
    <col min="9" max="9" width="35.109375" style="30" customWidth="1"/>
    <col min="10" max="10" width="7.109375" style="10" customWidth="1"/>
    <col min="11" max="11" width="0.109375" style="10" hidden="1" customWidth="1"/>
    <col min="12" max="12" width="13.33203125" style="30" customWidth="1"/>
    <col min="13" max="13" width="0.109375" style="10" hidden="1" customWidth="1"/>
    <col min="14" max="14" width="3" style="10" customWidth="1"/>
    <col min="15" max="15" width="13.33203125" style="10" customWidth="1"/>
    <col min="16" max="16" width="0" style="10" hidden="1" customWidth="1"/>
    <col min="17" max="17" width="3.33203125" style="10" customWidth="1"/>
    <col min="18" max="18" width="82.109375" style="10" customWidth="1"/>
    <col min="19" max="22" width="9.109375" style="10"/>
    <col min="23" max="23" width="10.33203125" style="10" bestFit="1" customWidth="1"/>
    <col min="24" max="24" width="11" style="10" bestFit="1" customWidth="1"/>
    <col min="25" max="16384" width="9.109375" style="10"/>
  </cols>
  <sheetData>
    <row r="1" spans="1:24" ht="17.399999999999999" x14ac:dyDescent="0.3">
      <c r="A1" s="54" t="s">
        <v>37</v>
      </c>
    </row>
    <row r="2" spans="1:24" ht="15.6" x14ac:dyDescent="0.3">
      <c r="A2" s="22" t="s">
        <v>38</v>
      </c>
    </row>
    <row r="3" spans="1:24" x14ac:dyDescent="0.25">
      <c r="A3" s="39" t="s">
        <v>54</v>
      </c>
    </row>
    <row r="4" spans="1:24" ht="13.8" x14ac:dyDescent="0.25">
      <c r="E4" s="24"/>
      <c r="F4" s="24"/>
      <c r="L4" s="24"/>
    </row>
    <row r="5" spans="1:24" ht="13.8" x14ac:dyDescent="0.25">
      <c r="E5" s="24"/>
      <c r="F5" s="24"/>
      <c r="L5" s="24"/>
    </row>
    <row r="6" spans="1:24" ht="13.8" x14ac:dyDescent="0.25">
      <c r="C6" s="15" t="s">
        <v>10</v>
      </c>
      <c r="D6" s="15"/>
      <c r="E6" s="65" t="s">
        <v>9</v>
      </c>
      <c r="F6" s="24"/>
      <c r="L6" s="24"/>
    </row>
    <row r="7" spans="1:24" ht="3.9" customHeight="1" x14ac:dyDescent="0.25">
      <c r="C7" s="66"/>
      <c r="E7" s="66"/>
      <c r="F7" s="24"/>
      <c r="L7" s="24"/>
    </row>
    <row r="8" spans="1:24" ht="3.9" customHeight="1" x14ac:dyDescent="0.25">
      <c r="E8" s="24"/>
      <c r="F8" s="24"/>
      <c r="L8" s="24"/>
    </row>
    <row r="9" spans="1:24" ht="15" customHeight="1" x14ac:dyDescent="0.3">
      <c r="C9" s="69">
        <v>-4699750</v>
      </c>
      <c r="D9" s="41"/>
      <c r="E9" s="69">
        <v>-4878880</v>
      </c>
      <c r="G9" s="22" t="s">
        <v>34</v>
      </c>
      <c r="L9" s="69">
        <f>L51</f>
        <v>-4710267</v>
      </c>
      <c r="O9" s="22" t="s">
        <v>36</v>
      </c>
    </row>
    <row r="10" spans="1:24" ht="15" x14ac:dyDescent="0.25">
      <c r="C10" s="57">
        <f>C9-C51</f>
        <v>10527</v>
      </c>
      <c r="E10" s="57">
        <f>E9-E51</f>
        <v>-22254</v>
      </c>
      <c r="F10" s="28"/>
      <c r="G10" s="14" t="s">
        <v>35</v>
      </c>
      <c r="L10" s="57">
        <f>L9-C51</f>
        <v>10</v>
      </c>
      <c r="O10" s="14" t="s">
        <v>48</v>
      </c>
    </row>
    <row r="11" spans="1:24" ht="15.6" x14ac:dyDescent="0.3">
      <c r="C11" s="27"/>
      <c r="D11" s="27"/>
      <c r="E11" s="28"/>
      <c r="F11" s="28"/>
      <c r="G11" s="25"/>
      <c r="L11" s="31"/>
      <c r="O11" s="22"/>
    </row>
    <row r="12" spans="1:24" ht="13.5" customHeight="1" x14ac:dyDescent="0.25">
      <c r="A12" s="14"/>
      <c r="B12" s="15"/>
      <c r="C12" s="16"/>
      <c r="D12" s="16"/>
      <c r="E12" s="58">
        <f>-W14</f>
        <v>182087</v>
      </c>
      <c r="F12" s="43" t="s">
        <v>27</v>
      </c>
      <c r="H12" s="16"/>
      <c r="I12" s="16"/>
      <c r="J12" s="14"/>
      <c r="K12" s="14"/>
      <c r="L12" s="16"/>
      <c r="M12" s="14" t="s">
        <v>14</v>
      </c>
      <c r="N12" s="14"/>
      <c r="P12" s="14" t="s">
        <v>16</v>
      </c>
      <c r="T12" s="10" t="s">
        <v>49</v>
      </c>
      <c r="W12" s="80">
        <v>-30670</v>
      </c>
      <c r="X12" s="80"/>
    </row>
    <row r="13" spans="1:24" ht="13.5" customHeight="1" x14ac:dyDescent="0.25">
      <c r="A13" s="14"/>
      <c r="B13" s="15"/>
      <c r="C13" s="16"/>
      <c r="D13" s="16"/>
      <c r="E13" s="67" t="str">
        <f>IF(E12-E24-E25-E26-E18-E19=0,"OK ","ERROR")</f>
        <v xml:space="preserve">OK </v>
      </c>
      <c r="F13" s="43"/>
      <c r="H13" s="16"/>
      <c r="I13" s="16"/>
      <c r="J13" s="14"/>
      <c r="K13" s="14"/>
      <c r="L13" s="15"/>
      <c r="M13" s="14"/>
      <c r="N13" s="14"/>
      <c r="O13" s="14"/>
      <c r="P13" s="14"/>
      <c r="W13" s="80"/>
      <c r="X13" s="80"/>
    </row>
    <row r="14" spans="1:24" ht="13.5" customHeight="1" x14ac:dyDescent="0.25">
      <c r="A14" s="14"/>
      <c r="B14" s="15"/>
      <c r="C14" s="16"/>
      <c r="D14" s="16"/>
      <c r="E14" s="44"/>
      <c r="F14" s="43"/>
      <c r="H14" s="16"/>
      <c r="I14" s="16"/>
      <c r="J14" s="14"/>
      <c r="K14" s="14"/>
      <c r="L14" s="15" t="s">
        <v>30</v>
      </c>
      <c r="M14" s="14"/>
      <c r="N14" s="14"/>
      <c r="O14" s="47" t="s">
        <v>29</v>
      </c>
      <c r="P14" s="14"/>
      <c r="T14" s="10" t="s">
        <v>50</v>
      </c>
      <c r="W14" s="80">
        <v>-182087</v>
      </c>
      <c r="X14" s="80"/>
    </row>
    <row r="15" spans="1:24" s="48" customFormat="1" ht="13.5" customHeight="1" x14ac:dyDescent="0.25">
      <c r="A15" s="47" t="s">
        <v>11</v>
      </c>
      <c r="B15" s="15"/>
      <c r="C15" s="15" t="s">
        <v>10</v>
      </c>
      <c r="D15" s="15"/>
      <c r="E15" s="15" t="s">
        <v>9</v>
      </c>
      <c r="F15" s="15"/>
      <c r="G15" s="49" t="s">
        <v>7</v>
      </c>
      <c r="H15" s="15"/>
      <c r="I15" s="15" t="s">
        <v>8</v>
      </c>
      <c r="J15" s="47"/>
      <c r="K15" s="47" t="s">
        <v>13</v>
      </c>
      <c r="L15" s="15" t="s">
        <v>28</v>
      </c>
      <c r="M15" s="47" t="s">
        <v>15</v>
      </c>
      <c r="N15" s="47"/>
      <c r="O15" s="15" t="s">
        <v>28</v>
      </c>
      <c r="P15" s="47" t="s">
        <v>15</v>
      </c>
      <c r="Q15" s="10"/>
      <c r="R15" s="47" t="s">
        <v>31</v>
      </c>
      <c r="W15" s="81"/>
      <c r="X15" s="81"/>
    </row>
    <row r="16" spans="1:24" ht="3.6" customHeight="1" x14ac:dyDescent="0.25">
      <c r="A16" s="45"/>
      <c r="B16" s="15"/>
      <c r="C16" s="45"/>
      <c r="D16" s="16"/>
      <c r="E16" s="45"/>
      <c r="F16" s="16"/>
      <c r="G16" s="45"/>
      <c r="H16" s="16"/>
      <c r="I16" s="45"/>
      <c r="J16" s="14"/>
      <c r="K16" s="14"/>
      <c r="L16" s="45"/>
      <c r="M16" s="14" t="s">
        <v>16</v>
      </c>
      <c r="N16" s="14"/>
      <c r="O16" s="45"/>
      <c r="P16" s="14" t="s">
        <v>17</v>
      </c>
      <c r="R16" s="45"/>
      <c r="W16" s="80"/>
      <c r="X16" s="80"/>
    </row>
    <row r="17" spans="1:24" ht="3.6" customHeight="1" x14ac:dyDescent="0.25">
      <c r="A17" s="14"/>
      <c r="B17" s="15"/>
      <c r="C17" s="16"/>
      <c r="D17" s="16"/>
      <c r="E17" s="16"/>
      <c r="F17" s="16"/>
      <c r="G17" s="17"/>
      <c r="H17" s="16"/>
      <c r="I17" s="16"/>
      <c r="J17" s="14"/>
      <c r="K17" s="14"/>
      <c r="L17" s="16"/>
      <c r="M17" s="14"/>
      <c r="N17" s="14"/>
      <c r="O17" s="14"/>
      <c r="P17" s="14"/>
      <c r="W17" s="80"/>
      <c r="X17" s="80"/>
    </row>
    <row r="18" spans="1:24" s="5" customFormat="1" ht="12.9" customHeight="1" x14ac:dyDescent="0.25">
      <c r="A18" s="50" t="s">
        <v>32</v>
      </c>
      <c r="B18" s="3" t="s">
        <v>2</v>
      </c>
      <c r="C18" s="41">
        <v>0</v>
      </c>
      <c r="D18" s="70"/>
      <c r="E18" s="41">
        <v>0</v>
      </c>
      <c r="F18" s="71"/>
      <c r="G18" s="52">
        <f t="shared" ref="G18:G50" si="0">IF(C18=0,0,(E18/C18))</f>
        <v>0</v>
      </c>
      <c r="H18" s="4"/>
      <c r="I18" s="4" t="s">
        <v>22</v>
      </c>
      <c r="K18" s="4">
        <v>0</v>
      </c>
      <c r="L18" s="72">
        <v>0</v>
      </c>
      <c r="M18" s="72">
        <f t="shared" ref="M18:M23" si="1">E18-K18</f>
        <v>0</v>
      </c>
      <c r="N18" s="72"/>
      <c r="O18" s="72">
        <f t="shared" ref="O18:O50" si="2">C18-L18</f>
        <v>0</v>
      </c>
      <c r="P18" s="73">
        <f t="shared" ref="P18:P23" si="3">K18-L18</f>
        <v>0</v>
      </c>
      <c r="R18" s="74"/>
      <c r="T18" s="5" t="s">
        <v>51</v>
      </c>
      <c r="W18" s="82">
        <v>-1164639</v>
      </c>
      <c r="X18" s="82"/>
    </row>
    <row r="19" spans="1:24" s="5" customFormat="1" ht="12.9" customHeight="1" x14ac:dyDescent="0.25">
      <c r="A19" s="50">
        <v>3082</v>
      </c>
      <c r="B19" s="3" t="s">
        <v>2</v>
      </c>
      <c r="C19" s="41">
        <v>0</v>
      </c>
      <c r="D19" s="70"/>
      <c r="E19" s="41">
        <v>0</v>
      </c>
      <c r="F19" s="71"/>
      <c r="G19" s="52">
        <f t="shared" si="0"/>
        <v>0</v>
      </c>
      <c r="H19" s="4"/>
      <c r="I19" s="4" t="s">
        <v>22</v>
      </c>
      <c r="K19" s="4">
        <v>0</v>
      </c>
      <c r="L19" s="72">
        <v>0</v>
      </c>
      <c r="M19" s="72">
        <f t="shared" si="1"/>
        <v>0</v>
      </c>
      <c r="N19" s="72"/>
      <c r="O19" s="72">
        <f t="shared" si="2"/>
        <v>0</v>
      </c>
      <c r="P19" s="73">
        <f t="shared" si="3"/>
        <v>0</v>
      </c>
      <c r="R19" s="74"/>
      <c r="W19" s="82"/>
      <c r="X19" s="82"/>
    </row>
    <row r="20" spans="1:24" s="5" customFormat="1" ht="12.9" customHeight="1" x14ac:dyDescent="0.25">
      <c r="A20" s="50">
        <v>3098</v>
      </c>
      <c r="B20" s="3" t="s">
        <v>2</v>
      </c>
      <c r="C20" s="41">
        <v>0</v>
      </c>
      <c r="D20" s="70"/>
      <c r="E20" s="41">
        <v>0</v>
      </c>
      <c r="F20" s="71"/>
      <c r="G20" s="52">
        <f t="shared" si="0"/>
        <v>0</v>
      </c>
      <c r="H20" s="4"/>
      <c r="I20" s="4" t="s">
        <v>5</v>
      </c>
      <c r="K20" s="4">
        <v>0</v>
      </c>
      <c r="L20" s="72">
        <v>0</v>
      </c>
      <c r="M20" s="72">
        <f t="shared" si="1"/>
        <v>0</v>
      </c>
      <c r="N20" s="72"/>
      <c r="O20" s="72">
        <f t="shared" si="2"/>
        <v>0</v>
      </c>
      <c r="P20" s="73">
        <f t="shared" si="3"/>
        <v>0</v>
      </c>
      <c r="R20" s="74"/>
      <c r="T20" s="5" t="s">
        <v>52</v>
      </c>
      <c r="W20" s="82">
        <v>5990231</v>
      </c>
      <c r="X20" s="82">
        <f>+W20+E9</f>
        <v>1111351</v>
      </c>
    </row>
    <row r="21" spans="1:24" s="5" customFormat="1" ht="12.9" customHeight="1" x14ac:dyDescent="0.25">
      <c r="A21" s="50">
        <v>3100</v>
      </c>
      <c r="B21" s="3" t="s">
        <v>2</v>
      </c>
      <c r="C21" s="41">
        <v>939921</v>
      </c>
      <c r="D21" s="70"/>
      <c r="E21" s="41">
        <v>961185</v>
      </c>
      <c r="F21" s="71"/>
      <c r="G21" s="52">
        <f t="shared" si="0"/>
        <v>1.0226231779053772</v>
      </c>
      <c r="H21" s="4"/>
      <c r="I21" s="4" t="s">
        <v>5</v>
      </c>
      <c r="K21" s="4">
        <v>0</v>
      </c>
      <c r="L21" s="72">
        <v>939890</v>
      </c>
      <c r="M21" s="72">
        <f t="shared" si="1"/>
        <v>961185</v>
      </c>
      <c r="N21" s="72"/>
      <c r="O21" s="72">
        <f t="shared" si="2"/>
        <v>31</v>
      </c>
      <c r="P21" s="73">
        <f t="shared" si="3"/>
        <v>-939890</v>
      </c>
      <c r="R21" s="74"/>
    </row>
    <row r="22" spans="1:24" s="5" customFormat="1" ht="12.9" customHeight="1" x14ac:dyDescent="0.25">
      <c r="A22" s="50">
        <v>3102</v>
      </c>
      <c r="B22" s="3" t="s">
        <v>2</v>
      </c>
      <c r="C22" s="41">
        <v>20343</v>
      </c>
      <c r="D22" s="70"/>
      <c r="E22" s="41">
        <v>21367</v>
      </c>
      <c r="F22" s="71"/>
      <c r="G22" s="52">
        <f t="shared" si="0"/>
        <v>1.0503367251634468</v>
      </c>
      <c r="H22" s="4"/>
      <c r="I22" s="4" t="s">
        <v>5</v>
      </c>
      <c r="K22" s="4">
        <v>0</v>
      </c>
      <c r="L22" s="72">
        <v>20330</v>
      </c>
      <c r="M22" s="72">
        <f t="shared" si="1"/>
        <v>21367</v>
      </c>
      <c r="N22" s="72"/>
      <c r="O22" s="72">
        <f t="shared" si="2"/>
        <v>13</v>
      </c>
      <c r="P22" s="73">
        <f t="shared" si="3"/>
        <v>-20330</v>
      </c>
      <c r="R22" s="74"/>
    </row>
    <row r="23" spans="1:24" s="5" customFormat="1" ht="12.9" customHeight="1" x14ac:dyDescent="0.25">
      <c r="A23" s="50">
        <v>5499</v>
      </c>
      <c r="B23" s="3" t="s">
        <v>2</v>
      </c>
      <c r="C23" s="41">
        <v>0</v>
      </c>
      <c r="D23" s="70"/>
      <c r="E23" s="41">
        <v>0</v>
      </c>
      <c r="F23" s="71"/>
      <c r="G23" s="52">
        <f t="shared" si="0"/>
        <v>0</v>
      </c>
      <c r="H23" s="4"/>
      <c r="I23" s="4" t="s">
        <v>6</v>
      </c>
      <c r="K23" s="4">
        <v>0</v>
      </c>
      <c r="L23" s="72">
        <v>0</v>
      </c>
      <c r="M23" s="72">
        <f t="shared" si="1"/>
        <v>0</v>
      </c>
      <c r="N23" s="72"/>
      <c r="O23" s="72">
        <f t="shared" si="2"/>
        <v>0</v>
      </c>
      <c r="P23" s="73">
        <f t="shared" si="3"/>
        <v>0</v>
      </c>
      <c r="R23" s="74"/>
    </row>
    <row r="24" spans="1:24" s="5" customFormat="1" ht="12.9" customHeight="1" x14ac:dyDescent="0.25">
      <c r="A24" s="50" t="s">
        <v>18</v>
      </c>
      <c r="B24" s="3" t="s">
        <v>2</v>
      </c>
      <c r="C24" s="41">
        <v>0</v>
      </c>
      <c r="D24" s="70"/>
      <c r="E24" s="41">
        <v>0</v>
      </c>
      <c r="F24" s="71"/>
      <c r="G24" s="52">
        <f t="shared" si="0"/>
        <v>0</v>
      </c>
      <c r="H24" s="4"/>
      <c r="I24" s="4" t="s">
        <v>26</v>
      </c>
      <c r="K24" s="4"/>
      <c r="L24" s="72">
        <v>0</v>
      </c>
      <c r="M24" s="72"/>
      <c r="N24" s="72"/>
      <c r="O24" s="72">
        <f t="shared" si="2"/>
        <v>0</v>
      </c>
      <c r="P24" s="73"/>
      <c r="R24" s="74"/>
    </row>
    <row r="25" spans="1:24" s="5" customFormat="1" ht="12.9" customHeight="1" x14ac:dyDescent="0.25">
      <c r="A25" s="50">
        <v>9631</v>
      </c>
      <c r="B25" s="3" t="s">
        <v>2</v>
      </c>
      <c r="C25" s="41">
        <v>21195</v>
      </c>
      <c r="D25" s="70"/>
      <c r="E25" s="41">
        <v>22298</v>
      </c>
      <c r="F25" s="71"/>
      <c r="G25" s="52">
        <f t="shared" si="0"/>
        <v>1.0520405756074547</v>
      </c>
      <c r="H25" s="4"/>
      <c r="I25" s="4" t="s">
        <v>26</v>
      </c>
      <c r="K25" s="4">
        <v>0</v>
      </c>
      <c r="L25" s="72">
        <v>21195</v>
      </c>
      <c r="M25" s="72">
        <f t="shared" ref="M25:M50" si="4">E25-K25</f>
        <v>22298</v>
      </c>
      <c r="N25" s="72"/>
      <c r="O25" s="72">
        <f t="shared" si="2"/>
        <v>0</v>
      </c>
      <c r="P25" s="73">
        <f t="shared" ref="P25:P50" si="5">K25-L25</f>
        <v>-21195</v>
      </c>
      <c r="R25" s="74"/>
    </row>
    <row r="26" spans="1:24" s="5" customFormat="1" ht="12.9" customHeight="1" x14ac:dyDescent="0.25">
      <c r="A26" s="50" t="s">
        <v>12</v>
      </c>
      <c r="B26" s="3" t="s">
        <v>2</v>
      </c>
      <c r="C26" s="41">
        <v>148163</v>
      </c>
      <c r="D26" s="70"/>
      <c r="E26" s="41">
        <v>159789</v>
      </c>
      <c r="F26" s="71"/>
      <c r="G26" s="52">
        <f t="shared" si="0"/>
        <v>1.0784676336197296</v>
      </c>
      <c r="H26" s="4"/>
      <c r="I26" s="4" t="s">
        <v>26</v>
      </c>
      <c r="K26" s="4">
        <v>0</v>
      </c>
      <c r="L26" s="72">
        <v>148209</v>
      </c>
      <c r="M26" s="72">
        <f t="shared" si="4"/>
        <v>159789</v>
      </c>
      <c r="N26" s="72"/>
      <c r="O26" s="72">
        <f t="shared" si="2"/>
        <v>-46</v>
      </c>
      <c r="P26" s="73">
        <f t="shared" si="5"/>
        <v>-148209</v>
      </c>
      <c r="R26" s="74"/>
    </row>
    <row r="27" spans="1:24" s="9" customFormat="1" ht="12.9" customHeight="1" x14ac:dyDescent="0.25">
      <c r="A27" s="51">
        <v>1355</v>
      </c>
      <c r="B27" s="7" t="s">
        <v>0</v>
      </c>
      <c r="C27" s="42">
        <v>30083</v>
      </c>
      <c r="D27" s="75"/>
      <c r="E27" s="42">
        <v>30784</v>
      </c>
      <c r="F27" s="76"/>
      <c r="G27" s="77">
        <f t="shared" si="0"/>
        <v>1.0233021972542633</v>
      </c>
      <c r="H27" s="8"/>
      <c r="I27" s="8" t="s">
        <v>6</v>
      </c>
      <c r="K27" s="8">
        <v>0</v>
      </c>
      <c r="L27" s="78">
        <v>30080</v>
      </c>
      <c r="M27" s="78">
        <f t="shared" si="4"/>
        <v>30784</v>
      </c>
      <c r="N27" s="78"/>
      <c r="O27" s="78">
        <f t="shared" si="2"/>
        <v>3</v>
      </c>
      <c r="P27" s="79">
        <f t="shared" si="5"/>
        <v>-30080</v>
      </c>
      <c r="R27" s="42"/>
    </row>
    <row r="28" spans="1:24" s="9" customFormat="1" ht="12.9" customHeight="1" x14ac:dyDescent="0.25">
      <c r="A28" s="51">
        <v>3099</v>
      </c>
      <c r="B28" s="7" t="s">
        <v>0</v>
      </c>
      <c r="C28" s="42">
        <v>3396308</v>
      </c>
      <c r="D28" s="75"/>
      <c r="E28" s="42">
        <v>3503225</v>
      </c>
      <c r="F28" s="76"/>
      <c r="G28" s="77">
        <f t="shared" si="0"/>
        <v>1.0314803604384526</v>
      </c>
      <c r="H28" s="8"/>
      <c r="I28" s="8" t="s">
        <v>4</v>
      </c>
      <c r="K28" s="8">
        <v>0</v>
      </c>
      <c r="L28" s="78">
        <v>3396304</v>
      </c>
      <c r="M28" s="78">
        <f t="shared" si="4"/>
        <v>3503225</v>
      </c>
      <c r="N28" s="78"/>
      <c r="O28" s="78">
        <f t="shared" si="2"/>
        <v>4</v>
      </c>
      <c r="P28" s="79">
        <f t="shared" si="5"/>
        <v>-3396304</v>
      </c>
      <c r="R28" s="42"/>
    </row>
    <row r="29" spans="1:24" s="9" customFormat="1" ht="12.9" customHeight="1" x14ac:dyDescent="0.25">
      <c r="A29" s="51">
        <v>3101</v>
      </c>
      <c r="B29" s="7" t="s">
        <v>0</v>
      </c>
      <c r="C29" s="42">
        <v>1648212</v>
      </c>
      <c r="D29" s="75"/>
      <c r="E29" s="42">
        <v>1685501</v>
      </c>
      <c r="F29" s="76"/>
      <c r="G29" s="77">
        <f t="shared" si="0"/>
        <v>1.0226239100309911</v>
      </c>
      <c r="H29" s="8"/>
      <c r="I29" s="8" t="s">
        <v>4</v>
      </c>
      <c r="K29" s="8">
        <v>0</v>
      </c>
      <c r="L29" s="78">
        <v>1648191</v>
      </c>
      <c r="M29" s="78">
        <f t="shared" si="4"/>
        <v>1685501</v>
      </c>
      <c r="N29" s="78"/>
      <c r="O29" s="78">
        <f t="shared" si="2"/>
        <v>21</v>
      </c>
      <c r="P29" s="79">
        <f t="shared" si="5"/>
        <v>-1648191</v>
      </c>
      <c r="R29" s="42"/>
    </row>
    <row r="30" spans="1:24" s="9" customFormat="1" ht="12.9" customHeight="1" x14ac:dyDescent="0.25">
      <c r="A30" s="51">
        <v>3103</v>
      </c>
      <c r="B30" s="7" t="s">
        <v>0</v>
      </c>
      <c r="C30" s="42">
        <v>765046</v>
      </c>
      <c r="D30" s="75"/>
      <c r="E30" s="42">
        <v>801505</v>
      </c>
      <c r="F30" s="76"/>
      <c r="G30" s="77">
        <f t="shared" si="0"/>
        <v>1.0476559579423983</v>
      </c>
      <c r="H30" s="8"/>
      <c r="I30" s="8" t="s">
        <v>4</v>
      </c>
      <c r="K30" s="8">
        <v>0</v>
      </c>
      <c r="L30" s="78">
        <v>765066</v>
      </c>
      <c r="M30" s="78">
        <f t="shared" si="4"/>
        <v>801505</v>
      </c>
      <c r="N30" s="78"/>
      <c r="O30" s="78">
        <f t="shared" si="2"/>
        <v>-20</v>
      </c>
      <c r="P30" s="79">
        <f t="shared" si="5"/>
        <v>-765066</v>
      </c>
      <c r="R30" s="42"/>
    </row>
    <row r="31" spans="1:24" s="9" customFormat="1" ht="12.9" customHeight="1" x14ac:dyDescent="0.25">
      <c r="A31" s="51">
        <v>3052</v>
      </c>
      <c r="B31" s="7" t="s">
        <v>1</v>
      </c>
      <c r="C31" s="42">
        <v>0</v>
      </c>
      <c r="D31" s="75"/>
      <c r="E31" s="42">
        <v>0</v>
      </c>
      <c r="F31" s="76"/>
      <c r="G31" s="77">
        <f t="shared" si="0"/>
        <v>0</v>
      </c>
      <c r="H31" s="8"/>
      <c r="I31" s="8" t="s">
        <v>23</v>
      </c>
      <c r="K31" s="8">
        <v>0</v>
      </c>
      <c r="L31" s="78">
        <v>0</v>
      </c>
      <c r="M31" s="78">
        <f t="shared" si="4"/>
        <v>0</v>
      </c>
      <c r="N31" s="78"/>
      <c r="O31" s="78">
        <f t="shared" si="2"/>
        <v>0</v>
      </c>
      <c r="P31" s="79">
        <f t="shared" si="5"/>
        <v>0</v>
      </c>
      <c r="R31" s="42"/>
    </row>
    <row r="32" spans="1:24" s="9" customFormat="1" ht="12.9" customHeight="1" x14ac:dyDescent="0.25">
      <c r="A32" s="51">
        <v>3073</v>
      </c>
      <c r="B32" s="7" t="s">
        <v>1</v>
      </c>
      <c r="C32" s="42">
        <v>72</v>
      </c>
      <c r="D32" s="42"/>
      <c r="E32" s="42">
        <v>72</v>
      </c>
      <c r="F32" s="76"/>
      <c r="G32" s="77">
        <f t="shared" si="0"/>
        <v>1</v>
      </c>
      <c r="H32" s="8"/>
      <c r="I32" s="8" t="s">
        <v>23</v>
      </c>
      <c r="K32" s="8">
        <v>0</v>
      </c>
      <c r="L32" s="78">
        <v>72</v>
      </c>
      <c r="M32" s="78">
        <f t="shared" si="4"/>
        <v>72</v>
      </c>
      <c r="N32" s="78"/>
      <c r="O32" s="78">
        <f t="shared" si="2"/>
        <v>0</v>
      </c>
      <c r="P32" s="79">
        <f t="shared" si="5"/>
        <v>-72</v>
      </c>
      <c r="R32" s="42"/>
    </row>
    <row r="33" spans="1:18" s="9" customFormat="1" ht="12.9" customHeight="1" x14ac:dyDescent="0.25">
      <c r="A33" s="51">
        <v>3074</v>
      </c>
      <c r="B33" s="7" t="s">
        <v>1</v>
      </c>
      <c r="C33" s="42">
        <v>103</v>
      </c>
      <c r="D33" s="42"/>
      <c r="E33" s="42">
        <v>103</v>
      </c>
      <c r="F33" s="76"/>
      <c r="G33" s="77">
        <f t="shared" si="0"/>
        <v>1</v>
      </c>
      <c r="H33" s="8"/>
      <c r="I33" s="8" t="s">
        <v>23</v>
      </c>
      <c r="K33" s="8">
        <v>0</v>
      </c>
      <c r="L33" s="78">
        <v>103</v>
      </c>
      <c r="M33" s="78">
        <f t="shared" si="4"/>
        <v>103</v>
      </c>
      <c r="N33" s="78"/>
      <c r="O33" s="78">
        <f t="shared" si="2"/>
        <v>0</v>
      </c>
      <c r="P33" s="79">
        <f t="shared" si="5"/>
        <v>-103</v>
      </c>
      <c r="R33" s="42"/>
    </row>
    <row r="34" spans="1:18" s="9" customFormat="1" ht="12.9" customHeight="1" x14ac:dyDescent="0.25">
      <c r="A34" s="51">
        <v>3075</v>
      </c>
      <c r="B34" s="7" t="s">
        <v>1</v>
      </c>
      <c r="C34" s="42">
        <v>75</v>
      </c>
      <c r="D34" s="42"/>
      <c r="E34" s="42">
        <v>75</v>
      </c>
      <c r="F34" s="76"/>
      <c r="G34" s="77">
        <f t="shared" si="0"/>
        <v>1</v>
      </c>
      <c r="H34" s="8"/>
      <c r="I34" s="8" t="s">
        <v>23</v>
      </c>
      <c r="K34" s="8">
        <v>0</v>
      </c>
      <c r="L34" s="78">
        <v>75</v>
      </c>
      <c r="M34" s="78">
        <f t="shared" si="4"/>
        <v>75</v>
      </c>
      <c r="N34" s="78"/>
      <c r="O34" s="78">
        <f t="shared" si="2"/>
        <v>0</v>
      </c>
      <c r="P34" s="79">
        <f t="shared" si="5"/>
        <v>-75</v>
      </c>
      <c r="R34" s="42"/>
    </row>
    <row r="35" spans="1:18" s="9" customFormat="1" ht="12.9" customHeight="1" x14ac:dyDescent="0.25">
      <c r="A35" s="51">
        <v>3083</v>
      </c>
      <c r="B35" s="7" t="s">
        <v>1</v>
      </c>
      <c r="C35" s="42">
        <v>0</v>
      </c>
      <c r="D35" s="42"/>
      <c r="E35" s="42">
        <v>0</v>
      </c>
      <c r="F35" s="76"/>
      <c r="G35" s="77">
        <f t="shared" si="0"/>
        <v>0</v>
      </c>
      <c r="H35" s="8"/>
      <c r="I35" s="8" t="s">
        <v>23</v>
      </c>
      <c r="K35" s="8">
        <v>0</v>
      </c>
      <c r="L35" s="42">
        <v>0</v>
      </c>
      <c r="M35" s="78">
        <f t="shared" si="4"/>
        <v>0</v>
      </c>
      <c r="N35" s="78"/>
      <c r="O35" s="78">
        <f t="shared" si="2"/>
        <v>0</v>
      </c>
      <c r="P35" s="79">
        <f t="shared" si="5"/>
        <v>0</v>
      </c>
    </row>
    <row r="36" spans="1:18" s="9" customFormat="1" ht="12.9" customHeight="1" x14ac:dyDescent="0.25">
      <c r="A36" s="51">
        <v>3084</v>
      </c>
      <c r="B36" s="7" t="s">
        <v>1</v>
      </c>
      <c r="C36" s="42">
        <v>0</v>
      </c>
      <c r="D36" s="42"/>
      <c r="E36" s="42">
        <v>0</v>
      </c>
      <c r="F36" s="76"/>
      <c r="G36" s="77">
        <f t="shared" si="0"/>
        <v>0</v>
      </c>
      <c r="H36" s="8"/>
      <c r="I36" s="8" t="s">
        <v>23</v>
      </c>
      <c r="K36" s="8">
        <v>0</v>
      </c>
      <c r="L36" s="42">
        <v>0</v>
      </c>
      <c r="M36" s="78">
        <f t="shared" si="4"/>
        <v>0</v>
      </c>
      <c r="N36" s="78"/>
      <c r="O36" s="78">
        <f t="shared" si="2"/>
        <v>0</v>
      </c>
      <c r="P36" s="79">
        <f t="shared" si="5"/>
        <v>0</v>
      </c>
    </row>
    <row r="37" spans="1:18" s="9" customFormat="1" ht="12.9" customHeight="1" x14ac:dyDescent="0.25">
      <c r="A37" s="51">
        <v>3085</v>
      </c>
      <c r="B37" s="7" t="s">
        <v>1</v>
      </c>
      <c r="C37" s="42">
        <v>0</v>
      </c>
      <c r="D37" s="42"/>
      <c r="E37" s="42">
        <v>0</v>
      </c>
      <c r="F37" s="76"/>
      <c r="G37" s="77">
        <f t="shared" si="0"/>
        <v>0</v>
      </c>
      <c r="H37" s="8"/>
      <c r="I37" s="8" t="s">
        <v>23</v>
      </c>
      <c r="K37" s="8">
        <v>0</v>
      </c>
      <c r="L37" s="42">
        <v>0</v>
      </c>
      <c r="M37" s="78">
        <f t="shared" si="4"/>
        <v>0</v>
      </c>
      <c r="N37" s="78"/>
      <c r="O37" s="78">
        <f t="shared" si="2"/>
        <v>0</v>
      </c>
      <c r="P37" s="79">
        <f t="shared" si="5"/>
        <v>0</v>
      </c>
    </row>
    <row r="38" spans="1:18" s="9" customFormat="1" ht="12.9" customHeight="1" x14ac:dyDescent="0.25">
      <c r="A38" s="51">
        <v>3086</v>
      </c>
      <c r="B38" s="7" t="s">
        <v>1</v>
      </c>
      <c r="C38" s="42">
        <v>0</v>
      </c>
      <c r="D38" s="42"/>
      <c r="E38" s="42">
        <v>0</v>
      </c>
      <c r="F38" s="76"/>
      <c r="G38" s="77">
        <f t="shared" si="0"/>
        <v>0</v>
      </c>
      <c r="H38" s="8"/>
      <c r="I38" s="8" t="s">
        <v>23</v>
      </c>
      <c r="K38" s="8">
        <v>0</v>
      </c>
      <c r="L38" s="42">
        <v>0</v>
      </c>
      <c r="M38" s="78">
        <f t="shared" si="4"/>
        <v>0</v>
      </c>
      <c r="N38" s="78"/>
      <c r="O38" s="78">
        <f t="shared" si="2"/>
        <v>0</v>
      </c>
      <c r="P38" s="79">
        <f t="shared" si="5"/>
        <v>0</v>
      </c>
      <c r="R38" s="78"/>
    </row>
    <row r="39" spans="1:18" s="9" customFormat="1" ht="12.9" customHeight="1" x14ac:dyDescent="0.25">
      <c r="A39" s="51">
        <v>3087</v>
      </c>
      <c r="B39" s="7" t="s">
        <v>1</v>
      </c>
      <c r="C39" s="42">
        <v>0</v>
      </c>
      <c r="D39" s="42"/>
      <c r="E39" s="42">
        <v>0</v>
      </c>
      <c r="F39" s="76"/>
      <c r="G39" s="77">
        <f t="shared" si="0"/>
        <v>0</v>
      </c>
      <c r="H39" s="8"/>
      <c r="I39" s="8" t="s">
        <v>23</v>
      </c>
      <c r="K39" s="8">
        <v>0</v>
      </c>
      <c r="L39" s="42">
        <v>0</v>
      </c>
      <c r="M39" s="78">
        <f t="shared" si="4"/>
        <v>0</v>
      </c>
      <c r="N39" s="78"/>
      <c r="O39" s="78">
        <f t="shared" si="2"/>
        <v>0</v>
      </c>
      <c r="P39" s="79">
        <f t="shared" si="5"/>
        <v>0</v>
      </c>
    </row>
    <row r="40" spans="1:18" s="9" customFormat="1" ht="12.9" customHeight="1" x14ac:dyDescent="0.25">
      <c r="A40" s="51">
        <v>3088</v>
      </c>
      <c r="B40" s="7" t="s">
        <v>1</v>
      </c>
      <c r="C40" s="42">
        <v>0</v>
      </c>
      <c r="D40" s="42"/>
      <c r="E40" s="42">
        <v>0</v>
      </c>
      <c r="F40" s="76"/>
      <c r="G40" s="77">
        <f t="shared" si="0"/>
        <v>0</v>
      </c>
      <c r="H40" s="8"/>
      <c r="I40" s="8" t="s">
        <v>23</v>
      </c>
      <c r="K40" s="8">
        <v>0</v>
      </c>
      <c r="L40" s="42">
        <v>0</v>
      </c>
      <c r="M40" s="78">
        <f t="shared" si="4"/>
        <v>0</v>
      </c>
      <c r="N40" s="78"/>
      <c r="O40" s="78">
        <f t="shared" si="2"/>
        <v>0</v>
      </c>
      <c r="P40" s="79">
        <f t="shared" si="5"/>
        <v>0</v>
      </c>
    </row>
    <row r="41" spans="1:18" s="9" customFormat="1" ht="12.9" customHeight="1" x14ac:dyDescent="0.25">
      <c r="A41" s="51">
        <v>3089</v>
      </c>
      <c r="B41" s="7" t="s">
        <v>1</v>
      </c>
      <c r="C41" s="42">
        <v>0</v>
      </c>
      <c r="D41" s="42"/>
      <c r="E41" s="42">
        <v>0</v>
      </c>
      <c r="F41" s="76"/>
      <c r="G41" s="77">
        <f t="shared" si="0"/>
        <v>0</v>
      </c>
      <c r="H41" s="8"/>
      <c r="I41" s="8" t="s">
        <v>23</v>
      </c>
      <c r="K41" s="8">
        <v>0</v>
      </c>
      <c r="L41" s="42">
        <v>0</v>
      </c>
      <c r="M41" s="78">
        <f t="shared" si="4"/>
        <v>0</v>
      </c>
      <c r="N41" s="78"/>
      <c r="O41" s="78">
        <f t="shared" si="2"/>
        <v>0</v>
      </c>
      <c r="P41" s="79">
        <f t="shared" si="5"/>
        <v>0</v>
      </c>
    </row>
    <row r="42" spans="1:18" s="9" customFormat="1" ht="12.9" customHeight="1" x14ac:dyDescent="0.25">
      <c r="A42" s="51">
        <v>3090</v>
      </c>
      <c r="B42" s="7" t="s">
        <v>1</v>
      </c>
      <c r="C42" s="42">
        <v>0</v>
      </c>
      <c r="D42" s="42"/>
      <c r="E42" s="42">
        <v>0</v>
      </c>
      <c r="F42" s="76"/>
      <c r="G42" s="77">
        <f t="shared" si="0"/>
        <v>0</v>
      </c>
      <c r="H42" s="8"/>
      <c r="I42" s="8" t="s">
        <v>23</v>
      </c>
      <c r="K42" s="8">
        <v>0</v>
      </c>
      <c r="L42" s="42">
        <v>0</v>
      </c>
      <c r="M42" s="78">
        <f t="shared" si="4"/>
        <v>0</v>
      </c>
      <c r="N42" s="78"/>
      <c r="O42" s="78">
        <f t="shared" si="2"/>
        <v>0</v>
      </c>
      <c r="P42" s="79">
        <f t="shared" si="5"/>
        <v>0</v>
      </c>
    </row>
    <row r="43" spans="1:18" s="9" customFormat="1" ht="12.9" customHeight="1" x14ac:dyDescent="0.25">
      <c r="A43" s="51">
        <v>3091</v>
      </c>
      <c r="B43" s="7" t="s">
        <v>1</v>
      </c>
      <c r="C43" s="42">
        <v>0</v>
      </c>
      <c r="D43" s="42"/>
      <c r="E43" s="42">
        <v>0</v>
      </c>
      <c r="F43" s="76"/>
      <c r="G43" s="77">
        <f t="shared" si="0"/>
        <v>0</v>
      </c>
      <c r="H43" s="8"/>
      <c r="I43" s="8" t="s">
        <v>23</v>
      </c>
      <c r="K43" s="8">
        <v>0</v>
      </c>
      <c r="L43" s="42">
        <v>0</v>
      </c>
      <c r="M43" s="78">
        <f t="shared" si="4"/>
        <v>0</v>
      </c>
      <c r="N43" s="78"/>
      <c r="O43" s="78">
        <f t="shared" si="2"/>
        <v>0</v>
      </c>
      <c r="P43" s="79">
        <f t="shared" si="5"/>
        <v>0</v>
      </c>
    </row>
    <row r="44" spans="1:18" s="9" customFormat="1" ht="12.9" customHeight="1" x14ac:dyDescent="0.25">
      <c r="A44" s="51">
        <v>3092</v>
      </c>
      <c r="B44" s="7" t="s">
        <v>1</v>
      </c>
      <c r="C44" s="42">
        <v>0</v>
      </c>
      <c r="D44" s="42"/>
      <c r="E44" s="42">
        <v>0</v>
      </c>
      <c r="F44" s="76"/>
      <c r="G44" s="77">
        <f t="shared" si="0"/>
        <v>0</v>
      </c>
      <c r="H44" s="8"/>
      <c r="I44" s="8" t="s">
        <v>23</v>
      </c>
      <c r="K44" s="8">
        <v>0</v>
      </c>
      <c r="L44" s="42">
        <v>0</v>
      </c>
      <c r="M44" s="78">
        <f t="shared" si="4"/>
        <v>0</v>
      </c>
      <c r="N44" s="78"/>
      <c r="O44" s="78">
        <f t="shared" si="2"/>
        <v>0</v>
      </c>
      <c r="P44" s="79">
        <f t="shared" si="5"/>
        <v>0</v>
      </c>
    </row>
    <row r="45" spans="1:18" s="9" customFormat="1" ht="12.9" customHeight="1" x14ac:dyDescent="0.25">
      <c r="A45" s="51">
        <v>3093</v>
      </c>
      <c r="B45" s="7" t="s">
        <v>1</v>
      </c>
      <c r="C45" s="42">
        <v>0</v>
      </c>
      <c r="D45" s="42"/>
      <c r="E45" s="42">
        <v>0</v>
      </c>
      <c r="F45" s="76"/>
      <c r="G45" s="77">
        <f t="shared" si="0"/>
        <v>0</v>
      </c>
      <c r="H45" s="8"/>
      <c r="I45" s="8" t="s">
        <v>23</v>
      </c>
      <c r="K45" s="8">
        <v>0</v>
      </c>
      <c r="L45" s="42">
        <v>0</v>
      </c>
      <c r="M45" s="78">
        <f t="shared" si="4"/>
        <v>0</v>
      </c>
      <c r="N45" s="78"/>
      <c r="O45" s="78">
        <f t="shared" si="2"/>
        <v>0</v>
      </c>
      <c r="P45" s="79">
        <f t="shared" si="5"/>
        <v>0</v>
      </c>
    </row>
    <row r="46" spans="1:18" s="9" customFormat="1" ht="12.9" customHeight="1" x14ac:dyDescent="0.25">
      <c r="A46" s="51">
        <v>3094</v>
      </c>
      <c r="B46" s="7" t="s">
        <v>1</v>
      </c>
      <c r="C46" s="42">
        <v>0</v>
      </c>
      <c r="D46" s="42"/>
      <c r="E46" s="42">
        <v>0</v>
      </c>
      <c r="F46" s="76"/>
      <c r="G46" s="77">
        <f t="shared" si="0"/>
        <v>0</v>
      </c>
      <c r="H46" s="8"/>
      <c r="I46" s="8" t="s">
        <v>23</v>
      </c>
      <c r="K46" s="8">
        <v>0</v>
      </c>
      <c r="L46" s="42">
        <v>0</v>
      </c>
      <c r="M46" s="78">
        <f t="shared" si="4"/>
        <v>0</v>
      </c>
      <c r="N46" s="78"/>
      <c r="O46" s="78">
        <f t="shared" si="2"/>
        <v>0</v>
      </c>
      <c r="P46" s="79">
        <f t="shared" si="5"/>
        <v>0</v>
      </c>
    </row>
    <row r="47" spans="1:18" s="9" customFormat="1" ht="12.9" customHeight="1" x14ac:dyDescent="0.25">
      <c r="A47" s="51">
        <v>3095</v>
      </c>
      <c r="B47" s="7" t="s">
        <v>1</v>
      </c>
      <c r="C47" s="42">
        <v>0</v>
      </c>
      <c r="D47" s="42"/>
      <c r="E47" s="42">
        <v>0</v>
      </c>
      <c r="F47" s="76"/>
      <c r="G47" s="77">
        <f t="shared" si="0"/>
        <v>0</v>
      </c>
      <c r="H47" s="8"/>
      <c r="I47" s="8" t="s">
        <v>23</v>
      </c>
      <c r="K47" s="8">
        <v>0</v>
      </c>
      <c r="L47" s="42">
        <v>0</v>
      </c>
      <c r="M47" s="78">
        <f t="shared" si="4"/>
        <v>0</v>
      </c>
      <c r="N47" s="78"/>
      <c r="O47" s="78">
        <f t="shared" si="2"/>
        <v>0</v>
      </c>
      <c r="P47" s="79">
        <f t="shared" si="5"/>
        <v>0</v>
      </c>
    </row>
    <row r="48" spans="1:18" s="9" customFormat="1" ht="12.9" customHeight="1" x14ac:dyDescent="0.25">
      <c r="A48" s="51">
        <v>3096</v>
      </c>
      <c r="B48" s="7" t="s">
        <v>1</v>
      </c>
      <c r="C48" s="42">
        <v>0</v>
      </c>
      <c r="D48" s="42"/>
      <c r="E48" s="42">
        <v>0</v>
      </c>
      <c r="F48" s="76"/>
      <c r="G48" s="77">
        <f t="shared" si="0"/>
        <v>0</v>
      </c>
      <c r="H48" s="8"/>
      <c r="I48" s="8" t="s">
        <v>23</v>
      </c>
      <c r="K48" s="8">
        <v>0</v>
      </c>
      <c r="L48" s="42">
        <v>0</v>
      </c>
      <c r="M48" s="78">
        <f t="shared" si="4"/>
        <v>0</v>
      </c>
      <c r="N48" s="78"/>
      <c r="O48" s="78">
        <f t="shared" si="2"/>
        <v>0</v>
      </c>
      <c r="P48" s="79">
        <f t="shared" si="5"/>
        <v>0</v>
      </c>
    </row>
    <row r="49" spans="1:16" s="9" customFormat="1" ht="12.9" customHeight="1" x14ac:dyDescent="0.25">
      <c r="A49" s="51">
        <v>3097</v>
      </c>
      <c r="B49" s="7" t="s">
        <v>1</v>
      </c>
      <c r="C49" s="42">
        <v>0</v>
      </c>
      <c r="D49" s="42"/>
      <c r="E49" s="42">
        <v>0</v>
      </c>
      <c r="F49" s="76"/>
      <c r="G49" s="77">
        <f t="shared" si="0"/>
        <v>0</v>
      </c>
      <c r="H49" s="8"/>
      <c r="I49" s="8" t="s">
        <v>23</v>
      </c>
      <c r="K49" s="8">
        <v>0</v>
      </c>
      <c r="L49" s="42">
        <v>0</v>
      </c>
      <c r="M49" s="78">
        <f t="shared" si="4"/>
        <v>0</v>
      </c>
      <c r="N49" s="78"/>
      <c r="O49" s="78">
        <f t="shared" si="2"/>
        <v>0</v>
      </c>
      <c r="P49" s="79">
        <f t="shared" si="5"/>
        <v>0</v>
      </c>
    </row>
    <row r="50" spans="1:16" s="9" customFormat="1" ht="12.9" customHeight="1" x14ac:dyDescent="0.25">
      <c r="A50" s="51">
        <v>8645</v>
      </c>
      <c r="B50" s="7" t="s">
        <v>1</v>
      </c>
      <c r="C50" s="42">
        <v>0</v>
      </c>
      <c r="D50" s="42"/>
      <c r="E50" s="42">
        <v>0</v>
      </c>
      <c r="F50" s="76"/>
      <c r="G50" s="77">
        <f t="shared" si="0"/>
        <v>0</v>
      </c>
      <c r="H50" s="8"/>
      <c r="I50" s="8" t="s">
        <v>23</v>
      </c>
      <c r="K50" s="8">
        <v>0</v>
      </c>
      <c r="L50" s="42">
        <v>0</v>
      </c>
      <c r="M50" s="78">
        <f t="shared" si="4"/>
        <v>0</v>
      </c>
      <c r="N50" s="78"/>
      <c r="O50" s="78">
        <f t="shared" si="2"/>
        <v>0</v>
      </c>
      <c r="P50" s="79">
        <f t="shared" si="5"/>
        <v>0</v>
      </c>
    </row>
    <row r="51" spans="1:16" ht="12.9" customHeight="1" x14ac:dyDescent="0.25">
      <c r="A51" s="13"/>
      <c r="B51" s="32"/>
      <c r="C51" s="56">
        <f>SUM(C18:C26)-SUM(C27:C50)</f>
        <v>-4710277</v>
      </c>
      <c r="D51" s="33"/>
      <c r="E51" s="56">
        <f>SUM(E18:E26)-SUM(E27:E50)</f>
        <v>-4856626</v>
      </c>
      <c r="F51" s="33"/>
      <c r="G51" s="34"/>
      <c r="H51" s="33"/>
      <c r="I51" s="59" t="s">
        <v>33</v>
      </c>
      <c r="K51" s="33">
        <f>SUM(K18:K26)-SUM(K27:K50)</f>
        <v>0</v>
      </c>
      <c r="L51" s="56">
        <f>SUM(L18:L26)-SUM(L27:L50)</f>
        <v>-4710267</v>
      </c>
      <c r="M51" s="56">
        <f>SUM(M18:M26)-SUM(M27:M50)</f>
        <v>-4856626</v>
      </c>
      <c r="N51" s="56"/>
      <c r="O51" s="56">
        <f>SUM(O18:O26)-SUM(O27:O50)</f>
        <v>-10</v>
      </c>
      <c r="P51" s="33">
        <f>SUM(P18:P26)-SUM(P27:P50)</f>
        <v>4710267</v>
      </c>
    </row>
    <row r="52" spans="1:16" ht="12.9" customHeight="1" x14ac:dyDescent="0.25">
      <c r="G52" s="35"/>
      <c r="K52" s="30"/>
    </row>
    <row r="53" spans="1:16" ht="12.9" customHeight="1" x14ac:dyDescent="0.25">
      <c r="E53" s="61"/>
      <c r="F53" s="4"/>
      <c r="G53" s="35"/>
      <c r="K53" s="30"/>
    </row>
    <row r="54" spans="1:16" ht="12.9" customHeight="1" x14ac:dyDescent="0.25">
      <c r="F54" s="4"/>
      <c r="G54" s="35"/>
      <c r="K54" s="30"/>
    </row>
    <row r="55" spans="1:16" ht="12.9" customHeight="1" x14ac:dyDescent="0.25">
      <c r="G55" s="37"/>
    </row>
    <row r="56" spans="1:16" ht="13.5" customHeight="1" x14ac:dyDescent="0.3">
      <c r="C56" s="10"/>
      <c r="D56" s="10"/>
      <c r="F56" s="10"/>
      <c r="G56" s="10"/>
      <c r="H56" s="10"/>
      <c r="I56" s="10"/>
      <c r="J56" s="46" t="s">
        <v>19</v>
      </c>
      <c r="M56" s="22"/>
      <c r="N56" s="22"/>
      <c r="O56" s="60">
        <f>SUM(O31:O50)</f>
        <v>0</v>
      </c>
    </row>
    <row r="57" spans="1:16" ht="14.25" customHeight="1" x14ac:dyDescent="0.3">
      <c r="G57" s="35"/>
      <c r="J57" s="16" t="s">
        <v>20</v>
      </c>
      <c r="M57" s="22"/>
      <c r="N57" s="22"/>
      <c r="O57" s="60">
        <f>SUM(O18:O26)-SUM(O27:O30)</f>
        <v>-10</v>
      </c>
    </row>
    <row r="58" spans="1:16" ht="5.25" customHeight="1" x14ac:dyDescent="0.3">
      <c r="G58" s="35"/>
      <c r="I58" s="36"/>
      <c r="J58" s="20"/>
      <c r="L58" s="21"/>
      <c r="M58" s="22"/>
      <c r="N58" s="22"/>
      <c r="O58" s="53"/>
    </row>
    <row r="59" spans="1:16" ht="15.75" customHeight="1" thickBot="1" x14ac:dyDescent="0.35">
      <c r="G59" s="35"/>
      <c r="I59" s="36"/>
      <c r="J59" s="26" t="s">
        <v>21</v>
      </c>
      <c r="L59" s="26"/>
      <c r="M59" s="23"/>
      <c r="N59" s="23"/>
      <c r="O59" s="55">
        <f>O57-O56</f>
        <v>-10</v>
      </c>
    </row>
    <row r="60" spans="1:16" ht="11.25" customHeight="1" thickTop="1" x14ac:dyDescent="0.3">
      <c r="G60" s="35"/>
      <c r="I60" s="36"/>
      <c r="L60" s="21"/>
      <c r="M60" s="22"/>
      <c r="N60" s="22"/>
      <c r="O60" s="22"/>
    </row>
    <row r="61" spans="1:16" ht="21" customHeight="1" x14ac:dyDescent="0.3">
      <c r="A61" s="22" t="s">
        <v>40</v>
      </c>
      <c r="G61" s="35"/>
      <c r="I61" s="36"/>
      <c r="L61" s="21"/>
      <c r="M61" s="22"/>
      <c r="N61" s="22"/>
      <c r="O61" s="22"/>
    </row>
    <row r="62" spans="1:16" ht="11.25" customHeight="1" x14ac:dyDescent="0.3">
      <c r="G62" s="35"/>
      <c r="I62" s="36"/>
      <c r="L62" s="21"/>
      <c r="M62" s="22"/>
      <c r="N62" s="22"/>
      <c r="O62" s="22"/>
    </row>
    <row r="63" spans="1:16" ht="11.25" customHeight="1" x14ac:dyDescent="0.3">
      <c r="G63" s="35"/>
      <c r="I63" s="36"/>
      <c r="L63" s="21"/>
      <c r="M63" s="22"/>
      <c r="N63" s="22"/>
      <c r="O63" s="62"/>
    </row>
    <row r="64" spans="1:16" ht="11.25" customHeight="1" x14ac:dyDescent="0.3">
      <c r="C64" s="16" t="s">
        <v>44</v>
      </c>
      <c r="G64" s="35"/>
      <c r="I64" s="36"/>
      <c r="L64" s="21"/>
      <c r="M64" s="22"/>
      <c r="N64" s="22"/>
      <c r="O64" s="22"/>
    </row>
    <row r="65" spans="2:17" x14ac:dyDescent="0.25">
      <c r="C65" s="30">
        <f>+C18+SUM(C20:C22)+SUM(C24:C26)</f>
        <v>1129622</v>
      </c>
      <c r="E65" s="30">
        <f>+E18+SUM(E20:E22)+SUM(E24:E26)</f>
        <v>1164639</v>
      </c>
      <c r="G65" s="37" t="s">
        <v>39</v>
      </c>
      <c r="L65" s="10"/>
    </row>
    <row r="66" spans="2:17" x14ac:dyDescent="0.25">
      <c r="C66" s="38">
        <f>SUM(C28:C30)</f>
        <v>5809566</v>
      </c>
      <c r="D66" s="38"/>
      <c r="E66" s="38">
        <f>SUM(E28:E30)</f>
        <v>5990231</v>
      </c>
      <c r="F66" s="38"/>
      <c r="G66" s="37" t="s">
        <v>41</v>
      </c>
      <c r="L66" s="10"/>
    </row>
    <row r="67" spans="2:17" x14ac:dyDescent="0.25">
      <c r="C67" s="30">
        <f>C65-C66</f>
        <v>-4679944</v>
      </c>
      <c r="E67" s="30">
        <f>E65-E66</f>
        <v>-4825592</v>
      </c>
      <c r="G67" s="37"/>
      <c r="L67" s="10"/>
      <c r="O67" s="64">
        <f>+E67-E51</f>
        <v>31034</v>
      </c>
      <c r="Q67" s="68" t="s">
        <v>47</v>
      </c>
    </row>
    <row r="68" spans="2:17" x14ac:dyDescent="0.25">
      <c r="G68" s="37"/>
      <c r="L68" s="10"/>
    </row>
    <row r="69" spans="2:17" x14ac:dyDescent="0.25">
      <c r="G69" s="37"/>
      <c r="L69" s="10"/>
      <c r="O69" s="61">
        <f>+E67-O67</f>
        <v>-4856626</v>
      </c>
      <c r="Q69" s="68" t="s">
        <v>46</v>
      </c>
    </row>
    <row r="70" spans="2:17" x14ac:dyDescent="0.25">
      <c r="G70" s="37"/>
      <c r="L70" s="10"/>
    </row>
    <row r="71" spans="2:17" x14ac:dyDescent="0.25">
      <c r="C71" s="63" t="s">
        <v>45</v>
      </c>
      <c r="G71" s="37"/>
      <c r="L71" s="10"/>
    </row>
    <row r="72" spans="2:17" x14ac:dyDescent="0.25">
      <c r="C72" s="41">
        <v>1129622</v>
      </c>
      <c r="D72" s="41"/>
      <c r="E72" s="41">
        <v>1164639</v>
      </c>
      <c r="F72" s="4"/>
      <c r="G72" s="37" t="s">
        <v>25</v>
      </c>
      <c r="L72" s="10"/>
    </row>
    <row r="73" spans="2:17" x14ac:dyDescent="0.25">
      <c r="C73" s="41">
        <v>5809566</v>
      </c>
      <c r="D73" s="41"/>
      <c r="E73" s="41">
        <v>5990231</v>
      </c>
      <c r="F73" s="4"/>
      <c r="G73" s="37" t="s">
        <v>24</v>
      </c>
      <c r="L73" s="10"/>
    </row>
    <row r="74" spans="2:17" x14ac:dyDescent="0.25">
      <c r="G74" s="35"/>
      <c r="L74" s="10"/>
    </row>
    <row r="75" spans="2:17" x14ac:dyDescent="0.25">
      <c r="C75" s="40">
        <f>+C65-C72</f>
        <v>0</v>
      </c>
      <c r="D75" s="40"/>
      <c r="E75" s="40">
        <f>+E65-E72</f>
        <v>0</v>
      </c>
      <c r="F75" s="40"/>
      <c r="G75" s="19" t="s">
        <v>42</v>
      </c>
      <c r="H75" s="18"/>
      <c r="I75" s="18"/>
      <c r="J75" s="18"/>
      <c r="L75" s="10"/>
    </row>
    <row r="76" spans="2:17" x14ac:dyDescent="0.25">
      <c r="C76" s="40">
        <f>+C66-C73</f>
        <v>0</v>
      </c>
      <c r="D76" s="40"/>
      <c r="E76" s="40">
        <f>+E66-E73</f>
        <v>0</v>
      </c>
      <c r="F76" s="40"/>
      <c r="G76" s="19" t="s">
        <v>43</v>
      </c>
      <c r="H76" s="18"/>
      <c r="I76" s="18"/>
      <c r="J76" s="18"/>
      <c r="L76" s="10"/>
    </row>
    <row r="77" spans="2:17" x14ac:dyDescent="0.25">
      <c r="B77" s="10"/>
      <c r="C77" s="10"/>
      <c r="D77" s="10"/>
      <c r="E77" s="10"/>
      <c r="F77" s="10"/>
      <c r="G77" s="10"/>
      <c r="H77" s="10"/>
      <c r="I77" s="10"/>
      <c r="L77" s="10"/>
    </row>
    <row r="78" spans="2:17" x14ac:dyDescent="0.25">
      <c r="B78" s="10"/>
      <c r="C78" s="10"/>
      <c r="D78" s="10"/>
      <c r="E78" s="10"/>
      <c r="F78" s="10"/>
      <c r="G78" s="10"/>
      <c r="H78" s="10"/>
      <c r="I78" s="10"/>
      <c r="L78" s="10"/>
    </row>
    <row r="79" spans="2:17" x14ac:dyDescent="0.25">
      <c r="B79" s="10"/>
      <c r="C79" s="10"/>
      <c r="D79" s="10"/>
      <c r="E79" s="10"/>
      <c r="F79" s="10"/>
      <c r="G79" s="10"/>
      <c r="H79" s="10"/>
      <c r="I79" s="10"/>
      <c r="L79" s="10"/>
    </row>
    <row r="80" spans="2:17" x14ac:dyDescent="0.25">
      <c r="B80" s="10"/>
      <c r="C80" s="10"/>
      <c r="D80" s="10"/>
      <c r="E80" s="10"/>
      <c r="F80" s="10"/>
      <c r="G80" s="10"/>
      <c r="H80" s="10"/>
      <c r="I80" s="10"/>
      <c r="L80" s="10"/>
    </row>
    <row r="81" spans="2:12" x14ac:dyDescent="0.25">
      <c r="B81" s="10"/>
      <c r="C81" s="10"/>
      <c r="D81" s="10"/>
      <c r="E81" s="10"/>
      <c r="F81" s="10"/>
      <c r="G81" s="10"/>
      <c r="H81" s="10"/>
      <c r="I81" s="10"/>
      <c r="L81" s="10"/>
    </row>
    <row r="82" spans="2:12" x14ac:dyDescent="0.25">
      <c r="B82" s="10"/>
      <c r="C82" s="10"/>
      <c r="D82" s="10"/>
      <c r="E82" s="10"/>
      <c r="F82" s="10"/>
      <c r="G82" s="10"/>
      <c r="H82" s="10"/>
      <c r="I82" s="10"/>
      <c r="L82" s="10"/>
    </row>
    <row r="83" spans="2:12" x14ac:dyDescent="0.25">
      <c r="G83" s="35"/>
    </row>
    <row r="84" spans="2:12" x14ac:dyDescent="0.25">
      <c r="G84" s="35"/>
    </row>
    <row r="85" spans="2:12" x14ac:dyDescent="0.25">
      <c r="G85" s="35"/>
    </row>
    <row r="86" spans="2:12" x14ac:dyDescent="0.25">
      <c r="G86" s="35"/>
    </row>
    <row r="87" spans="2:12" x14ac:dyDescent="0.25">
      <c r="G87" s="35"/>
    </row>
    <row r="88" spans="2:12" x14ac:dyDescent="0.25">
      <c r="G88" s="35"/>
    </row>
    <row r="89" spans="2:12" x14ac:dyDescent="0.25">
      <c r="G89" s="35"/>
    </row>
    <row r="90" spans="2:12" x14ac:dyDescent="0.25">
      <c r="G90" s="35"/>
    </row>
    <row r="91" spans="2:12" x14ac:dyDescent="0.25">
      <c r="G91" s="35"/>
    </row>
    <row r="92" spans="2:12" x14ac:dyDescent="0.25">
      <c r="G92" s="35"/>
    </row>
    <row r="93" spans="2:12" x14ac:dyDescent="0.25">
      <c r="G93" s="35"/>
    </row>
    <row r="94" spans="2:12" x14ac:dyDescent="0.25">
      <c r="G94" s="35"/>
    </row>
    <row r="95" spans="2:12" x14ac:dyDescent="0.25">
      <c r="G95" s="35"/>
    </row>
    <row r="96" spans="2:12" x14ac:dyDescent="0.25">
      <c r="G96" s="35"/>
    </row>
    <row r="97" spans="7:7" x14ac:dyDescent="0.25">
      <c r="G97" s="35"/>
    </row>
    <row r="98" spans="7:7" x14ac:dyDescent="0.25">
      <c r="G98" s="35"/>
    </row>
    <row r="99" spans="7:7" x14ac:dyDescent="0.25">
      <c r="G99" s="35"/>
    </row>
    <row r="100" spans="7:7" x14ac:dyDescent="0.25">
      <c r="G100" s="35"/>
    </row>
    <row r="101" spans="7:7" x14ac:dyDescent="0.25">
      <c r="G101" s="35"/>
    </row>
    <row r="102" spans="7:7" x14ac:dyDescent="0.25">
      <c r="G102" s="35"/>
    </row>
    <row r="103" spans="7:7" x14ac:dyDescent="0.25">
      <c r="G103" s="35"/>
    </row>
    <row r="104" spans="7:7" x14ac:dyDescent="0.25">
      <c r="G104" s="35"/>
    </row>
    <row r="105" spans="7:7" x14ac:dyDescent="0.25">
      <c r="G105" s="35"/>
    </row>
    <row r="106" spans="7:7" x14ac:dyDescent="0.25">
      <c r="G106" s="35"/>
    </row>
    <row r="107" spans="7:7" x14ac:dyDescent="0.25">
      <c r="G107" s="35"/>
    </row>
    <row r="108" spans="7:7" x14ac:dyDescent="0.25">
      <c r="G108" s="35"/>
    </row>
    <row r="109" spans="7:7" x14ac:dyDescent="0.25">
      <c r="G109" s="35"/>
    </row>
    <row r="110" spans="7:7" x14ac:dyDescent="0.25">
      <c r="G110" s="35"/>
    </row>
    <row r="111" spans="7:7" x14ac:dyDescent="0.25">
      <c r="G111" s="35"/>
    </row>
    <row r="112" spans="7:7" x14ac:dyDescent="0.25">
      <c r="G112" s="35"/>
    </row>
    <row r="113" spans="7:7" x14ac:dyDescent="0.25">
      <c r="G113" s="35"/>
    </row>
    <row r="114" spans="7:7" x14ac:dyDescent="0.25">
      <c r="G114" s="35"/>
    </row>
    <row r="115" spans="7:7" x14ac:dyDescent="0.25">
      <c r="G115" s="35"/>
    </row>
    <row r="116" spans="7:7" x14ac:dyDescent="0.25">
      <c r="G116" s="35"/>
    </row>
    <row r="117" spans="7:7" x14ac:dyDescent="0.25">
      <c r="G117" s="35"/>
    </row>
    <row r="118" spans="7:7" x14ac:dyDescent="0.25">
      <c r="G118" s="35"/>
    </row>
    <row r="119" spans="7:7" x14ac:dyDescent="0.25">
      <c r="G119" s="35"/>
    </row>
    <row r="120" spans="7:7" x14ac:dyDescent="0.25">
      <c r="G120" s="35"/>
    </row>
    <row r="121" spans="7:7" x14ac:dyDescent="0.25">
      <c r="G121" s="35"/>
    </row>
    <row r="122" spans="7:7" x14ac:dyDescent="0.25">
      <c r="G122" s="35"/>
    </row>
    <row r="123" spans="7:7" x14ac:dyDescent="0.25">
      <c r="G123" s="35"/>
    </row>
    <row r="124" spans="7:7" x14ac:dyDescent="0.25">
      <c r="G124" s="35"/>
    </row>
    <row r="125" spans="7:7" x14ac:dyDescent="0.25">
      <c r="G125" s="35"/>
    </row>
    <row r="126" spans="7:7" x14ac:dyDescent="0.25">
      <c r="G126" s="35"/>
    </row>
    <row r="127" spans="7:7" x14ac:dyDescent="0.25">
      <c r="G127" s="35"/>
    </row>
    <row r="128" spans="7:7" x14ac:dyDescent="0.25">
      <c r="G128" s="35"/>
    </row>
    <row r="129" spans="7:7" x14ac:dyDescent="0.25">
      <c r="G129" s="35"/>
    </row>
    <row r="130" spans="7:7" x14ac:dyDescent="0.25">
      <c r="G130" s="35"/>
    </row>
    <row r="131" spans="7:7" x14ac:dyDescent="0.25">
      <c r="G131" s="35"/>
    </row>
    <row r="132" spans="7:7" x14ac:dyDescent="0.25">
      <c r="G132" s="35"/>
    </row>
    <row r="133" spans="7:7" x14ac:dyDescent="0.25">
      <c r="G133" s="35"/>
    </row>
    <row r="134" spans="7:7" x14ac:dyDescent="0.25">
      <c r="G134" s="35"/>
    </row>
    <row r="135" spans="7:7" x14ac:dyDescent="0.25">
      <c r="G135" s="35"/>
    </row>
    <row r="136" spans="7:7" x14ac:dyDescent="0.25">
      <c r="G136" s="35"/>
    </row>
    <row r="137" spans="7:7" x14ac:dyDescent="0.25">
      <c r="G137" s="35"/>
    </row>
    <row r="138" spans="7:7" x14ac:dyDescent="0.25">
      <c r="G138" s="35"/>
    </row>
    <row r="139" spans="7:7" x14ac:dyDescent="0.25">
      <c r="G139" s="35"/>
    </row>
    <row r="140" spans="7:7" x14ac:dyDescent="0.25">
      <c r="G140" s="35"/>
    </row>
    <row r="141" spans="7:7" x14ac:dyDescent="0.25">
      <c r="G141" s="35"/>
    </row>
    <row r="142" spans="7:7" x14ac:dyDescent="0.25">
      <c r="G142" s="35"/>
    </row>
    <row r="143" spans="7:7" x14ac:dyDescent="0.25">
      <c r="G143" s="35"/>
    </row>
    <row r="144" spans="7:7" x14ac:dyDescent="0.25">
      <c r="G144" s="35"/>
    </row>
    <row r="145" spans="7:7" x14ac:dyDescent="0.25">
      <c r="G145" s="35"/>
    </row>
    <row r="146" spans="7:7" x14ac:dyDescent="0.25">
      <c r="G146" s="35"/>
    </row>
    <row r="147" spans="7:7" x14ac:dyDescent="0.25">
      <c r="G147" s="35"/>
    </row>
    <row r="148" spans="7:7" x14ac:dyDescent="0.25">
      <c r="G148" s="35"/>
    </row>
    <row r="149" spans="7:7" x14ac:dyDescent="0.25">
      <c r="G149" s="35"/>
    </row>
    <row r="150" spans="7:7" x14ac:dyDescent="0.25">
      <c r="G150" s="35"/>
    </row>
    <row r="151" spans="7:7" x14ac:dyDescent="0.25">
      <c r="G151" s="35"/>
    </row>
    <row r="152" spans="7:7" x14ac:dyDescent="0.25">
      <c r="G152" s="35"/>
    </row>
    <row r="153" spans="7:7" x14ac:dyDescent="0.25">
      <c r="G153" s="35"/>
    </row>
    <row r="154" spans="7:7" x14ac:dyDescent="0.25">
      <c r="G154" s="35"/>
    </row>
    <row r="155" spans="7:7" x14ac:dyDescent="0.25">
      <c r="G155" s="35"/>
    </row>
    <row r="156" spans="7:7" x14ac:dyDescent="0.25">
      <c r="G156" s="35"/>
    </row>
    <row r="157" spans="7:7" x14ac:dyDescent="0.25">
      <c r="G157" s="35"/>
    </row>
    <row r="158" spans="7:7" x14ac:dyDescent="0.25">
      <c r="G158" s="35"/>
    </row>
    <row r="159" spans="7:7" x14ac:dyDescent="0.25">
      <c r="G159" s="35"/>
    </row>
    <row r="160" spans="7:7" x14ac:dyDescent="0.25">
      <c r="G160" s="35"/>
    </row>
    <row r="161" spans="7:7" x14ac:dyDescent="0.25">
      <c r="G161" s="35"/>
    </row>
    <row r="162" spans="7:7" x14ac:dyDescent="0.25">
      <c r="G162" s="35"/>
    </row>
    <row r="163" spans="7:7" x14ac:dyDescent="0.25">
      <c r="G163" s="35"/>
    </row>
    <row r="164" spans="7:7" x14ac:dyDescent="0.25">
      <c r="G164" s="35"/>
    </row>
    <row r="165" spans="7:7" x14ac:dyDescent="0.25">
      <c r="G165" s="35"/>
    </row>
    <row r="166" spans="7:7" x14ac:dyDescent="0.25">
      <c r="G166" s="35"/>
    </row>
    <row r="167" spans="7:7" x14ac:dyDescent="0.25">
      <c r="G167" s="35"/>
    </row>
    <row r="168" spans="7:7" x14ac:dyDescent="0.25">
      <c r="G168" s="35"/>
    </row>
    <row r="169" spans="7:7" x14ac:dyDescent="0.25">
      <c r="G169" s="35"/>
    </row>
    <row r="170" spans="7:7" x14ac:dyDescent="0.25">
      <c r="G170" s="35"/>
    </row>
    <row r="171" spans="7:7" x14ac:dyDescent="0.25">
      <c r="G171" s="35"/>
    </row>
    <row r="172" spans="7:7" x14ac:dyDescent="0.25">
      <c r="G172" s="35"/>
    </row>
    <row r="173" spans="7:7" x14ac:dyDescent="0.25">
      <c r="G173" s="35"/>
    </row>
    <row r="174" spans="7:7" x14ac:dyDescent="0.25">
      <c r="G174" s="35"/>
    </row>
    <row r="175" spans="7:7" x14ac:dyDescent="0.25">
      <c r="G175" s="35"/>
    </row>
    <row r="176" spans="7:7" x14ac:dyDescent="0.25">
      <c r="G176" s="35"/>
    </row>
    <row r="177" spans="7:7" x14ac:dyDescent="0.25">
      <c r="G177" s="35"/>
    </row>
    <row r="178" spans="7:7" x14ac:dyDescent="0.25">
      <c r="G178" s="35"/>
    </row>
    <row r="179" spans="7:7" x14ac:dyDescent="0.25">
      <c r="G179" s="35"/>
    </row>
    <row r="180" spans="7:7" x14ac:dyDescent="0.25">
      <c r="G180" s="35"/>
    </row>
    <row r="181" spans="7:7" x14ac:dyDescent="0.25">
      <c r="G181" s="35"/>
    </row>
    <row r="182" spans="7:7" x14ac:dyDescent="0.25">
      <c r="G182" s="35"/>
    </row>
    <row r="183" spans="7:7" x14ac:dyDescent="0.25">
      <c r="G183" s="35"/>
    </row>
    <row r="184" spans="7:7" x14ac:dyDescent="0.25">
      <c r="G184" s="35"/>
    </row>
    <row r="185" spans="7:7" x14ac:dyDescent="0.25">
      <c r="G185" s="35"/>
    </row>
    <row r="186" spans="7:7" x14ac:dyDescent="0.25">
      <c r="G186" s="35"/>
    </row>
    <row r="187" spans="7:7" x14ac:dyDescent="0.25">
      <c r="G187" s="35"/>
    </row>
    <row r="188" spans="7:7" x14ac:dyDescent="0.25">
      <c r="G188" s="35"/>
    </row>
    <row r="189" spans="7:7" x14ac:dyDescent="0.25">
      <c r="G189" s="35"/>
    </row>
    <row r="190" spans="7:7" x14ac:dyDescent="0.25">
      <c r="G190" s="35"/>
    </row>
    <row r="191" spans="7:7" x14ac:dyDescent="0.25">
      <c r="G191" s="35"/>
    </row>
    <row r="192" spans="7:7" x14ac:dyDescent="0.25">
      <c r="G192" s="35"/>
    </row>
    <row r="193" spans="7:7" x14ac:dyDescent="0.25">
      <c r="G193" s="35"/>
    </row>
    <row r="194" spans="7:7" x14ac:dyDescent="0.25">
      <c r="G194" s="35"/>
    </row>
    <row r="195" spans="7:7" x14ac:dyDescent="0.25">
      <c r="G195" s="35"/>
    </row>
    <row r="196" spans="7:7" x14ac:dyDescent="0.25">
      <c r="G196" s="35"/>
    </row>
    <row r="197" spans="7:7" x14ac:dyDescent="0.25">
      <c r="G197" s="35"/>
    </row>
    <row r="198" spans="7:7" x14ac:dyDescent="0.25">
      <c r="G198" s="35"/>
    </row>
    <row r="199" spans="7:7" x14ac:dyDescent="0.25">
      <c r="G199" s="35"/>
    </row>
    <row r="200" spans="7:7" x14ac:dyDescent="0.25">
      <c r="G200" s="35"/>
    </row>
    <row r="201" spans="7:7" x14ac:dyDescent="0.25">
      <c r="G201" s="35"/>
    </row>
    <row r="202" spans="7:7" x14ac:dyDescent="0.25">
      <c r="G202" s="35"/>
    </row>
    <row r="203" spans="7:7" x14ac:dyDescent="0.25">
      <c r="G203" s="35"/>
    </row>
    <row r="204" spans="7:7" x14ac:dyDescent="0.25">
      <c r="G204" s="35"/>
    </row>
    <row r="205" spans="7:7" x14ac:dyDescent="0.25">
      <c r="G205" s="35"/>
    </row>
    <row r="206" spans="7:7" x14ac:dyDescent="0.25">
      <c r="G206" s="35"/>
    </row>
    <row r="207" spans="7:7" x14ac:dyDescent="0.25">
      <c r="G207" s="35"/>
    </row>
    <row r="208" spans="7:7" x14ac:dyDescent="0.25">
      <c r="G208" s="35"/>
    </row>
    <row r="209" spans="7:7" x14ac:dyDescent="0.25">
      <c r="G209" s="35"/>
    </row>
    <row r="210" spans="7:7" x14ac:dyDescent="0.25">
      <c r="G210" s="35"/>
    </row>
    <row r="211" spans="7:7" x14ac:dyDescent="0.25">
      <c r="G211" s="35"/>
    </row>
    <row r="212" spans="7:7" x14ac:dyDescent="0.25">
      <c r="G212" s="35"/>
    </row>
    <row r="213" spans="7:7" x14ac:dyDescent="0.25">
      <c r="G213" s="35"/>
    </row>
    <row r="214" spans="7:7" x14ac:dyDescent="0.25">
      <c r="G214" s="35"/>
    </row>
    <row r="215" spans="7:7" x14ac:dyDescent="0.25">
      <c r="G215" s="35"/>
    </row>
    <row r="216" spans="7:7" x14ac:dyDescent="0.25">
      <c r="G216" s="35"/>
    </row>
    <row r="217" spans="7:7" x14ac:dyDescent="0.25">
      <c r="G217" s="35"/>
    </row>
    <row r="218" spans="7:7" x14ac:dyDescent="0.25">
      <c r="G218" s="35"/>
    </row>
    <row r="219" spans="7:7" x14ac:dyDescent="0.25">
      <c r="G219" s="35"/>
    </row>
    <row r="220" spans="7:7" x14ac:dyDescent="0.25">
      <c r="G220" s="35"/>
    </row>
    <row r="221" spans="7:7" x14ac:dyDescent="0.25">
      <c r="G221" s="35"/>
    </row>
    <row r="222" spans="7:7" x14ac:dyDescent="0.25">
      <c r="G222" s="35"/>
    </row>
    <row r="223" spans="7:7" x14ac:dyDescent="0.25">
      <c r="G223" s="35"/>
    </row>
    <row r="224" spans="7:7" x14ac:dyDescent="0.25">
      <c r="G224" s="35"/>
    </row>
    <row r="225" spans="7:7" x14ac:dyDescent="0.25">
      <c r="G225" s="35"/>
    </row>
    <row r="226" spans="7:7" x14ac:dyDescent="0.25">
      <c r="G226" s="35"/>
    </row>
    <row r="227" spans="7:7" x14ac:dyDescent="0.25">
      <c r="G227" s="35"/>
    </row>
    <row r="228" spans="7:7" x14ac:dyDescent="0.25">
      <c r="G228" s="35"/>
    </row>
    <row r="229" spans="7:7" x14ac:dyDescent="0.25">
      <c r="G229" s="35"/>
    </row>
    <row r="230" spans="7:7" x14ac:dyDescent="0.25">
      <c r="G230" s="35"/>
    </row>
    <row r="231" spans="7:7" x14ac:dyDescent="0.25">
      <c r="G231" s="35"/>
    </row>
    <row r="232" spans="7:7" x14ac:dyDescent="0.25">
      <c r="G232" s="35"/>
    </row>
    <row r="233" spans="7:7" x14ac:dyDescent="0.25">
      <c r="G233" s="35"/>
    </row>
    <row r="234" spans="7:7" x14ac:dyDescent="0.25">
      <c r="G234" s="35"/>
    </row>
    <row r="235" spans="7:7" x14ac:dyDescent="0.25">
      <c r="G235" s="35"/>
    </row>
    <row r="236" spans="7:7" x14ac:dyDescent="0.25">
      <c r="G236" s="35"/>
    </row>
    <row r="237" spans="7:7" x14ac:dyDescent="0.25">
      <c r="G237" s="35"/>
    </row>
    <row r="238" spans="7:7" x14ac:dyDescent="0.25">
      <c r="G238" s="35"/>
    </row>
    <row r="239" spans="7:7" x14ac:dyDescent="0.25">
      <c r="G239" s="35"/>
    </row>
    <row r="240" spans="7:7" x14ac:dyDescent="0.25">
      <c r="G240" s="35"/>
    </row>
    <row r="241" spans="7:7" x14ac:dyDescent="0.25">
      <c r="G241" s="35"/>
    </row>
    <row r="242" spans="7:7" x14ac:dyDescent="0.25">
      <c r="G242" s="35"/>
    </row>
    <row r="243" spans="7:7" x14ac:dyDescent="0.25">
      <c r="G243" s="35"/>
    </row>
    <row r="244" spans="7:7" x14ac:dyDescent="0.25">
      <c r="G244" s="35"/>
    </row>
    <row r="245" spans="7:7" x14ac:dyDescent="0.25">
      <c r="G245" s="35"/>
    </row>
    <row r="246" spans="7:7" x14ac:dyDescent="0.25">
      <c r="G246" s="35"/>
    </row>
    <row r="247" spans="7:7" x14ac:dyDescent="0.25">
      <c r="G247" s="35"/>
    </row>
    <row r="248" spans="7:7" x14ac:dyDescent="0.25">
      <c r="G248" s="35"/>
    </row>
    <row r="249" spans="7:7" x14ac:dyDescent="0.25">
      <c r="G249" s="35"/>
    </row>
    <row r="250" spans="7:7" x14ac:dyDescent="0.25">
      <c r="G250" s="35"/>
    </row>
    <row r="251" spans="7:7" x14ac:dyDescent="0.25">
      <c r="G251" s="35"/>
    </row>
    <row r="252" spans="7:7" x14ac:dyDescent="0.25">
      <c r="G252" s="35"/>
    </row>
    <row r="253" spans="7:7" x14ac:dyDescent="0.25">
      <c r="G253" s="35"/>
    </row>
    <row r="254" spans="7:7" x14ac:dyDescent="0.25">
      <c r="G254" s="35"/>
    </row>
    <row r="255" spans="7:7" x14ac:dyDescent="0.25">
      <c r="G255" s="35"/>
    </row>
    <row r="256" spans="7:7" x14ac:dyDescent="0.25">
      <c r="G256" s="35"/>
    </row>
    <row r="257" spans="7:7" x14ac:dyDescent="0.25">
      <c r="G257" s="35"/>
    </row>
    <row r="258" spans="7:7" x14ac:dyDescent="0.25">
      <c r="G258" s="35"/>
    </row>
    <row r="259" spans="7:7" x14ac:dyDescent="0.25">
      <c r="G259" s="35"/>
    </row>
    <row r="260" spans="7:7" x14ac:dyDescent="0.25">
      <c r="G260" s="35"/>
    </row>
    <row r="261" spans="7:7" x14ac:dyDescent="0.25">
      <c r="G261" s="35"/>
    </row>
    <row r="262" spans="7:7" x14ac:dyDescent="0.25">
      <c r="G262" s="35"/>
    </row>
    <row r="263" spans="7:7" x14ac:dyDescent="0.25">
      <c r="G263" s="35"/>
    </row>
    <row r="264" spans="7:7" x14ac:dyDescent="0.25">
      <c r="G264" s="35"/>
    </row>
    <row r="265" spans="7:7" x14ac:dyDescent="0.25">
      <c r="G265" s="35"/>
    </row>
    <row r="266" spans="7:7" x14ac:dyDescent="0.25">
      <c r="G266" s="35"/>
    </row>
    <row r="267" spans="7:7" x14ac:dyDescent="0.25">
      <c r="G267" s="35"/>
    </row>
    <row r="268" spans="7:7" x14ac:dyDescent="0.25">
      <c r="G268" s="35"/>
    </row>
    <row r="269" spans="7:7" x14ac:dyDescent="0.25">
      <c r="G269" s="35"/>
    </row>
    <row r="270" spans="7:7" x14ac:dyDescent="0.25">
      <c r="G270" s="35"/>
    </row>
    <row r="271" spans="7:7" x14ac:dyDescent="0.25">
      <c r="G271" s="35"/>
    </row>
    <row r="272" spans="7:7" x14ac:dyDescent="0.25">
      <c r="G272" s="35"/>
    </row>
    <row r="273" spans="7:7" x14ac:dyDescent="0.25">
      <c r="G273" s="35"/>
    </row>
    <row r="274" spans="7:7" x14ac:dyDescent="0.25">
      <c r="G274" s="35"/>
    </row>
    <row r="275" spans="7:7" x14ac:dyDescent="0.25">
      <c r="G275" s="35"/>
    </row>
    <row r="276" spans="7:7" x14ac:dyDescent="0.25">
      <c r="G276" s="35"/>
    </row>
    <row r="277" spans="7:7" x14ac:dyDescent="0.25">
      <c r="G277" s="35"/>
    </row>
    <row r="278" spans="7:7" x14ac:dyDescent="0.25">
      <c r="G278" s="35"/>
    </row>
    <row r="279" spans="7:7" x14ac:dyDescent="0.25">
      <c r="G279" s="35"/>
    </row>
    <row r="280" spans="7:7" x14ac:dyDescent="0.25">
      <c r="G280" s="35"/>
    </row>
    <row r="281" spans="7:7" x14ac:dyDescent="0.25">
      <c r="G281" s="35"/>
    </row>
    <row r="282" spans="7:7" x14ac:dyDescent="0.25">
      <c r="G282" s="35"/>
    </row>
    <row r="283" spans="7:7" x14ac:dyDescent="0.25">
      <c r="G283" s="35"/>
    </row>
    <row r="284" spans="7:7" x14ac:dyDescent="0.25">
      <c r="G284" s="35"/>
    </row>
    <row r="285" spans="7:7" x14ac:dyDescent="0.25">
      <c r="G285" s="35"/>
    </row>
    <row r="286" spans="7:7" x14ac:dyDescent="0.25">
      <c r="G286" s="35"/>
    </row>
    <row r="287" spans="7:7" x14ac:dyDescent="0.25">
      <c r="G287" s="35"/>
    </row>
    <row r="288" spans="7:7" x14ac:dyDescent="0.25">
      <c r="G288" s="35"/>
    </row>
    <row r="289" spans="7:7" x14ac:dyDescent="0.25">
      <c r="G289" s="35"/>
    </row>
    <row r="290" spans="7:7" x14ac:dyDescent="0.25">
      <c r="G290" s="35"/>
    </row>
    <row r="291" spans="7:7" x14ac:dyDescent="0.25">
      <c r="G291" s="35"/>
    </row>
    <row r="292" spans="7:7" x14ac:dyDescent="0.25">
      <c r="G292" s="35"/>
    </row>
    <row r="293" spans="7:7" x14ac:dyDescent="0.25">
      <c r="G293" s="35"/>
    </row>
    <row r="294" spans="7:7" x14ac:dyDescent="0.25">
      <c r="G294" s="35"/>
    </row>
    <row r="295" spans="7:7" x14ac:dyDescent="0.25">
      <c r="G295" s="35"/>
    </row>
    <row r="296" spans="7:7" x14ac:dyDescent="0.25">
      <c r="G296" s="35"/>
    </row>
    <row r="297" spans="7:7" x14ac:dyDescent="0.25">
      <c r="G297" s="35"/>
    </row>
    <row r="298" spans="7:7" x14ac:dyDescent="0.25">
      <c r="G298" s="35"/>
    </row>
    <row r="299" spans="7:7" x14ac:dyDescent="0.25">
      <c r="G299" s="35"/>
    </row>
    <row r="300" spans="7:7" x14ac:dyDescent="0.25">
      <c r="G300" s="35"/>
    </row>
    <row r="301" spans="7:7" x14ac:dyDescent="0.25">
      <c r="G301" s="35"/>
    </row>
    <row r="302" spans="7:7" x14ac:dyDescent="0.25">
      <c r="G302" s="35"/>
    </row>
    <row r="303" spans="7:7" x14ac:dyDescent="0.25">
      <c r="G303" s="35"/>
    </row>
    <row r="304" spans="7:7" x14ac:dyDescent="0.25">
      <c r="G304" s="35"/>
    </row>
    <row r="305" spans="7:7" x14ac:dyDescent="0.25">
      <c r="G305" s="35"/>
    </row>
    <row r="306" spans="7:7" x14ac:dyDescent="0.25">
      <c r="G306" s="35"/>
    </row>
    <row r="307" spans="7:7" x14ac:dyDescent="0.25">
      <c r="G307" s="35"/>
    </row>
    <row r="308" spans="7:7" x14ac:dyDescent="0.25">
      <c r="G308" s="35"/>
    </row>
    <row r="309" spans="7:7" x14ac:dyDescent="0.25">
      <c r="G309" s="35"/>
    </row>
    <row r="310" spans="7:7" x14ac:dyDescent="0.25">
      <c r="G310" s="35"/>
    </row>
    <row r="311" spans="7:7" x14ac:dyDescent="0.25">
      <c r="G311" s="35"/>
    </row>
    <row r="312" spans="7:7" x14ac:dyDescent="0.25">
      <c r="G312" s="35"/>
    </row>
    <row r="313" spans="7:7" x14ac:dyDescent="0.25">
      <c r="G313" s="35"/>
    </row>
    <row r="314" spans="7:7" x14ac:dyDescent="0.25">
      <c r="G314" s="35"/>
    </row>
    <row r="315" spans="7:7" x14ac:dyDescent="0.25">
      <c r="G315" s="35"/>
    </row>
    <row r="316" spans="7:7" x14ac:dyDescent="0.25">
      <c r="G316" s="35"/>
    </row>
    <row r="317" spans="7:7" x14ac:dyDescent="0.25">
      <c r="G317" s="35"/>
    </row>
    <row r="318" spans="7:7" x14ac:dyDescent="0.25">
      <c r="G318" s="35"/>
    </row>
    <row r="319" spans="7:7" x14ac:dyDescent="0.25">
      <c r="G319" s="35"/>
    </row>
    <row r="320" spans="7:7" x14ac:dyDescent="0.25">
      <c r="G320" s="35"/>
    </row>
    <row r="321" spans="7:7" x14ac:dyDescent="0.25">
      <c r="G321" s="35"/>
    </row>
    <row r="322" spans="7:7" x14ac:dyDescent="0.25">
      <c r="G322" s="35"/>
    </row>
    <row r="323" spans="7:7" x14ac:dyDescent="0.25">
      <c r="G323" s="35"/>
    </row>
    <row r="324" spans="7:7" x14ac:dyDescent="0.25">
      <c r="G324" s="35"/>
    </row>
    <row r="325" spans="7:7" x14ac:dyDescent="0.25">
      <c r="G325" s="35"/>
    </row>
    <row r="326" spans="7:7" x14ac:dyDescent="0.25">
      <c r="G326" s="35"/>
    </row>
    <row r="327" spans="7:7" x14ac:dyDescent="0.25">
      <c r="G327" s="35"/>
    </row>
    <row r="328" spans="7:7" x14ac:dyDescent="0.25">
      <c r="G328" s="35"/>
    </row>
    <row r="329" spans="7:7" x14ac:dyDescent="0.25">
      <c r="G329" s="35"/>
    </row>
    <row r="330" spans="7:7" x14ac:dyDescent="0.25">
      <c r="G330" s="35"/>
    </row>
    <row r="331" spans="7:7" x14ac:dyDescent="0.25">
      <c r="G331" s="35"/>
    </row>
    <row r="332" spans="7:7" x14ac:dyDescent="0.25">
      <c r="G332" s="35"/>
    </row>
    <row r="333" spans="7:7" x14ac:dyDescent="0.25">
      <c r="G333" s="35"/>
    </row>
    <row r="334" spans="7:7" x14ac:dyDescent="0.25">
      <c r="G334" s="35"/>
    </row>
    <row r="335" spans="7:7" x14ac:dyDescent="0.25">
      <c r="G335" s="35"/>
    </row>
    <row r="336" spans="7:7" x14ac:dyDescent="0.25">
      <c r="G336" s="35"/>
    </row>
    <row r="337" spans="7:7" x14ac:dyDescent="0.25">
      <c r="G337" s="35"/>
    </row>
    <row r="338" spans="7:7" x14ac:dyDescent="0.25">
      <c r="G338" s="35"/>
    </row>
    <row r="339" spans="7:7" x14ac:dyDescent="0.25">
      <c r="G339" s="35"/>
    </row>
    <row r="340" spans="7:7" x14ac:dyDescent="0.25">
      <c r="G340" s="35"/>
    </row>
    <row r="341" spans="7:7" x14ac:dyDescent="0.25">
      <c r="G341" s="35"/>
    </row>
    <row r="342" spans="7:7" x14ac:dyDescent="0.25">
      <c r="G342" s="35"/>
    </row>
    <row r="343" spans="7:7" x14ac:dyDescent="0.25">
      <c r="G343" s="35"/>
    </row>
    <row r="344" spans="7:7" x14ac:dyDescent="0.25">
      <c r="G344" s="35"/>
    </row>
    <row r="345" spans="7:7" x14ac:dyDescent="0.25">
      <c r="G345" s="35"/>
    </row>
    <row r="346" spans="7:7" x14ac:dyDescent="0.25">
      <c r="G346" s="35"/>
    </row>
    <row r="347" spans="7:7" x14ac:dyDescent="0.25">
      <c r="G347" s="35"/>
    </row>
    <row r="348" spans="7:7" x14ac:dyDescent="0.25">
      <c r="G348" s="35"/>
    </row>
    <row r="349" spans="7:7" x14ac:dyDescent="0.25">
      <c r="G349" s="35"/>
    </row>
    <row r="350" spans="7:7" x14ac:dyDescent="0.25">
      <c r="G350" s="35"/>
    </row>
    <row r="351" spans="7:7" x14ac:dyDescent="0.25">
      <c r="G351" s="35"/>
    </row>
    <row r="352" spans="7:7" x14ac:dyDescent="0.25">
      <c r="G352" s="35"/>
    </row>
    <row r="353" spans="7:7" x14ac:dyDescent="0.25">
      <c r="G353" s="35"/>
    </row>
    <row r="354" spans="7:7" x14ac:dyDescent="0.25">
      <c r="G354" s="35"/>
    </row>
    <row r="355" spans="7:7" x14ac:dyDescent="0.25">
      <c r="G355" s="35"/>
    </row>
    <row r="356" spans="7:7" x14ac:dyDescent="0.25">
      <c r="G356" s="35"/>
    </row>
    <row r="357" spans="7:7" x14ac:dyDescent="0.25">
      <c r="G357" s="35"/>
    </row>
    <row r="358" spans="7:7" x14ac:dyDescent="0.25">
      <c r="G358" s="35"/>
    </row>
    <row r="359" spans="7:7" x14ac:dyDescent="0.25">
      <c r="G359" s="35"/>
    </row>
    <row r="360" spans="7:7" x14ac:dyDescent="0.25">
      <c r="G360" s="35"/>
    </row>
    <row r="361" spans="7:7" x14ac:dyDescent="0.25">
      <c r="G361" s="35"/>
    </row>
    <row r="362" spans="7:7" x14ac:dyDescent="0.25">
      <c r="G362" s="35"/>
    </row>
    <row r="363" spans="7:7" x14ac:dyDescent="0.25">
      <c r="G363" s="35"/>
    </row>
    <row r="364" spans="7:7" x14ac:dyDescent="0.25">
      <c r="G364" s="35"/>
    </row>
    <row r="365" spans="7:7" x14ac:dyDescent="0.25">
      <c r="G365" s="35"/>
    </row>
    <row r="366" spans="7:7" x14ac:dyDescent="0.25">
      <c r="G366" s="35"/>
    </row>
    <row r="367" spans="7:7" x14ac:dyDescent="0.25">
      <c r="G367" s="35"/>
    </row>
    <row r="368" spans="7:7" x14ac:dyDescent="0.25">
      <c r="G368" s="35"/>
    </row>
    <row r="369" spans="7:7" x14ac:dyDescent="0.25">
      <c r="G369" s="35"/>
    </row>
    <row r="370" spans="7:7" x14ac:dyDescent="0.25">
      <c r="G370" s="35"/>
    </row>
    <row r="371" spans="7:7" x14ac:dyDescent="0.25">
      <c r="G371" s="35"/>
    </row>
    <row r="372" spans="7:7" x14ac:dyDescent="0.25">
      <c r="G372" s="35"/>
    </row>
    <row r="373" spans="7:7" x14ac:dyDescent="0.25">
      <c r="G373" s="35"/>
    </row>
    <row r="374" spans="7:7" x14ac:dyDescent="0.25">
      <c r="G374" s="35"/>
    </row>
    <row r="375" spans="7:7" x14ac:dyDescent="0.25">
      <c r="G375" s="35"/>
    </row>
    <row r="376" spans="7:7" x14ac:dyDescent="0.25">
      <c r="G376" s="35"/>
    </row>
    <row r="377" spans="7:7" x14ac:dyDescent="0.25">
      <c r="G377" s="35"/>
    </row>
    <row r="378" spans="7:7" x14ac:dyDescent="0.25">
      <c r="G378" s="35"/>
    </row>
    <row r="379" spans="7:7" x14ac:dyDescent="0.25">
      <c r="G379" s="35"/>
    </row>
    <row r="380" spans="7:7" x14ac:dyDescent="0.25">
      <c r="G380" s="35"/>
    </row>
    <row r="381" spans="7:7" x14ac:dyDescent="0.25">
      <c r="G381" s="35"/>
    </row>
    <row r="382" spans="7:7" x14ac:dyDescent="0.25">
      <c r="G382" s="35"/>
    </row>
    <row r="383" spans="7:7" x14ac:dyDescent="0.25">
      <c r="G383" s="35"/>
    </row>
    <row r="384" spans="7:7" x14ac:dyDescent="0.25">
      <c r="G384" s="35"/>
    </row>
    <row r="385" spans="7:7" x14ac:dyDescent="0.25">
      <c r="G385" s="35"/>
    </row>
    <row r="386" spans="7:7" x14ac:dyDescent="0.25">
      <c r="G386" s="35"/>
    </row>
    <row r="387" spans="7:7" x14ac:dyDescent="0.25">
      <c r="G387" s="35"/>
    </row>
    <row r="388" spans="7:7" x14ac:dyDescent="0.25">
      <c r="G388" s="35"/>
    </row>
    <row r="389" spans="7:7" x14ac:dyDescent="0.25">
      <c r="G389" s="35"/>
    </row>
    <row r="390" spans="7:7" x14ac:dyDescent="0.25">
      <c r="G390" s="35"/>
    </row>
    <row r="391" spans="7:7" x14ac:dyDescent="0.25">
      <c r="G391" s="35"/>
    </row>
    <row r="392" spans="7:7" x14ac:dyDescent="0.25">
      <c r="G392" s="35"/>
    </row>
    <row r="393" spans="7:7" x14ac:dyDescent="0.25">
      <c r="G393" s="35"/>
    </row>
    <row r="394" spans="7:7" x14ac:dyDescent="0.25">
      <c r="G394" s="35"/>
    </row>
    <row r="395" spans="7:7" x14ac:dyDescent="0.25">
      <c r="G395" s="35"/>
    </row>
    <row r="396" spans="7:7" x14ac:dyDescent="0.25">
      <c r="G396" s="35"/>
    </row>
    <row r="397" spans="7:7" x14ac:dyDescent="0.25">
      <c r="G397" s="35"/>
    </row>
    <row r="398" spans="7:7" x14ac:dyDescent="0.25">
      <c r="G398" s="35"/>
    </row>
    <row r="399" spans="7:7" x14ac:dyDescent="0.25">
      <c r="G399" s="35"/>
    </row>
    <row r="400" spans="7:7" x14ac:dyDescent="0.25">
      <c r="G400" s="35"/>
    </row>
    <row r="401" spans="7:7" x14ac:dyDescent="0.25">
      <c r="G401" s="35"/>
    </row>
    <row r="402" spans="7:7" x14ac:dyDescent="0.25">
      <c r="G402" s="35"/>
    </row>
    <row r="403" spans="7:7" x14ac:dyDescent="0.25">
      <c r="G403" s="35"/>
    </row>
    <row r="404" spans="7:7" x14ac:dyDescent="0.25">
      <c r="G404" s="35"/>
    </row>
    <row r="405" spans="7:7" x14ac:dyDescent="0.25">
      <c r="G405" s="35"/>
    </row>
    <row r="406" spans="7:7" x14ac:dyDescent="0.25">
      <c r="G406" s="35"/>
    </row>
    <row r="407" spans="7:7" x14ac:dyDescent="0.25">
      <c r="G407" s="35"/>
    </row>
    <row r="408" spans="7:7" x14ac:dyDescent="0.25">
      <c r="G408" s="35"/>
    </row>
    <row r="409" spans="7:7" x14ac:dyDescent="0.25">
      <c r="G409" s="35"/>
    </row>
    <row r="410" spans="7:7" x14ac:dyDescent="0.25">
      <c r="G410" s="35"/>
    </row>
    <row r="411" spans="7:7" x14ac:dyDescent="0.25">
      <c r="G411" s="35"/>
    </row>
    <row r="412" spans="7:7" x14ac:dyDescent="0.25">
      <c r="G412" s="35"/>
    </row>
    <row r="413" spans="7:7" x14ac:dyDescent="0.25">
      <c r="G413" s="35"/>
    </row>
    <row r="414" spans="7:7" x14ac:dyDescent="0.25">
      <c r="G414" s="35"/>
    </row>
    <row r="415" spans="7:7" x14ac:dyDescent="0.25">
      <c r="G415" s="35"/>
    </row>
    <row r="416" spans="7:7" x14ac:dyDescent="0.25">
      <c r="G416" s="35"/>
    </row>
    <row r="417" spans="7:7" x14ac:dyDescent="0.25">
      <c r="G417" s="35"/>
    </row>
    <row r="418" spans="7:7" x14ac:dyDescent="0.25">
      <c r="G418" s="35"/>
    </row>
    <row r="419" spans="7:7" x14ac:dyDescent="0.25">
      <c r="G419" s="35"/>
    </row>
    <row r="420" spans="7:7" x14ac:dyDescent="0.25">
      <c r="G420" s="35"/>
    </row>
    <row r="421" spans="7:7" x14ac:dyDescent="0.25">
      <c r="G421" s="35"/>
    </row>
    <row r="422" spans="7:7" x14ac:dyDescent="0.25">
      <c r="G422" s="35"/>
    </row>
    <row r="423" spans="7:7" x14ac:dyDescent="0.25">
      <c r="G423" s="35"/>
    </row>
    <row r="424" spans="7:7" x14ac:dyDescent="0.25">
      <c r="G424" s="35"/>
    </row>
    <row r="425" spans="7:7" x14ac:dyDescent="0.25">
      <c r="G425" s="35"/>
    </row>
    <row r="426" spans="7:7" x14ac:dyDescent="0.25">
      <c r="G426" s="35"/>
    </row>
    <row r="427" spans="7:7" x14ac:dyDescent="0.25">
      <c r="G427" s="35"/>
    </row>
    <row r="428" spans="7:7" x14ac:dyDescent="0.25">
      <c r="G428" s="35"/>
    </row>
    <row r="429" spans="7:7" x14ac:dyDescent="0.25">
      <c r="G429" s="35"/>
    </row>
    <row r="430" spans="7:7" x14ac:dyDescent="0.25">
      <c r="G430" s="35"/>
    </row>
    <row r="431" spans="7:7" x14ac:dyDescent="0.25">
      <c r="G431" s="35"/>
    </row>
    <row r="432" spans="7:7" x14ac:dyDescent="0.25">
      <c r="G432" s="35"/>
    </row>
    <row r="433" spans="7:7" x14ac:dyDescent="0.25">
      <c r="G433" s="35"/>
    </row>
    <row r="434" spans="7:7" x14ac:dyDescent="0.25">
      <c r="G434" s="35"/>
    </row>
    <row r="435" spans="7:7" x14ac:dyDescent="0.25">
      <c r="G435" s="35"/>
    </row>
    <row r="436" spans="7:7" x14ac:dyDescent="0.25">
      <c r="G436" s="35"/>
    </row>
    <row r="437" spans="7:7" x14ac:dyDescent="0.25">
      <c r="G437" s="35"/>
    </row>
    <row r="438" spans="7:7" x14ac:dyDescent="0.25">
      <c r="G438" s="35"/>
    </row>
    <row r="439" spans="7:7" x14ac:dyDescent="0.25">
      <c r="G439" s="35"/>
    </row>
    <row r="440" spans="7:7" x14ac:dyDescent="0.25">
      <c r="G440" s="35"/>
    </row>
    <row r="441" spans="7:7" x14ac:dyDescent="0.25">
      <c r="G441" s="35"/>
    </row>
    <row r="442" spans="7:7" x14ac:dyDescent="0.25">
      <c r="G442" s="35"/>
    </row>
    <row r="443" spans="7:7" x14ac:dyDescent="0.25">
      <c r="G443" s="35"/>
    </row>
    <row r="444" spans="7:7" x14ac:dyDescent="0.25">
      <c r="G444" s="35"/>
    </row>
    <row r="445" spans="7:7" x14ac:dyDescent="0.25">
      <c r="G445" s="35"/>
    </row>
    <row r="446" spans="7:7" x14ac:dyDescent="0.25">
      <c r="G446" s="35"/>
    </row>
    <row r="447" spans="7:7" x14ac:dyDescent="0.25">
      <c r="G447" s="35"/>
    </row>
    <row r="448" spans="7:7" x14ac:dyDescent="0.25">
      <c r="G448" s="35"/>
    </row>
    <row r="449" spans="7:7" x14ac:dyDescent="0.25">
      <c r="G449" s="35"/>
    </row>
    <row r="450" spans="7:7" x14ac:dyDescent="0.25">
      <c r="G450" s="35"/>
    </row>
    <row r="451" spans="7:7" x14ac:dyDescent="0.25">
      <c r="G451" s="35"/>
    </row>
    <row r="452" spans="7:7" x14ac:dyDescent="0.25">
      <c r="G452" s="35"/>
    </row>
    <row r="453" spans="7:7" x14ac:dyDescent="0.25">
      <c r="G453" s="35"/>
    </row>
    <row r="454" spans="7:7" x14ac:dyDescent="0.25">
      <c r="G454" s="35"/>
    </row>
    <row r="455" spans="7:7" x14ac:dyDescent="0.25">
      <c r="G455" s="35"/>
    </row>
    <row r="456" spans="7:7" x14ac:dyDescent="0.25">
      <c r="G456" s="35"/>
    </row>
    <row r="457" spans="7:7" x14ac:dyDescent="0.25">
      <c r="G457" s="35"/>
    </row>
    <row r="458" spans="7:7" x14ac:dyDescent="0.25">
      <c r="G458" s="35"/>
    </row>
    <row r="459" spans="7:7" x14ac:dyDescent="0.25">
      <c r="G459" s="35"/>
    </row>
    <row r="460" spans="7:7" x14ac:dyDescent="0.25">
      <c r="G460" s="35"/>
    </row>
    <row r="461" spans="7:7" x14ac:dyDescent="0.25">
      <c r="G461" s="35"/>
    </row>
    <row r="462" spans="7:7" x14ac:dyDescent="0.25">
      <c r="G462" s="35"/>
    </row>
    <row r="463" spans="7:7" x14ac:dyDescent="0.25">
      <c r="G463" s="35"/>
    </row>
    <row r="464" spans="7:7" x14ac:dyDescent="0.25">
      <c r="G464" s="35"/>
    </row>
    <row r="465" spans="7:7" x14ac:dyDescent="0.25">
      <c r="G465" s="35"/>
    </row>
    <row r="466" spans="7:7" x14ac:dyDescent="0.25">
      <c r="G466" s="35"/>
    </row>
    <row r="467" spans="7:7" x14ac:dyDescent="0.25">
      <c r="G467" s="35"/>
    </row>
    <row r="468" spans="7:7" x14ac:dyDescent="0.25">
      <c r="G468" s="35"/>
    </row>
    <row r="469" spans="7:7" x14ac:dyDescent="0.25">
      <c r="G469" s="35"/>
    </row>
    <row r="470" spans="7:7" x14ac:dyDescent="0.25">
      <c r="G470" s="35"/>
    </row>
    <row r="471" spans="7:7" x14ac:dyDescent="0.25">
      <c r="G471" s="35"/>
    </row>
    <row r="472" spans="7:7" x14ac:dyDescent="0.25">
      <c r="G472" s="35"/>
    </row>
    <row r="473" spans="7:7" x14ac:dyDescent="0.25">
      <c r="G473" s="35"/>
    </row>
    <row r="474" spans="7:7" x14ac:dyDescent="0.25">
      <c r="G474" s="35"/>
    </row>
    <row r="475" spans="7:7" x14ac:dyDescent="0.25">
      <c r="G475" s="35"/>
    </row>
    <row r="476" spans="7:7" x14ac:dyDescent="0.25">
      <c r="G476" s="35"/>
    </row>
    <row r="477" spans="7:7" x14ac:dyDescent="0.25">
      <c r="G477" s="35"/>
    </row>
    <row r="478" spans="7:7" x14ac:dyDescent="0.25">
      <c r="G478" s="35"/>
    </row>
    <row r="479" spans="7:7" x14ac:dyDescent="0.25">
      <c r="G479" s="35"/>
    </row>
    <row r="480" spans="7:7" x14ac:dyDescent="0.25">
      <c r="G480" s="35"/>
    </row>
    <row r="481" spans="7:7" x14ac:dyDescent="0.25">
      <c r="G481" s="35"/>
    </row>
    <row r="482" spans="7:7" x14ac:dyDescent="0.25">
      <c r="G482" s="35"/>
    </row>
    <row r="483" spans="7:7" x14ac:dyDescent="0.25">
      <c r="G483" s="35"/>
    </row>
    <row r="484" spans="7:7" x14ac:dyDescent="0.25">
      <c r="G484" s="35"/>
    </row>
    <row r="485" spans="7:7" x14ac:dyDescent="0.25">
      <c r="G485" s="35"/>
    </row>
    <row r="486" spans="7:7" x14ac:dyDescent="0.25">
      <c r="G486" s="35"/>
    </row>
    <row r="487" spans="7:7" x14ac:dyDescent="0.25">
      <c r="G487" s="35"/>
    </row>
    <row r="488" spans="7:7" x14ac:dyDescent="0.25">
      <c r="G488" s="35"/>
    </row>
    <row r="489" spans="7:7" x14ac:dyDescent="0.25">
      <c r="G489" s="35"/>
    </row>
    <row r="490" spans="7:7" x14ac:dyDescent="0.25">
      <c r="G490" s="35"/>
    </row>
    <row r="491" spans="7:7" x14ac:dyDescent="0.25">
      <c r="G491" s="35"/>
    </row>
    <row r="492" spans="7:7" x14ac:dyDescent="0.25">
      <c r="G492" s="35"/>
    </row>
    <row r="493" spans="7:7" x14ac:dyDescent="0.25">
      <c r="G493" s="35"/>
    </row>
    <row r="494" spans="7:7" x14ac:dyDescent="0.25">
      <c r="G494" s="35"/>
    </row>
    <row r="495" spans="7:7" x14ac:dyDescent="0.25">
      <c r="G495" s="35"/>
    </row>
    <row r="496" spans="7:7" x14ac:dyDescent="0.25">
      <c r="G496" s="35"/>
    </row>
    <row r="497" spans="7:7" x14ac:dyDescent="0.25">
      <c r="G497" s="35"/>
    </row>
    <row r="498" spans="7:7" x14ac:dyDescent="0.25">
      <c r="G498" s="35"/>
    </row>
    <row r="499" spans="7:7" x14ac:dyDescent="0.25">
      <c r="G499" s="35"/>
    </row>
    <row r="500" spans="7:7" x14ac:dyDescent="0.25">
      <c r="G500" s="35"/>
    </row>
    <row r="501" spans="7:7" x14ac:dyDescent="0.25">
      <c r="G501" s="35"/>
    </row>
    <row r="502" spans="7:7" x14ac:dyDescent="0.25">
      <c r="G502" s="35"/>
    </row>
    <row r="503" spans="7:7" x14ac:dyDescent="0.25">
      <c r="G503" s="35"/>
    </row>
    <row r="504" spans="7:7" x14ac:dyDescent="0.25">
      <c r="G504" s="35"/>
    </row>
    <row r="505" spans="7:7" x14ac:dyDescent="0.25">
      <c r="G505" s="35"/>
    </row>
    <row r="506" spans="7:7" x14ac:dyDescent="0.25">
      <c r="G506" s="35"/>
    </row>
    <row r="507" spans="7:7" x14ac:dyDescent="0.25">
      <c r="G507" s="35"/>
    </row>
    <row r="508" spans="7:7" x14ac:dyDescent="0.25">
      <c r="G508" s="35"/>
    </row>
    <row r="509" spans="7:7" x14ac:dyDescent="0.25">
      <c r="G509" s="35"/>
    </row>
    <row r="510" spans="7:7" x14ac:dyDescent="0.25">
      <c r="G510" s="35"/>
    </row>
    <row r="511" spans="7:7" x14ac:dyDescent="0.25">
      <c r="G511" s="35"/>
    </row>
    <row r="512" spans="7:7" x14ac:dyDescent="0.25">
      <c r="G512" s="35"/>
    </row>
    <row r="513" spans="7:7" x14ac:dyDescent="0.25">
      <c r="G513" s="35"/>
    </row>
    <row r="514" spans="7:7" x14ac:dyDescent="0.25">
      <c r="G514" s="35"/>
    </row>
    <row r="515" spans="7:7" x14ac:dyDescent="0.25">
      <c r="G515" s="35"/>
    </row>
    <row r="516" spans="7:7" x14ac:dyDescent="0.25">
      <c r="G516" s="35"/>
    </row>
    <row r="517" spans="7:7" x14ac:dyDescent="0.25">
      <c r="G517" s="35"/>
    </row>
    <row r="518" spans="7:7" x14ac:dyDescent="0.25">
      <c r="G518" s="35"/>
    </row>
    <row r="519" spans="7:7" x14ac:dyDescent="0.25">
      <c r="G519" s="35"/>
    </row>
    <row r="520" spans="7:7" x14ac:dyDescent="0.25">
      <c r="G520" s="35"/>
    </row>
    <row r="521" spans="7:7" x14ac:dyDescent="0.25">
      <c r="G521" s="35"/>
    </row>
    <row r="522" spans="7:7" x14ac:dyDescent="0.25">
      <c r="G522" s="35"/>
    </row>
    <row r="523" spans="7:7" x14ac:dyDescent="0.25">
      <c r="G523" s="35"/>
    </row>
    <row r="524" spans="7:7" x14ac:dyDescent="0.25">
      <c r="G524" s="35"/>
    </row>
    <row r="525" spans="7:7" x14ac:dyDescent="0.25">
      <c r="G525" s="35"/>
    </row>
    <row r="526" spans="7:7" x14ac:dyDescent="0.25">
      <c r="G526" s="35"/>
    </row>
    <row r="527" spans="7:7" x14ac:dyDescent="0.25">
      <c r="G527" s="35"/>
    </row>
    <row r="528" spans="7:7" x14ac:dyDescent="0.25">
      <c r="G528" s="35"/>
    </row>
    <row r="529" spans="7:7" x14ac:dyDescent="0.25">
      <c r="G529" s="35"/>
    </row>
    <row r="530" spans="7:7" x14ac:dyDescent="0.25">
      <c r="G530" s="35"/>
    </row>
    <row r="531" spans="7:7" x14ac:dyDescent="0.25">
      <c r="G531" s="35"/>
    </row>
    <row r="532" spans="7:7" x14ac:dyDescent="0.25">
      <c r="G532" s="35"/>
    </row>
    <row r="533" spans="7:7" x14ac:dyDescent="0.25">
      <c r="G533" s="35"/>
    </row>
    <row r="534" spans="7:7" x14ac:dyDescent="0.25">
      <c r="G534" s="35"/>
    </row>
    <row r="535" spans="7:7" x14ac:dyDescent="0.25">
      <c r="G535" s="35"/>
    </row>
    <row r="536" spans="7:7" x14ac:dyDescent="0.25">
      <c r="G536" s="35"/>
    </row>
    <row r="537" spans="7:7" x14ac:dyDescent="0.25">
      <c r="G537" s="35"/>
    </row>
    <row r="538" spans="7:7" x14ac:dyDescent="0.25">
      <c r="G538" s="35"/>
    </row>
    <row r="539" spans="7:7" x14ac:dyDescent="0.25">
      <c r="G539" s="35"/>
    </row>
    <row r="540" spans="7:7" x14ac:dyDescent="0.25">
      <c r="G540" s="35"/>
    </row>
    <row r="541" spans="7:7" x14ac:dyDescent="0.25">
      <c r="G541" s="35"/>
    </row>
    <row r="542" spans="7:7" x14ac:dyDescent="0.25">
      <c r="G542" s="35"/>
    </row>
    <row r="543" spans="7:7" x14ac:dyDescent="0.25">
      <c r="G543" s="35"/>
    </row>
    <row r="544" spans="7:7" x14ac:dyDescent="0.25">
      <c r="G544" s="35"/>
    </row>
    <row r="545" spans="7:7" x14ac:dyDescent="0.25">
      <c r="G545" s="35"/>
    </row>
    <row r="546" spans="7:7" x14ac:dyDescent="0.25">
      <c r="G546" s="35"/>
    </row>
    <row r="547" spans="7:7" x14ac:dyDescent="0.25">
      <c r="G547" s="35"/>
    </row>
    <row r="548" spans="7:7" x14ac:dyDescent="0.25">
      <c r="G548" s="35"/>
    </row>
    <row r="549" spans="7:7" x14ac:dyDescent="0.25">
      <c r="G549" s="35"/>
    </row>
    <row r="550" spans="7:7" x14ac:dyDescent="0.25">
      <c r="G550" s="35"/>
    </row>
    <row r="551" spans="7:7" x14ac:dyDescent="0.25">
      <c r="G551" s="35"/>
    </row>
    <row r="552" spans="7:7" x14ac:dyDescent="0.25">
      <c r="G552" s="35"/>
    </row>
    <row r="553" spans="7:7" x14ac:dyDescent="0.25">
      <c r="G553" s="35"/>
    </row>
    <row r="554" spans="7:7" x14ac:dyDescent="0.25">
      <c r="G554" s="35"/>
    </row>
    <row r="555" spans="7:7" x14ac:dyDescent="0.25">
      <c r="G555" s="35"/>
    </row>
    <row r="556" spans="7:7" x14ac:dyDescent="0.25">
      <c r="G556" s="35"/>
    </row>
    <row r="557" spans="7:7" x14ac:dyDescent="0.25">
      <c r="G557" s="35"/>
    </row>
    <row r="558" spans="7:7" x14ac:dyDescent="0.25">
      <c r="G558" s="35"/>
    </row>
    <row r="559" spans="7:7" x14ac:dyDescent="0.25">
      <c r="G559" s="35"/>
    </row>
    <row r="560" spans="7:7" x14ac:dyDescent="0.25">
      <c r="G560" s="35"/>
    </row>
    <row r="561" spans="7:7" x14ac:dyDescent="0.25">
      <c r="G561" s="35"/>
    </row>
    <row r="562" spans="7:7" x14ac:dyDescent="0.25">
      <c r="G562" s="35"/>
    </row>
    <row r="563" spans="7:7" x14ac:dyDescent="0.25">
      <c r="G563" s="35"/>
    </row>
    <row r="564" spans="7:7" x14ac:dyDescent="0.25">
      <c r="G564" s="35"/>
    </row>
    <row r="565" spans="7:7" x14ac:dyDescent="0.25">
      <c r="G565" s="35"/>
    </row>
    <row r="566" spans="7:7" x14ac:dyDescent="0.25">
      <c r="G566" s="35"/>
    </row>
    <row r="567" spans="7:7" x14ac:dyDescent="0.25">
      <c r="G567" s="35"/>
    </row>
    <row r="568" spans="7:7" x14ac:dyDescent="0.25">
      <c r="G568" s="35"/>
    </row>
    <row r="569" spans="7:7" x14ac:dyDescent="0.25">
      <c r="G569" s="35"/>
    </row>
    <row r="570" spans="7:7" x14ac:dyDescent="0.25">
      <c r="G570" s="35"/>
    </row>
    <row r="571" spans="7:7" x14ac:dyDescent="0.25">
      <c r="G571" s="35"/>
    </row>
    <row r="572" spans="7:7" x14ac:dyDescent="0.25">
      <c r="G572" s="35"/>
    </row>
    <row r="573" spans="7:7" x14ac:dyDescent="0.25">
      <c r="G573" s="35"/>
    </row>
    <row r="574" spans="7:7" x14ac:dyDescent="0.25">
      <c r="G574" s="35"/>
    </row>
    <row r="575" spans="7:7" x14ac:dyDescent="0.25">
      <c r="G575" s="35"/>
    </row>
    <row r="576" spans="7:7" x14ac:dyDescent="0.25">
      <c r="G576" s="35"/>
    </row>
    <row r="577" spans="7:7" x14ac:dyDescent="0.25">
      <c r="G577" s="35"/>
    </row>
    <row r="578" spans="7:7" x14ac:dyDescent="0.25">
      <c r="G578" s="35"/>
    </row>
    <row r="579" spans="7:7" x14ac:dyDescent="0.25">
      <c r="G579" s="35"/>
    </row>
    <row r="580" spans="7:7" x14ac:dyDescent="0.25">
      <c r="G580" s="35"/>
    </row>
    <row r="581" spans="7:7" x14ac:dyDescent="0.25">
      <c r="G581" s="35"/>
    </row>
    <row r="582" spans="7:7" x14ac:dyDescent="0.25">
      <c r="G582" s="35"/>
    </row>
    <row r="583" spans="7:7" x14ac:dyDescent="0.25">
      <c r="G583" s="35"/>
    </row>
    <row r="584" spans="7:7" x14ac:dyDescent="0.25">
      <c r="G584" s="35"/>
    </row>
    <row r="585" spans="7:7" x14ac:dyDescent="0.25">
      <c r="G585" s="35"/>
    </row>
    <row r="586" spans="7:7" x14ac:dyDescent="0.25">
      <c r="G586" s="35"/>
    </row>
    <row r="587" spans="7:7" x14ac:dyDescent="0.25">
      <c r="G587" s="35"/>
    </row>
    <row r="588" spans="7:7" x14ac:dyDescent="0.25">
      <c r="G588" s="35"/>
    </row>
    <row r="589" spans="7:7" x14ac:dyDescent="0.25">
      <c r="G589" s="35"/>
    </row>
    <row r="590" spans="7:7" x14ac:dyDescent="0.25">
      <c r="G590" s="35"/>
    </row>
    <row r="591" spans="7:7" x14ac:dyDescent="0.25">
      <c r="G591" s="35"/>
    </row>
    <row r="592" spans="7:7" x14ac:dyDescent="0.25">
      <c r="G592" s="35"/>
    </row>
    <row r="593" spans="7:7" x14ac:dyDescent="0.25">
      <c r="G593" s="35"/>
    </row>
    <row r="594" spans="7:7" x14ac:dyDescent="0.25">
      <c r="G594" s="35"/>
    </row>
    <row r="595" spans="7:7" x14ac:dyDescent="0.25">
      <c r="G595" s="35"/>
    </row>
    <row r="596" spans="7:7" x14ac:dyDescent="0.25">
      <c r="G596" s="35"/>
    </row>
    <row r="597" spans="7:7" x14ac:dyDescent="0.25">
      <c r="G597" s="35"/>
    </row>
    <row r="598" spans="7:7" x14ac:dyDescent="0.25">
      <c r="G598" s="35"/>
    </row>
    <row r="599" spans="7:7" x14ac:dyDescent="0.25">
      <c r="G599" s="35"/>
    </row>
    <row r="600" spans="7:7" x14ac:dyDescent="0.25">
      <c r="G600" s="35"/>
    </row>
    <row r="601" spans="7:7" x14ac:dyDescent="0.25">
      <c r="G601" s="35"/>
    </row>
    <row r="602" spans="7:7" x14ac:dyDescent="0.25">
      <c r="G602" s="35"/>
    </row>
    <row r="603" spans="7:7" x14ac:dyDescent="0.25">
      <c r="G603" s="35"/>
    </row>
    <row r="604" spans="7:7" x14ac:dyDescent="0.25">
      <c r="G604" s="35"/>
    </row>
    <row r="605" spans="7:7" x14ac:dyDescent="0.25">
      <c r="G605" s="35"/>
    </row>
    <row r="606" spans="7:7" x14ac:dyDescent="0.25">
      <c r="G606" s="35"/>
    </row>
    <row r="607" spans="7:7" x14ac:dyDescent="0.25">
      <c r="G607" s="35"/>
    </row>
    <row r="608" spans="7:7" x14ac:dyDescent="0.25">
      <c r="G608" s="35"/>
    </row>
    <row r="609" spans="7:7" x14ac:dyDescent="0.25">
      <c r="G609" s="35"/>
    </row>
    <row r="610" spans="7:7" x14ac:dyDescent="0.25">
      <c r="G610" s="35"/>
    </row>
    <row r="611" spans="7:7" x14ac:dyDescent="0.25">
      <c r="G611" s="35"/>
    </row>
    <row r="612" spans="7:7" x14ac:dyDescent="0.25">
      <c r="G612" s="35"/>
    </row>
    <row r="613" spans="7:7" x14ac:dyDescent="0.25">
      <c r="G613" s="35"/>
    </row>
    <row r="614" spans="7:7" x14ac:dyDescent="0.25">
      <c r="G614" s="35"/>
    </row>
    <row r="615" spans="7:7" x14ac:dyDescent="0.25">
      <c r="G615" s="35"/>
    </row>
    <row r="616" spans="7:7" x14ac:dyDescent="0.25">
      <c r="G616" s="35"/>
    </row>
    <row r="617" spans="7:7" x14ac:dyDescent="0.25">
      <c r="G617" s="35"/>
    </row>
    <row r="618" spans="7:7" x14ac:dyDescent="0.25">
      <c r="G618" s="35"/>
    </row>
    <row r="619" spans="7:7" x14ac:dyDescent="0.25">
      <c r="G619" s="35"/>
    </row>
    <row r="620" spans="7:7" x14ac:dyDescent="0.25">
      <c r="G620" s="35"/>
    </row>
    <row r="621" spans="7:7" x14ac:dyDescent="0.25">
      <c r="G621" s="35"/>
    </row>
    <row r="622" spans="7:7" x14ac:dyDescent="0.25">
      <c r="G622" s="35"/>
    </row>
    <row r="623" spans="7:7" x14ac:dyDescent="0.25">
      <c r="G623" s="35"/>
    </row>
    <row r="624" spans="7:7" x14ac:dyDescent="0.25">
      <c r="G624" s="35"/>
    </row>
    <row r="625" spans="7:7" x14ac:dyDescent="0.25">
      <c r="G625" s="35"/>
    </row>
    <row r="626" spans="7:7" x14ac:dyDescent="0.25">
      <c r="G626" s="35"/>
    </row>
    <row r="627" spans="7:7" x14ac:dyDescent="0.25">
      <c r="G627" s="35"/>
    </row>
    <row r="628" spans="7:7" x14ac:dyDescent="0.25">
      <c r="G628" s="35"/>
    </row>
    <row r="629" spans="7:7" x14ac:dyDescent="0.25">
      <c r="G629" s="35"/>
    </row>
    <row r="630" spans="7:7" x14ac:dyDescent="0.25">
      <c r="G630" s="35"/>
    </row>
    <row r="631" spans="7:7" x14ac:dyDescent="0.25">
      <c r="G631" s="35"/>
    </row>
    <row r="632" spans="7:7" x14ac:dyDescent="0.25">
      <c r="G632" s="35"/>
    </row>
    <row r="633" spans="7:7" x14ac:dyDescent="0.25">
      <c r="G633" s="35"/>
    </row>
    <row r="634" spans="7:7" x14ac:dyDescent="0.25">
      <c r="G634" s="35"/>
    </row>
    <row r="635" spans="7:7" x14ac:dyDescent="0.25">
      <c r="G635" s="35"/>
    </row>
    <row r="636" spans="7:7" x14ac:dyDescent="0.25">
      <c r="G636" s="35"/>
    </row>
    <row r="637" spans="7:7" x14ac:dyDescent="0.25">
      <c r="G637" s="35"/>
    </row>
    <row r="638" spans="7:7" x14ac:dyDescent="0.25">
      <c r="G638" s="35"/>
    </row>
    <row r="639" spans="7:7" x14ac:dyDescent="0.25">
      <c r="G639" s="35"/>
    </row>
    <row r="640" spans="7:7" x14ac:dyDescent="0.25">
      <c r="G640" s="35"/>
    </row>
    <row r="641" spans="7:7" x14ac:dyDescent="0.25">
      <c r="G641" s="35"/>
    </row>
    <row r="642" spans="7:7" x14ac:dyDescent="0.25">
      <c r="G642" s="35"/>
    </row>
    <row r="643" spans="7:7" x14ac:dyDescent="0.25">
      <c r="G643" s="35"/>
    </row>
    <row r="644" spans="7:7" x14ac:dyDescent="0.25">
      <c r="G644" s="35"/>
    </row>
    <row r="645" spans="7:7" x14ac:dyDescent="0.25">
      <c r="G645" s="35"/>
    </row>
    <row r="646" spans="7:7" x14ac:dyDescent="0.25">
      <c r="G646" s="35"/>
    </row>
    <row r="647" spans="7:7" x14ac:dyDescent="0.25">
      <c r="G647" s="35"/>
    </row>
    <row r="648" spans="7:7" x14ac:dyDescent="0.25">
      <c r="G648" s="35"/>
    </row>
    <row r="649" spans="7:7" x14ac:dyDescent="0.25">
      <c r="G649" s="35"/>
    </row>
    <row r="650" spans="7:7" x14ac:dyDescent="0.25">
      <c r="G650" s="35"/>
    </row>
    <row r="651" spans="7:7" x14ac:dyDescent="0.25">
      <c r="G651" s="35"/>
    </row>
    <row r="652" spans="7:7" x14ac:dyDescent="0.25">
      <c r="G652" s="35"/>
    </row>
    <row r="653" spans="7:7" x14ac:dyDescent="0.25">
      <c r="G653" s="35"/>
    </row>
    <row r="654" spans="7:7" x14ac:dyDescent="0.25">
      <c r="G654" s="35"/>
    </row>
    <row r="655" spans="7:7" x14ac:dyDescent="0.25">
      <c r="G655" s="35"/>
    </row>
    <row r="656" spans="7:7" x14ac:dyDescent="0.25">
      <c r="G656" s="35"/>
    </row>
    <row r="657" spans="7:7" x14ac:dyDescent="0.25">
      <c r="G657" s="35"/>
    </row>
    <row r="658" spans="7:7" x14ac:dyDescent="0.25">
      <c r="G658" s="35"/>
    </row>
    <row r="659" spans="7:7" x14ac:dyDescent="0.25">
      <c r="G659" s="35"/>
    </row>
    <row r="660" spans="7:7" x14ac:dyDescent="0.25">
      <c r="G660" s="35"/>
    </row>
    <row r="661" spans="7:7" x14ac:dyDescent="0.25">
      <c r="G661" s="35"/>
    </row>
    <row r="662" spans="7:7" x14ac:dyDescent="0.25">
      <c r="G662" s="35"/>
    </row>
    <row r="663" spans="7:7" x14ac:dyDescent="0.25">
      <c r="G663" s="35"/>
    </row>
    <row r="664" spans="7:7" x14ac:dyDescent="0.25">
      <c r="G664" s="35"/>
    </row>
    <row r="665" spans="7:7" x14ac:dyDescent="0.25">
      <c r="G665" s="35"/>
    </row>
    <row r="666" spans="7:7" x14ac:dyDescent="0.25">
      <c r="G666" s="35"/>
    </row>
    <row r="667" spans="7:7" x14ac:dyDescent="0.25">
      <c r="G667" s="35"/>
    </row>
    <row r="668" spans="7:7" x14ac:dyDescent="0.25">
      <c r="G668" s="35"/>
    </row>
    <row r="669" spans="7:7" x14ac:dyDescent="0.25">
      <c r="G669" s="35"/>
    </row>
    <row r="670" spans="7:7" x14ac:dyDescent="0.25">
      <c r="G670" s="35"/>
    </row>
    <row r="671" spans="7:7" x14ac:dyDescent="0.25">
      <c r="G671" s="35"/>
    </row>
    <row r="672" spans="7:7" x14ac:dyDescent="0.25">
      <c r="G672" s="35"/>
    </row>
    <row r="673" spans="7:7" x14ac:dyDescent="0.25">
      <c r="G673" s="35"/>
    </row>
    <row r="674" spans="7:7" x14ac:dyDescent="0.25">
      <c r="G674" s="35"/>
    </row>
    <row r="675" spans="7:7" x14ac:dyDescent="0.25">
      <c r="G675" s="35"/>
    </row>
    <row r="676" spans="7:7" x14ac:dyDescent="0.25">
      <c r="G676" s="35"/>
    </row>
    <row r="677" spans="7:7" x14ac:dyDescent="0.25">
      <c r="G677" s="35"/>
    </row>
    <row r="678" spans="7:7" x14ac:dyDescent="0.25">
      <c r="G678" s="35"/>
    </row>
    <row r="679" spans="7:7" x14ac:dyDescent="0.25">
      <c r="G679" s="35"/>
    </row>
    <row r="680" spans="7:7" x14ac:dyDescent="0.25">
      <c r="G680" s="35"/>
    </row>
    <row r="681" spans="7:7" x14ac:dyDescent="0.25">
      <c r="G681" s="35"/>
    </row>
    <row r="682" spans="7:7" x14ac:dyDescent="0.25">
      <c r="G682" s="35"/>
    </row>
    <row r="683" spans="7:7" x14ac:dyDescent="0.25">
      <c r="G683" s="35"/>
    </row>
    <row r="684" spans="7:7" x14ac:dyDescent="0.25">
      <c r="G684" s="35"/>
    </row>
    <row r="685" spans="7:7" x14ac:dyDescent="0.25">
      <c r="G685" s="35"/>
    </row>
    <row r="686" spans="7:7" x14ac:dyDescent="0.25">
      <c r="G686" s="35"/>
    </row>
    <row r="687" spans="7:7" x14ac:dyDescent="0.25">
      <c r="G687" s="35"/>
    </row>
    <row r="688" spans="7:7" x14ac:dyDescent="0.25">
      <c r="G688" s="35"/>
    </row>
    <row r="689" spans="7:7" x14ac:dyDescent="0.25">
      <c r="G689" s="35"/>
    </row>
    <row r="690" spans="7:7" x14ac:dyDescent="0.25">
      <c r="G690" s="35"/>
    </row>
    <row r="691" spans="7:7" x14ac:dyDescent="0.25">
      <c r="G691" s="35"/>
    </row>
    <row r="692" spans="7:7" x14ac:dyDescent="0.25">
      <c r="G692" s="35"/>
    </row>
    <row r="693" spans="7:7" x14ac:dyDescent="0.25">
      <c r="G693" s="35"/>
    </row>
    <row r="694" spans="7:7" x14ac:dyDescent="0.25">
      <c r="G694" s="35"/>
    </row>
    <row r="695" spans="7:7" x14ac:dyDescent="0.25">
      <c r="G695" s="35"/>
    </row>
    <row r="696" spans="7:7" x14ac:dyDescent="0.25">
      <c r="G696" s="35"/>
    </row>
    <row r="697" spans="7:7" x14ac:dyDescent="0.25">
      <c r="G697" s="35"/>
    </row>
    <row r="698" spans="7:7" x14ac:dyDescent="0.25">
      <c r="G698" s="35"/>
    </row>
    <row r="699" spans="7:7" x14ac:dyDescent="0.25">
      <c r="G699" s="35"/>
    </row>
    <row r="700" spans="7:7" x14ac:dyDescent="0.25">
      <c r="G700" s="35"/>
    </row>
    <row r="701" spans="7:7" x14ac:dyDescent="0.25">
      <c r="G701" s="35"/>
    </row>
    <row r="702" spans="7:7" x14ac:dyDescent="0.25">
      <c r="G702" s="35"/>
    </row>
    <row r="703" spans="7:7" x14ac:dyDescent="0.25">
      <c r="G703" s="35"/>
    </row>
    <row r="704" spans="7:7" x14ac:dyDescent="0.25">
      <c r="G704" s="35"/>
    </row>
    <row r="705" spans="7:7" x14ac:dyDescent="0.25">
      <c r="G705" s="35"/>
    </row>
    <row r="706" spans="7:7" x14ac:dyDescent="0.25">
      <c r="G706" s="35"/>
    </row>
    <row r="707" spans="7:7" x14ac:dyDescent="0.25">
      <c r="G707" s="35"/>
    </row>
    <row r="708" spans="7:7" x14ac:dyDescent="0.25">
      <c r="G708" s="35"/>
    </row>
    <row r="709" spans="7:7" x14ac:dyDescent="0.25">
      <c r="G709" s="35"/>
    </row>
    <row r="710" spans="7:7" x14ac:dyDescent="0.25">
      <c r="G710" s="35"/>
    </row>
    <row r="711" spans="7:7" x14ac:dyDescent="0.25">
      <c r="G711" s="35"/>
    </row>
    <row r="712" spans="7:7" x14ac:dyDescent="0.25">
      <c r="G712" s="35"/>
    </row>
    <row r="713" spans="7:7" x14ac:dyDescent="0.25">
      <c r="G713" s="35"/>
    </row>
    <row r="714" spans="7:7" x14ac:dyDescent="0.25">
      <c r="G714" s="35"/>
    </row>
    <row r="715" spans="7:7" x14ac:dyDescent="0.25">
      <c r="G715" s="35"/>
    </row>
    <row r="716" spans="7:7" x14ac:dyDescent="0.25">
      <c r="G716" s="35"/>
    </row>
    <row r="717" spans="7:7" x14ac:dyDescent="0.25">
      <c r="G717" s="35"/>
    </row>
    <row r="718" spans="7:7" x14ac:dyDescent="0.25">
      <c r="G718" s="35"/>
    </row>
    <row r="719" spans="7:7" x14ac:dyDescent="0.25">
      <c r="G719" s="35"/>
    </row>
    <row r="720" spans="7:7" x14ac:dyDescent="0.25">
      <c r="G720" s="35"/>
    </row>
    <row r="721" spans="7:7" x14ac:dyDescent="0.25">
      <c r="G721" s="35"/>
    </row>
    <row r="722" spans="7:7" x14ac:dyDescent="0.25">
      <c r="G722" s="35"/>
    </row>
    <row r="723" spans="7:7" x14ac:dyDescent="0.25">
      <c r="G723" s="35"/>
    </row>
    <row r="724" spans="7:7" x14ac:dyDescent="0.25">
      <c r="G724" s="35"/>
    </row>
    <row r="725" spans="7:7" x14ac:dyDescent="0.25">
      <c r="G725" s="35"/>
    </row>
    <row r="726" spans="7:7" x14ac:dyDescent="0.25">
      <c r="G726" s="35"/>
    </row>
    <row r="727" spans="7:7" x14ac:dyDescent="0.25">
      <c r="G727" s="35"/>
    </row>
    <row r="728" spans="7:7" x14ac:dyDescent="0.25">
      <c r="G728" s="35"/>
    </row>
    <row r="729" spans="7:7" x14ac:dyDescent="0.25">
      <c r="G729" s="35"/>
    </row>
    <row r="730" spans="7:7" x14ac:dyDescent="0.25">
      <c r="G730" s="35"/>
    </row>
    <row r="731" spans="7:7" x14ac:dyDescent="0.25">
      <c r="G731" s="35"/>
    </row>
    <row r="732" spans="7:7" x14ac:dyDescent="0.25">
      <c r="G732" s="35"/>
    </row>
    <row r="733" spans="7:7" x14ac:dyDescent="0.25">
      <c r="G733" s="35"/>
    </row>
    <row r="734" spans="7:7" x14ac:dyDescent="0.25">
      <c r="G734" s="35"/>
    </row>
    <row r="735" spans="7:7" x14ac:dyDescent="0.25">
      <c r="G735" s="35"/>
    </row>
    <row r="736" spans="7:7" x14ac:dyDescent="0.25">
      <c r="G736" s="35"/>
    </row>
    <row r="737" spans="7:7" x14ac:dyDescent="0.25">
      <c r="G737" s="35"/>
    </row>
    <row r="738" spans="7:7" x14ac:dyDescent="0.25">
      <c r="G738" s="35"/>
    </row>
    <row r="739" spans="7:7" x14ac:dyDescent="0.25">
      <c r="G739" s="35"/>
    </row>
    <row r="740" spans="7:7" x14ac:dyDescent="0.25">
      <c r="G740" s="35"/>
    </row>
    <row r="741" spans="7:7" x14ac:dyDescent="0.25">
      <c r="G741" s="35"/>
    </row>
    <row r="742" spans="7:7" x14ac:dyDescent="0.25">
      <c r="G742" s="35"/>
    </row>
    <row r="743" spans="7:7" x14ac:dyDescent="0.25">
      <c r="G743" s="35"/>
    </row>
    <row r="744" spans="7:7" x14ac:dyDescent="0.25">
      <c r="G744" s="35"/>
    </row>
    <row r="745" spans="7:7" x14ac:dyDescent="0.25">
      <c r="G745" s="35"/>
    </row>
    <row r="746" spans="7:7" x14ac:dyDescent="0.25">
      <c r="G746" s="35"/>
    </row>
    <row r="747" spans="7:7" x14ac:dyDescent="0.25">
      <c r="G747" s="35"/>
    </row>
    <row r="748" spans="7:7" x14ac:dyDescent="0.25">
      <c r="G748" s="35"/>
    </row>
    <row r="749" spans="7:7" x14ac:dyDescent="0.25">
      <c r="G749" s="35"/>
    </row>
    <row r="750" spans="7:7" x14ac:dyDescent="0.25">
      <c r="G750" s="35"/>
    </row>
    <row r="751" spans="7:7" x14ac:dyDescent="0.25">
      <c r="G751" s="35"/>
    </row>
    <row r="752" spans="7:7" x14ac:dyDescent="0.25">
      <c r="G752" s="35"/>
    </row>
    <row r="753" spans="7:7" x14ac:dyDescent="0.25">
      <c r="G753" s="35"/>
    </row>
    <row r="754" spans="7:7" x14ac:dyDescent="0.25">
      <c r="G754" s="35"/>
    </row>
    <row r="755" spans="7:7" x14ac:dyDescent="0.25">
      <c r="G755" s="35"/>
    </row>
    <row r="756" spans="7:7" x14ac:dyDescent="0.25">
      <c r="G756" s="35"/>
    </row>
    <row r="757" spans="7:7" x14ac:dyDescent="0.25">
      <c r="G757" s="35"/>
    </row>
    <row r="758" spans="7:7" x14ac:dyDescent="0.25">
      <c r="G758" s="35"/>
    </row>
    <row r="759" spans="7:7" x14ac:dyDescent="0.25">
      <c r="G759" s="35"/>
    </row>
    <row r="760" spans="7:7" x14ac:dyDescent="0.25">
      <c r="G760" s="35"/>
    </row>
    <row r="761" spans="7:7" x14ac:dyDescent="0.25">
      <c r="G761" s="35"/>
    </row>
    <row r="762" spans="7:7" x14ac:dyDescent="0.25">
      <c r="G762" s="35"/>
    </row>
    <row r="763" spans="7:7" x14ac:dyDescent="0.25">
      <c r="G763" s="35"/>
    </row>
    <row r="764" spans="7:7" x14ac:dyDescent="0.25">
      <c r="G764" s="35"/>
    </row>
    <row r="765" spans="7:7" x14ac:dyDescent="0.25">
      <c r="G765" s="35"/>
    </row>
    <row r="766" spans="7:7" x14ac:dyDescent="0.25">
      <c r="G766" s="35"/>
    </row>
    <row r="767" spans="7:7" x14ac:dyDescent="0.25">
      <c r="G767" s="35"/>
    </row>
    <row r="768" spans="7:7" x14ac:dyDescent="0.25">
      <c r="G768" s="35"/>
    </row>
    <row r="769" spans="7:7" x14ac:dyDescent="0.25">
      <c r="G769" s="35"/>
    </row>
    <row r="770" spans="7:7" x14ac:dyDescent="0.25">
      <c r="G770" s="35"/>
    </row>
    <row r="771" spans="7:7" x14ac:dyDescent="0.25">
      <c r="G771" s="35"/>
    </row>
    <row r="772" spans="7:7" x14ac:dyDescent="0.25">
      <c r="G772" s="35"/>
    </row>
    <row r="773" spans="7:7" x14ac:dyDescent="0.25">
      <c r="G773" s="35"/>
    </row>
    <row r="774" spans="7:7" x14ac:dyDescent="0.25">
      <c r="G774" s="35"/>
    </row>
    <row r="775" spans="7:7" x14ac:dyDescent="0.25">
      <c r="G775" s="35"/>
    </row>
    <row r="776" spans="7:7" x14ac:dyDescent="0.25">
      <c r="G776" s="35"/>
    </row>
    <row r="777" spans="7:7" x14ac:dyDescent="0.25">
      <c r="G777" s="35"/>
    </row>
    <row r="778" spans="7:7" x14ac:dyDescent="0.25">
      <c r="G778" s="35"/>
    </row>
    <row r="779" spans="7:7" x14ac:dyDescent="0.25">
      <c r="G779" s="35"/>
    </row>
    <row r="780" spans="7:7" x14ac:dyDescent="0.25">
      <c r="G780" s="35"/>
    </row>
    <row r="781" spans="7:7" x14ac:dyDescent="0.25">
      <c r="G781" s="35"/>
    </row>
    <row r="782" spans="7:7" x14ac:dyDescent="0.25">
      <c r="G782" s="35"/>
    </row>
    <row r="783" spans="7:7" x14ac:dyDescent="0.25">
      <c r="G783" s="35"/>
    </row>
    <row r="784" spans="7:7" x14ac:dyDescent="0.25">
      <c r="G784" s="35"/>
    </row>
    <row r="785" spans="7:7" x14ac:dyDescent="0.25">
      <c r="G785" s="35"/>
    </row>
    <row r="786" spans="7:7" x14ac:dyDescent="0.25">
      <c r="G786" s="35"/>
    </row>
    <row r="787" spans="7:7" x14ac:dyDescent="0.25">
      <c r="G787" s="35"/>
    </row>
    <row r="788" spans="7:7" x14ac:dyDescent="0.25">
      <c r="G788" s="35"/>
    </row>
    <row r="789" spans="7:7" x14ac:dyDescent="0.25">
      <c r="G789" s="35"/>
    </row>
    <row r="790" spans="7:7" x14ac:dyDescent="0.25">
      <c r="G790" s="35"/>
    </row>
    <row r="791" spans="7:7" x14ac:dyDescent="0.25">
      <c r="G791" s="35"/>
    </row>
    <row r="792" spans="7:7" x14ac:dyDescent="0.25">
      <c r="G792" s="35"/>
    </row>
    <row r="793" spans="7:7" x14ac:dyDescent="0.25">
      <c r="G793" s="35"/>
    </row>
    <row r="794" spans="7:7" x14ac:dyDescent="0.25">
      <c r="G794" s="35"/>
    </row>
    <row r="795" spans="7:7" x14ac:dyDescent="0.25">
      <c r="G795" s="35"/>
    </row>
    <row r="796" spans="7:7" x14ac:dyDescent="0.25">
      <c r="G796" s="35"/>
    </row>
    <row r="797" spans="7:7" x14ac:dyDescent="0.25">
      <c r="G797" s="35"/>
    </row>
    <row r="798" spans="7:7" x14ac:dyDescent="0.25">
      <c r="G798" s="35"/>
    </row>
    <row r="799" spans="7:7" x14ac:dyDescent="0.25">
      <c r="G799" s="35"/>
    </row>
    <row r="800" spans="7:7" x14ac:dyDescent="0.25">
      <c r="G800" s="35"/>
    </row>
    <row r="801" spans="7:7" x14ac:dyDescent="0.25">
      <c r="G801" s="35"/>
    </row>
    <row r="802" spans="7:7" x14ac:dyDescent="0.25">
      <c r="G802" s="35"/>
    </row>
    <row r="803" spans="7:7" x14ac:dyDescent="0.25">
      <c r="G803" s="35"/>
    </row>
    <row r="804" spans="7:7" x14ac:dyDescent="0.25">
      <c r="G804" s="35"/>
    </row>
    <row r="805" spans="7:7" x14ac:dyDescent="0.25">
      <c r="G805" s="35"/>
    </row>
    <row r="806" spans="7:7" x14ac:dyDescent="0.25">
      <c r="G806" s="35"/>
    </row>
    <row r="807" spans="7:7" x14ac:dyDescent="0.25">
      <c r="G807" s="35"/>
    </row>
    <row r="808" spans="7:7" x14ac:dyDescent="0.25">
      <c r="G808" s="35"/>
    </row>
    <row r="809" spans="7:7" x14ac:dyDescent="0.25">
      <c r="G809" s="35"/>
    </row>
    <row r="810" spans="7:7" x14ac:dyDescent="0.25">
      <c r="G810" s="35"/>
    </row>
    <row r="811" spans="7:7" x14ac:dyDescent="0.25">
      <c r="G811" s="35"/>
    </row>
    <row r="812" spans="7:7" x14ac:dyDescent="0.25">
      <c r="G812" s="35"/>
    </row>
    <row r="813" spans="7:7" x14ac:dyDescent="0.25">
      <c r="G813" s="35"/>
    </row>
    <row r="814" spans="7:7" x14ac:dyDescent="0.25">
      <c r="G814" s="35"/>
    </row>
    <row r="815" spans="7:7" x14ac:dyDescent="0.25">
      <c r="G815" s="35"/>
    </row>
    <row r="816" spans="7:7" x14ac:dyDescent="0.25">
      <c r="G816" s="35"/>
    </row>
    <row r="817" spans="7:7" x14ac:dyDescent="0.25">
      <c r="G817" s="35"/>
    </row>
    <row r="818" spans="7:7" x14ac:dyDescent="0.25">
      <c r="G818" s="35"/>
    </row>
    <row r="819" spans="7:7" x14ac:dyDescent="0.25">
      <c r="G819" s="35"/>
    </row>
    <row r="820" spans="7:7" x14ac:dyDescent="0.25">
      <c r="G820" s="35"/>
    </row>
    <row r="821" spans="7:7" x14ac:dyDescent="0.25">
      <c r="G821" s="35"/>
    </row>
    <row r="822" spans="7:7" x14ac:dyDescent="0.25">
      <c r="G822" s="35"/>
    </row>
    <row r="823" spans="7:7" x14ac:dyDescent="0.25">
      <c r="G823" s="35"/>
    </row>
    <row r="824" spans="7:7" x14ac:dyDescent="0.25">
      <c r="G824" s="35"/>
    </row>
    <row r="825" spans="7:7" x14ac:dyDescent="0.25">
      <c r="G825" s="35"/>
    </row>
    <row r="826" spans="7:7" x14ac:dyDescent="0.25">
      <c r="G826" s="35"/>
    </row>
    <row r="827" spans="7:7" x14ac:dyDescent="0.25">
      <c r="G827" s="35"/>
    </row>
    <row r="828" spans="7:7" x14ac:dyDescent="0.25">
      <c r="G828" s="35"/>
    </row>
    <row r="829" spans="7:7" x14ac:dyDescent="0.25">
      <c r="G829" s="35"/>
    </row>
    <row r="830" spans="7:7" x14ac:dyDescent="0.25">
      <c r="G830" s="35"/>
    </row>
    <row r="831" spans="7:7" x14ac:dyDescent="0.25">
      <c r="G831" s="35"/>
    </row>
    <row r="832" spans="7:7" x14ac:dyDescent="0.25">
      <c r="G832" s="35"/>
    </row>
    <row r="833" spans="7:7" x14ac:dyDescent="0.25">
      <c r="G833" s="35"/>
    </row>
    <row r="834" spans="7:7" x14ac:dyDescent="0.25">
      <c r="G834" s="35"/>
    </row>
    <row r="835" spans="7:7" x14ac:dyDescent="0.25">
      <c r="G835" s="35"/>
    </row>
    <row r="836" spans="7:7" x14ac:dyDescent="0.25">
      <c r="G836" s="35"/>
    </row>
    <row r="837" spans="7:7" x14ac:dyDescent="0.25">
      <c r="G837" s="35"/>
    </row>
    <row r="838" spans="7:7" x14ac:dyDescent="0.25">
      <c r="G838" s="35"/>
    </row>
    <row r="839" spans="7:7" x14ac:dyDescent="0.25">
      <c r="G839" s="35"/>
    </row>
    <row r="840" spans="7:7" x14ac:dyDescent="0.25">
      <c r="G840" s="35"/>
    </row>
    <row r="841" spans="7:7" x14ac:dyDescent="0.25">
      <c r="G841" s="35"/>
    </row>
    <row r="842" spans="7:7" x14ac:dyDescent="0.25">
      <c r="G842" s="35"/>
    </row>
    <row r="843" spans="7:7" x14ac:dyDescent="0.25">
      <c r="G843" s="35"/>
    </row>
    <row r="844" spans="7:7" x14ac:dyDescent="0.25">
      <c r="G844" s="35"/>
    </row>
    <row r="845" spans="7:7" x14ac:dyDescent="0.25">
      <c r="G845" s="35"/>
    </row>
    <row r="846" spans="7:7" x14ac:dyDescent="0.25">
      <c r="G846" s="35"/>
    </row>
    <row r="847" spans="7:7" x14ac:dyDescent="0.25">
      <c r="G847" s="35"/>
    </row>
    <row r="848" spans="7:7" x14ac:dyDescent="0.25">
      <c r="G848" s="35"/>
    </row>
    <row r="849" spans="7:7" x14ac:dyDescent="0.25">
      <c r="G849" s="35"/>
    </row>
    <row r="850" spans="7:7" x14ac:dyDescent="0.25">
      <c r="G850" s="35"/>
    </row>
    <row r="851" spans="7:7" x14ac:dyDescent="0.25">
      <c r="G851" s="35"/>
    </row>
    <row r="852" spans="7:7" x14ac:dyDescent="0.25">
      <c r="G852" s="35"/>
    </row>
    <row r="853" spans="7:7" x14ac:dyDescent="0.25">
      <c r="G853" s="35"/>
    </row>
    <row r="854" spans="7:7" x14ac:dyDescent="0.25">
      <c r="G854" s="35"/>
    </row>
    <row r="855" spans="7:7" x14ac:dyDescent="0.25">
      <c r="G855" s="35"/>
    </row>
    <row r="856" spans="7:7" x14ac:dyDescent="0.25">
      <c r="G856" s="35"/>
    </row>
    <row r="857" spans="7:7" x14ac:dyDescent="0.25">
      <c r="G857" s="35"/>
    </row>
    <row r="858" spans="7:7" x14ac:dyDescent="0.25">
      <c r="G858" s="35"/>
    </row>
    <row r="859" spans="7:7" x14ac:dyDescent="0.25">
      <c r="G859" s="35"/>
    </row>
    <row r="860" spans="7:7" x14ac:dyDescent="0.25">
      <c r="G860" s="35"/>
    </row>
    <row r="861" spans="7:7" x14ac:dyDescent="0.25">
      <c r="G861" s="35"/>
    </row>
    <row r="862" spans="7:7" x14ac:dyDescent="0.25">
      <c r="G862" s="35"/>
    </row>
    <row r="863" spans="7:7" x14ac:dyDescent="0.25">
      <c r="G863" s="35"/>
    </row>
    <row r="864" spans="7:7" x14ac:dyDescent="0.25">
      <c r="G864" s="35"/>
    </row>
    <row r="865" spans="7:7" x14ac:dyDescent="0.25">
      <c r="G865" s="35"/>
    </row>
    <row r="866" spans="7:7" x14ac:dyDescent="0.25">
      <c r="G866" s="35"/>
    </row>
    <row r="867" spans="7:7" x14ac:dyDescent="0.25">
      <c r="G867" s="35"/>
    </row>
    <row r="868" spans="7:7" x14ac:dyDescent="0.25">
      <c r="G868" s="35"/>
    </row>
    <row r="869" spans="7:7" x14ac:dyDescent="0.25">
      <c r="G869" s="35"/>
    </row>
    <row r="870" spans="7:7" x14ac:dyDescent="0.25">
      <c r="G870" s="35"/>
    </row>
    <row r="871" spans="7:7" x14ac:dyDescent="0.25">
      <c r="G871" s="35"/>
    </row>
    <row r="872" spans="7:7" x14ac:dyDescent="0.25">
      <c r="G872" s="35"/>
    </row>
    <row r="873" spans="7:7" x14ac:dyDescent="0.25">
      <c r="G873" s="35"/>
    </row>
    <row r="874" spans="7:7" x14ac:dyDescent="0.25">
      <c r="G874" s="35"/>
    </row>
    <row r="875" spans="7:7" x14ac:dyDescent="0.25">
      <c r="G875" s="35"/>
    </row>
    <row r="876" spans="7:7" x14ac:dyDescent="0.25">
      <c r="G876" s="35"/>
    </row>
    <row r="877" spans="7:7" x14ac:dyDescent="0.25">
      <c r="G877" s="35"/>
    </row>
    <row r="878" spans="7:7" x14ac:dyDescent="0.25">
      <c r="G878" s="35"/>
    </row>
    <row r="879" spans="7:7" x14ac:dyDescent="0.25">
      <c r="G879" s="35"/>
    </row>
    <row r="880" spans="7:7" x14ac:dyDescent="0.25">
      <c r="G880" s="35"/>
    </row>
    <row r="881" spans="7:7" x14ac:dyDescent="0.25">
      <c r="G881" s="35"/>
    </row>
    <row r="882" spans="7:7" x14ac:dyDescent="0.25">
      <c r="G882" s="35"/>
    </row>
    <row r="883" spans="7:7" x14ac:dyDescent="0.25">
      <c r="G883" s="35"/>
    </row>
    <row r="884" spans="7:7" x14ac:dyDescent="0.25">
      <c r="G884" s="35"/>
    </row>
    <row r="885" spans="7:7" x14ac:dyDescent="0.25">
      <c r="G885" s="35"/>
    </row>
    <row r="886" spans="7:7" x14ac:dyDescent="0.25">
      <c r="G886" s="35"/>
    </row>
    <row r="887" spans="7:7" x14ac:dyDescent="0.25">
      <c r="G887" s="35"/>
    </row>
    <row r="888" spans="7:7" x14ac:dyDescent="0.25">
      <c r="G888" s="35"/>
    </row>
    <row r="889" spans="7:7" x14ac:dyDescent="0.25">
      <c r="G889" s="35"/>
    </row>
    <row r="890" spans="7:7" x14ac:dyDescent="0.25">
      <c r="G890" s="35"/>
    </row>
    <row r="891" spans="7:7" x14ac:dyDescent="0.25">
      <c r="G891" s="35"/>
    </row>
    <row r="892" spans="7:7" x14ac:dyDescent="0.25">
      <c r="G892" s="35"/>
    </row>
    <row r="893" spans="7:7" x14ac:dyDescent="0.25">
      <c r="G893" s="35"/>
    </row>
    <row r="894" spans="7:7" x14ac:dyDescent="0.25">
      <c r="G894" s="35"/>
    </row>
    <row r="895" spans="7:7" x14ac:dyDescent="0.25">
      <c r="G895" s="35"/>
    </row>
    <row r="896" spans="7:7" x14ac:dyDescent="0.25">
      <c r="G896" s="35"/>
    </row>
    <row r="897" spans="7:7" x14ac:dyDescent="0.25">
      <c r="G897" s="35"/>
    </row>
    <row r="898" spans="7:7" x14ac:dyDescent="0.25">
      <c r="G898" s="35"/>
    </row>
    <row r="899" spans="7:7" x14ac:dyDescent="0.25">
      <c r="G899" s="35"/>
    </row>
    <row r="900" spans="7:7" x14ac:dyDescent="0.25">
      <c r="G900" s="35"/>
    </row>
    <row r="901" spans="7:7" x14ac:dyDescent="0.25">
      <c r="G901" s="35"/>
    </row>
    <row r="902" spans="7:7" x14ac:dyDescent="0.25">
      <c r="G902" s="35"/>
    </row>
    <row r="903" spans="7:7" x14ac:dyDescent="0.25">
      <c r="G903" s="35"/>
    </row>
    <row r="904" spans="7:7" x14ac:dyDescent="0.25">
      <c r="G904" s="35"/>
    </row>
    <row r="905" spans="7:7" x14ac:dyDescent="0.25">
      <c r="G905" s="35"/>
    </row>
    <row r="906" spans="7:7" x14ac:dyDescent="0.25">
      <c r="G906" s="35"/>
    </row>
    <row r="907" spans="7:7" x14ac:dyDescent="0.25">
      <c r="G907" s="35"/>
    </row>
    <row r="908" spans="7:7" x14ac:dyDescent="0.25">
      <c r="G908" s="35"/>
    </row>
    <row r="909" spans="7:7" x14ac:dyDescent="0.25">
      <c r="G909" s="35"/>
    </row>
    <row r="910" spans="7:7" x14ac:dyDescent="0.25">
      <c r="G910" s="35"/>
    </row>
    <row r="911" spans="7:7" x14ac:dyDescent="0.25">
      <c r="G911" s="35"/>
    </row>
    <row r="912" spans="7:7" x14ac:dyDescent="0.25">
      <c r="G912" s="35"/>
    </row>
    <row r="913" spans="7:7" x14ac:dyDescent="0.25">
      <c r="G913" s="35"/>
    </row>
    <row r="914" spans="7:7" x14ac:dyDescent="0.25">
      <c r="G914" s="35"/>
    </row>
    <row r="915" spans="7:7" x14ac:dyDescent="0.25">
      <c r="G915" s="35"/>
    </row>
    <row r="916" spans="7:7" x14ac:dyDescent="0.25">
      <c r="G916" s="35"/>
    </row>
    <row r="917" spans="7:7" x14ac:dyDescent="0.25">
      <c r="G917" s="35"/>
    </row>
    <row r="918" spans="7:7" x14ac:dyDescent="0.25">
      <c r="G918" s="35"/>
    </row>
    <row r="919" spans="7:7" x14ac:dyDescent="0.25">
      <c r="G919" s="35"/>
    </row>
    <row r="920" spans="7:7" x14ac:dyDescent="0.25">
      <c r="G920" s="35"/>
    </row>
    <row r="921" spans="7:7" x14ac:dyDescent="0.25">
      <c r="G921" s="35"/>
    </row>
    <row r="922" spans="7:7" x14ac:dyDescent="0.25">
      <c r="G922" s="35"/>
    </row>
    <row r="923" spans="7:7" x14ac:dyDescent="0.25">
      <c r="G923" s="35"/>
    </row>
    <row r="924" spans="7:7" x14ac:dyDescent="0.25">
      <c r="G924" s="35"/>
    </row>
    <row r="925" spans="7:7" x14ac:dyDescent="0.25">
      <c r="G925" s="35"/>
    </row>
    <row r="926" spans="7:7" x14ac:dyDescent="0.25">
      <c r="G926" s="35"/>
    </row>
    <row r="927" spans="7:7" x14ac:dyDescent="0.25">
      <c r="G927" s="35"/>
    </row>
    <row r="928" spans="7:7" x14ac:dyDescent="0.25">
      <c r="G928" s="35"/>
    </row>
    <row r="929" spans="7:7" x14ac:dyDescent="0.25">
      <c r="G929" s="35"/>
    </row>
    <row r="930" spans="7:7" x14ac:dyDescent="0.25">
      <c r="G930" s="35"/>
    </row>
    <row r="931" spans="7:7" x14ac:dyDescent="0.25">
      <c r="G931" s="35"/>
    </row>
    <row r="932" spans="7:7" x14ac:dyDescent="0.25">
      <c r="G932" s="35"/>
    </row>
    <row r="933" spans="7:7" x14ac:dyDescent="0.25">
      <c r="G933" s="35"/>
    </row>
    <row r="934" spans="7:7" x14ac:dyDescent="0.25">
      <c r="G934" s="35"/>
    </row>
    <row r="935" spans="7:7" x14ac:dyDescent="0.25">
      <c r="G935" s="35"/>
    </row>
    <row r="936" spans="7:7" x14ac:dyDescent="0.25">
      <c r="G936" s="35"/>
    </row>
    <row r="937" spans="7:7" x14ac:dyDescent="0.25">
      <c r="G937" s="35"/>
    </row>
    <row r="938" spans="7:7" x14ac:dyDescent="0.25">
      <c r="G938" s="35"/>
    </row>
    <row r="939" spans="7:7" x14ac:dyDescent="0.25">
      <c r="G939" s="35"/>
    </row>
    <row r="940" spans="7:7" x14ac:dyDescent="0.25">
      <c r="G940" s="35"/>
    </row>
    <row r="941" spans="7:7" x14ac:dyDescent="0.25">
      <c r="G941" s="35"/>
    </row>
    <row r="942" spans="7:7" x14ac:dyDescent="0.25">
      <c r="G942" s="35"/>
    </row>
    <row r="943" spans="7:7" x14ac:dyDescent="0.25">
      <c r="G943" s="35"/>
    </row>
    <row r="944" spans="7:7" x14ac:dyDescent="0.25">
      <c r="G944" s="35"/>
    </row>
    <row r="945" spans="7:7" x14ac:dyDescent="0.25">
      <c r="G945" s="35"/>
    </row>
    <row r="946" spans="7:7" x14ac:dyDescent="0.25">
      <c r="G946" s="35"/>
    </row>
    <row r="947" spans="7:7" x14ac:dyDescent="0.25">
      <c r="G947" s="35"/>
    </row>
    <row r="948" spans="7:7" x14ac:dyDescent="0.25">
      <c r="G948" s="35"/>
    </row>
    <row r="949" spans="7:7" x14ac:dyDescent="0.25">
      <c r="G949" s="35"/>
    </row>
    <row r="950" spans="7:7" x14ac:dyDescent="0.25">
      <c r="G950" s="35"/>
    </row>
    <row r="951" spans="7:7" x14ac:dyDescent="0.25">
      <c r="G951" s="35"/>
    </row>
    <row r="952" spans="7:7" x14ac:dyDescent="0.25">
      <c r="G952" s="35"/>
    </row>
  </sheetData>
  <pageMargins left="0.75" right="0.75" top="0.75" bottom="0.5" header="0" footer="0"/>
  <pageSetup paperSize="5" scale="70" orientation="landscape" r:id="rId1"/>
  <headerFooter alignWithMargins="0">
    <oddHeader>&amp;R&amp;D   &amp;T
&amp;F</oddHeader>
  </headerFooter>
  <rowBreaks count="1" manualBreakCount="1">
    <brk id="59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52"/>
  <sheetViews>
    <sheetView tabSelected="1" zoomScale="85" workbookViewId="0">
      <selection activeCell="A13" sqref="A13"/>
    </sheetView>
  </sheetViews>
  <sheetFormatPr defaultColWidth="9.109375" defaultRowHeight="13.2" x14ac:dyDescent="0.25"/>
  <cols>
    <col min="1" max="1" width="6.6640625" style="10" customWidth="1"/>
    <col min="2" max="2" width="4.6640625" style="29" customWidth="1"/>
    <col min="3" max="3" width="13.33203125" style="30" customWidth="1"/>
    <col min="4" max="4" width="2.6640625" style="30" customWidth="1"/>
    <col min="5" max="5" width="13.33203125" style="30" customWidth="1"/>
    <col min="6" max="6" width="3" style="30" customWidth="1"/>
    <col min="7" max="7" width="9.88671875" style="30" customWidth="1"/>
    <col min="8" max="8" width="2.88671875" style="30" customWidth="1"/>
    <col min="9" max="9" width="35.109375" style="30" customWidth="1"/>
    <col min="10" max="10" width="7.109375" style="10" customWidth="1"/>
    <col min="11" max="11" width="0.109375" style="10" hidden="1" customWidth="1"/>
    <col min="12" max="12" width="13.33203125" style="30" customWidth="1"/>
    <col min="13" max="13" width="0.109375" style="10" hidden="1" customWidth="1"/>
    <col min="14" max="14" width="3" style="10" customWidth="1"/>
    <col min="15" max="15" width="13.33203125" style="10" customWidth="1"/>
    <col min="16" max="16" width="0" style="10" hidden="1" customWidth="1"/>
    <col min="17" max="17" width="3.33203125" style="10" customWidth="1"/>
    <col min="18" max="18" width="82.109375" style="10" customWidth="1"/>
    <col min="19" max="22" width="9.109375" style="10"/>
    <col min="23" max="23" width="10.33203125" style="10" bestFit="1" customWidth="1"/>
    <col min="24" max="24" width="11" style="10" bestFit="1" customWidth="1"/>
    <col min="25" max="16384" width="9.109375" style="10"/>
  </cols>
  <sheetData>
    <row r="1" spans="1:24" ht="17.399999999999999" x14ac:dyDescent="0.3">
      <c r="A1" s="54" t="s">
        <v>37</v>
      </c>
    </row>
    <row r="2" spans="1:24" ht="15.6" x14ac:dyDescent="0.3">
      <c r="A2" s="22" t="s">
        <v>38</v>
      </c>
    </row>
    <row r="3" spans="1:24" x14ac:dyDescent="0.25">
      <c r="A3" s="39" t="s">
        <v>55</v>
      </c>
    </row>
    <row r="4" spans="1:24" ht="13.8" x14ac:dyDescent="0.25">
      <c r="E4" s="24"/>
      <c r="F4" s="24"/>
      <c r="L4" s="24"/>
    </row>
    <row r="5" spans="1:24" ht="13.8" x14ac:dyDescent="0.25">
      <c r="E5" s="24"/>
      <c r="F5" s="24"/>
      <c r="L5" s="24"/>
    </row>
    <row r="6" spans="1:24" ht="13.8" x14ac:dyDescent="0.25">
      <c r="C6" s="15" t="s">
        <v>10</v>
      </c>
      <c r="D6" s="15"/>
      <c r="E6" s="65" t="s">
        <v>9</v>
      </c>
      <c r="F6" s="24"/>
      <c r="L6" s="24"/>
    </row>
    <row r="7" spans="1:24" ht="3.9" customHeight="1" x14ac:dyDescent="0.25">
      <c r="C7" s="66"/>
      <c r="E7" s="66"/>
      <c r="F7" s="24"/>
      <c r="L7" s="24"/>
    </row>
    <row r="8" spans="1:24" ht="3.9" customHeight="1" x14ac:dyDescent="0.25">
      <c r="E8" s="24"/>
      <c r="F8" s="24"/>
      <c r="L8" s="24"/>
    </row>
    <row r="9" spans="1:24" ht="15" customHeight="1" x14ac:dyDescent="0.3">
      <c r="C9" s="69">
        <v>8918210</v>
      </c>
      <c r="D9" s="41"/>
      <c r="E9" s="69">
        <v>8879430</v>
      </c>
      <c r="G9" s="22" t="s">
        <v>34</v>
      </c>
      <c r="L9" s="69">
        <f>L51</f>
        <v>0</v>
      </c>
      <c r="O9" s="22" t="s">
        <v>36</v>
      </c>
    </row>
    <row r="10" spans="1:24" ht="15" x14ac:dyDescent="0.25">
      <c r="C10" s="57">
        <f>C9-C51</f>
        <v>62355</v>
      </c>
      <c r="E10" s="57">
        <f>E9-E51</f>
        <v>-178259</v>
      </c>
      <c r="F10" s="28"/>
      <c r="G10" s="14" t="s">
        <v>35</v>
      </c>
      <c r="L10" s="57">
        <f>L9-C51</f>
        <v>-8855855</v>
      </c>
      <c r="O10" s="14" t="s">
        <v>48</v>
      </c>
    </row>
    <row r="11" spans="1:24" ht="15.6" x14ac:dyDescent="0.3">
      <c r="C11" s="27"/>
      <c r="D11" s="27"/>
      <c r="E11" s="28"/>
      <c r="F11" s="28"/>
      <c r="G11" s="25"/>
      <c r="L11" s="31"/>
      <c r="O11" s="22"/>
    </row>
    <row r="12" spans="1:24" ht="13.5" customHeight="1" x14ac:dyDescent="0.25">
      <c r="A12" s="14"/>
      <c r="B12" s="15"/>
      <c r="C12" s="16"/>
      <c r="D12" s="16"/>
      <c r="E12" s="58">
        <f>-W14</f>
        <v>186101</v>
      </c>
      <c r="F12" s="43" t="s">
        <v>27</v>
      </c>
      <c r="H12" s="16"/>
      <c r="I12" s="16"/>
      <c r="J12" s="14"/>
      <c r="K12" s="14"/>
      <c r="L12" s="16"/>
      <c r="M12" s="14" t="s">
        <v>14</v>
      </c>
      <c r="N12" s="14"/>
      <c r="P12" s="14" t="s">
        <v>16</v>
      </c>
      <c r="T12" s="10" t="s">
        <v>49</v>
      </c>
      <c r="W12" s="80">
        <v>351913</v>
      </c>
      <c r="X12" s="80"/>
    </row>
    <row r="13" spans="1:24" ht="13.5" customHeight="1" x14ac:dyDescent="0.25">
      <c r="A13" s="14"/>
      <c r="B13" s="15"/>
      <c r="C13" s="16"/>
      <c r="D13" s="16"/>
      <c r="E13" s="67" t="str">
        <f>IF(E12-E24-E25-E26-E18-E19=0,"OK ","ERROR")</f>
        <v xml:space="preserve">OK </v>
      </c>
      <c r="F13" s="43"/>
      <c r="H13" s="16"/>
      <c r="I13" s="16"/>
      <c r="J13" s="14"/>
      <c r="K13" s="14"/>
      <c r="L13" s="15"/>
      <c r="M13" s="14"/>
      <c r="N13" s="14"/>
      <c r="O13" s="14"/>
      <c r="P13" s="14"/>
      <c r="W13" s="80"/>
      <c r="X13" s="80"/>
    </row>
    <row r="14" spans="1:24" ht="13.5" customHeight="1" x14ac:dyDescent="0.25">
      <c r="A14" s="14"/>
      <c r="B14" s="15"/>
      <c r="C14" s="16"/>
      <c r="D14" s="16"/>
      <c r="E14" s="44"/>
      <c r="F14" s="43"/>
      <c r="H14" s="16"/>
      <c r="I14" s="16"/>
      <c r="J14" s="14"/>
      <c r="K14" s="14"/>
      <c r="L14" s="15" t="s">
        <v>30</v>
      </c>
      <c r="M14" s="14"/>
      <c r="N14" s="14"/>
      <c r="O14" s="47" t="s">
        <v>29</v>
      </c>
      <c r="P14" s="14"/>
      <c r="T14" s="10" t="s">
        <v>50</v>
      </c>
      <c r="W14" s="80">
        <v>-186101</v>
      </c>
      <c r="X14" s="80"/>
    </row>
    <row r="15" spans="1:24" s="48" customFormat="1" ht="13.5" customHeight="1" x14ac:dyDescent="0.25">
      <c r="A15" s="47" t="s">
        <v>11</v>
      </c>
      <c r="B15" s="15"/>
      <c r="C15" s="15" t="s">
        <v>10</v>
      </c>
      <c r="D15" s="15"/>
      <c r="E15" s="15" t="s">
        <v>9</v>
      </c>
      <c r="F15" s="15"/>
      <c r="G15" s="49" t="s">
        <v>7</v>
      </c>
      <c r="H15" s="15"/>
      <c r="I15" s="15" t="s">
        <v>8</v>
      </c>
      <c r="J15" s="47"/>
      <c r="K15" s="47" t="s">
        <v>13</v>
      </c>
      <c r="L15" s="15" t="s">
        <v>28</v>
      </c>
      <c r="M15" s="47" t="s">
        <v>15</v>
      </c>
      <c r="N15" s="47"/>
      <c r="O15" s="15" t="s">
        <v>28</v>
      </c>
      <c r="P15" s="47" t="s">
        <v>15</v>
      </c>
      <c r="Q15" s="10"/>
      <c r="R15" s="47" t="s">
        <v>31</v>
      </c>
      <c r="W15" s="81"/>
      <c r="X15" s="81"/>
    </row>
    <row r="16" spans="1:24" ht="3.6" customHeight="1" x14ac:dyDescent="0.25">
      <c r="A16" s="45"/>
      <c r="B16" s="15"/>
      <c r="C16" s="45"/>
      <c r="D16" s="16"/>
      <c r="E16" s="45"/>
      <c r="F16" s="16"/>
      <c r="G16" s="45"/>
      <c r="H16" s="16"/>
      <c r="I16" s="45"/>
      <c r="J16" s="14"/>
      <c r="K16" s="14"/>
      <c r="L16" s="45"/>
      <c r="M16" s="14" t="s">
        <v>16</v>
      </c>
      <c r="N16" s="14"/>
      <c r="O16" s="45"/>
      <c r="P16" s="14" t="s">
        <v>17</v>
      </c>
      <c r="R16" s="45"/>
      <c r="W16" s="80"/>
      <c r="X16" s="80"/>
    </row>
    <row r="17" spans="1:24" ht="3.6" customHeight="1" x14ac:dyDescent="0.25">
      <c r="A17" s="14"/>
      <c r="B17" s="15"/>
      <c r="C17" s="16"/>
      <c r="D17" s="16"/>
      <c r="E17" s="16"/>
      <c r="F17" s="16"/>
      <c r="G17" s="17"/>
      <c r="H17" s="16"/>
      <c r="I17" s="16"/>
      <c r="J17" s="14"/>
      <c r="K17" s="14"/>
      <c r="L17" s="16"/>
      <c r="M17" s="14"/>
      <c r="N17" s="14"/>
      <c r="O17" s="14"/>
      <c r="P17" s="14"/>
      <c r="W17" s="80"/>
      <c r="X17" s="80"/>
    </row>
    <row r="18" spans="1:24" s="5" customFormat="1" ht="12.9" customHeight="1" x14ac:dyDescent="0.25">
      <c r="A18" s="50" t="s">
        <v>32</v>
      </c>
      <c r="B18" s="3" t="s">
        <v>2</v>
      </c>
      <c r="C18" s="41">
        <v>0</v>
      </c>
      <c r="D18" s="70"/>
      <c r="E18" s="41">
        <v>0</v>
      </c>
      <c r="F18" s="71"/>
      <c r="G18" s="52">
        <f t="shared" ref="G18:G50" si="0">IF(C18=0,0,(E18/C18))</f>
        <v>0</v>
      </c>
      <c r="H18" s="4"/>
      <c r="I18" s="4" t="s">
        <v>22</v>
      </c>
      <c r="K18" s="4">
        <v>0</v>
      </c>
      <c r="L18" s="72">
        <v>0</v>
      </c>
      <c r="M18" s="72">
        <f t="shared" ref="M18:M23" si="1">E18-K18</f>
        <v>0</v>
      </c>
      <c r="N18" s="72"/>
      <c r="O18" s="72">
        <f t="shared" ref="O18:O50" si="2">C18-L18</f>
        <v>0</v>
      </c>
      <c r="P18" s="73">
        <f t="shared" ref="P18:P23" si="3">K18-L18</f>
        <v>0</v>
      </c>
      <c r="R18" s="74"/>
      <c r="T18" s="5" t="s">
        <v>51</v>
      </c>
      <c r="W18" s="82">
        <v>-1016284</v>
      </c>
      <c r="X18" s="82"/>
    </row>
    <row r="19" spans="1:24" s="5" customFormat="1" ht="12.9" customHeight="1" x14ac:dyDescent="0.25">
      <c r="A19" s="50">
        <v>3082</v>
      </c>
      <c r="B19" s="3" t="s">
        <v>2</v>
      </c>
      <c r="C19" s="41">
        <v>0</v>
      </c>
      <c r="D19" s="70"/>
      <c r="E19" s="41">
        <v>0</v>
      </c>
      <c r="F19" s="71"/>
      <c r="G19" s="52">
        <f t="shared" si="0"/>
        <v>0</v>
      </c>
      <c r="H19" s="4"/>
      <c r="I19" s="4" t="s">
        <v>22</v>
      </c>
      <c r="K19" s="4">
        <v>0</v>
      </c>
      <c r="L19" s="72">
        <v>0</v>
      </c>
      <c r="M19" s="72">
        <f t="shared" si="1"/>
        <v>0</v>
      </c>
      <c r="N19" s="72"/>
      <c r="O19" s="72">
        <f t="shared" si="2"/>
        <v>0</v>
      </c>
      <c r="P19" s="73">
        <f t="shared" si="3"/>
        <v>0</v>
      </c>
      <c r="R19" s="74"/>
      <c r="W19" s="82"/>
      <c r="X19" s="82"/>
    </row>
    <row r="20" spans="1:24" s="5" customFormat="1" ht="12.9" customHeight="1" x14ac:dyDescent="0.25">
      <c r="A20" s="50">
        <v>3098</v>
      </c>
      <c r="B20" s="3" t="s">
        <v>2</v>
      </c>
      <c r="C20" s="41">
        <v>30982</v>
      </c>
      <c r="D20" s="70"/>
      <c r="E20" s="41">
        <v>32557</v>
      </c>
      <c r="F20" s="71"/>
      <c r="G20" s="52">
        <f t="shared" si="0"/>
        <v>1.0508359692724807</v>
      </c>
      <c r="H20" s="4"/>
      <c r="I20" s="4" t="s">
        <v>5</v>
      </c>
      <c r="K20" s="4">
        <v>0</v>
      </c>
      <c r="L20" s="72">
        <v>0</v>
      </c>
      <c r="M20" s="72">
        <f t="shared" si="1"/>
        <v>32557</v>
      </c>
      <c r="N20" s="72"/>
      <c r="O20" s="72">
        <f t="shared" si="2"/>
        <v>30982</v>
      </c>
      <c r="P20" s="73">
        <f t="shared" si="3"/>
        <v>0</v>
      </c>
      <c r="R20" s="74"/>
      <c r="T20" s="5" t="s">
        <v>52</v>
      </c>
      <c r="W20" s="82">
        <v>1060035</v>
      </c>
      <c r="X20" s="82">
        <f>+W20+E9</f>
        <v>9939465</v>
      </c>
    </row>
    <row r="21" spans="1:24" s="5" customFormat="1" ht="12.9" customHeight="1" x14ac:dyDescent="0.25">
      <c r="A21" s="50">
        <v>3100</v>
      </c>
      <c r="B21" s="3" t="s">
        <v>2</v>
      </c>
      <c r="C21" s="41">
        <v>6539423</v>
      </c>
      <c r="D21" s="70"/>
      <c r="E21" s="41">
        <v>6687368</v>
      </c>
      <c r="F21" s="71"/>
      <c r="G21" s="52">
        <f t="shared" si="0"/>
        <v>1.0226235556256262</v>
      </c>
      <c r="H21" s="4"/>
      <c r="I21" s="4" t="s">
        <v>5</v>
      </c>
      <c r="K21" s="4">
        <v>0</v>
      </c>
      <c r="L21" s="72">
        <v>0</v>
      </c>
      <c r="M21" s="72">
        <f t="shared" si="1"/>
        <v>6687368</v>
      </c>
      <c r="N21" s="72"/>
      <c r="O21" s="72">
        <f t="shared" si="2"/>
        <v>6539423</v>
      </c>
      <c r="P21" s="73">
        <f t="shared" si="3"/>
        <v>0</v>
      </c>
      <c r="R21" s="74"/>
    </row>
    <row r="22" spans="1:24" s="5" customFormat="1" ht="12.9" customHeight="1" x14ac:dyDescent="0.25">
      <c r="A22" s="50">
        <v>3102</v>
      </c>
      <c r="B22" s="3" t="s">
        <v>2</v>
      </c>
      <c r="C22" s="41">
        <v>2796725</v>
      </c>
      <c r="D22" s="70"/>
      <c r="E22" s="41">
        <v>2859831</v>
      </c>
      <c r="F22" s="71"/>
      <c r="G22" s="52">
        <f t="shared" si="0"/>
        <v>1.022564249255826</v>
      </c>
      <c r="H22" s="4"/>
      <c r="I22" s="4" t="s">
        <v>5</v>
      </c>
      <c r="K22" s="4">
        <v>0</v>
      </c>
      <c r="L22" s="72">
        <v>0</v>
      </c>
      <c r="M22" s="72">
        <f t="shared" si="1"/>
        <v>2859831</v>
      </c>
      <c r="N22" s="72"/>
      <c r="O22" s="72">
        <f t="shared" si="2"/>
        <v>2796725</v>
      </c>
      <c r="P22" s="73">
        <f t="shared" si="3"/>
        <v>0</v>
      </c>
      <c r="R22" s="74"/>
    </row>
    <row r="23" spans="1:24" s="5" customFormat="1" ht="12.9" customHeight="1" x14ac:dyDescent="0.25">
      <c r="A23" s="50">
        <v>5499</v>
      </c>
      <c r="B23" s="3" t="s">
        <v>2</v>
      </c>
      <c r="C23" s="41">
        <v>337201</v>
      </c>
      <c r="D23" s="70"/>
      <c r="E23" s="41">
        <v>352049</v>
      </c>
      <c r="F23" s="71"/>
      <c r="G23" s="52">
        <f t="shared" si="0"/>
        <v>1.0440330841248988</v>
      </c>
      <c r="H23" s="4"/>
      <c r="I23" s="4" t="s">
        <v>6</v>
      </c>
      <c r="K23" s="4">
        <v>0</v>
      </c>
      <c r="L23" s="72">
        <v>0</v>
      </c>
      <c r="M23" s="72">
        <f t="shared" si="1"/>
        <v>352049</v>
      </c>
      <c r="N23" s="72"/>
      <c r="O23" s="72">
        <f t="shared" si="2"/>
        <v>337201</v>
      </c>
      <c r="P23" s="73">
        <f t="shared" si="3"/>
        <v>0</v>
      </c>
      <c r="R23" s="74"/>
    </row>
    <row r="24" spans="1:24" s="5" customFormat="1" ht="12.9" customHeight="1" x14ac:dyDescent="0.25">
      <c r="A24" s="50" t="s">
        <v>18</v>
      </c>
      <c r="B24" s="3" t="s">
        <v>2</v>
      </c>
      <c r="C24" s="41">
        <v>0</v>
      </c>
      <c r="D24" s="70"/>
      <c r="E24" s="41">
        <v>0</v>
      </c>
      <c r="F24" s="71"/>
      <c r="G24" s="52">
        <f t="shared" si="0"/>
        <v>0</v>
      </c>
      <c r="H24" s="4"/>
      <c r="I24" s="4" t="s">
        <v>26</v>
      </c>
      <c r="K24" s="4"/>
      <c r="L24" s="72">
        <v>0</v>
      </c>
      <c r="M24" s="72"/>
      <c r="N24" s="72"/>
      <c r="O24" s="72">
        <f t="shared" si="2"/>
        <v>0</v>
      </c>
      <c r="P24" s="73"/>
      <c r="R24" s="74"/>
    </row>
    <row r="25" spans="1:24" s="5" customFormat="1" ht="12.9" customHeight="1" x14ac:dyDescent="0.25">
      <c r="A25" s="50">
        <v>9631</v>
      </c>
      <c r="B25" s="3" t="s">
        <v>2</v>
      </c>
      <c r="C25" s="41">
        <v>23641</v>
      </c>
      <c r="D25" s="70"/>
      <c r="E25" s="41">
        <v>24978</v>
      </c>
      <c r="F25" s="71"/>
      <c r="G25" s="52">
        <f t="shared" si="0"/>
        <v>1.0565542912736348</v>
      </c>
      <c r="H25" s="4"/>
      <c r="I25" s="4" t="s">
        <v>26</v>
      </c>
      <c r="K25" s="4">
        <v>0</v>
      </c>
      <c r="L25" s="72">
        <v>0</v>
      </c>
      <c r="M25" s="72">
        <f t="shared" ref="M25:M50" si="4">E25-K25</f>
        <v>24978</v>
      </c>
      <c r="N25" s="72"/>
      <c r="O25" s="72">
        <f t="shared" si="2"/>
        <v>23641</v>
      </c>
      <c r="P25" s="73">
        <f t="shared" ref="P25:P50" si="5">K25-L25</f>
        <v>0</v>
      </c>
      <c r="R25" s="74"/>
    </row>
    <row r="26" spans="1:24" s="5" customFormat="1" ht="12.9" customHeight="1" x14ac:dyDescent="0.25">
      <c r="A26" s="50" t="s">
        <v>12</v>
      </c>
      <c r="B26" s="3" t="s">
        <v>2</v>
      </c>
      <c r="C26" s="41">
        <v>149271</v>
      </c>
      <c r="D26" s="70"/>
      <c r="E26" s="41">
        <v>161123</v>
      </c>
      <c r="F26" s="71"/>
      <c r="G26" s="52">
        <f t="shared" si="0"/>
        <v>1.0793992135109969</v>
      </c>
      <c r="H26" s="4"/>
      <c r="I26" s="4" t="s">
        <v>26</v>
      </c>
      <c r="K26" s="4">
        <v>0</v>
      </c>
      <c r="L26" s="72">
        <v>0</v>
      </c>
      <c r="M26" s="72">
        <f t="shared" si="4"/>
        <v>161123</v>
      </c>
      <c r="N26" s="72"/>
      <c r="O26" s="72">
        <f t="shared" si="2"/>
        <v>149271</v>
      </c>
      <c r="P26" s="73">
        <f t="shared" si="5"/>
        <v>0</v>
      </c>
      <c r="R26" s="74"/>
    </row>
    <row r="27" spans="1:24" s="9" customFormat="1" ht="12.9" customHeight="1" x14ac:dyDescent="0.25">
      <c r="A27" s="51">
        <v>1355</v>
      </c>
      <c r="B27" s="7" t="s">
        <v>0</v>
      </c>
      <c r="C27" s="42">
        <v>0</v>
      </c>
      <c r="D27" s="75"/>
      <c r="E27" s="42">
        <v>0</v>
      </c>
      <c r="F27" s="76"/>
      <c r="G27" s="77">
        <f t="shared" si="0"/>
        <v>0</v>
      </c>
      <c r="H27" s="8"/>
      <c r="I27" s="8" t="s">
        <v>6</v>
      </c>
      <c r="K27" s="8">
        <v>0</v>
      </c>
      <c r="L27" s="42">
        <v>0</v>
      </c>
      <c r="M27" s="78">
        <f t="shared" si="4"/>
        <v>0</v>
      </c>
      <c r="N27" s="78"/>
      <c r="O27" s="78">
        <f t="shared" si="2"/>
        <v>0</v>
      </c>
      <c r="P27" s="79">
        <f t="shared" si="5"/>
        <v>0</v>
      </c>
      <c r="R27" s="42"/>
    </row>
    <row r="28" spans="1:24" s="9" customFormat="1" ht="12.9" customHeight="1" x14ac:dyDescent="0.25">
      <c r="A28" s="51">
        <v>3099</v>
      </c>
      <c r="B28" s="7" t="s">
        <v>0</v>
      </c>
      <c r="C28" s="42">
        <v>910307</v>
      </c>
      <c r="D28" s="75"/>
      <c r="E28" s="42">
        <v>944499</v>
      </c>
      <c r="F28" s="76"/>
      <c r="G28" s="77">
        <f t="shared" si="0"/>
        <v>1.0375609547108833</v>
      </c>
      <c r="H28" s="8"/>
      <c r="I28" s="8" t="s">
        <v>4</v>
      </c>
      <c r="K28" s="8">
        <v>0</v>
      </c>
      <c r="L28" s="42">
        <v>0</v>
      </c>
      <c r="M28" s="78">
        <f t="shared" si="4"/>
        <v>944499</v>
      </c>
      <c r="N28" s="78"/>
      <c r="O28" s="78">
        <f t="shared" si="2"/>
        <v>910307</v>
      </c>
      <c r="P28" s="79">
        <f t="shared" si="5"/>
        <v>0</v>
      </c>
      <c r="R28" s="42"/>
    </row>
    <row r="29" spans="1:24" s="9" customFormat="1" ht="12.9" customHeight="1" x14ac:dyDescent="0.25">
      <c r="A29" s="51">
        <v>3101</v>
      </c>
      <c r="B29" s="7" t="s">
        <v>0</v>
      </c>
      <c r="C29" s="42">
        <v>14689</v>
      </c>
      <c r="D29" s="75"/>
      <c r="E29" s="42">
        <v>15021</v>
      </c>
      <c r="F29" s="76"/>
      <c r="G29" s="77">
        <f t="shared" si="0"/>
        <v>1.0226019470351964</v>
      </c>
      <c r="H29" s="8"/>
      <c r="I29" s="8" t="s">
        <v>4</v>
      </c>
      <c r="K29" s="8">
        <v>0</v>
      </c>
      <c r="L29" s="42">
        <v>0</v>
      </c>
      <c r="M29" s="78">
        <f t="shared" si="4"/>
        <v>15021</v>
      </c>
      <c r="N29" s="78"/>
      <c r="O29" s="78">
        <f t="shared" si="2"/>
        <v>14689</v>
      </c>
      <c r="P29" s="79">
        <f t="shared" si="5"/>
        <v>0</v>
      </c>
      <c r="R29" s="42"/>
    </row>
    <row r="30" spans="1:24" s="9" customFormat="1" ht="12.9" customHeight="1" x14ac:dyDescent="0.25">
      <c r="A30" s="51">
        <v>3103</v>
      </c>
      <c r="B30" s="7" t="s">
        <v>0</v>
      </c>
      <c r="C30" s="42">
        <v>96210</v>
      </c>
      <c r="D30" s="75"/>
      <c r="E30" s="42">
        <v>100515</v>
      </c>
      <c r="F30" s="76"/>
      <c r="G30" s="77">
        <f t="shared" si="0"/>
        <v>1.044745868412847</v>
      </c>
      <c r="H30" s="8"/>
      <c r="I30" s="8" t="s">
        <v>4</v>
      </c>
      <c r="K30" s="8">
        <v>0</v>
      </c>
      <c r="L30" s="42">
        <v>0</v>
      </c>
      <c r="M30" s="78">
        <f t="shared" si="4"/>
        <v>100515</v>
      </c>
      <c r="N30" s="78"/>
      <c r="O30" s="78">
        <f t="shared" si="2"/>
        <v>96210</v>
      </c>
      <c r="P30" s="79">
        <f t="shared" si="5"/>
        <v>0</v>
      </c>
      <c r="R30" s="42"/>
    </row>
    <row r="31" spans="1:24" s="9" customFormat="1" ht="12.9" customHeight="1" x14ac:dyDescent="0.25">
      <c r="A31" s="51">
        <v>3052</v>
      </c>
      <c r="B31" s="7" t="s">
        <v>1</v>
      </c>
      <c r="C31" s="42">
        <v>0</v>
      </c>
      <c r="D31" s="75"/>
      <c r="E31" s="42">
        <v>0</v>
      </c>
      <c r="F31" s="76"/>
      <c r="G31" s="77">
        <f t="shared" si="0"/>
        <v>0</v>
      </c>
      <c r="H31" s="8"/>
      <c r="I31" s="8" t="s">
        <v>23</v>
      </c>
      <c r="K31" s="8">
        <v>0</v>
      </c>
      <c r="L31" s="42">
        <v>0</v>
      </c>
      <c r="M31" s="78">
        <f t="shared" si="4"/>
        <v>0</v>
      </c>
      <c r="N31" s="78"/>
      <c r="O31" s="78">
        <f t="shared" si="2"/>
        <v>0</v>
      </c>
      <c r="P31" s="79">
        <f t="shared" si="5"/>
        <v>0</v>
      </c>
      <c r="R31" s="42"/>
    </row>
    <row r="32" spans="1:24" s="9" customFormat="1" ht="12.9" customHeight="1" x14ac:dyDescent="0.25">
      <c r="A32" s="51">
        <v>3073</v>
      </c>
      <c r="B32" s="7" t="s">
        <v>1</v>
      </c>
      <c r="C32" s="42">
        <v>61</v>
      </c>
      <c r="D32" s="42"/>
      <c r="E32" s="42">
        <v>61</v>
      </c>
      <c r="F32" s="76"/>
      <c r="G32" s="77">
        <f t="shared" si="0"/>
        <v>1</v>
      </c>
      <c r="H32" s="8"/>
      <c r="I32" s="8" t="s">
        <v>23</v>
      </c>
      <c r="K32" s="8">
        <v>0</v>
      </c>
      <c r="L32" s="42">
        <v>0</v>
      </c>
      <c r="M32" s="78">
        <f t="shared" si="4"/>
        <v>61</v>
      </c>
      <c r="N32" s="78"/>
      <c r="O32" s="78">
        <f t="shared" si="2"/>
        <v>61</v>
      </c>
      <c r="P32" s="79">
        <f t="shared" si="5"/>
        <v>0</v>
      </c>
      <c r="R32" s="42"/>
    </row>
    <row r="33" spans="1:18" s="9" customFormat="1" ht="12.9" customHeight="1" x14ac:dyDescent="0.25">
      <c r="A33" s="51">
        <v>3074</v>
      </c>
      <c r="B33" s="7" t="s">
        <v>1</v>
      </c>
      <c r="C33" s="42">
        <v>59</v>
      </c>
      <c r="D33" s="42"/>
      <c r="E33" s="42">
        <v>59</v>
      </c>
      <c r="F33" s="76"/>
      <c r="G33" s="77">
        <f t="shared" si="0"/>
        <v>1</v>
      </c>
      <c r="H33" s="8"/>
      <c r="I33" s="8" t="s">
        <v>23</v>
      </c>
      <c r="K33" s="8">
        <v>0</v>
      </c>
      <c r="L33" s="42">
        <v>0</v>
      </c>
      <c r="M33" s="78">
        <f t="shared" si="4"/>
        <v>59</v>
      </c>
      <c r="N33" s="78"/>
      <c r="O33" s="78">
        <f t="shared" si="2"/>
        <v>59</v>
      </c>
      <c r="P33" s="79">
        <f t="shared" si="5"/>
        <v>0</v>
      </c>
      <c r="R33" s="42"/>
    </row>
    <row r="34" spans="1:18" s="9" customFormat="1" ht="12.9" customHeight="1" x14ac:dyDescent="0.25">
      <c r="A34" s="51">
        <v>3075</v>
      </c>
      <c r="B34" s="7" t="s">
        <v>1</v>
      </c>
      <c r="C34" s="42">
        <v>62</v>
      </c>
      <c r="D34" s="42"/>
      <c r="E34" s="42">
        <v>62</v>
      </c>
      <c r="F34" s="76"/>
      <c r="G34" s="77">
        <f t="shared" si="0"/>
        <v>1</v>
      </c>
      <c r="H34" s="8"/>
      <c r="I34" s="8" t="s">
        <v>23</v>
      </c>
      <c r="K34" s="8">
        <v>0</v>
      </c>
      <c r="L34" s="42">
        <v>0</v>
      </c>
      <c r="M34" s="78">
        <f t="shared" si="4"/>
        <v>62</v>
      </c>
      <c r="N34" s="78"/>
      <c r="O34" s="78">
        <f t="shared" si="2"/>
        <v>62</v>
      </c>
      <c r="P34" s="79">
        <f t="shared" si="5"/>
        <v>0</v>
      </c>
      <c r="R34" s="42"/>
    </row>
    <row r="35" spans="1:18" s="9" customFormat="1" ht="12.9" customHeight="1" x14ac:dyDescent="0.25">
      <c r="A35" s="51">
        <v>3083</v>
      </c>
      <c r="B35" s="7" t="s">
        <v>1</v>
      </c>
      <c r="C35" s="42">
        <v>0</v>
      </c>
      <c r="D35" s="42"/>
      <c r="E35" s="42">
        <v>0</v>
      </c>
      <c r="F35" s="76"/>
      <c r="G35" s="77">
        <f t="shared" si="0"/>
        <v>0</v>
      </c>
      <c r="H35" s="8"/>
      <c r="I35" s="8" t="s">
        <v>23</v>
      </c>
      <c r="K35" s="8">
        <v>0</v>
      </c>
      <c r="L35" s="42">
        <v>0</v>
      </c>
      <c r="M35" s="78">
        <f t="shared" si="4"/>
        <v>0</v>
      </c>
      <c r="N35" s="78"/>
      <c r="O35" s="78">
        <f t="shared" si="2"/>
        <v>0</v>
      </c>
      <c r="P35" s="79">
        <f t="shared" si="5"/>
        <v>0</v>
      </c>
    </row>
    <row r="36" spans="1:18" s="9" customFormat="1" ht="12.9" customHeight="1" x14ac:dyDescent="0.25">
      <c r="A36" s="51">
        <v>3084</v>
      </c>
      <c r="B36" s="7" t="s">
        <v>1</v>
      </c>
      <c r="C36" s="42">
        <v>0</v>
      </c>
      <c r="D36" s="42"/>
      <c r="E36" s="42">
        <v>0</v>
      </c>
      <c r="F36" s="76"/>
      <c r="G36" s="77">
        <f t="shared" si="0"/>
        <v>0</v>
      </c>
      <c r="H36" s="8"/>
      <c r="I36" s="8" t="s">
        <v>23</v>
      </c>
      <c r="K36" s="8">
        <v>0</v>
      </c>
      <c r="L36" s="42">
        <v>0</v>
      </c>
      <c r="M36" s="78">
        <f t="shared" si="4"/>
        <v>0</v>
      </c>
      <c r="N36" s="78"/>
      <c r="O36" s="78">
        <f t="shared" si="2"/>
        <v>0</v>
      </c>
      <c r="P36" s="79">
        <f t="shared" si="5"/>
        <v>0</v>
      </c>
    </row>
    <row r="37" spans="1:18" s="9" customFormat="1" ht="12.9" customHeight="1" x14ac:dyDescent="0.25">
      <c r="A37" s="51">
        <v>3085</v>
      </c>
      <c r="B37" s="7" t="s">
        <v>1</v>
      </c>
      <c r="C37" s="42">
        <v>0</v>
      </c>
      <c r="D37" s="42"/>
      <c r="E37" s="42">
        <v>0</v>
      </c>
      <c r="F37" s="76"/>
      <c r="G37" s="77">
        <f t="shared" si="0"/>
        <v>0</v>
      </c>
      <c r="H37" s="8"/>
      <c r="I37" s="8" t="s">
        <v>23</v>
      </c>
      <c r="K37" s="8">
        <v>0</v>
      </c>
      <c r="L37" s="42">
        <v>0</v>
      </c>
      <c r="M37" s="78">
        <f t="shared" si="4"/>
        <v>0</v>
      </c>
      <c r="N37" s="78"/>
      <c r="O37" s="78">
        <f t="shared" si="2"/>
        <v>0</v>
      </c>
      <c r="P37" s="79">
        <f t="shared" si="5"/>
        <v>0</v>
      </c>
    </row>
    <row r="38" spans="1:18" s="9" customFormat="1" ht="12.9" customHeight="1" x14ac:dyDescent="0.25">
      <c r="A38" s="51">
        <v>3086</v>
      </c>
      <c r="B38" s="7" t="s">
        <v>1</v>
      </c>
      <c r="C38" s="42">
        <v>0</v>
      </c>
      <c r="D38" s="42"/>
      <c r="E38" s="42">
        <v>0</v>
      </c>
      <c r="F38" s="76"/>
      <c r="G38" s="77">
        <f t="shared" si="0"/>
        <v>0</v>
      </c>
      <c r="H38" s="8"/>
      <c r="I38" s="8" t="s">
        <v>23</v>
      </c>
      <c r="K38" s="8">
        <v>0</v>
      </c>
      <c r="L38" s="42">
        <v>0</v>
      </c>
      <c r="M38" s="78">
        <f t="shared" si="4"/>
        <v>0</v>
      </c>
      <c r="N38" s="78"/>
      <c r="O38" s="78">
        <f t="shared" si="2"/>
        <v>0</v>
      </c>
      <c r="P38" s="79">
        <f t="shared" si="5"/>
        <v>0</v>
      </c>
      <c r="R38" s="78"/>
    </row>
    <row r="39" spans="1:18" s="9" customFormat="1" ht="12.9" customHeight="1" x14ac:dyDescent="0.25">
      <c r="A39" s="51">
        <v>3087</v>
      </c>
      <c r="B39" s="7" t="s">
        <v>1</v>
      </c>
      <c r="C39" s="42">
        <v>0</v>
      </c>
      <c r="D39" s="42"/>
      <c r="E39" s="42">
        <v>0</v>
      </c>
      <c r="F39" s="76"/>
      <c r="G39" s="77">
        <f t="shared" si="0"/>
        <v>0</v>
      </c>
      <c r="H39" s="8"/>
      <c r="I39" s="8" t="s">
        <v>23</v>
      </c>
      <c r="K39" s="8">
        <v>0</v>
      </c>
      <c r="L39" s="42">
        <v>0</v>
      </c>
      <c r="M39" s="78">
        <f t="shared" si="4"/>
        <v>0</v>
      </c>
      <c r="N39" s="78"/>
      <c r="O39" s="78">
        <f t="shared" si="2"/>
        <v>0</v>
      </c>
      <c r="P39" s="79">
        <f t="shared" si="5"/>
        <v>0</v>
      </c>
    </row>
    <row r="40" spans="1:18" s="9" customFormat="1" ht="12.9" customHeight="1" x14ac:dyDescent="0.25">
      <c r="A40" s="51">
        <v>3088</v>
      </c>
      <c r="B40" s="7" t="s">
        <v>1</v>
      </c>
      <c r="C40" s="42">
        <v>0</v>
      </c>
      <c r="D40" s="42"/>
      <c r="E40" s="42">
        <v>0</v>
      </c>
      <c r="F40" s="76"/>
      <c r="G40" s="77">
        <f t="shared" si="0"/>
        <v>0</v>
      </c>
      <c r="H40" s="8"/>
      <c r="I40" s="8" t="s">
        <v>23</v>
      </c>
      <c r="K40" s="8">
        <v>0</v>
      </c>
      <c r="L40" s="42">
        <v>0</v>
      </c>
      <c r="M40" s="78">
        <f t="shared" si="4"/>
        <v>0</v>
      </c>
      <c r="N40" s="78"/>
      <c r="O40" s="78">
        <f t="shared" si="2"/>
        <v>0</v>
      </c>
      <c r="P40" s="79">
        <f t="shared" si="5"/>
        <v>0</v>
      </c>
    </row>
    <row r="41" spans="1:18" s="9" customFormat="1" ht="12.9" customHeight="1" x14ac:dyDescent="0.25">
      <c r="A41" s="51">
        <v>3089</v>
      </c>
      <c r="B41" s="7" t="s">
        <v>1</v>
      </c>
      <c r="C41" s="42">
        <v>0</v>
      </c>
      <c r="D41" s="42"/>
      <c r="E41" s="42">
        <v>0</v>
      </c>
      <c r="F41" s="76"/>
      <c r="G41" s="77">
        <f t="shared" si="0"/>
        <v>0</v>
      </c>
      <c r="H41" s="8"/>
      <c r="I41" s="8" t="s">
        <v>23</v>
      </c>
      <c r="K41" s="8">
        <v>0</v>
      </c>
      <c r="L41" s="42">
        <v>0</v>
      </c>
      <c r="M41" s="78">
        <f t="shared" si="4"/>
        <v>0</v>
      </c>
      <c r="N41" s="78"/>
      <c r="O41" s="78">
        <f t="shared" si="2"/>
        <v>0</v>
      </c>
      <c r="P41" s="79">
        <f t="shared" si="5"/>
        <v>0</v>
      </c>
    </row>
    <row r="42" spans="1:18" s="9" customFormat="1" ht="12.9" customHeight="1" x14ac:dyDescent="0.25">
      <c r="A42" s="51">
        <v>3090</v>
      </c>
      <c r="B42" s="7" t="s">
        <v>1</v>
      </c>
      <c r="C42" s="42">
        <v>0</v>
      </c>
      <c r="D42" s="42"/>
      <c r="E42" s="42">
        <v>0</v>
      </c>
      <c r="F42" s="76"/>
      <c r="G42" s="77">
        <f t="shared" si="0"/>
        <v>0</v>
      </c>
      <c r="H42" s="8"/>
      <c r="I42" s="8" t="s">
        <v>23</v>
      </c>
      <c r="K42" s="8">
        <v>0</v>
      </c>
      <c r="L42" s="42">
        <v>0</v>
      </c>
      <c r="M42" s="78">
        <f t="shared" si="4"/>
        <v>0</v>
      </c>
      <c r="N42" s="78"/>
      <c r="O42" s="78">
        <f t="shared" si="2"/>
        <v>0</v>
      </c>
      <c r="P42" s="79">
        <f t="shared" si="5"/>
        <v>0</v>
      </c>
    </row>
    <row r="43" spans="1:18" s="9" customFormat="1" ht="12.9" customHeight="1" x14ac:dyDescent="0.25">
      <c r="A43" s="51">
        <v>3091</v>
      </c>
      <c r="B43" s="7" t="s">
        <v>1</v>
      </c>
      <c r="C43" s="42">
        <v>0</v>
      </c>
      <c r="D43" s="42"/>
      <c r="E43" s="42">
        <v>0</v>
      </c>
      <c r="F43" s="76"/>
      <c r="G43" s="77">
        <f t="shared" si="0"/>
        <v>0</v>
      </c>
      <c r="H43" s="8"/>
      <c r="I43" s="8" t="s">
        <v>23</v>
      </c>
      <c r="K43" s="8">
        <v>0</v>
      </c>
      <c r="L43" s="42">
        <v>0</v>
      </c>
      <c r="M43" s="78">
        <f t="shared" si="4"/>
        <v>0</v>
      </c>
      <c r="N43" s="78"/>
      <c r="O43" s="78">
        <f t="shared" si="2"/>
        <v>0</v>
      </c>
      <c r="P43" s="79">
        <f t="shared" si="5"/>
        <v>0</v>
      </c>
    </row>
    <row r="44" spans="1:18" s="9" customFormat="1" ht="12.9" customHeight="1" x14ac:dyDescent="0.25">
      <c r="A44" s="51">
        <v>3092</v>
      </c>
      <c r="B44" s="7" t="s">
        <v>1</v>
      </c>
      <c r="C44" s="42">
        <v>0</v>
      </c>
      <c r="D44" s="42"/>
      <c r="E44" s="42">
        <v>0</v>
      </c>
      <c r="F44" s="76"/>
      <c r="G44" s="77">
        <f t="shared" si="0"/>
        <v>0</v>
      </c>
      <c r="H44" s="8"/>
      <c r="I44" s="8" t="s">
        <v>23</v>
      </c>
      <c r="K44" s="8">
        <v>0</v>
      </c>
      <c r="L44" s="42">
        <v>0</v>
      </c>
      <c r="M44" s="78">
        <f t="shared" si="4"/>
        <v>0</v>
      </c>
      <c r="N44" s="78"/>
      <c r="O44" s="78">
        <f t="shared" si="2"/>
        <v>0</v>
      </c>
      <c r="P44" s="79">
        <f t="shared" si="5"/>
        <v>0</v>
      </c>
    </row>
    <row r="45" spans="1:18" s="9" customFormat="1" ht="12.9" customHeight="1" x14ac:dyDescent="0.25">
      <c r="A45" s="51">
        <v>3093</v>
      </c>
      <c r="B45" s="7" t="s">
        <v>1</v>
      </c>
      <c r="C45" s="42">
        <v>0</v>
      </c>
      <c r="D45" s="42"/>
      <c r="E45" s="42">
        <v>0</v>
      </c>
      <c r="F45" s="76"/>
      <c r="G45" s="77">
        <f t="shared" si="0"/>
        <v>0</v>
      </c>
      <c r="H45" s="8"/>
      <c r="I45" s="8" t="s">
        <v>23</v>
      </c>
      <c r="K45" s="8">
        <v>0</v>
      </c>
      <c r="L45" s="42">
        <v>0</v>
      </c>
      <c r="M45" s="78">
        <f t="shared" si="4"/>
        <v>0</v>
      </c>
      <c r="N45" s="78"/>
      <c r="O45" s="78">
        <f t="shared" si="2"/>
        <v>0</v>
      </c>
      <c r="P45" s="79">
        <f t="shared" si="5"/>
        <v>0</v>
      </c>
    </row>
    <row r="46" spans="1:18" s="9" customFormat="1" ht="12.9" customHeight="1" x14ac:dyDescent="0.25">
      <c r="A46" s="51">
        <v>3094</v>
      </c>
      <c r="B46" s="7" t="s">
        <v>1</v>
      </c>
      <c r="C46" s="42">
        <v>0</v>
      </c>
      <c r="D46" s="42"/>
      <c r="E46" s="42">
        <v>0</v>
      </c>
      <c r="F46" s="76"/>
      <c r="G46" s="77">
        <f t="shared" si="0"/>
        <v>0</v>
      </c>
      <c r="H46" s="8"/>
      <c r="I46" s="8" t="s">
        <v>23</v>
      </c>
      <c r="K46" s="8">
        <v>0</v>
      </c>
      <c r="L46" s="42">
        <v>0</v>
      </c>
      <c r="M46" s="78">
        <f t="shared" si="4"/>
        <v>0</v>
      </c>
      <c r="N46" s="78"/>
      <c r="O46" s="78">
        <f t="shared" si="2"/>
        <v>0</v>
      </c>
      <c r="P46" s="79">
        <f t="shared" si="5"/>
        <v>0</v>
      </c>
    </row>
    <row r="47" spans="1:18" s="9" customFormat="1" ht="12.9" customHeight="1" x14ac:dyDescent="0.25">
      <c r="A47" s="51">
        <v>3095</v>
      </c>
      <c r="B47" s="7" t="s">
        <v>1</v>
      </c>
      <c r="C47" s="42">
        <v>0</v>
      </c>
      <c r="D47" s="42"/>
      <c r="E47" s="42">
        <v>0</v>
      </c>
      <c r="F47" s="76"/>
      <c r="G47" s="77">
        <f t="shared" si="0"/>
        <v>0</v>
      </c>
      <c r="H47" s="8"/>
      <c r="I47" s="8" t="s">
        <v>23</v>
      </c>
      <c r="K47" s="8">
        <v>0</v>
      </c>
      <c r="L47" s="42">
        <v>0</v>
      </c>
      <c r="M47" s="78">
        <f t="shared" si="4"/>
        <v>0</v>
      </c>
      <c r="N47" s="78"/>
      <c r="O47" s="78">
        <f t="shared" si="2"/>
        <v>0</v>
      </c>
      <c r="P47" s="79">
        <f t="shared" si="5"/>
        <v>0</v>
      </c>
    </row>
    <row r="48" spans="1:18" s="9" customFormat="1" ht="12.9" customHeight="1" x14ac:dyDescent="0.25">
      <c r="A48" s="51">
        <v>3096</v>
      </c>
      <c r="B48" s="7" t="s">
        <v>1</v>
      </c>
      <c r="C48" s="42">
        <v>0</v>
      </c>
      <c r="D48" s="42"/>
      <c r="E48" s="42">
        <v>0</v>
      </c>
      <c r="F48" s="76"/>
      <c r="G48" s="77">
        <f t="shared" si="0"/>
        <v>0</v>
      </c>
      <c r="H48" s="8"/>
      <c r="I48" s="8" t="s">
        <v>23</v>
      </c>
      <c r="K48" s="8">
        <v>0</v>
      </c>
      <c r="L48" s="42">
        <v>0</v>
      </c>
      <c r="M48" s="78">
        <f t="shared" si="4"/>
        <v>0</v>
      </c>
      <c r="N48" s="78"/>
      <c r="O48" s="78">
        <f t="shared" si="2"/>
        <v>0</v>
      </c>
      <c r="P48" s="79">
        <f t="shared" si="5"/>
        <v>0</v>
      </c>
    </row>
    <row r="49" spans="1:16" s="9" customFormat="1" ht="12.9" customHeight="1" x14ac:dyDescent="0.25">
      <c r="A49" s="51">
        <v>3097</v>
      </c>
      <c r="B49" s="7" t="s">
        <v>1</v>
      </c>
      <c r="C49" s="42">
        <v>0</v>
      </c>
      <c r="D49" s="42"/>
      <c r="E49" s="42">
        <v>0</v>
      </c>
      <c r="F49" s="76"/>
      <c r="G49" s="77">
        <f t="shared" si="0"/>
        <v>0</v>
      </c>
      <c r="H49" s="8"/>
      <c r="I49" s="8" t="s">
        <v>23</v>
      </c>
      <c r="K49" s="8">
        <v>0</v>
      </c>
      <c r="L49" s="42">
        <v>0</v>
      </c>
      <c r="M49" s="78">
        <f t="shared" si="4"/>
        <v>0</v>
      </c>
      <c r="N49" s="78"/>
      <c r="O49" s="78">
        <f t="shared" si="2"/>
        <v>0</v>
      </c>
      <c r="P49" s="79">
        <f t="shared" si="5"/>
        <v>0</v>
      </c>
    </row>
    <row r="50" spans="1:16" s="9" customFormat="1" ht="12.9" customHeight="1" x14ac:dyDescent="0.25">
      <c r="A50" s="51">
        <v>8645</v>
      </c>
      <c r="B50" s="7" t="s">
        <v>1</v>
      </c>
      <c r="C50" s="42">
        <v>0</v>
      </c>
      <c r="D50" s="42"/>
      <c r="E50" s="42">
        <v>0</v>
      </c>
      <c r="F50" s="76"/>
      <c r="G50" s="77">
        <f t="shared" si="0"/>
        <v>0</v>
      </c>
      <c r="H50" s="8"/>
      <c r="I50" s="8" t="s">
        <v>23</v>
      </c>
      <c r="K50" s="8">
        <v>0</v>
      </c>
      <c r="L50" s="42">
        <v>0</v>
      </c>
      <c r="M50" s="78">
        <f t="shared" si="4"/>
        <v>0</v>
      </c>
      <c r="N50" s="78"/>
      <c r="O50" s="78">
        <f t="shared" si="2"/>
        <v>0</v>
      </c>
      <c r="P50" s="79">
        <f t="shared" si="5"/>
        <v>0</v>
      </c>
    </row>
    <row r="51" spans="1:16" ht="12.9" customHeight="1" x14ac:dyDescent="0.25">
      <c r="A51" s="13"/>
      <c r="B51" s="32"/>
      <c r="C51" s="56">
        <f>SUM(C18:C26)-SUM(C27:C50)</f>
        <v>8855855</v>
      </c>
      <c r="D51" s="33"/>
      <c r="E51" s="56">
        <f>SUM(E18:E26)-SUM(E27:E50)</f>
        <v>9057689</v>
      </c>
      <c r="F51" s="33"/>
      <c r="G51" s="34"/>
      <c r="H51" s="33"/>
      <c r="I51" s="59" t="s">
        <v>33</v>
      </c>
      <c r="K51" s="33">
        <f>SUM(K18:K26)-SUM(K27:K50)</f>
        <v>0</v>
      </c>
      <c r="L51" s="56">
        <f>SUM(L18:L26)-SUM(L27:L50)</f>
        <v>0</v>
      </c>
      <c r="M51" s="56">
        <f>SUM(M18:M26)-SUM(M27:M50)</f>
        <v>9057689</v>
      </c>
      <c r="N51" s="56"/>
      <c r="O51" s="56">
        <f>SUM(O18:O26)-SUM(O27:O50)</f>
        <v>8855855</v>
      </c>
      <c r="P51" s="33">
        <f>SUM(P18:P26)-SUM(P27:P50)</f>
        <v>0</v>
      </c>
    </row>
    <row r="52" spans="1:16" ht="12.9" customHeight="1" x14ac:dyDescent="0.25">
      <c r="G52" s="35"/>
      <c r="K52" s="30"/>
    </row>
    <row r="53" spans="1:16" ht="12.9" customHeight="1" x14ac:dyDescent="0.25">
      <c r="E53" s="61"/>
      <c r="F53" s="4"/>
      <c r="G53" s="35"/>
      <c r="K53" s="30"/>
    </row>
    <row r="54" spans="1:16" ht="12.9" customHeight="1" x14ac:dyDescent="0.25">
      <c r="F54" s="4"/>
      <c r="G54" s="35"/>
      <c r="K54" s="30"/>
    </row>
    <row r="55" spans="1:16" ht="12.9" customHeight="1" x14ac:dyDescent="0.25">
      <c r="G55" s="37"/>
    </row>
    <row r="56" spans="1:16" ht="13.5" customHeight="1" x14ac:dyDescent="0.3">
      <c r="C56" s="10"/>
      <c r="D56" s="10"/>
      <c r="F56" s="10"/>
      <c r="G56" s="10"/>
      <c r="H56" s="10"/>
      <c r="I56" s="10"/>
      <c r="J56" s="46" t="s">
        <v>19</v>
      </c>
      <c r="M56" s="22"/>
      <c r="N56" s="22"/>
      <c r="O56" s="60">
        <f>SUM(O31:O50)</f>
        <v>182</v>
      </c>
    </row>
    <row r="57" spans="1:16" ht="14.25" customHeight="1" x14ac:dyDescent="0.3">
      <c r="G57" s="35"/>
      <c r="J57" s="16" t="s">
        <v>20</v>
      </c>
      <c r="M57" s="22"/>
      <c r="N57" s="22"/>
      <c r="O57" s="60">
        <f>SUM(O18:O26)-SUM(O27:O30)</f>
        <v>8856037</v>
      </c>
    </row>
    <row r="58" spans="1:16" ht="5.25" customHeight="1" x14ac:dyDescent="0.3">
      <c r="G58" s="35"/>
      <c r="I58" s="36"/>
      <c r="J58" s="20"/>
      <c r="L58" s="21"/>
      <c r="M58" s="22"/>
      <c r="N58" s="22"/>
      <c r="O58" s="53"/>
    </row>
    <row r="59" spans="1:16" ht="15.75" customHeight="1" thickBot="1" x14ac:dyDescent="0.35">
      <c r="G59" s="35"/>
      <c r="I59" s="36"/>
      <c r="J59" s="26" t="s">
        <v>21</v>
      </c>
      <c r="L59" s="26"/>
      <c r="M59" s="23"/>
      <c r="N59" s="23"/>
      <c r="O59" s="55">
        <f>O57-O56</f>
        <v>8855855</v>
      </c>
    </row>
    <row r="60" spans="1:16" ht="11.25" customHeight="1" thickTop="1" x14ac:dyDescent="0.3">
      <c r="G60" s="35"/>
      <c r="I60" s="36"/>
      <c r="L60" s="21"/>
      <c r="M60" s="22"/>
      <c r="N60" s="22"/>
      <c r="O60" s="22"/>
    </row>
    <row r="61" spans="1:16" ht="21" customHeight="1" x14ac:dyDescent="0.3">
      <c r="A61" s="22" t="s">
        <v>40</v>
      </c>
      <c r="G61" s="35"/>
      <c r="I61" s="36"/>
      <c r="L61" s="21"/>
      <c r="M61" s="22"/>
      <c r="N61" s="22"/>
      <c r="O61" s="22"/>
    </row>
    <row r="62" spans="1:16" ht="11.25" customHeight="1" x14ac:dyDescent="0.3">
      <c r="G62" s="35"/>
      <c r="I62" s="36"/>
      <c r="L62" s="21"/>
      <c r="M62" s="22"/>
      <c r="N62" s="22"/>
      <c r="O62" s="22"/>
    </row>
    <row r="63" spans="1:16" ht="11.25" customHeight="1" x14ac:dyDescent="0.3">
      <c r="G63" s="35"/>
      <c r="I63" s="36"/>
      <c r="L63" s="21"/>
      <c r="M63" s="22"/>
      <c r="N63" s="22"/>
      <c r="O63" s="62"/>
    </row>
    <row r="64" spans="1:16" ht="11.25" customHeight="1" x14ac:dyDescent="0.3">
      <c r="C64" s="16" t="s">
        <v>44</v>
      </c>
      <c r="G64" s="35"/>
      <c r="I64" s="36"/>
      <c r="L64" s="21"/>
      <c r="M64" s="22"/>
      <c r="N64" s="22"/>
      <c r="O64" s="22"/>
    </row>
    <row r="65" spans="2:17" x14ac:dyDescent="0.25">
      <c r="C65" s="30">
        <f>+C18+SUM(C20:C22)+SUM(C24:C26)</f>
        <v>9540042</v>
      </c>
      <c r="E65" s="30">
        <f>+E18+SUM(E20:E22)+SUM(E24:E26)</f>
        <v>9765857</v>
      </c>
      <c r="G65" s="37" t="s">
        <v>39</v>
      </c>
      <c r="L65" s="10"/>
    </row>
    <row r="66" spans="2:17" x14ac:dyDescent="0.25">
      <c r="C66" s="38">
        <f>SUM(C28:C30)</f>
        <v>1021206</v>
      </c>
      <c r="D66" s="38"/>
      <c r="E66" s="38">
        <f>SUM(E28:E30)</f>
        <v>1060035</v>
      </c>
      <c r="F66" s="38"/>
      <c r="G66" s="37" t="s">
        <v>41</v>
      </c>
      <c r="L66" s="10"/>
    </row>
    <row r="67" spans="2:17" x14ac:dyDescent="0.25">
      <c r="C67" s="30">
        <f>C65-C66</f>
        <v>8518836</v>
      </c>
      <c r="E67" s="30">
        <f>E65-E66</f>
        <v>8705822</v>
      </c>
      <c r="G67" s="37"/>
      <c r="L67" s="10"/>
      <c r="O67" s="64">
        <f>+E67-E51</f>
        <v>-351867</v>
      </c>
      <c r="Q67" s="68" t="s">
        <v>47</v>
      </c>
    </row>
    <row r="68" spans="2:17" x14ac:dyDescent="0.25">
      <c r="G68" s="37"/>
      <c r="L68" s="10"/>
    </row>
    <row r="69" spans="2:17" x14ac:dyDescent="0.25">
      <c r="G69" s="37"/>
      <c r="L69" s="10"/>
      <c r="O69" s="61">
        <f>+E67-O67</f>
        <v>9057689</v>
      </c>
      <c r="Q69" s="68" t="s">
        <v>46</v>
      </c>
    </row>
    <row r="70" spans="2:17" x14ac:dyDescent="0.25">
      <c r="G70" s="37"/>
      <c r="L70" s="10"/>
    </row>
    <row r="71" spans="2:17" x14ac:dyDescent="0.25">
      <c r="C71" s="63" t="s">
        <v>45</v>
      </c>
      <c r="G71" s="37"/>
      <c r="L71" s="10"/>
    </row>
    <row r="72" spans="2:17" x14ac:dyDescent="0.25">
      <c r="C72" s="41">
        <v>9540042</v>
      </c>
      <c r="D72" s="41"/>
      <c r="E72" s="41">
        <v>9765857</v>
      </c>
      <c r="F72" s="4"/>
      <c r="G72" s="37" t="s">
        <v>25</v>
      </c>
      <c r="L72" s="10"/>
    </row>
    <row r="73" spans="2:17" x14ac:dyDescent="0.25">
      <c r="C73" s="41">
        <v>1021206</v>
      </c>
      <c r="D73" s="41"/>
      <c r="E73" s="41">
        <v>1060035</v>
      </c>
      <c r="F73" s="4"/>
      <c r="G73" s="37" t="s">
        <v>24</v>
      </c>
      <c r="L73" s="10"/>
    </row>
    <row r="74" spans="2:17" x14ac:dyDescent="0.25">
      <c r="G74" s="35"/>
      <c r="L74" s="10"/>
    </row>
    <row r="75" spans="2:17" x14ac:dyDescent="0.25">
      <c r="C75" s="40">
        <f>+C65-C72</f>
        <v>0</v>
      </c>
      <c r="D75" s="40"/>
      <c r="E75" s="40">
        <f>+E65-E72</f>
        <v>0</v>
      </c>
      <c r="F75" s="40"/>
      <c r="G75" s="19" t="s">
        <v>42</v>
      </c>
      <c r="H75" s="18"/>
      <c r="I75" s="18"/>
      <c r="J75" s="18"/>
      <c r="L75" s="10"/>
    </row>
    <row r="76" spans="2:17" x14ac:dyDescent="0.25">
      <c r="C76" s="40">
        <f>+C66-C73</f>
        <v>0</v>
      </c>
      <c r="D76" s="40"/>
      <c r="E76" s="40">
        <f>+E66-E73</f>
        <v>0</v>
      </c>
      <c r="F76" s="40"/>
      <c r="G76" s="19" t="s">
        <v>43</v>
      </c>
      <c r="H76" s="18"/>
      <c r="I76" s="18"/>
      <c r="J76" s="18"/>
      <c r="L76" s="10"/>
    </row>
    <row r="77" spans="2:17" x14ac:dyDescent="0.25">
      <c r="B77" s="10"/>
      <c r="C77" s="10"/>
      <c r="D77" s="10"/>
      <c r="E77" s="10"/>
      <c r="F77" s="10"/>
      <c r="G77" s="10"/>
      <c r="H77" s="10"/>
      <c r="I77" s="10"/>
      <c r="L77" s="10"/>
    </row>
    <row r="78" spans="2:17" x14ac:dyDescent="0.25">
      <c r="B78" s="10"/>
      <c r="C78" s="10"/>
      <c r="D78" s="10"/>
      <c r="E78" s="10"/>
      <c r="F78" s="10"/>
      <c r="G78" s="10"/>
      <c r="H78" s="10"/>
      <c r="I78" s="10"/>
      <c r="L78" s="10"/>
    </row>
    <row r="79" spans="2:17" x14ac:dyDescent="0.25">
      <c r="B79" s="10"/>
      <c r="C79" s="10"/>
      <c r="D79" s="10"/>
      <c r="E79" s="10"/>
      <c r="F79" s="10"/>
      <c r="G79" s="10"/>
      <c r="H79" s="10"/>
      <c r="I79" s="10"/>
      <c r="L79" s="10"/>
    </row>
    <row r="80" spans="2:17" x14ac:dyDescent="0.25">
      <c r="B80" s="10"/>
      <c r="C80" s="10"/>
      <c r="D80" s="10"/>
      <c r="E80" s="10"/>
      <c r="F80" s="10"/>
      <c r="G80" s="10"/>
      <c r="H80" s="10"/>
      <c r="I80" s="10"/>
      <c r="L80" s="10"/>
    </row>
    <row r="81" spans="2:12" x14ac:dyDescent="0.25">
      <c r="B81" s="10"/>
      <c r="C81" s="10"/>
      <c r="D81" s="10"/>
      <c r="E81" s="10"/>
      <c r="F81" s="10"/>
      <c r="G81" s="10"/>
      <c r="H81" s="10"/>
      <c r="I81" s="10"/>
      <c r="L81" s="10"/>
    </row>
    <row r="82" spans="2:12" x14ac:dyDescent="0.25">
      <c r="B82" s="10"/>
      <c r="C82" s="10"/>
      <c r="D82" s="10"/>
      <c r="E82" s="10"/>
      <c r="F82" s="10"/>
      <c r="G82" s="10"/>
      <c r="H82" s="10"/>
      <c r="I82" s="10"/>
      <c r="L82" s="10"/>
    </row>
    <row r="83" spans="2:12" x14ac:dyDescent="0.25">
      <c r="G83" s="35"/>
    </row>
    <row r="84" spans="2:12" x14ac:dyDescent="0.25">
      <c r="G84" s="35"/>
    </row>
    <row r="85" spans="2:12" x14ac:dyDescent="0.25">
      <c r="G85" s="35"/>
    </row>
    <row r="86" spans="2:12" x14ac:dyDescent="0.25">
      <c r="G86" s="35"/>
    </row>
    <row r="87" spans="2:12" x14ac:dyDescent="0.25">
      <c r="G87" s="35"/>
    </row>
    <row r="88" spans="2:12" x14ac:dyDescent="0.25">
      <c r="G88" s="35"/>
    </row>
    <row r="89" spans="2:12" x14ac:dyDescent="0.25">
      <c r="G89" s="35"/>
    </row>
    <row r="90" spans="2:12" x14ac:dyDescent="0.25">
      <c r="G90" s="35"/>
    </row>
    <row r="91" spans="2:12" x14ac:dyDescent="0.25">
      <c r="G91" s="35"/>
    </row>
    <row r="92" spans="2:12" x14ac:dyDescent="0.25">
      <c r="G92" s="35"/>
    </row>
    <row r="93" spans="2:12" x14ac:dyDescent="0.25">
      <c r="G93" s="35"/>
    </row>
    <row r="94" spans="2:12" x14ac:dyDescent="0.25">
      <c r="G94" s="35"/>
    </row>
    <row r="95" spans="2:12" x14ac:dyDescent="0.25">
      <c r="G95" s="35"/>
    </row>
    <row r="96" spans="2:12" x14ac:dyDescent="0.25">
      <c r="G96" s="35"/>
    </row>
    <row r="97" spans="7:7" x14ac:dyDescent="0.25">
      <c r="G97" s="35"/>
    </row>
    <row r="98" spans="7:7" x14ac:dyDescent="0.25">
      <c r="G98" s="35"/>
    </row>
    <row r="99" spans="7:7" x14ac:dyDescent="0.25">
      <c r="G99" s="35"/>
    </row>
    <row r="100" spans="7:7" x14ac:dyDescent="0.25">
      <c r="G100" s="35"/>
    </row>
    <row r="101" spans="7:7" x14ac:dyDescent="0.25">
      <c r="G101" s="35"/>
    </row>
    <row r="102" spans="7:7" x14ac:dyDescent="0.25">
      <c r="G102" s="35"/>
    </row>
    <row r="103" spans="7:7" x14ac:dyDescent="0.25">
      <c r="G103" s="35"/>
    </row>
    <row r="104" spans="7:7" x14ac:dyDescent="0.25">
      <c r="G104" s="35"/>
    </row>
    <row r="105" spans="7:7" x14ac:dyDescent="0.25">
      <c r="G105" s="35"/>
    </row>
    <row r="106" spans="7:7" x14ac:dyDescent="0.25">
      <c r="G106" s="35"/>
    </row>
    <row r="107" spans="7:7" x14ac:dyDescent="0.25">
      <c r="G107" s="35"/>
    </row>
    <row r="108" spans="7:7" x14ac:dyDescent="0.25">
      <c r="G108" s="35"/>
    </row>
    <row r="109" spans="7:7" x14ac:dyDescent="0.25">
      <c r="G109" s="35"/>
    </row>
    <row r="110" spans="7:7" x14ac:dyDescent="0.25">
      <c r="G110" s="35"/>
    </row>
    <row r="111" spans="7:7" x14ac:dyDescent="0.25">
      <c r="G111" s="35"/>
    </row>
    <row r="112" spans="7:7" x14ac:dyDescent="0.25">
      <c r="G112" s="35"/>
    </row>
    <row r="113" spans="7:7" x14ac:dyDescent="0.25">
      <c r="G113" s="35"/>
    </row>
    <row r="114" spans="7:7" x14ac:dyDescent="0.25">
      <c r="G114" s="35"/>
    </row>
    <row r="115" spans="7:7" x14ac:dyDescent="0.25">
      <c r="G115" s="35"/>
    </row>
    <row r="116" spans="7:7" x14ac:dyDescent="0.25">
      <c r="G116" s="35"/>
    </row>
    <row r="117" spans="7:7" x14ac:dyDescent="0.25">
      <c r="G117" s="35"/>
    </row>
    <row r="118" spans="7:7" x14ac:dyDescent="0.25">
      <c r="G118" s="35"/>
    </row>
    <row r="119" spans="7:7" x14ac:dyDescent="0.25">
      <c r="G119" s="35"/>
    </row>
    <row r="120" spans="7:7" x14ac:dyDescent="0.25">
      <c r="G120" s="35"/>
    </row>
    <row r="121" spans="7:7" x14ac:dyDescent="0.25">
      <c r="G121" s="35"/>
    </row>
    <row r="122" spans="7:7" x14ac:dyDescent="0.25">
      <c r="G122" s="35"/>
    </row>
    <row r="123" spans="7:7" x14ac:dyDescent="0.25">
      <c r="G123" s="35"/>
    </row>
    <row r="124" spans="7:7" x14ac:dyDescent="0.25">
      <c r="G124" s="35"/>
    </row>
    <row r="125" spans="7:7" x14ac:dyDescent="0.25">
      <c r="G125" s="35"/>
    </row>
    <row r="126" spans="7:7" x14ac:dyDescent="0.25">
      <c r="G126" s="35"/>
    </row>
    <row r="127" spans="7:7" x14ac:dyDescent="0.25">
      <c r="G127" s="35"/>
    </row>
    <row r="128" spans="7:7" x14ac:dyDescent="0.25">
      <c r="G128" s="35"/>
    </row>
    <row r="129" spans="7:7" x14ac:dyDescent="0.25">
      <c r="G129" s="35"/>
    </row>
    <row r="130" spans="7:7" x14ac:dyDescent="0.25">
      <c r="G130" s="35"/>
    </row>
    <row r="131" spans="7:7" x14ac:dyDescent="0.25">
      <c r="G131" s="35"/>
    </row>
    <row r="132" spans="7:7" x14ac:dyDescent="0.25">
      <c r="G132" s="35"/>
    </row>
    <row r="133" spans="7:7" x14ac:dyDescent="0.25">
      <c r="G133" s="35"/>
    </row>
    <row r="134" spans="7:7" x14ac:dyDescent="0.25">
      <c r="G134" s="35"/>
    </row>
    <row r="135" spans="7:7" x14ac:dyDescent="0.25">
      <c r="G135" s="35"/>
    </row>
    <row r="136" spans="7:7" x14ac:dyDescent="0.25">
      <c r="G136" s="35"/>
    </row>
    <row r="137" spans="7:7" x14ac:dyDescent="0.25">
      <c r="G137" s="35"/>
    </row>
    <row r="138" spans="7:7" x14ac:dyDescent="0.25">
      <c r="G138" s="35"/>
    </row>
    <row r="139" spans="7:7" x14ac:dyDescent="0.25">
      <c r="G139" s="35"/>
    </row>
    <row r="140" spans="7:7" x14ac:dyDescent="0.25">
      <c r="G140" s="35"/>
    </row>
    <row r="141" spans="7:7" x14ac:dyDescent="0.25">
      <c r="G141" s="35"/>
    </row>
    <row r="142" spans="7:7" x14ac:dyDescent="0.25">
      <c r="G142" s="35"/>
    </row>
    <row r="143" spans="7:7" x14ac:dyDescent="0.25">
      <c r="G143" s="35"/>
    </row>
    <row r="144" spans="7:7" x14ac:dyDescent="0.25">
      <c r="G144" s="35"/>
    </row>
    <row r="145" spans="7:7" x14ac:dyDescent="0.25">
      <c r="G145" s="35"/>
    </row>
    <row r="146" spans="7:7" x14ac:dyDescent="0.25">
      <c r="G146" s="35"/>
    </row>
    <row r="147" spans="7:7" x14ac:dyDescent="0.25">
      <c r="G147" s="35"/>
    </row>
    <row r="148" spans="7:7" x14ac:dyDescent="0.25">
      <c r="G148" s="35"/>
    </row>
    <row r="149" spans="7:7" x14ac:dyDescent="0.25">
      <c r="G149" s="35"/>
    </row>
    <row r="150" spans="7:7" x14ac:dyDescent="0.25">
      <c r="G150" s="35"/>
    </row>
    <row r="151" spans="7:7" x14ac:dyDescent="0.25">
      <c r="G151" s="35"/>
    </row>
    <row r="152" spans="7:7" x14ac:dyDescent="0.25">
      <c r="G152" s="35"/>
    </row>
    <row r="153" spans="7:7" x14ac:dyDescent="0.25">
      <c r="G153" s="35"/>
    </row>
    <row r="154" spans="7:7" x14ac:dyDescent="0.25">
      <c r="G154" s="35"/>
    </row>
    <row r="155" spans="7:7" x14ac:dyDescent="0.25">
      <c r="G155" s="35"/>
    </row>
    <row r="156" spans="7:7" x14ac:dyDescent="0.25">
      <c r="G156" s="35"/>
    </row>
    <row r="157" spans="7:7" x14ac:dyDescent="0.25">
      <c r="G157" s="35"/>
    </row>
    <row r="158" spans="7:7" x14ac:dyDescent="0.25">
      <c r="G158" s="35"/>
    </row>
    <row r="159" spans="7:7" x14ac:dyDescent="0.25">
      <c r="G159" s="35"/>
    </row>
    <row r="160" spans="7:7" x14ac:dyDescent="0.25">
      <c r="G160" s="35"/>
    </row>
    <row r="161" spans="7:7" x14ac:dyDescent="0.25">
      <c r="G161" s="35"/>
    </row>
    <row r="162" spans="7:7" x14ac:dyDescent="0.25">
      <c r="G162" s="35"/>
    </row>
    <row r="163" spans="7:7" x14ac:dyDescent="0.25">
      <c r="G163" s="35"/>
    </row>
    <row r="164" spans="7:7" x14ac:dyDescent="0.25">
      <c r="G164" s="35"/>
    </row>
    <row r="165" spans="7:7" x14ac:dyDescent="0.25">
      <c r="G165" s="35"/>
    </row>
    <row r="166" spans="7:7" x14ac:dyDescent="0.25">
      <c r="G166" s="35"/>
    </row>
    <row r="167" spans="7:7" x14ac:dyDescent="0.25">
      <c r="G167" s="35"/>
    </row>
    <row r="168" spans="7:7" x14ac:dyDescent="0.25">
      <c r="G168" s="35"/>
    </row>
    <row r="169" spans="7:7" x14ac:dyDescent="0.25">
      <c r="G169" s="35"/>
    </row>
    <row r="170" spans="7:7" x14ac:dyDescent="0.25">
      <c r="G170" s="35"/>
    </row>
    <row r="171" spans="7:7" x14ac:dyDescent="0.25">
      <c r="G171" s="35"/>
    </row>
    <row r="172" spans="7:7" x14ac:dyDescent="0.25">
      <c r="G172" s="35"/>
    </row>
    <row r="173" spans="7:7" x14ac:dyDescent="0.25">
      <c r="G173" s="35"/>
    </row>
    <row r="174" spans="7:7" x14ac:dyDescent="0.25">
      <c r="G174" s="35"/>
    </row>
    <row r="175" spans="7:7" x14ac:dyDescent="0.25">
      <c r="G175" s="35"/>
    </row>
    <row r="176" spans="7:7" x14ac:dyDescent="0.25">
      <c r="G176" s="35"/>
    </row>
    <row r="177" spans="7:7" x14ac:dyDescent="0.25">
      <c r="G177" s="35"/>
    </row>
    <row r="178" spans="7:7" x14ac:dyDescent="0.25">
      <c r="G178" s="35"/>
    </row>
    <row r="179" spans="7:7" x14ac:dyDescent="0.25">
      <c r="G179" s="35"/>
    </row>
    <row r="180" spans="7:7" x14ac:dyDescent="0.25">
      <c r="G180" s="35"/>
    </row>
    <row r="181" spans="7:7" x14ac:dyDescent="0.25">
      <c r="G181" s="35"/>
    </row>
    <row r="182" spans="7:7" x14ac:dyDescent="0.25">
      <c r="G182" s="35"/>
    </row>
    <row r="183" spans="7:7" x14ac:dyDescent="0.25">
      <c r="G183" s="35"/>
    </row>
    <row r="184" spans="7:7" x14ac:dyDescent="0.25">
      <c r="G184" s="35"/>
    </row>
    <row r="185" spans="7:7" x14ac:dyDescent="0.25">
      <c r="G185" s="35"/>
    </row>
    <row r="186" spans="7:7" x14ac:dyDescent="0.25">
      <c r="G186" s="35"/>
    </row>
    <row r="187" spans="7:7" x14ac:dyDescent="0.25">
      <c r="G187" s="35"/>
    </row>
    <row r="188" spans="7:7" x14ac:dyDescent="0.25">
      <c r="G188" s="35"/>
    </row>
    <row r="189" spans="7:7" x14ac:dyDescent="0.25">
      <c r="G189" s="35"/>
    </row>
    <row r="190" spans="7:7" x14ac:dyDescent="0.25">
      <c r="G190" s="35"/>
    </row>
    <row r="191" spans="7:7" x14ac:dyDescent="0.25">
      <c r="G191" s="35"/>
    </row>
    <row r="192" spans="7:7" x14ac:dyDescent="0.25">
      <c r="G192" s="35"/>
    </row>
    <row r="193" spans="7:7" x14ac:dyDescent="0.25">
      <c r="G193" s="35"/>
    </row>
    <row r="194" spans="7:7" x14ac:dyDescent="0.25">
      <c r="G194" s="35"/>
    </row>
    <row r="195" spans="7:7" x14ac:dyDescent="0.25">
      <c r="G195" s="35"/>
    </row>
    <row r="196" spans="7:7" x14ac:dyDescent="0.25">
      <c r="G196" s="35"/>
    </row>
    <row r="197" spans="7:7" x14ac:dyDescent="0.25">
      <c r="G197" s="35"/>
    </row>
    <row r="198" spans="7:7" x14ac:dyDescent="0.25">
      <c r="G198" s="35"/>
    </row>
    <row r="199" spans="7:7" x14ac:dyDescent="0.25">
      <c r="G199" s="35"/>
    </row>
    <row r="200" spans="7:7" x14ac:dyDescent="0.25">
      <c r="G200" s="35"/>
    </row>
    <row r="201" spans="7:7" x14ac:dyDescent="0.25">
      <c r="G201" s="35"/>
    </row>
    <row r="202" spans="7:7" x14ac:dyDescent="0.25">
      <c r="G202" s="35"/>
    </row>
    <row r="203" spans="7:7" x14ac:dyDescent="0.25">
      <c r="G203" s="35"/>
    </row>
    <row r="204" spans="7:7" x14ac:dyDescent="0.25">
      <c r="G204" s="35"/>
    </row>
    <row r="205" spans="7:7" x14ac:dyDescent="0.25">
      <c r="G205" s="35"/>
    </row>
    <row r="206" spans="7:7" x14ac:dyDescent="0.25">
      <c r="G206" s="35"/>
    </row>
    <row r="207" spans="7:7" x14ac:dyDescent="0.25">
      <c r="G207" s="35"/>
    </row>
    <row r="208" spans="7:7" x14ac:dyDescent="0.25">
      <c r="G208" s="35"/>
    </row>
    <row r="209" spans="7:7" x14ac:dyDescent="0.25">
      <c r="G209" s="35"/>
    </row>
    <row r="210" spans="7:7" x14ac:dyDescent="0.25">
      <c r="G210" s="35"/>
    </row>
    <row r="211" spans="7:7" x14ac:dyDescent="0.25">
      <c r="G211" s="35"/>
    </row>
    <row r="212" spans="7:7" x14ac:dyDescent="0.25">
      <c r="G212" s="35"/>
    </row>
    <row r="213" spans="7:7" x14ac:dyDescent="0.25">
      <c r="G213" s="35"/>
    </row>
    <row r="214" spans="7:7" x14ac:dyDescent="0.25">
      <c r="G214" s="35"/>
    </row>
    <row r="215" spans="7:7" x14ac:dyDescent="0.25">
      <c r="G215" s="35"/>
    </row>
    <row r="216" spans="7:7" x14ac:dyDescent="0.25">
      <c r="G216" s="35"/>
    </row>
    <row r="217" spans="7:7" x14ac:dyDescent="0.25">
      <c r="G217" s="35"/>
    </row>
    <row r="218" spans="7:7" x14ac:dyDescent="0.25">
      <c r="G218" s="35"/>
    </row>
    <row r="219" spans="7:7" x14ac:dyDescent="0.25">
      <c r="G219" s="35"/>
    </row>
    <row r="220" spans="7:7" x14ac:dyDescent="0.25">
      <c r="G220" s="35"/>
    </row>
    <row r="221" spans="7:7" x14ac:dyDescent="0.25">
      <c r="G221" s="35"/>
    </row>
    <row r="222" spans="7:7" x14ac:dyDescent="0.25">
      <c r="G222" s="35"/>
    </row>
    <row r="223" spans="7:7" x14ac:dyDescent="0.25">
      <c r="G223" s="35"/>
    </row>
    <row r="224" spans="7:7" x14ac:dyDescent="0.25">
      <c r="G224" s="35"/>
    </row>
    <row r="225" spans="7:7" x14ac:dyDescent="0.25">
      <c r="G225" s="35"/>
    </row>
    <row r="226" spans="7:7" x14ac:dyDescent="0.25">
      <c r="G226" s="35"/>
    </row>
    <row r="227" spans="7:7" x14ac:dyDescent="0.25">
      <c r="G227" s="35"/>
    </row>
    <row r="228" spans="7:7" x14ac:dyDescent="0.25">
      <c r="G228" s="35"/>
    </row>
    <row r="229" spans="7:7" x14ac:dyDescent="0.25">
      <c r="G229" s="35"/>
    </row>
    <row r="230" spans="7:7" x14ac:dyDescent="0.25">
      <c r="G230" s="35"/>
    </row>
    <row r="231" spans="7:7" x14ac:dyDescent="0.25">
      <c r="G231" s="35"/>
    </row>
    <row r="232" spans="7:7" x14ac:dyDescent="0.25">
      <c r="G232" s="35"/>
    </row>
    <row r="233" spans="7:7" x14ac:dyDescent="0.25">
      <c r="G233" s="35"/>
    </row>
    <row r="234" spans="7:7" x14ac:dyDescent="0.25">
      <c r="G234" s="35"/>
    </row>
    <row r="235" spans="7:7" x14ac:dyDescent="0.25">
      <c r="G235" s="35"/>
    </row>
    <row r="236" spans="7:7" x14ac:dyDescent="0.25">
      <c r="G236" s="35"/>
    </row>
    <row r="237" spans="7:7" x14ac:dyDescent="0.25">
      <c r="G237" s="35"/>
    </row>
    <row r="238" spans="7:7" x14ac:dyDescent="0.25">
      <c r="G238" s="35"/>
    </row>
    <row r="239" spans="7:7" x14ac:dyDescent="0.25">
      <c r="G239" s="35"/>
    </row>
    <row r="240" spans="7:7" x14ac:dyDescent="0.25">
      <c r="G240" s="35"/>
    </row>
    <row r="241" spans="7:7" x14ac:dyDescent="0.25">
      <c r="G241" s="35"/>
    </row>
    <row r="242" spans="7:7" x14ac:dyDescent="0.25">
      <c r="G242" s="35"/>
    </row>
    <row r="243" spans="7:7" x14ac:dyDescent="0.25">
      <c r="G243" s="35"/>
    </row>
    <row r="244" spans="7:7" x14ac:dyDescent="0.25">
      <c r="G244" s="35"/>
    </row>
    <row r="245" spans="7:7" x14ac:dyDescent="0.25">
      <c r="G245" s="35"/>
    </row>
    <row r="246" spans="7:7" x14ac:dyDescent="0.25">
      <c r="G246" s="35"/>
    </row>
    <row r="247" spans="7:7" x14ac:dyDescent="0.25">
      <c r="G247" s="35"/>
    </row>
    <row r="248" spans="7:7" x14ac:dyDescent="0.25">
      <c r="G248" s="35"/>
    </row>
    <row r="249" spans="7:7" x14ac:dyDescent="0.25">
      <c r="G249" s="35"/>
    </row>
    <row r="250" spans="7:7" x14ac:dyDescent="0.25">
      <c r="G250" s="35"/>
    </row>
    <row r="251" spans="7:7" x14ac:dyDescent="0.25">
      <c r="G251" s="35"/>
    </row>
    <row r="252" spans="7:7" x14ac:dyDescent="0.25">
      <c r="G252" s="35"/>
    </row>
    <row r="253" spans="7:7" x14ac:dyDescent="0.25">
      <c r="G253" s="35"/>
    </row>
    <row r="254" spans="7:7" x14ac:dyDescent="0.25">
      <c r="G254" s="35"/>
    </row>
    <row r="255" spans="7:7" x14ac:dyDescent="0.25">
      <c r="G255" s="35"/>
    </row>
    <row r="256" spans="7:7" x14ac:dyDescent="0.25">
      <c r="G256" s="35"/>
    </row>
    <row r="257" spans="7:7" x14ac:dyDescent="0.25">
      <c r="G257" s="35"/>
    </row>
    <row r="258" spans="7:7" x14ac:dyDescent="0.25">
      <c r="G258" s="35"/>
    </row>
    <row r="259" spans="7:7" x14ac:dyDescent="0.25">
      <c r="G259" s="35"/>
    </row>
    <row r="260" spans="7:7" x14ac:dyDescent="0.25">
      <c r="G260" s="35"/>
    </row>
    <row r="261" spans="7:7" x14ac:dyDescent="0.25">
      <c r="G261" s="35"/>
    </row>
    <row r="262" spans="7:7" x14ac:dyDescent="0.25">
      <c r="G262" s="35"/>
    </row>
    <row r="263" spans="7:7" x14ac:dyDescent="0.25">
      <c r="G263" s="35"/>
    </row>
    <row r="264" spans="7:7" x14ac:dyDescent="0.25">
      <c r="G264" s="35"/>
    </row>
    <row r="265" spans="7:7" x14ac:dyDescent="0.25">
      <c r="G265" s="35"/>
    </row>
    <row r="266" spans="7:7" x14ac:dyDescent="0.25">
      <c r="G266" s="35"/>
    </row>
    <row r="267" spans="7:7" x14ac:dyDescent="0.25">
      <c r="G267" s="35"/>
    </row>
    <row r="268" spans="7:7" x14ac:dyDescent="0.25">
      <c r="G268" s="35"/>
    </row>
    <row r="269" spans="7:7" x14ac:dyDescent="0.25">
      <c r="G269" s="35"/>
    </row>
    <row r="270" spans="7:7" x14ac:dyDescent="0.25">
      <c r="G270" s="35"/>
    </row>
    <row r="271" spans="7:7" x14ac:dyDescent="0.25">
      <c r="G271" s="35"/>
    </row>
    <row r="272" spans="7:7" x14ac:dyDescent="0.25">
      <c r="G272" s="35"/>
    </row>
    <row r="273" spans="7:7" x14ac:dyDescent="0.25">
      <c r="G273" s="35"/>
    </row>
    <row r="274" spans="7:7" x14ac:dyDescent="0.25">
      <c r="G274" s="35"/>
    </row>
    <row r="275" spans="7:7" x14ac:dyDescent="0.25">
      <c r="G275" s="35"/>
    </row>
    <row r="276" spans="7:7" x14ac:dyDescent="0.25">
      <c r="G276" s="35"/>
    </row>
    <row r="277" spans="7:7" x14ac:dyDescent="0.25">
      <c r="G277" s="35"/>
    </row>
    <row r="278" spans="7:7" x14ac:dyDescent="0.25">
      <c r="G278" s="35"/>
    </row>
    <row r="279" spans="7:7" x14ac:dyDescent="0.25">
      <c r="G279" s="35"/>
    </row>
    <row r="280" spans="7:7" x14ac:dyDescent="0.25">
      <c r="G280" s="35"/>
    </row>
    <row r="281" spans="7:7" x14ac:dyDescent="0.25">
      <c r="G281" s="35"/>
    </row>
    <row r="282" spans="7:7" x14ac:dyDescent="0.25">
      <c r="G282" s="35"/>
    </row>
    <row r="283" spans="7:7" x14ac:dyDescent="0.25">
      <c r="G283" s="35"/>
    </row>
    <row r="284" spans="7:7" x14ac:dyDescent="0.25">
      <c r="G284" s="35"/>
    </row>
    <row r="285" spans="7:7" x14ac:dyDescent="0.25">
      <c r="G285" s="35"/>
    </row>
    <row r="286" spans="7:7" x14ac:dyDescent="0.25">
      <c r="G286" s="35"/>
    </row>
    <row r="287" spans="7:7" x14ac:dyDescent="0.25">
      <c r="G287" s="35"/>
    </row>
    <row r="288" spans="7:7" x14ac:dyDescent="0.25">
      <c r="G288" s="35"/>
    </row>
    <row r="289" spans="7:7" x14ac:dyDescent="0.25">
      <c r="G289" s="35"/>
    </row>
    <row r="290" spans="7:7" x14ac:dyDescent="0.25">
      <c r="G290" s="35"/>
    </row>
    <row r="291" spans="7:7" x14ac:dyDescent="0.25">
      <c r="G291" s="35"/>
    </row>
    <row r="292" spans="7:7" x14ac:dyDescent="0.25">
      <c r="G292" s="35"/>
    </row>
    <row r="293" spans="7:7" x14ac:dyDescent="0.25">
      <c r="G293" s="35"/>
    </row>
    <row r="294" spans="7:7" x14ac:dyDescent="0.25">
      <c r="G294" s="35"/>
    </row>
    <row r="295" spans="7:7" x14ac:dyDescent="0.25">
      <c r="G295" s="35"/>
    </row>
    <row r="296" spans="7:7" x14ac:dyDescent="0.25">
      <c r="G296" s="35"/>
    </row>
    <row r="297" spans="7:7" x14ac:dyDescent="0.25">
      <c r="G297" s="35"/>
    </row>
    <row r="298" spans="7:7" x14ac:dyDescent="0.25">
      <c r="G298" s="35"/>
    </row>
    <row r="299" spans="7:7" x14ac:dyDescent="0.25">
      <c r="G299" s="35"/>
    </row>
    <row r="300" spans="7:7" x14ac:dyDescent="0.25">
      <c r="G300" s="35"/>
    </row>
    <row r="301" spans="7:7" x14ac:dyDescent="0.25">
      <c r="G301" s="35"/>
    </row>
    <row r="302" spans="7:7" x14ac:dyDescent="0.25">
      <c r="G302" s="35"/>
    </row>
    <row r="303" spans="7:7" x14ac:dyDescent="0.25">
      <c r="G303" s="35"/>
    </row>
    <row r="304" spans="7:7" x14ac:dyDescent="0.25">
      <c r="G304" s="35"/>
    </row>
    <row r="305" spans="7:7" x14ac:dyDescent="0.25">
      <c r="G305" s="35"/>
    </row>
    <row r="306" spans="7:7" x14ac:dyDescent="0.25">
      <c r="G306" s="35"/>
    </row>
    <row r="307" spans="7:7" x14ac:dyDescent="0.25">
      <c r="G307" s="35"/>
    </row>
    <row r="308" spans="7:7" x14ac:dyDescent="0.25">
      <c r="G308" s="35"/>
    </row>
    <row r="309" spans="7:7" x14ac:dyDescent="0.25">
      <c r="G309" s="35"/>
    </row>
    <row r="310" spans="7:7" x14ac:dyDescent="0.25">
      <c r="G310" s="35"/>
    </row>
    <row r="311" spans="7:7" x14ac:dyDescent="0.25">
      <c r="G311" s="35"/>
    </row>
    <row r="312" spans="7:7" x14ac:dyDescent="0.25">
      <c r="G312" s="35"/>
    </row>
    <row r="313" spans="7:7" x14ac:dyDescent="0.25">
      <c r="G313" s="35"/>
    </row>
    <row r="314" spans="7:7" x14ac:dyDescent="0.25">
      <c r="G314" s="35"/>
    </row>
    <row r="315" spans="7:7" x14ac:dyDescent="0.25">
      <c r="G315" s="35"/>
    </row>
    <row r="316" spans="7:7" x14ac:dyDescent="0.25">
      <c r="G316" s="35"/>
    </row>
    <row r="317" spans="7:7" x14ac:dyDescent="0.25">
      <c r="G317" s="35"/>
    </row>
    <row r="318" spans="7:7" x14ac:dyDescent="0.25">
      <c r="G318" s="35"/>
    </row>
    <row r="319" spans="7:7" x14ac:dyDescent="0.25">
      <c r="G319" s="35"/>
    </row>
    <row r="320" spans="7:7" x14ac:dyDescent="0.25">
      <c r="G320" s="35"/>
    </row>
    <row r="321" spans="7:7" x14ac:dyDescent="0.25">
      <c r="G321" s="35"/>
    </row>
    <row r="322" spans="7:7" x14ac:dyDescent="0.25">
      <c r="G322" s="35"/>
    </row>
    <row r="323" spans="7:7" x14ac:dyDescent="0.25">
      <c r="G323" s="35"/>
    </row>
    <row r="324" spans="7:7" x14ac:dyDescent="0.25">
      <c r="G324" s="35"/>
    </row>
    <row r="325" spans="7:7" x14ac:dyDescent="0.25">
      <c r="G325" s="35"/>
    </row>
    <row r="326" spans="7:7" x14ac:dyDescent="0.25">
      <c r="G326" s="35"/>
    </row>
    <row r="327" spans="7:7" x14ac:dyDescent="0.25">
      <c r="G327" s="35"/>
    </row>
    <row r="328" spans="7:7" x14ac:dyDescent="0.25">
      <c r="G328" s="35"/>
    </row>
    <row r="329" spans="7:7" x14ac:dyDescent="0.25">
      <c r="G329" s="35"/>
    </row>
    <row r="330" spans="7:7" x14ac:dyDescent="0.25">
      <c r="G330" s="35"/>
    </row>
    <row r="331" spans="7:7" x14ac:dyDescent="0.25">
      <c r="G331" s="35"/>
    </row>
    <row r="332" spans="7:7" x14ac:dyDescent="0.25">
      <c r="G332" s="35"/>
    </row>
    <row r="333" spans="7:7" x14ac:dyDescent="0.25">
      <c r="G333" s="35"/>
    </row>
    <row r="334" spans="7:7" x14ac:dyDescent="0.25">
      <c r="G334" s="35"/>
    </row>
    <row r="335" spans="7:7" x14ac:dyDescent="0.25">
      <c r="G335" s="35"/>
    </row>
    <row r="336" spans="7:7" x14ac:dyDescent="0.25">
      <c r="G336" s="35"/>
    </row>
    <row r="337" spans="7:7" x14ac:dyDescent="0.25">
      <c r="G337" s="35"/>
    </row>
    <row r="338" spans="7:7" x14ac:dyDescent="0.25">
      <c r="G338" s="35"/>
    </row>
    <row r="339" spans="7:7" x14ac:dyDescent="0.25">
      <c r="G339" s="35"/>
    </row>
    <row r="340" spans="7:7" x14ac:dyDescent="0.25">
      <c r="G340" s="35"/>
    </row>
    <row r="341" spans="7:7" x14ac:dyDescent="0.25">
      <c r="G341" s="35"/>
    </row>
    <row r="342" spans="7:7" x14ac:dyDescent="0.25">
      <c r="G342" s="35"/>
    </row>
    <row r="343" spans="7:7" x14ac:dyDescent="0.25">
      <c r="G343" s="35"/>
    </row>
    <row r="344" spans="7:7" x14ac:dyDescent="0.25">
      <c r="G344" s="35"/>
    </row>
    <row r="345" spans="7:7" x14ac:dyDescent="0.25">
      <c r="G345" s="35"/>
    </row>
    <row r="346" spans="7:7" x14ac:dyDescent="0.25">
      <c r="G346" s="35"/>
    </row>
    <row r="347" spans="7:7" x14ac:dyDescent="0.25">
      <c r="G347" s="35"/>
    </row>
    <row r="348" spans="7:7" x14ac:dyDescent="0.25">
      <c r="G348" s="35"/>
    </row>
    <row r="349" spans="7:7" x14ac:dyDescent="0.25">
      <c r="G349" s="35"/>
    </row>
    <row r="350" spans="7:7" x14ac:dyDescent="0.25">
      <c r="G350" s="35"/>
    </row>
    <row r="351" spans="7:7" x14ac:dyDescent="0.25">
      <c r="G351" s="35"/>
    </row>
    <row r="352" spans="7:7" x14ac:dyDescent="0.25">
      <c r="G352" s="35"/>
    </row>
    <row r="353" spans="7:7" x14ac:dyDescent="0.25">
      <c r="G353" s="35"/>
    </row>
    <row r="354" spans="7:7" x14ac:dyDescent="0.25">
      <c r="G354" s="35"/>
    </row>
    <row r="355" spans="7:7" x14ac:dyDescent="0.25">
      <c r="G355" s="35"/>
    </row>
    <row r="356" spans="7:7" x14ac:dyDescent="0.25">
      <c r="G356" s="35"/>
    </row>
    <row r="357" spans="7:7" x14ac:dyDescent="0.25">
      <c r="G357" s="35"/>
    </row>
    <row r="358" spans="7:7" x14ac:dyDescent="0.25">
      <c r="G358" s="35"/>
    </row>
    <row r="359" spans="7:7" x14ac:dyDescent="0.25">
      <c r="G359" s="35"/>
    </row>
    <row r="360" spans="7:7" x14ac:dyDescent="0.25">
      <c r="G360" s="35"/>
    </row>
    <row r="361" spans="7:7" x14ac:dyDescent="0.25">
      <c r="G361" s="35"/>
    </row>
    <row r="362" spans="7:7" x14ac:dyDescent="0.25">
      <c r="G362" s="35"/>
    </row>
    <row r="363" spans="7:7" x14ac:dyDescent="0.25">
      <c r="G363" s="35"/>
    </row>
    <row r="364" spans="7:7" x14ac:dyDescent="0.25">
      <c r="G364" s="35"/>
    </row>
    <row r="365" spans="7:7" x14ac:dyDescent="0.25">
      <c r="G365" s="35"/>
    </row>
    <row r="366" spans="7:7" x14ac:dyDescent="0.25">
      <c r="G366" s="35"/>
    </row>
    <row r="367" spans="7:7" x14ac:dyDescent="0.25">
      <c r="G367" s="35"/>
    </row>
    <row r="368" spans="7:7" x14ac:dyDescent="0.25">
      <c r="G368" s="35"/>
    </row>
    <row r="369" spans="7:7" x14ac:dyDescent="0.25">
      <c r="G369" s="35"/>
    </row>
    <row r="370" spans="7:7" x14ac:dyDescent="0.25">
      <c r="G370" s="35"/>
    </row>
    <row r="371" spans="7:7" x14ac:dyDescent="0.25">
      <c r="G371" s="35"/>
    </row>
    <row r="372" spans="7:7" x14ac:dyDescent="0.25">
      <c r="G372" s="35"/>
    </row>
    <row r="373" spans="7:7" x14ac:dyDescent="0.25">
      <c r="G373" s="35"/>
    </row>
    <row r="374" spans="7:7" x14ac:dyDescent="0.25">
      <c r="G374" s="35"/>
    </row>
    <row r="375" spans="7:7" x14ac:dyDescent="0.25">
      <c r="G375" s="35"/>
    </row>
    <row r="376" spans="7:7" x14ac:dyDescent="0.25">
      <c r="G376" s="35"/>
    </row>
    <row r="377" spans="7:7" x14ac:dyDescent="0.25">
      <c r="G377" s="35"/>
    </row>
    <row r="378" spans="7:7" x14ac:dyDescent="0.25">
      <c r="G378" s="35"/>
    </row>
    <row r="379" spans="7:7" x14ac:dyDescent="0.25">
      <c r="G379" s="35"/>
    </row>
    <row r="380" spans="7:7" x14ac:dyDescent="0.25">
      <c r="G380" s="35"/>
    </row>
    <row r="381" spans="7:7" x14ac:dyDescent="0.25">
      <c r="G381" s="35"/>
    </row>
    <row r="382" spans="7:7" x14ac:dyDescent="0.25">
      <c r="G382" s="35"/>
    </row>
    <row r="383" spans="7:7" x14ac:dyDescent="0.25">
      <c r="G383" s="35"/>
    </row>
    <row r="384" spans="7:7" x14ac:dyDescent="0.25">
      <c r="G384" s="35"/>
    </row>
    <row r="385" spans="7:7" x14ac:dyDescent="0.25">
      <c r="G385" s="35"/>
    </row>
    <row r="386" spans="7:7" x14ac:dyDescent="0.25">
      <c r="G386" s="35"/>
    </row>
    <row r="387" spans="7:7" x14ac:dyDescent="0.25">
      <c r="G387" s="35"/>
    </row>
    <row r="388" spans="7:7" x14ac:dyDescent="0.25">
      <c r="G388" s="35"/>
    </row>
    <row r="389" spans="7:7" x14ac:dyDescent="0.25">
      <c r="G389" s="35"/>
    </row>
    <row r="390" spans="7:7" x14ac:dyDescent="0.25">
      <c r="G390" s="35"/>
    </row>
    <row r="391" spans="7:7" x14ac:dyDescent="0.25">
      <c r="G391" s="35"/>
    </row>
    <row r="392" spans="7:7" x14ac:dyDescent="0.25">
      <c r="G392" s="35"/>
    </row>
    <row r="393" spans="7:7" x14ac:dyDescent="0.25">
      <c r="G393" s="35"/>
    </row>
    <row r="394" spans="7:7" x14ac:dyDescent="0.25">
      <c r="G394" s="35"/>
    </row>
    <row r="395" spans="7:7" x14ac:dyDescent="0.25">
      <c r="G395" s="35"/>
    </row>
    <row r="396" spans="7:7" x14ac:dyDescent="0.25">
      <c r="G396" s="35"/>
    </row>
    <row r="397" spans="7:7" x14ac:dyDescent="0.25">
      <c r="G397" s="35"/>
    </row>
    <row r="398" spans="7:7" x14ac:dyDescent="0.25">
      <c r="G398" s="35"/>
    </row>
    <row r="399" spans="7:7" x14ac:dyDescent="0.25">
      <c r="G399" s="35"/>
    </row>
    <row r="400" spans="7:7" x14ac:dyDescent="0.25">
      <c r="G400" s="35"/>
    </row>
    <row r="401" spans="7:7" x14ac:dyDescent="0.25">
      <c r="G401" s="35"/>
    </row>
    <row r="402" spans="7:7" x14ac:dyDescent="0.25">
      <c r="G402" s="35"/>
    </row>
    <row r="403" spans="7:7" x14ac:dyDescent="0.25">
      <c r="G403" s="35"/>
    </row>
    <row r="404" spans="7:7" x14ac:dyDescent="0.25">
      <c r="G404" s="35"/>
    </row>
    <row r="405" spans="7:7" x14ac:dyDescent="0.25">
      <c r="G405" s="35"/>
    </row>
    <row r="406" spans="7:7" x14ac:dyDescent="0.25">
      <c r="G406" s="35"/>
    </row>
    <row r="407" spans="7:7" x14ac:dyDescent="0.25">
      <c r="G407" s="35"/>
    </row>
    <row r="408" spans="7:7" x14ac:dyDescent="0.25">
      <c r="G408" s="35"/>
    </row>
    <row r="409" spans="7:7" x14ac:dyDescent="0.25">
      <c r="G409" s="35"/>
    </row>
    <row r="410" spans="7:7" x14ac:dyDescent="0.25">
      <c r="G410" s="35"/>
    </row>
    <row r="411" spans="7:7" x14ac:dyDescent="0.25">
      <c r="G411" s="35"/>
    </row>
    <row r="412" spans="7:7" x14ac:dyDescent="0.25">
      <c r="G412" s="35"/>
    </row>
    <row r="413" spans="7:7" x14ac:dyDescent="0.25">
      <c r="G413" s="35"/>
    </row>
    <row r="414" spans="7:7" x14ac:dyDescent="0.25">
      <c r="G414" s="35"/>
    </row>
    <row r="415" spans="7:7" x14ac:dyDescent="0.25">
      <c r="G415" s="35"/>
    </row>
    <row r="416" spans="7:7" x14ac:dyDescent="0.25">
      <c r="G416" s="35"/>
    </row>
    <row r="417" spans="7:7" x14ac:dyDescent="0.25">
      <c r="G417" s="35"/>
    </row>
    <row r="418" spans="7:7" x14ac:dyDescent="0.25">
      <c r="G418" s="35"/>
    </row>
    <row r="419" spans="7:7" x14ac:dyDescent="0.25">
      <c r="G419" s="35"/>
    </row>
    <row r="420" spans="7:7" x14ac:dyDescent="0.25">
      <c r="G420" s="35"/>
    </row>
    <row r="421" spans="7:7" x14ac:dyDescent="0.25">
      <c r="G421" s="35"/>
    </row>
    <row r="422" spans="7:7" x14ac:dyDescent="0.25">
      <c r="G422" s="35"/>
    </row>
    <row r="423" spans="7:7" x14ac:dyDescent="0.25">
      <c r="G423" s="35"/>
    </row>
    <row r="424" spans="7:7" x14ac:dyDescent="0.25">
      <c r="G424" s="35"/>
    </row>
    <row r="425" spans="7:7" x14ac:dyDescent="0.25">
      <c r="G425" s="35"/>
    </row>
    <row r="426" spans="7:7" x14ac:dyDescent="0.25">
      <c r="G426" s="35"/>
    </row>
    <row r="427" spans="7:7" x14ac:dyDescent="0.25">
      <c r="G427" s="35"/>
    </row>
    <row r="428" spans="7:7" x14ac:dyDescent="0.25">
      <c r="G428" s="35"/>
    </row>
    <row r="429" spans="7:7" x14ac:dyDescent="0.25">
      <c r="G429" s="35"/>
    </row>
    <row r="430" spans="7:7" x14ac:dyDescent="0.25">
      <c r="G430" s="35"/>
    </row>
    <row r="431" spans="7:7" x14ac:dyDescent="0.25">
      <c r="G431" s="35"/>
    </row>
    <row r="432" spans="7:7" x14ac:dyDescent="0.25">
      <c r="G432" s="35"/>
    </row>
    <row r="433" spans="7:7" x14ac:dyDescent="0.25">
      <c r="G433" s="35"/>
    </row>
    <row r="434" spans="7:7" x14ac:dyDescent="0.25">
      <c r="G434" s="35"/>
    </row>
    <row r="435" spans="7:7" x14ac:dyDescent="0.25">
      <c r="G435" s="35"/>
    </row>
    <row r="436" spans="7:7" x14ac:dyDescent="0.25">
      <c r="G436" s="35"/>
    </row>
    <row r="437" spans="7:7" x14ac:dyDescent="0.25">
      <c r="G437" s="35"/>
    </row>
    <row r="438" spans="7:7" x14ac:dyDescent="0.25">
      <c r="G438" s="35"/>
    </row>
    <row r="439" spans="7:7" x14ac:dyDescent="0.25">
      <c r="G439" s="35"/>
    </row>
    <row r="440" spans="7:7" x14ac:dyDescent="0.25">
      <c r="G440" s="35"/>
    </row>
    <row r="441" spans="7:7" x14ac:dyDescent="0.25">
      <c r="G441" s="35"/>
    </row>
    <row r="442" spans="7:7" x14ac:dyDescent="0.25">
      <c r="G442" s="35"/>
    </row>
    <row r="443" spans="7:7" x14ac:dyDescent="0.25">
      <c r="G443" s="35"/>
    </row>
    <row r="444" spans="7:7" x14ac:dyDescent="0.25">
      <c r="G444" s="35"/>
    </row>
    <row r="445" spans="7:7" x14ac:dyDescent="0.25">
      <c r="G445" s="35"/>
    </row>
    <row r="446" spans="7:7" x14ac:dyDescent="0.25">
      <c r="G446" s="35"/>
    </row>
    <row r="447" spans="7:7" x14ac:dyDescent="0.25">
      <c r="G447" s="35"/>
    </row>
    <row r="448" spans="7:7" x14ac:dyDescent="0.25">
      <c r="G448" s="35"/>
    </row>
    <row r="449" spans="7:7" x14ac:dyDescent="0.25">
      <c r="G449" s="35"/>
    </row>
    <row r="450" spans="7:7" x14ac:dyDescent="0.25">
      <c r="G450" s="35"/>
    </row>
    <row r="451" spans="7:7" x14ac:dyDescent="0.25">
      <c r="G451" s="35"/>
    </row>
    <row r="452" spans="7:7" x14ac:dyDescent="0.25">
      <c r="G452" s="35"/>
    </row>
    <row r="453" spans="7:7" x14ac:dyDescent="0.25">
      <c r="G453" s="35"/>
    </row>
    <row r="454" spans="7:7" x14ac:dyDescent="0.25">
      <c r="G454" s="35"/>
    </row>
    <row r="455" spans="7:7" x14ac:dyDescent="0.25">
      <c r="G455" s="35"/>
    </row>
    <row r="456" spans="7:7" x14ac:dyDescent="0.25">
      <c r="G456" s="35"/>
    </row>
    <row r="457" spans="7:7" x14ac:dyDescent="0.25">
      <c r="G457" s="35"/>
    </row>
    <row r="458" spans="7:7" x14ac:dyDescent="0.25">
      <c r="G458" s="35"/>
    </row>
    <row r="459" spans="7:7" x14ac:dyDescent="0.25">
      <c r="G459" s="35"/>
    </row>
    <row r="460" spans="7:7" x14ac:dyDescent="0.25">
      <c r="G460" s="35"/>
    </row>
    <row r="461" spans="7:7" x14ac:dyDescent="0.25">
      <c r="G461" s="35"/>
    </row>
    <row r="462" spans="7:7" x14ac:dyDescent="0.25">
      <c r="G462" s="35"/>
    </row>
    <row r="463" spans="7:7" x14ac:dyDescent="0.25">
      <c r="G463" s="35"/>
    </row>
    <row r="464" spans="7:7" x14ac:dyDescent="0.25">
      <c r="G464" s="35"/>
    </row>
    <row r="465" spans="7:7" x14ac:dyDescent="0.25">
      <c r="G465" s="35"/>
    </row>
    <row r="466" spans="7:7" x14ac:dyDescent="0.25">
      <c r="G466" s="35"/>
    </row>
    <row r="467" spans="7:7" x14ac:dyDescent="0.25">
      <c r="G467" s="35"/>
    </row>
    <row r="468" spans="7:7" x14ac:dyDescent="0.25">
      <c r="G468" s="35"/>
    </row>
    <row r="469" spans="7:7" x14ac:dyDescent="0.25">
      <c r="G469" s="35"/>
    </row>
    <row r="470" spans="7:7" x14ac:dyDescent="0.25">
      <c r="G470" s="35"/>
    </row>
    <row r="471" spans="7:7" x14ac:dyDescent="0.25">
      <c r="G471" s="35"/>
    </row>
    <row r="472" spans="7:7" x14ac:dyDescent="0.25">
      <c r="G472" s="35"/>
    </row>
    <row r="473" spans="7:7" x14ac:dyDescent="0.25">
      <c r="G473" s="35"/>
    </row>
    <row r="474" spans="7:7" x14ac:dyDescent="0.25">
      <c r="G474" s="35"/>
    </row>
    <row r="475" spans="7:7" x14ac:dyDescent="0.25">
      <c r="G475" s="35"/>
    </row>
    <row r="476" spans="7:7" x14ac:dyDescent="0.25">
      <c r="G476" s="35"/>
    </row>
    <row r="477" spans="7:7" x14ac:dyDescent="0.25">
      <c r="G477" s="35"/>
    </row>
    <row r="478" spans="7:7" x14ac:dyDescent="0.25">
      <c r="G478" s="35"/>
    </row>
    <row r="479" spans="7:7" x14ac:dyDescent="0.25">
      <c r="G479" s="35"/>
    </row>
    <row r="480" spans="7:7" x14ac:dyDescent="0.25">
      <c r="G480" s="35"/>
    </row>
    <row r="481" spans="7:7" x14ac:dyDescent="0.25">
      <c r="G481" s="35"/>
    </row>
    <row r="482" spans="7:7" x14ac:dyDescent="0.25">
      <c r="G482" s="35"/>
    </row>
    <row r="483" spans="7:7" x14ac:dyDescent="0.25">
      <c r="G483" s="35"/>
    </row>
    <row r="484" spans="7:7" x14ac:dyDescent="0.25">
      <c r="G484" s="35"/>
    </row>
    <row r="485" spans="7:7" x14ac:dyDescent="0.25">
      <c r="G485" s="35"/>
    </row>
    <row r="486" spans="7:7" x14ac:dyDescent="0.25">
      <c r="G486" s="35"/>
    </row>
    <row r="487" spans="7:7" x14ac:dyDescent="0.25">
      <c r="G487" s="35"/>
    </row>
    <row r="488" spans="7:7" x14ac:dyDescent="0.25">
      <c r="G488" s="35"/>
    </row>
    <row r="489" spans="7:7" x14ac:dyDescent="0.25">
      <c r="G489" s="35"/>
    </row>
    <row r="490" spans="7:7" x14ac:dyDescent="0.25">
      <c r="G490" s="35"/>
    </row>
    <row r="491" spans="7:7" x14ac:dyDescent="0.25">
      <c r="G491" s="35"/>
    </row>
    <row r="492" spans="7:7" x14ac:dyDescent="0.25">
      <c r="G492" s="35"/>
    </row>
    <row r="493" spans="7:7" x14ac:dyDescent="0.25">
      <c r="G493" s="35"/>
    </row>
    <row r="494" spans="7:7" x14ac:dyDescent="0.25">
      <c r="G494" s="35"/>
    </row>
    <row r="495" spans="7:7" x14ac:dyDescent="0.25">
      <c r="G495" s="35"/>
    </row>
    <row r="496" spans="7:7" x14ac:dyDescent="0.25">
      <c r="G496" s="35"/>
    </row>
    <row r="497" spans="7:7" x14ac:dyDescent="0.25">
      <c r="G497" s="35"/>
    </row>
    <row r="498" spans="7:7" x14ac:dyDescent="0.25">
      <c r="G498" s="35"/>
    </row>
    <row r="499" spans="7:7" x14ac:dyDescent="0.25">
      <c r="G499" s="35"/>
    </row>
    <row r="500" spans="7:7" x14ac:dyDescent="0.25">
      <c r="G500" s="35"/>
    </row>
    <row r="501" spans="7:7" x14ac:dyDescent="0.25">
      <c r="G501" s="35"/>
    </row>
    <row r="502" spans="7:7" x14ac:dyDescent="0.25">
      <c r="G502" s="35"/>
    </row>
    <row r="503" spans="7:7" x14ac:dyDescent="0.25">
      <c r="G503" s="35"/>
    </row>
    <row r="504" spans="7:7" x14ac:dyDescent="0.25">
      <c r="G504" s="35"/>
    </row>
    <row r="505" spans="7:7" x14ac:dyDescent="0.25">
      <c r="G505" s="35"/>
    </row>
    <row r="506" spans="7:7" x14ac:dyDescent="0.25">
      <c r="G506" s="35"/>
    </row>
    <row r="507" spans="7:7" x14ac:dyDescent="0.25">
      <c r="G507" s="35"/>
    </row>
    <row r="508" spans="7:7" x14ac:dyDescent="0.25">
      <c r="G508" s="35"/>
    </row>
    <row r="509" spans="7:7" x14ac:dyDescent="0.25">
      <c r="G509" s="35"/>
    </row>
    <row r="510" spans="7:7" x14ac:dyDescent="0.25">
      <c r="G510" s="35"/>
    </row>
    <row r="511" spans="7:7" x14ac:dyDescent="0.25">
      <c r="G511" s="35"/>
    </row>
    <row r="512" spans="7:7" x14ac:dyDescent="0.25">
      <c r="G512" s="35"/>
    </row>
    <row r="513" spans="7:7" x14ac:dyDescent="0.25">
      <c r="G513" s="35"/>
    </row>
    <row r="514" spans="7:7" x14ac:dyDescent="0.25">
      <c r="G514" s="35"/>
    </row>
    <row r="515" spans="7:7" x14ac:dyDescent="0.25">
      <c r="G515" s="35"/>
    </row>
    <row r="516" spans="7:7" x14ac:dyDescent="0.25">
      <c r="G516" s="35"/>
    </row>
    <row r="517" spans="7:7" x14ac:dyDescent="0.25">
      <c r="G517" s="35"/>
    </row>
    <row r="518" spans="7:7" x14ac:dyDescent="0.25">
      <c r="G518" s="35"/>
    </row>
    <row r="519" spans="7:7" x14ac:dyDescent="0.25">
      <c r="G519" s="35"/>
    </row>
    <row r="520" spans="7:7" x14ac:dyDescent="0.25">
      <c r="G520" s="35"/>
    </row>
    <row r="521" spans="7:7" x14ac:dyDescent="0.25">
      <c r="G521" s="35"/>
    </row>
    <row r="522" spans="7:7" x14ac:dyDescent="0.25">
      <c r="G522" s="35"/>
    </row>
    <row r="523" spans="7:7" x14ac:dyDescent="0.25">
      <c r="G523" s="35"/>
    </row>
    <row r="524" spans="7:7" x14ac:dyDescent="0.25">
      <c r="G524" s="35"/>
    </row>
    <row r="525" spans="7:7" x14ac:dyDescent="0.25">
      <c r="G525" s="35"/>
    </row>
    <row r="526" spans="7:7" x14ac:dyDescent="0.25">
      <c r="G526" s="35"/>
    </row>
    <row r="527" spans="7:7" x14ac:dyDescent="0.25">
      <c r="G527" s="35"/>
    </row>
    <row r="528" spans="7:7" x14ac:dyDescent="0.25">
      <c r="G528" s="35"/>
    </row>
    <row r="529" spans="7:7" x14ac:dyDescent="0.25">
      <c r="G529" s="35"/>
    </row>
    <row r="530" spans="7:7" x14ac:dyDescent="0.25">
      <c r="G530" s="35"/>
    </row>
    <row r="531" spans="7:7" x14ac:dyDescent="0.25">
      <c r="G531" s="35"/>
    </row>
    <row r="532" spans="7:7" x14ac:dyDescent="0.25">
      <c r="G532" s="35"/>
    </row>
    <row r="533" spans="7:7" x14ac:dyDescent="0.25">
      <c r="G533" s="35"/>
    </row>
    <row r="534" spans="7:7" x14ac:dyDescent="0.25">
      <c r="G534" s="35"/>
    </row>
    <row r="535" spans="7:7" x14ac:dyDescent="0.25">
      <c r="G535" s="35"/>
    </row>
    <row r="536" spans="7:7" x14ac:dyDescent="0.25">
      <c r="G536" s="35"/>
    </row>
    <row r="537" spans="7:7" x14ac:dyDescent="0.25">
      <c r="G537" s="35"/>
    </row>
    <row r="538" spans="7:7" x14ac:dyDescent="0.25">
      <c r="G538" s="35"/>
    </row>
    <row r="539" spans="7:7" x14ac:dyDescent="0.25">
      <c r="G539" s="35"/>
    </row>
    <row r="540" spans="7:7" x14ac:dyDescent="0.25">
      <c r="G540" s="35"/>
    </row>
    <row r="541" spans="7:7" x14ac:dyDescent="0.25">
      <c r="G541" s="35"/>
    </row>
    <row r="542" spans="7:7" x14ac:dyDescent="0.25">
      <c r="G542" s="35"/>
    </row>
    <row r="543" spans="7:7" x14ac:dyDescent="0.25">
      <c r="G543" s="35"/>
    </row>
    <row r="544" spans="7:7" x14ac:dyDescent="0.25">
      <c r="G544" s="35"/>
    </row>
    <row r="545" spans="7:7" x14ac:dyDescent="0.25">
      <c r="G545" s="35"/>
    </row>
    <row r="546" spans="7:7" x14ac:dyDescent="0.25">
      <c r="G546" s="35"/>
    </row>
    <row r="547" spans="7:7" x14ac:dyDescent="0.25">
      <c r="G547" s="35"/>
    </row>
    <row r="548" spans="7:7" x14ac:dyDescent="0.25">
      <c r="G548" s="35"/>
    </row>
    <row r="549" spans="7:7" x14ac:dyDescent="0.25">
      <c r="G549" s="35"/>
    </row>
    <row r="550" spans="7:7" x14ac:dyDescent="0.25">
      <c r="G550" s="35"/>
    </row>
    <row r="551" spans="7:7" x14ac:dyDescent="0.25">
      <c r="G551" s="35"/>
    </row>
    <row r="552" spans="7:7" x14ac:dyDescent="0.25">
      <c r="G552" s="35"/>
    </row>
    <row r="553" spans="7:7" x14ac:dyDescent="0.25">
      <c r="G553" s="35"/>
    </row>
    <row r="554" spans="7:7" x14ac:dyDescent="0.25">
      <c r="G554" s="35"/>
    </row>
    <row r="555" spans="7:7" x14ac:dyDescent="0.25">
      <c r="G555" s="35"/>
    </row>
    <row r="556" spans="7:7" x14ac:dyDescent="0.25">
      <c r="G556" s="35"/>
    </row>
    <row r="557" spans="7:7" x14ac:dyDescent="0.25">
      <c r="G557" s="35"/>
    </row>
    <row r="558" spans="7:7" x14ac:dyDescent="0.25">
      <c r="G558" s="35"/>
    </row>
    <row r="559" spans="7:7" x14ac:dyDescent="0.25">
      <c r="G559" s="35"/>
    </row>
    <row r="560" spans="7:7" x14ac:dyDescent="0.25">
      <c r="G560" s="35"/>
    </row>
    <row r="561" spans="7:7" x14ac:dyDescent="0.25">
      <c r="G561" s="35"/>
    </row>
    <row r="562" spans="7:7" x14ac:dyDescent="0.25">
      <c r="G562" s="35"/>
    </row>
    <row r="563" spans="7:7" x14ac:dyDescent="0.25">
      <c r="G563" s="35"/>
    </row>
    <row r="564" spans="7:7" x14ac:dyDescent="0.25">
      <c r="G564" s="35"/>
    </row>
    <row r="565" spans="7:7" x14ac:dyDescent="0.25">
      <c r="G565" s="35"/>
    </row>
    <row r="566" spans="7:7" x14ac:dyDescent="0.25">
      <c r="G566" s="35"/>
    </row>
    <row r="567" spans="7:7" x14ac:dyDescent="0.25">
      <c r="G567" s="35"/>
    </row>
    <row r="568" spans="7:7" x14ac:dyDescent="0.25">
      <c r="G568" s="35"/>
    </row>
    <row r="569" spans="7:7" x14ac:dyDescent="0.25">
      <c r="G569" s="35"/>
    </row>
    <row r="570" spans="7:7" x14ac:dyDescent="0.25">
      <c r="G570" s="35"/>
    </row>
    <row r="571" spans="7:7" x14ac:dyDescent="0.25">
      <c r="G571" s="35"/>
    </row>
    <row r="572" spans="7:7" x14ac:dyDescent="0.25">
      <c r="G572" s="35"/>
    </row>
    <row r="573" spans="7:7" x14ac:dyDescent="0.25">
      <c r="G573" s="35"/>
    </row>
    <row r="574" spans="7:7" x14ac:dyDescent="0.25">
      <c r="G574" s="35"/>
    </row>
    <row r="575" spans="7:7" x14ac:dyDescent="0.25">
      <c r="G575" s="35"/>
    </row>
    <row r="576" spans="7:7" x14ac:dyDescent="0.25">
      <c r="G576" s="35"/>
    </row>
    <row r="577" spans="7:7" x14ac:dyDescent="0.25">
      <c r="G577" s="35"/>
    </row>
    <row r="578" spans="7:7" x14ac:dyDescent="0.25">
      <c r="G578" s="35"/>
    </row>
    <row r="579" spans="7:7" x14ac:dyDescent="0.25">
      <c r="G579" s="35"/>
    </row>
    <row r="580" spans="7:7" x14ac:dyDescent="0.25">
      <c r="G580" s="35"/>
    </row>
    <row r="581" spans="7:7" x14ac:dyDescent="0.25">
      <c r="G581" s="35"/>
    </row>
    <row r="582" spans="7:7" x14ac:dyDescent="0.25">
      <c r="G582" s="35"/>
    </row>
    <row r="583" spans="7:7" x14ac:dyDescent="0.25">
      <c r="G583" s="35"/>
    </row>
    <row r="584" spans="7:7" x14ac:dyDescent="0.25">
      <c r="G584" s="35"/>
    </row>
    <row r="585" spans="7:7" x14ac:dyDescent="0.25">
      <c r="G585" s="35"/>
    </row>
    <row r="586" spans="7:7" x14ac:dyDescent="0.25">
      <c r="G586" s="35"/>
    </row>
    <row r="587" spans="7:7" x14ac:dyDescent="0.25">
      <c r="G587" s="35"/>
    </row>
    <row r="588" spans="7:7" x14ac:dyDescent="0.25">
      <c r="G588" s="35"/>
    </row>
    <row r="589" spans="7:7" x14ac:dyDescent="0.25">
      <c r="G589" s="35"/>
    </row>
    <row r="590" spans="7:7" x14ac:dyDescent="0.25">
      <c r="G590" s="35"/>
    </row>
    <row r="591" spans="7:7" x14ac:dyDescent="0.25">
      <c r="G591" s="35"/>
    </row>
    <row r="592" spans="7:7" x14ac:dyDescent="0.25">
      <c r="G592" s="35"/>
    </row>
    <row r="593" spans="7:7" x14ac:dyDescent="0.25">
      <c r="G593" s="35"/>
    </row>
    <row r="594" spans="7:7" x14ac:dyDescent="0.25">
      <c r="G594" s="35"/>
    </row>
    <row r="595" spans="7:7" x14ac:dyDescent="0.25">
      <c r="G595" s="35"/>
    </row>
    <row r="596" spans="7:7" x14ac:dyDescent="0.25">
      <c r="G596" s="35"/>
    </row>
    <row r="597" spans="7:7" x14ac:dyDescent="0.25">
      <c r="G597" s="35"/>
    </row>
    <row r="598" spans="7:7" x14ac:dyDescent="0.25">
      <c r="G598" s="35"/>
    </row>
    <row r="599" spans="7:7" x14ac:dyDescent="0.25">
      <c r="G599" s="35"/>
    </row>
    <row r="600" spans="7:7" x14ac:dyDescent="0.25">
      <c r="G600" s="35"/>
    </row>
    <row r="601" spans="7:7" x14ac:dyDescent="0.25">
      <c r="G601" s="35"/>
    </row>
    <row r="602" spans="7:7" x14ac:dyDescent="0.25">
      <c r="G602" s="35"/>
    </row>
    <row r="603" spans="7:7" x14ac:dyDescent="0.25">
      <c r="G603" s="35"/>
    </row>
    <row r="604" spans="7:7" x14ac:dyDescent="0.25">
      <c r="G604" s="35"/>
    </row>
    <row r="605" spans="7:7" x14ac:dyDescent="0.25">
      <c r="G605" s="35"/>
    </row>
    <row r="606" spans="7:7" x14ac:dyDescent="0.25">
      <c r="G606" s="35"/>
    </row>
    <row r="607" spans="7:7" x14ac:dyDescent="0.25">
      <c r="G607" s="35"/>
    </row>
    <row r="608" spans="7:7" x14ac:dyDescent="0.25">
      <c r="G608" s="35"/>
    </row>
    <row r="609" spans="7:7" x14ac:dyDescent="0.25">
      <c r="G609" s="35"/>
    </row>
    <row r="610" spans="7:7" x14ac:dyDescent="0.25">
      <c r="G610" s="35"/>
    </row>
    <row r="611" spans="7:7" x14ac:dyDescent="0.25">
      <c r="G611" s="35"/>
    </row>
    <row r="612" spans="7:7" x14ac:dyDescent="0.25">
      <c r="G612" s="35"/>
    </row>
    <row r="613" spans="7:7" x14ac:dyDescent="0.25">
      <c r="G613" s="35"/>
    </row>
    <row r="614" spans="7:7" x14ac:dyDescent="0.25">
      <c r="G614" s="35"/>
    </row>
    <row r="615" spans="7:7" x14ac:dyDescent="0.25">
      <c r="G615" s="35"/>
    </row>
    <row r="616" spans="7:7" x14ac:dyDescent="0.25">
      <c r="G616" s="35"/>
    </row>
    <row r="617" spans="7:7" x14ac:dyDescent="0.25">
      <c r="G617" s="35"/>
    </row>
    <row r="618" spans="7:7" x14ac:dyDescent="0.25">
      <c r="G618" s="35"/>
    </row>
    <row r="619" spans="7:7" x14ac:dyDescent="0.25">
      <c r="G619" s="35"/>
    </row>
    <row r="620" spans="7:7" x14ac:dyDescent="0.25">
      <c r="G620" s="35"/>
    </row>
    <row r="621" spans="7:7" x14ac:dyDescent="0.25">
      <c r="G621" s="35"/>
    </row>
    <row r="622" spans="7:7" x14ac:dyDescent="0.25">
      <c r="G622" s="35"/>
    </row>
    <row r="623" spans="7:7" x14ac:dyDescent="0.25">
      <c r="G623" s="35"/>
    </row>
    <row r="624" spans="7:7" x14ac:dyDescent="0.25">
      <c r="G624" s="35"/>
    </row>
    <row r="625" spans="7:7" x14ac:dyDescent="0.25">
      <c r="G625" s="35"/>
    </row>
    <row r="626" spans="7:7" x14ac:dyDescent="0.25">
      <c r="G626" s="35"/>
    </row>
    <row r="627" spans="7:7" x14ac:dyDescent="0.25">
      <c r="G627" s="35"/>
    </row>
    <row r="628" spans="7:7" x14ac:dyDescent="0.25">
      <c r="G628" s="35"/>
    </row>
    <row r="629" spans="7:7" x14ac:dyDescent="0.25">
      <c r="G629" s="35"/>
    </row>
    <row r="630" spans="7:7" x14ac:dyDescent="0.25">
      <c r="G630" s="35"/>
    </row>
    <row r="631" spans="7:7" x14ac:dyDescent="0.25">
      <c r="G631" s="35"/>
    </row>
    <row r="632" spans="7:7" x14ac:dyDescent="0.25">
      <c r="G632" s="35"/>
    </row>
    <row r="633" spans="7:7" x14ac:dyDescent="0.25">
      <c r="G633" s="35"/>
    </row>
    <row r="634" spans="7:7" x14ac:dyDescent="0.25">
      <c r="G634" s="35"/>
    </row>
    <row r="635" spans="7:7" x14ac:dyDescent="0.25">
      <c r="G635" s="35"/>
    </row>
    <row r="636" spans="7:7" x14ac:dyDescent="0.25">
      <c r="G636" s="35"/>
    </row>
    <row r="637" spans="7:7" x14ac:dyDescent="0.25">
      <c r="G637" s="35"/>
    </row>
    <row r="638" spans="7:7" x14ac:dyDescent="0.25">
      <c r="G638" s="35"/>
    </row>
    <row r="639" spans="7:7" x14ac:dyDescent="0.25">
      <c r="G639" s="35"/>
    </row>
    <row r="640" spans="7:7" x14ac:dyDescent="0.25">
      <c r="G640" s="35"/>
    </row>
    <row r="641" spans="7:7" x14ac:dyDescent="0.25">
      <c r="G641" s="35"/>
    </row>
    <row r="642" spans="7:7" x14ac:dyDescent="0.25">
      <c r="G642" s="35"/>
    </row>
    <row r="643" spans="7:7" x14ac:dyDescent="0.25">
      <c r="G643" s="35"/>
    </row>
    <row r="644" spans="7:7" x14ac:dyDescent="0.25">
      <c r="G644" s="35"/>
    </row>
    <row r="645" spans="7:7" x14ac:dyDescent="0.25">
      <c r="G645" s="35"/>
    </row>
    <row r="646" spans="7:7" x14ac:dyDescent="0.25">
      <c r="G646" s="35"/>
    </row>
    <row r="647" spans="7:7" x14ac:dyDescent="0.25">
      <c r="G647" s="35"/>
    </row>
    <row r="648" spans="7:7" x14ac:dyDescent="0.25">
      <c r="G648" s="35"/>
    </row>
    <row r="649" spans="7:7" x14ac:dyDescent="0.25">
      <c r="G649" s="35"/>
    </row>
    <row r="650" spans="7:7" x14ac:dyDescent="0.25">
      <c r="G650" s="35"/>
    </row>
    <row r="651" spans="7:7" x14ac:dyDescent="0.25">
      <c r="G651" s="35"/>
    </row>
    <row r="652" spans="7:7" x14ac:dyDescent="0.25">
      <c r="G652" s="35"/>
    </row>
    <row r="653" spans="7:7" x14ac:dyDescent="0.25">
      <c r="G653" s="35"/>
    </row>
    <row r="654" spans="7:7" x14ac:dyDescent="0.25">
      <c r="G654" s="35"/>
    </row>
    <row r="655" spans="7:7" x14ac:dyDescent="0.25">
      <c r="G655" s="35"/>
    </row>
    <row r="656" spans="7:7" x14ac:dyDescent="0.25">
      <c r="G656" s="35"/>
    </row>
    <row r="657" spans="7:7" x14ac:dyDescent="0.25">
      <c r="G657" s="35"/>
    </row>
    <row r="658" spans="7:7" x14ac:dyDescent="0.25">
      <c r="G658" s="35"/>
    </row>
    <row r="659" spans="7:7" x14ac:dyDescent="0.25">
      <c r="G659" s="35"/>
    </row>
    <row r="660" spans="7:7" x14ac:dyDescent="0.25">
      <c r="G660" s="35"/>
    </row>
    <row r="661" spans="7:7" x14ac:dyDescent="0.25">
      <c r="G661" s="35"/>
    </row>
    <row r="662" spans="7:7" x14ac:dyDescent="0.25">
      <c r="G662" s="35"/>
    </row>
    <row r="663" spans="7:7" x14ac:dyDescent="0.25">
      <c r="G663" s="35"/>
    </row>
    <row r="664" spans="7:7" x14ac:dyDescent="0.25">
      <c r="G664" s="35"/>
    </row>
    <row r="665" spans="7:7" x14ac:dyDescent="0.25">
      <c r="G665" s="35"/>
    </row>
    <row r="666" spans="7:7" x14ac:dyDescent="0.25">
      <c r="G666" s="35"/>
    </row>
    <row r="667" spans="7:7" x14ac:dyDescent="0.25">
      <c r="G667" s="35"/>
    </row>
    <row r="668" spans="7:7" x14ac:dyDescent="0.25">
      <c r="G668" s="35"/>
    </row>
    <row r="669" spans="7:7" x14ac:dyDescent="0.25">
      <c r="G669" s="35"/>
    </row>
    <row r="670" spans="7:7" x14ac:dyDescent="0.25">
      <c r="G670" s="35"/>
    </row>
    <row r="671" spans="7:7" x14ac:dyDescent="0.25">
      <c r="G671" s="35"/>
    </row>
    <row r="672" spans="7:7" x14ac:dyDescent="0.25">
      <c r="G672" s="35"/>
    </row>
    <row r="673" spans="7:7" x14ac:dyDescent="0.25">
      <c r="G673" s="35"/>
    </row>
    <row r="674" spans="7:7" x14ac:dyDescent="0.25">
      <c r="G674" s="35"/>
    </row>
    <row r="675" spans="7:7" x14ac:dyDescent="0.25">
      <c r="G675" s="35"/>
    </row>
    <row r="676" spans="7:7" x14ac:dyDescent="0.25">
      <c r="G676" s="35"/>
    </row>
    <row r="677" spans="7:7" x14ac:dyDescent="0.25">
      <c r="G677" s="35"/>
    </row>
    <row r="678" spans="7:7" x14ac:dyDescent="0.25">
      <c r="G678" s="35"/>
    </row>
    <row r="679" spans="7:7" x14ac:dyDescent="0.25">
      <c r="G679" s="35"/>
    </row>
    <row r="680" spans="7:7" x14ac:dyDescent="0.25">
      <c r="G680" s="35"/>
    </row>
    <row r="681" spans="7:7" x14ac:dyDescent="0.25">
      <c r="G681" s="35"/>
    </row>
    <row r="682" spans="7:7" x14ac:dyDescent="0.25">
      <c r="G682" s="35"/>
    </row>
    <row r="683" spans="7:7" x14ac:dyDescent="0.25">
      <c r="G683" s="35"/>
    </row>
    <row r="684" spans="7:7" x14ac:dyDescent="0.25">
      <c r="G684" s="35"/>
    </row>
    <row r="685" spans="7:7" x14ac:dyDescent="0.25">
      <c r="G685" s="35"/>
    </row>
    <row r="686" spans="7:7" x14ac:dyDescent="0.25">
      <c r="G686" s="35"/>
    </row>
    <row r="687" spans="7:7" x14ac:dyDescent="0.25">
      <c r="G687" s="35"/>
    </row>
    <row r="688" spans="7:7" x14ac:dyDescent="0.25">
      <c r="G688" s="35"/>
    </row>
    <row r="689" spans="7:7" x14ac:dyDescent="0.25">
      <c r="G689" s="35"/>
    </row>
    <row r="690" spans="7:7" x14ac:dyDescent="0.25">
      <c r="G690" s="35"/>
    </row>
    <row r="691" spans="7:7" x14ac:dyDescent="0.25">
      <c r="G691" s="35"/>
    </row>
    <row r="692" spans="7:7" x14ac:dyDescent="0.25">
      <c r="G692" s="35"/>
    </row>
    <row r="693" spans="7:7" x14ac:dyDescent="0.25">
      <c r="G693" s="35"/>
    </row>
    <row r="694" spans="7:7" x14ac:dyDescent="0.25">
      <c r="G694" s="35"/>
    </row>
    <row r="695" spans="7:7" x14ac:dyDescent="0.25">
      <c r="G695" s="35"/>
    </row>
    <row r="696" spans="7:7" x14ac:dyDescent="0.25">
      <c r="G696" s="35"/>
    </row>
    <row r="697" spans="7:7" x14ac:dyDescent="0.25">
      <c r="G697" s="35"/>
    </row>
    <row r="698" spans="7:7" x14ac:dyDescent="0.25">
      <c r="G698" s="35"/>
    </row>
    <row r="699" spans="7:7" x14ac:dyDescent="0.25">
      <c r="G699" s="35"/>
    </row>
    <row r="700" spans="7:7" x14ac:dyDescent="0.25">
      <c r="G700" s="35"/>
    </row>
    <row r="701" spans="7:7" x14ac:dyDescent="0.25">
      <c r="G701" s="35"/>
    </row>
    <row r="702" spans="7:7" x14ac:dyDescent="0.25">
      <c r="G702" s="35"/>
    </row>
    <row r="703" spans="7:7" x14ac:dyDescent="0.25">
      <c r="G703" s="35"/>
    </row>
    <row r="704" spans="7:7" x14ac:dyDescent="0.25">
      <c r="G704" s="35"/>
    </row>
    <row r="705" spans="7:7" x14ac:dyDescent="0.25">
      <c r="G705" s="35"/>
    </row>
    <row r="706" spans="7:7" x14ac:dyDescent="0.25">
      <c r="G706" s="35"/>
    </row>
    <row r="707" spans="7:7" x14ac:dyDescent="0.25">
      <c r="G707" s="35"/>
    </row>
    <row r="708" spans="7:7" x14ac:dyDescent="0.25">
      <c r="G708" s="35"/>
    </row>
    <row r="709" spans="7:7" x14ac:dyDescent="0.25">
      <c r="G709" s="35"/>
    </row>
    <row r="710" spans="7:7" x14ac:dyDescent="0.25">
      <c r="G710" s="35"/>
    </row>
    <row r="711" spans="7:7" x14ac:dyDescent="0.25">
      <c r="G711" s="35"/>
    </row>
    <row r="712" spans="7:7" x14ac:dyDescent="0.25">
      <c r="G712" s="35"/>
    </row>
    <row r="713" spans="7:7" x14ac:dyDescent="0.25">
      <c r="G713" s="35"/>
    </row>
    <row r="714" spans="7:7" x14ac:dyDescent="0.25">
      <c r="G714" s="35"/>
    </row>
    <row r="715" spans="7:7" x14ac:dyDescent="0.25">
      <c r="G715" s="35"/>
    </row>
    <row r="716" spans="7:7" x14ac:dyDescent="0.25">
      <c r="G716" s="35"/>
    </row>
    <row r="717" spans="7:7" x14ac:dyDescent="0.25">
      <c r="G717" s="35"/>
    </row>
    <row r="718" spans="7:7" x14ac:dyDescent="0.25">
      <c r="G718" s="35"/>
    </row>
    <row r="719" spans="7:7" x14ac:dyDescent="0.25">
      <c r="G719" s="35"/>
    </row>
    <row r="720" spans="7:7" x14ac:dyDescent="0.25">
      <c r="G720" s="35"/>
    </row>
    <row r="721" spans="7:7" x14ac:dyDescent="0.25">
      <c r="G721" s="35"/>
    </row>
    <row r="722" spans="7:7" x14ac:dyDescent="0.25">
      <c r="G722" s="35"/>
    </row>
    <row r="723" spans="7:7" x14ac:dyDescent="0.25">
      <c r="G723" s="35"/>
    </row>
    <row r="724" spans="7:7" x14ac:dyDescent="0.25">
      <c r="G724" s="35"/>
    </row>
    <row r="725" spans="7:7" x14ac:dyDescent="0.25">
      <c r="G725" s="35"/>
    </row>
    <row r="726" spans="7:7" x14ac:dyDescent="0.25">
      <c r="G726" s="35"/>
    </row>
    <row r="727" spans="7:7" x14ac:dyDescent="0.25">
      <c r="G727" s="35"/>
    </row>
    <row r="728" spans="7:7" x14ac:dyDescent="0.25">
      <c r="G728" s="35"/>
    </row>
    <row r="729" spans="7:7" x14ac:dyDescent="0.25">
      <c r="G729" s="35"/>
    </row>
    <row r="730" spans="7:7" x14ac:dyDescent="0.25">
      <c r="G730" s="35"/>
    </row>
    <row r="731" spans="7:7" x14ac:dyDescent="0.25">
      <c r="G731" s="35"/>
    </row>
    <row r="732" spans="7:7" x14ac:dyDescent="0.25">
      <c r="G732" s="35"/>
    </row>
    <row r="733" spans="7:7" x14ac:dyDescent="0.25">
      <c r="G733" s="35"/>
    </row>
    <row r="734" spans="7:7" x14ac:dyDescent="0.25">
      <c r="G734" s="35"/>
    </row>
    <row r="735" spans="7:7" x14ac:dyDescent="0.25">
      <c r="G735" s="35"/>
    </row>
    <row r="736" spans="7:7" x14ac:dyDescent="0.25">
      <c r="G736" s="35"/>
    </row>
    <row r="737" spans="7:7" x14ac:dyDescent="0.25">
      <c r="G737" s="35"/>
    </row>
    <row r="738" spans="7:7" x14ac:dyDescent="0.25">
      <c r="G738" s="35"/>
    </row>
    <row r="739" spans="7:7" x14ac:dyDescent="0.25">
      <c r="G739" s="35"/>
    </row>
    <row r="740" spans="7:7" x14ac:dyDescent="0.25">
      <c r="G740" s="35"/>
    </row>
    <row r="741" spans="7:7" x14ac:dyDescent="0.25">
      <c r="G741" s="35"/>
    </row>
    <row r="742" spans="7:7" x14ac:dyDescent="0.25">
      <c r="G742" s="35"/>
    </row>
    <row r="743" spans="7:7" x14ac:dyDescent="0.25">
      <c r="G743" s="35"/>
    </row>
    <row r="744" spans="7:7" x14ac:dyDescent="0.25">
      <c r="G744" s="35"/>
    </row>
    <row r="745" spans="7:7" x14ac:dyDescent="0.25">
      <c r="G745" s="35"/>
    </row>
    <row r="746" spans="7:7" x14ac:dyDescent="0.25">
      <c r="G746" s="35"/>
    </row>
    <row r="747" spans="7:7" x14ac:dyDescent="0.25">
      <c r="G747" s="35"/>
    </row>
    <row r="748" spans="7:7" x14ac:dyDescent="0.25">
      <c r="G748" s="35"/>
    </row>
    <row r="749" spans="7:7" x14ac:dyDescent="0.25">
      <c r="G749" s="35"/>
    </row>
    <row r="750" spans="7:7" x14ac:dyDescent="0.25">
      <c r="G750" s="35"/>
    </row>
    <row r="751" spans="7:7" x14ac:dyDescent="0.25">
      <c r="G751" s="35"/>
    </row>
    <row r="752" spans="7:7" x14ac:dyDescent="0.25">
      <c r="G752" s="35"/>
    </row>
    <row r="753" spans="7:7" x14ac:dyDescent="0.25">
      <c r="G753" s="35"/>
    </row>
    <row r="754" spans="7:7" x14ac:dyDescent="0.25">
      <c r="G754" s="35"/>
    </row>
    <row r="755" spans="7:7" x14ac:dyDescent="0.25">
      <c r="G755" s="35"/>
    </row>
    <row r="756" spans="7:7" x14ac:dyDescent="0.25">
      <c r="G756" s="35"/>
    </row>
    <row r="757" spans="7:7" x14ac:dyDescent="0.25">
      <c r="G757" s="35"/>
    </row>
    <row r="758" spans="7:7" x14ac:dyDescent="0.25">
      <c r="G758" s="35"/>
    </row>
    <row r="759" spans="7:7" x14ac:dyDescent="0.25">
      <c r="G759" s="35"/>
    </row>
    <row r="760" spans="7:7" x14ac:dyDescent="0.25">
      <c r="G760" s="35"/>
    </row>
    <row r="761" spans="7:7" x14ac:dyDescent="0.25">
      <c r="G761" s="35"/>
    </row>
    <row r="762" spans="7:7" x14ac:dyDescent="0.25">
      <c r="G762" s="35"/>
    </row>
    <row r="763" spans="7:7" x14ac:dyDescent="0.25">
      <c r="G763" s="35"/>
    </row>
    <row r="764" spans="7:7" x14ac:dyDescent="0.25">
      <c r="G764" s="35"/>
    </row>
    <row r="765" spans="7:7" x14ac:dyDescent="0.25">
      <c r="G765" s="35"/>
    </row>
    <row r="766" spans="7:7" x14ac:dyDescent="0.25">
      <c r="G766" s="35"/>
    </row>
    <row r="767" spans="7:7" x14ac:dyDescent="0.25">
      <c r="G767" s="35"/>
    </row>
    <row r="768" spans="7:7" x14ac:dyDescent="0.25">
      <c r="G768" s="35"/>
    </row>
    <row r="769" spans="7:7" x14ac:dyDescent="0.25">
      <c r="G769" s="35"/>
    </row>
    <row r="770" spans="7:7" x14ac:dyDescent="0.25">
      <c r="G770" s="35"/>
    </row>
    <row r="771" spans="7:7" x14ac:dyDescent="0.25">
      <c r="G771" s="35"/>
    </row>
    <row r="772" spans="7:7" x14ac:dyDescent="0.25">
      <c r="G772" s="35"/>
    </row>
    <row r="773" spans="7:7" x14ac:dyDescent="0.25">
      <c r="G773" s="35"/>
    </row>
    <row r="774" spans="7:7" x14ac:dyDescent="0.25">
      <c r="G774" s="35"/>
    </row>
    <row r="775" spans="7:7" x14ac:dyDescent="0.25">
      <c r="G775" s="35"/>
    </row>
    <row r="776" spans="7:7" x14ac:dyDescent="0.25">
      <c r="G776" s="35"/>
    </row>
    <row r="777" spans="7:7" x14ac:dyDescent="0.25">
      <c r="G777" s="35"/>
    </row>
    <row r="778" spans="7:7" x14ac:dyDescent="0.25">
      <c r="G778" s="35"/>
    </row>
    <row r="779" spans="7:7" x14ac:dyDescent="0.25">
      <c r="G779" s="35"/>
    </row>
    <row r="780" spans="7:7" x14ac:dyDescent="0.25">
      <c r="G780" s="35"/>
    </row>
    <row r="781" spans="7:7" x14ac:dyDescent="0.25">
      <c r="G781" s="35"/>
    </row>
    <row r="782" spans="7:7" x14ac:dyDescent="0.25">
      <c r="G782" s="35"/>
    </row>
    <row r="783" spans="7:7" x14ac:dyDescent="0.25">
      <c r="G783" s="35"/>
    </row>
    <row r="784" spans="7:7" x14ac:dyDescent="0.25">
      <c r="G784" s="35"/>
    </row>
    <row r="785" spans="7:7" x14ac:dyDescent="0.25">
      <c r="G785" s="35"/>
    </row>
    <row r="786" spans="7:7" x14ac:dyDescent="0.25">
      <c r="G786" s="35"/>
    </row>
    <row r="787" spans="7:7" x14ac:dyDescent="0.25">
      <c r="G787" s="35"/>
    </row>
    <row r="788" spans="7:7" x14ac:dyDescent="0.25">
      <c r="G788" s="35"/>
    </row>
    <row r="789" spans="7:7" x14ac:dyDescent="0.25">
      <c r="G789" s="35"/>
    </row>
    <row r="790" spans="7:7" x14ac:dyDescent="0.25">
      <c r="G790" s="35"/>
    </row>
    <row r="791" spans="7:7" x14ac:dyDescent="0.25">
      <c r="G791" s="35"/>
    </row>
    <row r="792" spans="7:7" x14ac:dyDescent="0.25">
      <c r="G792" s="35"/>
    </row>
    <row r="793" spans="7:7" x14ac:dyDescent="0.25">
      <c r="G793" s="35"/>
    </row>
    <row r="794" spans="7:7" x14ac:dyDescent="0.25">
      <c r="G794" s="35"/>
    </row>
    <row r="795" spans="7:7" x14ac:dyDescent="0.25">
      <c r="G795" s="35"/>
    </row>
    <row r="796" spans="7:7" x14ac:dyDescent="0.25">
      <c r="G796" s="35"/>
    </row>
    <row r="797" spans="7:7" x14ac:dyDescent="0.25">
      <c r="G797" s="35"/>
    </row>
    <row r="798" spans="7:7" x14ac:dyDescent="0.25">
      <c r="G798" s="35"/>
    </row>
    <row r="799" spans="7:7" x14ac:dyDescent="0.25">
      <c r="G799" s="35"/>
    </row>
    <row r="800" spans="7:7" x14ac:dyDescent="0.25">
      <c r="G800" s="35"/>
    </row>
    <row r="801" spans="7:7" x14ac:dyDescent="0.25">
      <c r="G801" s="35"/>
    </row>
    <row r="802" spans="7:7" x14ac:dyDescent="0.25">
      <c r="G802" s="35"/>
    </row>
    <row r="803" spans="7:7" x14ac:dyDescent="0.25">
      <c r="G803" s="35"/>
    </row>
    <row r="804" spans="7:7" x14ac:dyDescent="0.25">
      <c r="G804" s="35"/>
    </row>
    <row r="805" spans="7:7" x14ac:dyDescent="0.25">
      <c r="G805" s="35"/>
    </row>
    <row r="806" spans="7:7" x14ac:dyDescent="0.25">
      <c r="G806" s="35"/>
    </row>
    <row r="807" spans="7:7" x14ac:dyDescent="0.25">
      <c r="G807" s="35"/>
    </row>
    <row r="808" spans="7:7" x14ac:dyDescent="0.25">
      <c r="G808" s="35"/>
    </row>
    <row r="809" spans="7:7" x14ac:dyDescent="0.25">
      <c r="G809" s="35"/>
    </row>
    <row r="810" spans="7:7" x14ac:dyDescent="0.25">
      <c r="G810" s="35"/>
    </row>
    <row r="811" spans="7:7" x14ac:dyDescent="0.25">
      <c r="G811" s="35"/>
    </row>
    <row r="812" spans="7:7" x14ac:dyDescent="0.25">
      <c r="G812" s="35"/>
    </row>
    <row r="813" spans="7:7" x14ac:dyDescent="0.25">
      <c r="G813" s="35"/>
    </row>
    <row r="814" spans="7:7" x14ac:dyDescent="0.25">
      <c r="G814" s="35"/>
    </row>
    <row r="815" spans="7:7" x14ac:dyDescent="0.25">
      <c r="G815" s="35"/>
    </row>
    <row r="816" spans="7:7" x14ac:dyDescent="0.25">
      <c r="G816" s="35"/>
    </row>
    <row r="817" spans="7:7" x14ac:dyDescent="0.25">
      <c r="G817" s="35"/>
    </row>
    <row r="818" spans="7:7" x14ac:dyDescent="0.25">
      <c r="G818" s="35"/>
    </row>
    <row r="819" spans="7:7" x14ac:dyDescent="0.25">
      <c r="G819" s="35"/>
    </row>
    <row r="820" spans="7:7" x14ac:dyDescent="0.25">
      <c r="G820" s="35"/>
    </row>
    <row r="821" spans="7:7" x14ac:dyDescent="0.25">
      <c r="G821" s="35"/>
    </row>
    <row r="822" spans="7:7" x14ac:dyDescent="0.25">
      <c r="G822" s="35"/>
    </row>
    <row r="823" spans="7:7" x14ac:dyDescent="0.25">
      <c r="G823" s="35"/>
    </row>
    <row r="824" spans="7:7" x14ac:dyDescent="0.25">
      <c r="G824" s="35"/>
    </row>
    <row r="825" spans="7:7" x14ac:dyDescent="0.25">
      <c r="G825" s="35"/>
    </row>
    <row r="826" spans="7:7" x14ac:dyDescent="0.25">
      <c r="G826" s="35"/>
    </row>
    <row r="827" spans="7:7" x14ac:dyDescent="0.25">
      <c r="G827" s="35"/>
    </row>
    <row r="828" spans="7:7" x14ac:dyDescent="0.25">
      <c r="G828" s="35"/>
    </row>
    <row r="829" spans="7:7" x14ac:dyDescent="0.25">
      <c r="G829" s="35"/>
    </row>
    <row r="830" spans="7:7" x14ac:dyDescent="0.25">
      <c r="G830" s="35"/>
    </row>
    <row r="831" spans="7:7" x14ac:dyDescent="0.25">
      <c r="G831" s="35"/>
    </row>
    <row r="832" spans="7:7" x14ac:dyDescent="0.25">
      <c r="G832" s="35"/>
    </row>
    <row r="833" spans="7:7" x14ac:dyDescent="0.25">
      <c r="G833" s="35"/>
    </row>
    <row r="834" spans="7:7" x14ac:dyDescent="0.25">
      <c r="G834" s="35"/>
    </row>
    <row r="835" spans="7:7" x14ac:dyDescent="0.25">
      <c r="G835" s="35"/>
    </row>
    <row r="836" spans="7:7" x14ac:dyDescent="0.25">
      <c r="G836" s="35"/>
    </row>
    <row r="837" spans="7:7" x14ac:dyDescent="0.25">
      <c r="G837" s="35"/>
    </row>
    <row r="838" spans="7:7" x14ac:dyDescent="0.25">
      <c r="G838" s="35"/>
    </row>
    <row r="839" spans="7:7" x14ac:dyDescent="0.25">
      <c r="G839" s="35"/>
    </row>
    <row r="840" spans="7:7" x14ac:dyDescent="0.25">
      <c r="G840" s="35"/>
    </row>
    <row r="841" spans="7:7" x14ac:dyDescent="0.25">
      <c r="G841" s="35"/>
    </row>
    <row r="842" spans="7:7" x14ac:dyDescent="0.25">
      <c r="G842" s="35"/>
    </row>
    <row r="843" spans="7:7" x14ac:dyDescent="0.25">
      <c r="G843" s="35"/>
    </row>
    <row r="844" spans="7:7" x14ac:dyDescent="0.25">
      <c r="G844" s="35"/>
    </row>
    <row r="845" spans="7:7" x14ac:dyDescent="0.25">
      <c r="G845" s="35"/>
    </row>
    <row r="846" spans="7:7" x14ac:dyDescent="0.25">
      <c r="G846" s="35"/>
    </row>
    <row r="847" spans="7:7" x14ac:dyDescent="0.25">
      <c r="G847" s="35"/>
    </row>
    <row r="848" spans="7:7" x14ac:dyDescent="0.25">
      <c r="G848" s="35"/>
    </row>
    <row r="849" spans="7:7" x14ac:dyDescent="0.25">
      <c r="G849" s="35"/>
    </row>
    <row r="850" spans="7:7" x14ac:dyDescent="0.25">
      <c r="G850" s="35"/>
    </row>
    <row r="851" spans="7:7" x14ac:dyDescent="0.25">
      <c r="G851" s="35"/>
    </row>
    <row r="852" spans="7:7" x14ac:dyDescent="0.25">
      <c r="G852" s="35"/>
    </row>
    <row r="853" spans="7:7" x14ac:dyDescent="0.25">
      <c r="G853" s="35"/>
    </row>
    <row r="854" spans="7:7" x14ac:dyDescent="0.25">
      <c r="G854" s="35"/>
    </row>
    <row r="855" spans="7:7" x14ac:dyDescent="0.25">
      <c r="G855" s="35"/>
    </row>
    <row r="856" spans="7:7" x14ac:dyDescent="0.25">
      <c r="G856" s="35"/>
    </row>
    <row r="857" spans="7:7" x14ac:dyDescent="0.25">
      <c r="G857" s="35"/>
    </row>
    <row r="858" spans="7:7" x14ac:dyDescent="0.25">
      <c r="G858" s="35"/>
    </row>
    <row r="859" spans="7:7" x14ac:dyDescent="0.25">
      <c r="G859" s="35"/>
    </row>
    <row r="860" spans="7:7" x14ac:dyDescent="0.25">
      <c r="G860" s="35"/>
    </row>
    <row r="861" spans="7:7" x14ac:dyDescent="0.25">
      <c r="G861" s="35"/>
    </row>
    <row r="862" spans="7:7" x14ac:dyDescent="0.25">
      <c r="G862" s="35"/>
    </row>
    <row r="863" spans="7:7" x14ac:dyDescent="0.25">
      <c r="G863" s="35"/>
    </row>
    <row r="864" spans="7:7" x14ac:dyDescent="0.25">
      <c r="G864" s="35"/>
    </row>
    <row r="865" spans="7:7" x14ac:dyDescent="0.25">
      <c r="G865" s="35"/>
    </row>
    <row r="866" spans="7:7" x14ac:dyDescent="0.25">
      <c r="G866" s="35"/>
    </row>
    <row r="867" spans="7:7" x14ac:dyDescent="0.25">
      <c r="G867" s="35"/>
    </row>
    <row r="868" spans="7:7" x14ac:dyDescent="0.25">
      <c r="G868" s="35"/>
    </row>
    <row r="869" spans="7:7" x14ac:dyDescent="0.25">
      <c r="G869" s="35"/>
    </row>
    <row r="870" spans="7:7" x14ac:dyDescent="0.25">
      <c r="G870" s="35"/>
    </row>
    <row r="871" spans="7:7" x14ac:dyDescent="0.25">
      <c r="G871" s="35"/>
    </row>
    <row r="872" spans="7:7" x14ac:dyDescent="0.25">
      <c r="G872" s="35"/>
    </row>
    <row r="873" spans="7:7" x14ac:dyDescent="0.25">
      <c r="G873" s="35"/>
    </row>
    <row r="874" spans="7:7" x14ac:dyDescent="0.25">
      <c r="G874" s="35"/>
    </row>
    <row r="875" spans="7:7" x14ac:dyDescent="0.25">
      <c r="G875" s="35"/>
    </row>
    <row r="876" spans="7:7" x14ac:dyDescent="0.25">
      <c r="G876" s="35"/>
    </row>
    <row r="877" spans="7:7" x14ac:dyDescent="0.25">
      <c r="G877" s="35"/>
    </row>
    <row r="878" spans="7:7" x14ac:dyDescent="0.25">
      <c r="G878" s="35"/>
    </row>
    <row r="879" spans="7:7" x14ac:dyDescent="0.25">
      <c r="G879" s="35"/>
    </row>
    <row r="880" spans="7:7" x14ac:dyDescent="0.25">
      <c r="G880" s="35"/>
    </row>
    <row r="881" spans="7:7" x14ac:dyDescent="0.25">
      <c r="G881" s="35"/>
    </row>
    <row r="882" spans="7:7" x14ac:dyDescent="0.25">
      <c r="G882" s="35"/>
    </row>
    <row r="883" spans="7:7" x14ac:dyDescent="0.25">
      <c r="G883" s="35"/>
    </row>
    <row r="884" spans="7:7" x14ac:dyDescent="0.25">
      <c r="G884" s="35"/>
    </row>
    <row r="885" spans="7:7" x14ac:dyDescent="0.25">
      <c r="G885" s="35"/>
    </row>
    <row r="886" spans="7:7" x14ac:dyDescent="0.25">
      <c r="G886" s="35"/>
    </row>
    <row r="887" spans="7:7" x14ac:dyDescent="0.25">
      <c r="G887" s="35"/>
    </row>
    <row r="888" spans="7:7" x14ac:dyDescent="0.25">
      <c r="G888" s="35"/>
    </row>
    <row r="889" spans="7:7" x14ac:dyDescent="0.25">
      <c r="G889" s="35"/>
    </row>
    <row r="890" spans="7:7" x14ac:dyDescent="0.25">
      <c r="G890" s="35"/>
    </row>
    <row r="891" spans="7:7" x14ac:dyDescent="0.25">
      <c r="G891" s="35"/>
    </row>
    <row r="892" spans="7:7" x14ac:dyDescent="0.25">
      <c r="G892" s="35"/>
    </row>
    <row r="893" spans="7:7" x14ac:dyDescent="0.25">
      <c r="G893" s="35"/>
    </row>
    <row r="894" spans="7:7" x14ac:dyDescent="0.25">
      <c r="G894" s="35"/>
    </row>
    <row r="895" spans="7:7" x14ac:dyDescent="0.25">
      <c r="G895" s="35"/>
    </row>
    <row r="896" spans="7:7" x14ac:dyDescent="0.25">
      <c r="G896" s="35"/>
    </row>
    <row r="897" spans="7:7" x14ac:dyDescent="0.25">
      <c r="G897" s="35"/>
    </row>
    <row r="898" spans="7:7" x14ac:dyDescent="0.25">
      <c r="G898" s="35"/>
    </row>
    <row r="899" spans="7:7" x14ac:dyDescent="0.25">
      <c r="G899" s="35"/>
    </row>
    <row r="900" spans="7:7" x14ac:dyDescent="0.25">
      <c r="G900" s="35"/>
    </row>
    <row r="901" spans="7:7" x14ac:dyDescent="0.25">
      <c r="G901" s="35"/>
    </row>
    <row r="902" spans="7:7" x14ac:dyDescent="0.25">
      <c r="G902" s="35"/>
    </row>
    <row r="903" spans="7:7" x14ac:dyDescent="0.25">
      <c r="G903" s="35"/>
    </row>
    <row r="904" spans="7:7" x14ac:dyDescent="0.25">
      <c r="G904" s="35"/>
    </row>
    <row r="905" spans="7:7" x14ac:dyDescent="0.25">
      <c r="G905" s="35"/>
    </row>
    <row r="906" spans="7:7" x14ac:dyDescent="0.25">
      <c r="G906" s="35"/>
    </row>
    <row r="907" spans="7:7" x14ac:dyDescent="0.25">
      <c r="G907" s="35"/>
    </row>
    <row r="908" spans="7:7" x14ac:dyDescent="0.25">
      <c r="G908" s="35"/>
    </row>
    <row r="909" spans="7:7" x14ac:dyDescent="0.25">
      <c r="G909" s="35"/>
    </row>
    <row r="910" spans="7:7" x14ac:dyDescent="0.25">
      <c r="G910" s="35"/>
    </row>
    <row r="911" spans="7:7" x14ac:dyDescent="0.25">
      <c r="G911" s="35"/>
    </row>
    <row r="912" spans="7:7" x14ac:dyDescent="0.25">
      <c r="G912" s="35"/>
    </row>
    <row r="913" spans="7:7" x14ac:dyDescent="0.25">
      <c r="G913" s="35"/>
    </row>
    <row r="914" spans="7:7" x14ac:dyDescent="0.25">
      <c r="G914" s="35"/>
    </row>
    <row r="915" spans="7:7" x14ac:dyDescent="0.25">
      <c r="G915" s="35"/>
    </row>
    <row r="916" spans="7:7" x14ac:dyDescent="0.25">
      <c r="G916" s="35"/>
    </row>
    <row r="917" spans="7:7" x14ac:dyDescent="0.25">
      <c r="G917" s="35"/>
    </row>
    <row r="918" spans="7:7" x14ac:dyDescent="0.25">
      <c r="G918" s="35"/>
    </row>
    <row r="919" spans="7:7" x14ac:dyDescent="0.25">
      <c r="G919" s="35"/>
    </row>
    <row r="920" spans="7:7" x14ac:dyDescent="0.25">
      <c r="G920" s="35"/>
    </row>
    <row r="921" spans="7:7" x14ac:dyDescent="0.25">
      <c r="G921" s="35"/>
    </row>
    <row r="922" spans="7:7" x14ac:dyDescent="0.25">
      <c r="G922" s="35"/>
    </row>
    <row r="923" spans="7:7" x14ac:dyDescent="0.25">
      <c r="G923" s="35"/>
    </row>
    <row r="924" spans="7:7" x14ac:dyDescent="0.25">
      <c r="G924" s="35"/>
    </row>
    <row r="925" spans="7:7" x14ac:dyDescent="0.25">
      <c r="G925" s="35"/>
    </row>
    <row r="926" spans="7:7" x14ac:dyDescent="0.25">
      <c r="G926" s="35"/>
    </row>
    <row r="927" spans="7:7" x14ac:dyDescent="0.25">
      <c r="G927" s="35"/>
    </row>
    <row r="928" spans="7:7" x14ac:dyDescent="0.25">
      <c r="G928" s="35"/>
    </row>
    <row r="929" spans="7:7" x14ac:dyDescent="0.25">
      <c r="G929" s="35"/>
    </row>
    <row r="930" spans="7:7" x14ac:dyDescent="0.25">
      <c r="G930" s="35"/>
    </row>
    <row r="931" spans="7:7" x14ac:dyDescent="0.25">
      <c r="G931" s="35"/>
    </row>
    <row r="932" spans="7:7" x14ac:dyDescent="0.25">
      <c r="G932" s="35"/>
    </row>
    <row r="933" spans="7:7" x14ac:dyDescent="0.25">
      <c r="G933" s="35"/>
    </row>
    <row r="934" spans="7:7" x14ac:dyDescent="0.25">
      <c r="G934" s="35"/>
    </row>
    <row r="935" spans="7:7" x14ac:dyDescent="0.25">
      <c r="G935" s="35"/>
    </row>
    <row r="936" spans="7:7" x14ac:dyDescent="0.25">
      <c r="G936" s="35"/>
    </row>
    <row r="937" spans="7:7" x14ac:dyDescent="0.25">
      <c r="G937" s="35"/>
    </row>
    <row r="938" spans="7:7" x14ac:dyDescent="0.25">
      <c r="G938" s="35"/>
    </row>
    <row r="939" spans="7:7" x14ac:dyDescent="0.25">
      <c r="G939" s="35"/>
    </row>
    <row r="940" spans="7:7" x14ac:dyDescent="0.25">
      <c r="G940" s="35"/>
    </row>
    <row r="941" spans="7:7" x14ac:dyDescent="0.25">
      <c r="G941" s="35"/>
    </row>
    <row r="942" spans="7:7" x14ac:dyDescent="0.25">
      <c r="G942" s="35"/>
    </row>
    <row r="943" spans="7:7" x14ac:dyDescent="0.25">
      <c r="G943" s="35"/>
    </row>
    <row r="944" spans="7:7" x14ac:dyDescent="0.25">
      <c r="G944" s="35"/>
    </row>
    <row r="945" spans="7:7" x14ac:dyDescent="0.25">
      <c r="G945" s="35"/>
    </row>
    <row r="946" spans="7:7" x14ac:dyDescent="0.25">
      <c r="G946" s="35"/>
    </row>
    <row r="947" spans="7:7" x14ac:dyDescent="0.25">
      <c r="G947" s="35"/>
    </row>
    <row r="948" spans="7:7" x14ac:dyDescent="0.25">
      <c r="G948" s="35"/>
    </row>
    <row r="949" spans="7:7" x14ac:dyDescent="0.25">
      <c r="G949" s="35"/>
    </row>
    <row r="950" spans="7:7" x14ac:dyDescent="0.25">
      <c r="G950" s="35"/>
    </row>
    <row r="951" spans="7:7" x14ac:dyDescent="0.25">
      <c r="G951" s="35"/>
    </row>
    <row r="952" spans="7:7" x14ac:dyDescent="0.25">
      <c r="G952" s="35"/>
    </row>
  </sheetData>
  <pageMargins left="0.75" right="0.75" top="0.75" bottom="0.5" header="0" footer="0"/>
  <pageSetup paperSize="5" scale="70" orientation="landscape" r:id="rId1"/>
  <headerFooter alignWithMargins="0">
    <oddHeader>&amp;R&amp;D   &amp;T
&amp;F</oddHeader>
  </headerFooter>
  <rowBreaks count="1" manualBreakCount="1">
    <brk id="59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34"/>
  <sheetViews>
    <sheetView topLeftCell="A18" workbookViewId="0">
      <selection activeCell="C34" sqref="C34"/>
    </sheetView>
  </sheetViews>
  <sheetFormatPr defaultRowHeight="13.2" x14ac:dyDescent="0.25"/>
  <cols>
    <col min="1" max="1" width="9.109375" style="10" customWidth="1"/>
    <col min="2" max="2" width="6.109375" style="11" customWidth="1"/>
    <col min="3" max="5" width="18.44140625" style="12" customWidth="1"/>
  </cols>
  <sheetData>
    <row r="2" spans="1:5" x14ac:dyDescent="0.25">
      <c r="A2" s="2" t="s">
        <v>3</v>
      </c>
      <c r="B2" s="3" t="s">
        <v>2</v>
      </c>
      <c r="C2" s="4">
        <v>15261</v>
      </c>
      <c r="D2" s="4">
        <v>16923</v>
      </c>
      <c r="E2" s="4"/>
    </row>
    <row r="3" spans="1:5" x14ac:dyDescent="0.25">
      <c r="A3" s="2">
        <v>3082</v>
      </c>
      <c r="B3" s="3" t="s">
        <v>2</v>
      </c>
      <c r="C3" s="4">
        <v>272061</v>
      </c>
      <c r="D3" s="4">
        <v>294418</v>
      </c>
      <c r="E3" s="4"/>
    </row>
    <row r="4" spans="1:5" x14ac:dyDescent="0.25">
      <c r="A4" s="2">
        <v>3098</v>
      </c>
      <c r="B4" s="3" t="s">
        <v>2</v>
      </c>
      <c r="C4" s="4">
        <v>8632</v>
      </c>
      <c r="D4" s="4">
        <v>8847</v>
      </c>
      <c r="E4" s="4"/>
    </row>
    <row r="5" spans="1:5" x14ac:dyDescent="0.25">
      <c r="A5" s="2">
        <v>3100</v>
      </c>
      <c r="B5" s="3" t="s">
        <v>2</v>
      </c>
      <c r="C5" s="4">
        <v>1294861</v>
      </c>
      <c r="D5" s="4">
        <v>1327121</v>
      </c>
      <c r="E5" s="4"/>
    </row>
    <row r="6" spans="1:5" x14ac:dyDescent="0.25">
      <c r="A6" s="2">
        <v>3102</v>
      </c>
      <c r="B6" s="3" t="s">
        <v>2</v>
      </c>
      <c r="C6" s="4">
        <v>489098</v>
      </c>
      <c r="D6" s="4">
        <v>500830</v>
      </c>
      <c r="E6" s="4"/>
    </row>
    <row r="7" spans="1:5" x14ac:dyDescent="0.25">
      <c r="A7" s="2">
        <v>5499</v>
      </c>
      <c r="B7" s="3" t="s">
        <v>2</v>
      </c>
      <c r="C7" s="4">
        <v>455466</v>
      </c>
      <c r="D7" s="4">
        <v>476446</v>
      </c>
      <c r="E7" s="4"/>
    </row>
    <row r="8" spans="1:5" x14ac:dyDescent="0.25">
      <c r="A8" s="2">
        <v>9631</v>
      </c>
      <c r="B8" s="3" t="s">
        <v>2</v>
      </c>
      <c r="C8" s="4">
        <v>37890</v>
      </c>
      <c r="D8" s="4">
        <v>40246</v>
      </c>
      <c r="E8" s="4"/>
    </row>
    <row r="9" spans="1:5" s="1" customFormat="1" x14ac:dyDescent="0.25">
      <c r="A9" s="6">
        <v>1355</v>
      </c>
      <c r="B9" s="7" t="s">
        <v>0</v>
      </c>
      <c r="C9" s="8">
        <v>0</v>
      </c>
      <c r="D9" s="8">
        <v>0</v>
      </c>
      <c r="E9" s="8"/>
    </row>
    <row r="10" spans="1:5" s="1" customFormat="1" x14ac:dyDescent="0.25">
      <c r="A10" s="6">
        <v>3099</v>
      </c>
      <c r="B10" s="7" t="s">
        <v>0</v>
      </c>
      <c r="C10" s="8">
        <v>1690751</v>
      </c>
      <c r="D10" s="8">
        <v>1734457</v>
      </c>
      <c r="E10" s="8"/>
    </row>
    <row r="11" spans="1:5" s="1" customFormat="1" x14ac:dyDescent="0.25">
      <c r="A11" s="6">
        <v>3101</v>
      </c>
      <c r="B11" s="7" t="s">
        <v>0</v>
      </c>
      <c r="C11" s="8">
        <v>258849</v>
      </c>
      <c r="D11" s="8">
        <v>266569</v>
      </c>
      <c r="E11" s="8"/>
    </row>
    <row r="12" spans="1:5" s="1" customFormat="1" x14ac:dyDescent="0.25">
      <c r="A12" s="6">
        <v>3103</v>
      </c>
      <c r="B12" s="7" t="s">
        <v>0</v>
      </c>
      <c r="C12" s="8">
        <v>241149</v>
      </c>
      <c r="D12" s="8">
        <v>248035</v>
      </c>
      <c r="E12" s="8"/>
    </row>
    <row r="13" spans="1:5" s="1" customFormat="1" x14ac:dyDescent="0.25">
      <c r="A13" s="6">
        <v>3052</v>
      </c>
      <c r="B13" s="7" t="s">
        <v>1</v>
      </c>
      <c r="C13" s="8">
        <v>0</v>
      </c>
      <c r="D13" s="8">
        <v>0</v>
      </c>
      <c r="E13" s="8"/>
    </row>
    <row r="14" spans="1:5" s="1" customFormat="1" x14ac:dyDescent="0.25">
      <c r="A14" s="6">
        <v>3073</v>
      </c>
      <c r="B14" s="7" t="s">
        <v>1</v>
      </c>
      <c r="C14" s="8">
        <v>0</v>
      </c>
      <c r="D14" s="8">
        <v>0</v>
      </c>
      <c r="E14" s="8"/>
    </row>
    <row r="15" spans="1:5" s="1" customFormat="1" x14ac:dyDescent="0.25">
      <c r="A15" s="6">
        <v>3074</v>
      </c>
      <c r="B15" s="7" t="s">
        <v>1</v>
      </c>
      <c r="C15" s="8">
        <v>0</v>
      </c>
      <c r="D15" s="8">
        <v>0</v>
      </c>
      <c r="E15" s="8"/>
    </row>
    <row r="16" spans="1:5" s="1" customFormat="1" x14ac:dyDescent="0.25">
      <c r="A16" s="6">
        <v>3075</v>
      </c>
      <c r="B16" s="7" t="s">
        <v>1</v>
      </c>
      <c r="C16" s="8">
        <v>0</v>
      </c>
      <c r="D16" s="8">
        <v>0</v>
      </c>
      <c r="E16" s="8"/>
    </row>
    <row r="17" spans="1:5" s="1" customFormat="1" x14ac:dyDescent="0.25">
      <c r="A17" s="6">
        <v>3083</v>
      </c>
      <c r="B17" s="7" t="s">
        <v>1</v>
      </c>
      <c r="C17" s="8">
        <v>3052</v>
      </c>
      <c r="D17" s="8">
        <v>3125</v>
      </c>
      <c r="E17" s="8"/>
    </row>
    <row r="18" spans="1:5" s="1" customFormat="1" x14ac:dyDescent="0.25">
      <c r="A18" s="6">
        <v>3084</v>
      </c>
      <c r="B18" s="7" t="s">
        <v>1</v>
      </c>
      <c r="C18" s="8">
        <v>3780</v>
      </c>
      <c r="D18" s="8">
        <v>3879</v>
      </c>
      <c r="E18" s="8"/>
    </row>
    <row r="19" spans="1:5" s="1" customFormat="1" x14ac:dyDescent="0.25">
      <c r="A19" s="6">
        <v>3085</v>
      </c>
      <c r="B19" s="7" t="s">
        <v>1</v>
      </c>
      <c r="C19" s="8">
        <v>2897</v>
      </c>
      <c r="D19" s="8">
        <v>2968</v>
      </c>
      <c r="E19" s="8"/>
    </row>
    <row r="20" spans="1:5" s="1" customFormat="1" x14ac:dyDescent="0.25">
      <c r="A20" s="6">
        <v>3086</v>
      </c>
      <c r="B20" s="7" t="s">
        <v>1</v>
      </c>
      <c r="C20" s="8">
        <v>1788</v>
      </c>
      <c r="D20" s="8">
        <v>1832</v>
      </c>
      <c r="E20" s="8"/>
    </row>
    <row r="21" spans="1:5" s="1" customFormat="1" x14ac:dyDescent="0.25">
      <c r="A21" s="6">
        <v>3087</v>
      </c>
      <c r="B21" s="7" t="s">
        <v>1</v>
      </c>
      <c r="C21" s="8">
        <v>2247</v>
      </c>
      <c r="D21" s="8">
        <v>2303</v>
      </c>
      <c r="E21" s="8"/>
    </row>
    <row r="22" spans="1:5" s="1" customFormat="1" x14ac:dyDescent="0.25">
      <c r="A22" s="6">
        <v>3088</v>
      </c>
      <c r="B22" s="7" t="s">
        <v>1</v>
      </c>
      <c r="C22" s="8">
        <v>0</v>
      </c>
      <c r="D22" s="8">
        <v>0</v>
      </c>
      <c r="E22" s="8"/>
    </row>
    <row r="23" spans="1:5" s="1" customFormat="1" x14ac:dyDescent="0.25">
      <c r="A23" s="6">
        <v>3089</v>
      </c>
      <c r="B23" s="7" t="s">
        <v>1</v>
      </c>
      <c r="C23" s="8">
        <v>776</v>
      </c>
      <c r="D23" s="8">
        <v>804</v>
      </c>
      <c r="E23" s="8"/>
    </row>
    <row r="24" spans="1:5" s="1" customFormat="1" x14ac:dyDescent="0.25">
      <c r="A24" s="6">
        <v>3090</v>
      </c>
      <c r="B24" s="7" t="s">
        <v>1</v>
      </c>
      <c r="C24" s="8">
        <v>492</v>
      </c>
      <c r="D24" s="8">
        <v>504</v>
      </c>
      <c r="E24" s="8"/>
    </row>
    <row r="25" spans="1:5" s="1" customFormat="1" x14ac:dyDescent="0.25">
      <c r="A25" s="6">
        <v>3091</v>
      </c>
      <c r="B25" s="7" t="s">
        <v>1</v>
      </c>
      <c r="C25" s="8">
        <v>227</v>
      </c>
      <c r="D25" s="8">
        <v>232</v>
      </c>
      <c r="E25" s="8"/>
    </row>
    <row r="26" spans="1:5" s="1" customFormat="1" x14ac:dyDescent="0.25">
      <c r="A26" s="6">
        <v>3092</v>
      </c>
      <c r="B26" s="7" t="s">
        <v>1</v>
      </c>
      <c r="C26" s="8">
        <v>306</v>
      </c>
      <c r="D26" s="8">
        <v>313</v>
      </c>
      <c r="E26" s="8"/>
    </row>
    <row r="27" spans="1:5" s="1" customFormat="1" x14ac:dyDescent="0.25">
      <c r="A27" s="6">
        <v>3093</v>
      </c>
      <c r="B27" s="7" t="s">
        <v>1</v>
      </c>
      <c r="C27" s="8">
        <v>388</v>
      </c>
      <c r="D27" s="8">
        <v>397</v>
      </c>
      <c r="E27" s="8"/>
    </row>
    <row r="28" spans="1:5" s="1" customFormat="1" x14ac:dyDescent="0.25">
      <c r="A28" s="6">
        <v>3094</v>
      </c>
      <c r="B28" s="7" t="s">
        <v>1</v>
      </c>
      <c r="C28" s="8">
        <v>13</v>
      </c>
      <c r="D28" s="8">
        <v>13</v>
      </c>
      <c r="E28" s="8"/>
    </row>
    <row r="29" spans="1:5" s="1" customFormat="1" x14ac:dyDescent="0.25">
      <c r="A29" s="6">
        <v>3095</v>
      </c>
      <c r="B29" s="7" t="s">
        <v>1</v>
      </c>
      <c r="C29" s="8">
        <v>1123</v>
      </c>
      <c r="D29" s="8">
        <v>1151</v>
      </c>
      <c r="E29" s="8"/>
    </row>
    <row r="30" spans="1:5" s="1" customFormat="1" x14ac:dyDescent="0.25">
      <c r="A30" s="6">
        <v>3096</v>
      </c>
      <c r="B30" s="7" t="s">
        <v>1</v>
      </c>
      <c r="C30" s="8">
        <v>910</v>
      </c>
      <c r="D30" s="8">
        <v>930</v>
      </c>
      <c r="E30" s="8"/>
    </row>
    <row r="31" spans="1:5" s="1" customFormat="1" x14ac:dyDescent="0.25">
      <c r="A31" s="6">
        <v>3097</v>
      </c>
      <c r="B31" s="7" t="s">
        <v>1</v>
      </c>
      <c r="C31" s="8">
        <v>920</v>
      </c>
      <c r="D31" s="8">
        <v>941</v>
      </c>
      <c r="E31" s="8"/>
    </row>
    <row r="32" spans="1:5" s="1" customFormat="1" x14ac:dyDescent="0.25">
      <c r="A32" s="6">
        <v>8645</v>
      </c>
      <c r="B32" s="7" t="s">
        <v>1</v>
      </c>
      <c r="C32" s="8">
        <v>0</v>
      </c>
      <c r="D32" s="8">
        <v>0</v>
      </c>
      <c r="E32" s="8"/>
    </row>
    <row r="34" spans="3:4" x14ac:dyDescent="0.25">
      <c r="C34" s="12">
        <f>SUM(C2:C8)-SUM(C9:C33)</f>
        <v>363601</v>
      </c>
      <c r="D34" s="12">
        <f>SUM(D2:D8)-SUM(D9:D33)</f>
        <v>396378</v>
      </c>
    </row>
  </sheetData>
  <printOptions horizontalCentered="1"/>
  <pageMargins left="0.75" right="0.75" top="1" bottom="1" header="0.5" footer="0.5"/>
  <pageSetup orientation="portrait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34"/>
  <sheetViews>
    <sheetView workbookViewId="0">
      <selection activeCell="C31" sqref="C31"/>
    </sheetView>
  </sheetViews>
  <sheetFormatPr defaultRowHeight="13.2" x14ac:dyDescent="0.25"/>
  <cols>
    <col min="1" max="1" width="9.109375" style="10" customWidth="1"/>
    <col min="2" max="2" width="6.109375" style="11" customWidth="1"/>
    <col min="3" max="4" width="18.44140625" style="12" customWidth="1"/>
  </cols>
  <sheetData>
    <row r="2" spans="1:4" x14ac:dyDescent="0.25">
      <c r="A2" s="2" t="s">
        <v>3</v>
      </c>
      <c r="B2" s="3" t="s">
        <v>2</v>
      </c>
      <c r="C2" s="4">
        <v>0</v>
      </c>
      <c r="D2" s="4">
        <v>0</v>
      </c>
    </row>
    <row r="3" spans="1:4" x14ac:dyDescent="0.25">
      <c r="A3" s="2">
        <v>3082</v>
      </c>
      <c r="B3" s="3" t="s">
        <v>2</v>
      </c>
      <c r="C3" s="4">
        <v>0</v>
      </c>
      <c r="D3" s="4">
        <v>0</v>
      </c>
    </row>
    <row r="4" spans="1:4" x14ac:dyDescent="0.25">
      <c r="A4" s="2">
        <v>3098</v>
      </c>
      <c r="B4" s="3" t="s">
        <v>2</v>
      </c>
      <c r="C4" s="4">
        <v>0</v>
      </c>
      <c r="D4" s="4">
        <v>0</v>
      </c>
    </row>
    <row r="5" spans="1:4" x14ac:dyDescent="0.25">
      <c r="A5" s="2">
        <v>3100</v>
      </c>
      <c r="B5" s="3" t="s">
        <v>2</v>
      </c>
      <c r="C5" s="4">
        <v>0</v>
      </c>
      <c r="D5" s="4">
        <v>0</v>
      </c>
    </row>
    <row r="6" spans="1:4" x14ac:dyDescent="0.25">
      <c r="A6" s="2">
        <v>3102</v>
      </c>
      <c r="B6" s="3" t="s">
        <v>2</v>
      </c>
      <c r="C6" s="4">
        <v>0</v>
      </c>
      <c r="D6" s="4">
        <v>0</v>
      </c>
    </row>
    <row r="7" spans="1:4" x14ac:dyDescent="0.25">
      <c r="A7" s="2">
        <v>5499</v>
      </c>
      <c r="B7" s="3" t="s">
        <v>2</v>
      </c>
      <c r="C7" s="4">
        <v>0</v>
      </c>
      <c r="D7" s="4">
        <v>0</v>
      </c>
    </row>
    <row r="8" spans="1:4" x14ac:dyDescent="0.25">
      <c r="A8" s="2">
        <v>9631</v>
      </c>
      <c r="B8" s="3" t="s">
        <v>2</v>
      </c>
      <c r="C8" s="4">
        <v>0</v>
      </c>
      <c r="D8" s="4">
        <v>0</v>
      </c>
    </row>
    <row r="9" spans="1:4" x14ac:dyDescent="0.25">
      <c r="A9" s="6">
        <v>1355</v>
      </c>
      <c r="B9" s="7" t="s">
        <v>0</v>
      </c>
      <c r="C9" s="8">
        <v>0</v>
      </c>
      <c r="D9" s="8">
        <v>0</v>
      </c>
    </row>
    <row r="10" spans="1:4" x14ac:dyDescent="0.25">
      <c r="A10" s="6">
        <v>3099</v>
      </c>
      <c r="B10" s="7" t="s">
        <v>0</v>
      </c>
      <c r="C10" s="8">
        <v>0</v>
      </c>
      <c r="D10" s="8">
        <v>0</v>
      </c>
    </row>
    <row r="11" spans="1:4" x14ac:dyDescent="0.25">
      <c r="A11" s="6">
        <v>3101</v>
      </c>
      <c r="B11" s="7" t="s">
        <v>0</v>
      </c>
      <c r="C11" s="8">
        <v>0</v>
      </c>
      <c r="D11" s="8">
        <v>0</v>
      </c>
    </row>
    <row r="12" spans="1:4" x14ac:dyDescent="0.25">
      <c r="A12" s="6">
        <v>3103</v>
      </c>
      <c r="B12" s="7" t="s">
        <v>0</v>
      </c>
      <c r="C12" s="8">
        <v>0</v>
      </c>
      <c r="D12" s="8">
        <v>0</v>
      </c>
    </row>
    <row r="13" spans="1:4" x14ac:dyDescent="0.25">
      <c r="A13" s="6">
        <v>3052</v>
      </c>
      <c r="B13" s="7" t="s">
        <v>1</v>
      </c>
      <c r="C13" s="8">
        <v>0</v>
      </c>
      <c r="D13" s="8">
        <v>0</v>
      </c>
    </row>
    <row r="14" spans="1:4" x14ac:dyDescent="0.25">
      <c r="A14" s="6">
        <v>3073</v>
      </c>
      <c r="B14" s="7" t="s">
        <v>1</v>
      </c>
      <c r="C14" s="8">
        <v>0</v>
      </c>
      <c r="D14" s="8">
        <v>0</v>
      </c>
    </row>
    <row r="15" spans="1:4" x14ac:dyDescent="0.25">
      <c r="A15" s="6">
        <v>3074</v>
      </c>
      <c r="B15" s="7" t="s">
        <v>1</v>
      </c>
      <c r="C15" s="8">
        <v>0</v>
      </c>
      <c r="D15" s="8">
        <v>0</v>
      </c>
    </row>
    <row r="16" spans="1:4" x14ac:dyDescent="0.25">
      <c r="A16" s="6">
        <v>3075</v>
      </c>
      <c r="B16" s="7" t="s">
        <v>1</v>
      </c>
      <c r="C16" s="8">
        <v>0</v>
      </c>
      <c r="D16" s="8">
        <v>0</v>
      </c>
    </row>
    <row r="17" spans="1:4" x14ac:dyDescent="0.25">
      <c r="A17" s="6">
        <v>3083</v>
      </c>
      <c r="B17" s="7" t="s">
        <v>1</v>
      </c>
      <c r="C17" s="8">
        <v>0</v>
      </c>
      <c r="D17" s="8">
        <v>0</v>
      </c>
    </row>
    <row r="18" spans="1:4" x14ac:dyDescent="0.25">
      <c r="A18" s="6">
        <v>3084</v>
      </c>
      <c r="B18" s="7" t="s">
        <v>1</v>
      </c>
      <c r="C18" s="8">
        <v>0</v>
      </c>
      <c r="D18" s="8">
        <v>0</v>
      </c>
    </row>
    <row r="19" spans="1:4" x14ac:dyDescent="0.25">
      <c r="A19" s="6">
        <v>3085</v>
      </c>
      <c r="B19" s="7" t="s">
        <v>1</v>
      </c>
      <c r="C19" s="8">
        <v>0</v>
      </c>
      <c r="D19" s="8">
        <v>0</v>
      </c>
    </row>
    <row r="20" spans="1:4" x14ac:dyDescent="0.25">
      <c r="A20" s="6">
        <v>3086</v>
      </c>
      <c r="B20" s="7" t="s">
        <v>1</v>
      </c>
      <c r="C20" s="8">
        <v>0</v>
      </c>
      <c r="D20" s="8">
        <v>0</v>
      </c>
    </row>
    <row r="21" spans="1:4" x14ac:dyDescent="0.25">
      <c r="A21" s="6">
        <v>3087</v>
      </c>
      <c r="B21" s="7" t="s">
        <v>1</v>
      </c>
      <c r="C21" s="8">
        <v>0</v>
      </c>
      <c r="D21" s="8">
        <v>0</v>
      </c>
    </row>
    <row r="22" spans="1:4" x14ac:dyDescent="0.25">
      <c r="A22" s="6">
        <v>3088</v>
      </c>
      <c r="B22" s="7" t="s">
        <v>1</v>
      </c>
      <c r="C22" s="8">
        <v>0</v>
      </c>
      <c r="D22" s="8">
        <v>0</v>
      </c>
    </row>
    <row r="23" spans="1:4" x14ac:dyDescent="0.25">
      <c r="A23" s="6">
        <v>3089</v>
      </c>
      <c r="B23" s="7" t="s">
        <v>1</v>
      </c>
      <c r="C23" s="8">
        <v>0</v>
      </c>
      <c r="D23" s="8">
        <v>0</v>
      </c>
    </row>
    <row r="24" spans="1:4" x14ac:dyDescent="0.25">
      <c r="A24" s="6">
        <v>3090</v>
      </c>
      <c r="B24" s="7" t="s">
        <v>1</v>
      </c>
      <c r="C24" s="8">
        <v>0</v>
      </c>
      <c r="D24" s="8">
        <v>0</v>
      </c>
    </row>
    <row r="25" spans="1:4" x14ac:dyDescent="0.25">
      <c r="A25" s="6">
        <v>3091</v>
      </c>
      <c r="B25" s="7" t="s">
        <v>1</v>
      </c>
      <c r="C25" s="8">
        <v>0</v>
      </c>
      <c r="D25" s="8">
        <v>0</v>
      </c>
    </row>
    <row r="26" spans="1:4" x14ac:dyDescent="0.25">
      <c r="A26" s="6">
        <v>3092</v>
      </c>
      <c r="B26" s="7" t="s">
        <v>1</v>
      </c>
      <c r="C26" s="8">
        <v>0</v>
      </c>
      <c r="D26" s="8">
        <v>0</v>
      </c>
    </row>
    <row r="27" spans="1:4" x14ac:dyDescent="0.25">
      <c r="A27" s="6">
        <v>3093</v>
      </c>
      <c r="B27" s="7" t="s">
        <v>1</v>
      </c>
      <c r="C27" s="8">
        <v>0</v>
      </c>
      <c r="D27" s="8">
        <v>0</v>
      </c>
    </row>
    <row r="28" spans="1:4" x14ac:dyDescent="0.25">
      <c r="A28" s="6">
        <v>3094</v>
      </c>
      <c r="B28" s="7" t="s">
        <v>1</v>
      </c>
      <c r="C28" s="8">
        <v>0</v>
      </c>
      <c r="D28" s="8">
        <v>0</v>
      </c>
    </row>
    <row r="29" spans="1:4" x14ac:dyDescent="0.25">
      <c r="A29" s="6">
        <v>3095</v>
      </c>
      <c r="B29" s="7" t="s">
        <v>1</v>
      </c>
      <c r="C29" s="8">
        <v>0</v>
      </c>
      <c r="D29" s="8">
        <v>0</v>
      </c>
    </row>
    <row r="30" spans="1:4" x14ac:dyDescent="0.25">
      <c r="A30" s="6">
        <v>3096</v>
      </c>
      <c r="B30" s="7" t="s">
        <v>1</v>
      </c>
      <c r="C30" s="8">
        <v>0</v>
      </c>
      <c r="D30" s="8">
        <v>0</v>
      </c>
    </row>
    <row r="31" spans="1:4" x14ac:dyDescent="0.25">
      <c r="A31" s="6">
        <v>3097</v>
      </c>
      <c r="B31" s="7" t="s">
        <v>1</v>
      </c>
      <c r="C31" s="8">
        <v>0</v>
      </c>
      <c r="D31" s="8">
        <v>0</v>
      </c>
    </row>
    <row r="32" spans="1:4" x14ac:dyDescent="0.25">
      <c r="A32" s="6">
        <v>8645</v>
      </c>
      <c r="B32" s="7" t="s">
        <v>1</v>
      </c>
      <c r="C32" s="8">
        <v>0</v>
      </c>
      <c r="D32" s="8">
        <v>0</v>
      </c>
    </row>
    <row r="34" spans="3:4" x14ac:dyDescent="0.25">
      <c r="C34" s="12">
        <f>SUM(C2:C8)-SUM(C9:C33)</f>
        <v>0</v>
      </c>
      <c r="D34" s="12">
        <f>SUM(D2:D8)-SUM(D9:D33)</f>
        <v>0</v>
      </c>
    </row>
  </sheetData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34"/>
  <sheetViews>
    <sheetView workbookViewId="0">
      <selection sqref="A1:D65536"/>
    </sheetView>
  </sheetViews>
  <sheetFormatPr defaultRowHeight="13.2" x14ac:dyDescent="0.25"/>
  <cols>
    <col min="1" max="1" width="9.109375" style="10" customWidth="1"/>
    <col min="2" max="2" width="6.109375" style="11" customWidth="1"/>
    <col min="3" max="4" width="18.44140625" style="12" customWidth="1"/>
  </cols>
  <sheetData>
    <row r="2" spans="1:4" x14ac:dyDescent="0.25">
      <c r="A2" s="2" t="s">
        <v>3</v>
      </c>
      <c r="B2" s="3" t="s">
        <v>2</v>
      </c>
      <c r="C2" s="4">
        <v>0</v>
      </c>
      <c r="D2" s="4">
        <v>0</v>
      </c>
    </row>
    <row r="3" spans="1:4" x14ac:dyDescent="0.25">
      <c r="A3" s="2">
        <v>3082</v>
      </c>
      <c r="B3" s="3" t="s">
        <v>2</v>
      </c>
      <c r="C3" s="4">
        <v>0</v>
      </c>
      <c r="D3" s="4">
        <v>0</v>
      </c>
    </row>
    <row r="4" spans="1:4" x14ac:dyDescent="0.25">
      <c r="A4" s="2">
        <v>3098</v>
      </c>
      <c r="B4" s="3" t="s">
        <v>2</v>
      </c>
      <c r="C4" s="4">
        <v>0</v>
      </c>
      <c r="D4" s="4">
        <v>0</v>
      </c>
    </row>
    <row r="5" spans="1:4" x14ac:dyDescent="0.25">
      <c r="A5" s="2">
        <v>3100</v>
      </c>
      <c r="B5" s="3" t="s">
        <v>2</v>
      </c>
      <c r="C5" s="4">
        <v>0</v>
      </c>
      <c r="D5" s="4">
        <v>0</v>
      </c>
    </row>
    <row r="6" spans="1:4" x14ac:dyDescent="0.25">
      <c r="A6" s="2">
        <v>3102</v>
      </c>
      <c r="B6" s="3" t="s">
        <v>2</v>
      </c>
      <c r="C6" s="4">
        <v>0</v>
      </c>
      <c r="D6" s="4">
        <v>0</v>
      </c>
    </row>
    <row r="7" spans="1:4" x14ac:dyDescent="0.25">
      <c r="A7" s="2">
        <v>5499</v>
      </c>
      <c r="B7" s="3" t="s">
        <v>2</v>
      </c>
      <c r="C7" s="4">
        <v>0</v>
      </c>
      <c r="D7" s="4">
        <v>0</v>
      </c>
    </row>
    <row r="8" spans="1:4" x14ac:dyDescent="0.25">
      <c r="A8" s="2">
        <v>9631</v>
      </c>
      <c r="B8" s="3" t="s">
        <v>2</v>
      </c>
      <c r="C8" s="4">
        <v>0</v>
      </c>
      <c r="D8" s="4">
        <v>0</v>
      </c>
    </row>
    <row r="9" spans="1:4" x14ac:dyDescent="0.25">
      <c r="A9" s="6">
        <v>1355</v>
      </c>
      <c r="B9" s="7" t="s">
        <v>0</v>
      </c>
      <c r="C9" s="8">
        <v>0</v>
      </c>
      <c r="D9" s="8">
        <v>0</v>
      </c>
    </row>
    <row r="10" spans="1:4" x14ac:dyDescent="0.25">
      <c r="A10" s="6">
        <v>3099</v>
      </c>
      <c r="B10" s="7" t="s">
        <v>0</v>
      </c>
      <c r="C10" s="8">
        <v>0</v>
      </c>
      <c r="D10" s="8">
        <v>0</v>
      </c>
    </row>
    <row r="11" spans="1:4" x14ac:dyDescent="0.25">
      <c r="A11" s="6">
        <v>3101</v>
      </c>
      <c r="B11" s="7" t="s">
        <v>0</v>
      </c>
      <c r="C11" s="8">
        <v>0</v>
      </c>
      <c r="D11" s="8">
        <v>0</v>
      </c>
    </row>
    <row r="12" spans="1:4" x14ac:dyDescent="0.25">
      <c r="A12" s="6">
        <v>3103</v>
      </c>
      <c r="B12" s="7" t="s">
        <v>0</v>
      </c>
      <c r="C12" s="8">
        <v>0</v>
      </c>
      <c r="D12" s="8">
        <v>0</v>
      </c>
    </row>
    <row r="13" spans="1:4" x14ac:dyDescent="0.25">
      <c r="A13" s="6">
        <v>3052</v>
      </c>
      <c r="B13" s="7" t="s">
        <v>1</v>
      </c>
      <c r="C13" s="8">
        <v>0</v>
      </c>
      <c r="D13" s="8">
        <v>0</v>
      </c>
    </row>
    <row r="14" spans="1:4" x14ac:dyDescent="0.25">
      <c r="A14" s="6">
        <v>3073</v>
      </c>
      <c r="B14" s="7" t="s">
        <v>1</v>
      </c>
      <c r="C14" s="8">
        <v>0</v>
      </c>
      <c r="D14" s="8">
        <v>0</v>
      </c>
    </row>
    <row r="15" spans="1:4" x14ac:dyDescent="0.25">
      <c r="A15" s="6">
        <v>3074</v>
      </c>
      <c r="B15" s="7" t="s">
        <v>1</v>
      </c>
      <c r="C15" s="8">
        <v>0</v>
      </c>
      <c r="D15" s="8">
        <v>0</v>
      </c>
    </row>
    <row r="16" spans="1:4" x14ac:dyDescent="0.25">
      <c r="A16" s="6">
        <v>3075</v>
      </c>
      <c r="B16" s="7" t="s">
        <v>1</v>
      </c>
      <c r="C16" s="8">
        <v>0</v>
      </c>
      <c r="D16" s="8">
        <v>0</v>
      </c>
    </row>
    <row r="17" spans="1:4" x14ac:dyDescent="0.25">
      <c r="A17" s="6">
        <v>3083</v>
      </c>
      <c r="B17" s="7" t="s">
        <v>1</v>
      </c>
      <c r="C17" s="8">
        <v>0</v>
      </c>
      <c r="D17" s="8">
        <v>0</v>
      </c>
    </row>
    <row r="18" spans="1:4" x14ac:dyDescent="0.25">
      <c r="A18" s="6">
        <v>3084</v>
      </c>
      <c r="B18" s="7" t="s">
        <v>1</v>
      </c>
      <c r="C18" s="8">
        <v>0</v>
      </c>
      <c r="D18" s="8">
        <v>0</v>
      </c>
    </row>
    <row r="19" spans="1:4" x14ac:dyDescent="0.25">
      <c r="A19" s="6">
        <v>3085</v>
      </c>
      <c r="B19" s="7" t="s">
        <v>1</v>
      </c>
      <c r="C19" s="8">
        <v>0</v>
      </c>
      <c r="D19" s="8">
        <v>0</v>
      </c>
    </row>
    <row r="20" spans="1:4" x14ac:dyDescent="0.25">
      <c r="A20" s="6">
        <v>3086</v>
      </c>
      <c r="B20" s="7" t="s">
        <v>1</v>
      </c>
      <c r="C20" s="8">
        <v>0</v>
      </c>
      <c r="D20" s="8">
        <v>0</v>
      </c>
    </row>
    <row r="21" spans="1:4" x14ac:dyDescent="0.25">
      <c r="A21" s="6">
        <v>3087</v>
      </c>
      <c r="B21" s="7" t="s">
        <v>1</v>
      </c>
      <c r="C21" s="8">
        <v>0</v>
      </c>
      <c r="D21" s="8">
        <v>0</v>
      </c>
    </row>
    <row r="22" spans="1:4" x14ac:dyDescent="0.25">
      <c r="A22" s="6">
        <v>3088</v>
      </c>
      <c r="B22" s="7" t="s">
        <v>1</v>
      </c>
      <c r="C22" s="8">
        <v>0</v>
      </c>
      <c r="D22" s="8">
        <v>0</v>
      </c>
    </row>
    <row r="23" spans="1:4" x14ac:dyDescent="0.25">
      <c r="A23" s="6">
        <v>3089</v>
      </c>
      <c r="B23" s="7" t="s">
        <v>1</v>
      </c>
      <c r="C23" s="8">
        <v>0</v>
      </c>
      <c r="D23" s="8">
        <v>0</v>
      </c>
    </row>
    <row r="24" spans="1:4" x14ac:dyDescent="0.25">
      <c r="A24" s="6">
        <v>3090</v>
      </c>
      <c r="B24" s="7" t="s">
        <v>1</v>
      </c>
      <c r="C24" s="8">
        <v>0</v>
      </c>
      <c r="D24" s="8">
        <v>0</v>
      </c>
    </row>
    <row r="25" spans="1:4" x14ac:dyDescent="0.25">
      <c r="A25" s="6">
        <v>3091</v>
      </c>
      <c r="B25" s="7" t="s">
        <v>1</v>
      </c>
      <c r="C25" s="8">
        <v>0</v>
      </c>
      <c r="D25" s="8">
        <v>0</v>
      </c>
    </row>
    <row r="26" spans="1:4" x14ac:dyDescent="0.25">
      <c r="A26" s="6">
        <v>3092</v>
      </c>
      <c r="B26" s="7" t="s">
        <v>1</v>
      </c>
      <c r="C26" s="8">
        <v>0</v>
      </c>
      <c r="D26" s="8">
        <v>0</v>
      </c>
    </row>
    <row r="27" spans="1:4" x14ac:dyDescent="0.25">
      <c r="A27" s="6">
        <v>3093</v>
      </c>
      <c r="B27" s="7" t="s">
        <v>1</v>
      </c>
      <c r="C27" s="8">
        <v>0</v>
      </c>
      <c r="D27" s="8">
        <v>0</v>
      </c>
    </row>
    <row r="28" spans="1:4" x14ac:dyDescent="0.25">
      <c r="A28" s="6">
        <v>3094</v>
      </c>
      <c r="B28" s="7" t="s">
        <v>1</v>
      </c>
      <c r="C28" s="8">
        <v>0</v>
      </c>
      <c r="D28" s="8">
        <v>0</v>
      </c>
    </row>
    <row r="29" spans="1:4" x14ac:dyDescent="0.25">
      <c r="A29" s="6">
        <v>3095</v>
      </c>
      <c r="B29" s="7" t="s">
        <v>1</v>
      </c>
      <c r="C29" s="8">
        <v>0</v>
      </c>
      <c r="D29" s="8">
        <v>0</v>
      </c>
    </row>
    <row r="30" spans="1:4" x14ac:dyDescent="0.25">
      <c r="A30" s="6">
        <v>3096</v>
      </c>
      <c r="B30" s="7" t="s">
        <v>1</v>
      </c>
      <c r="C30" s="8">
        <v>0</v>
      </c>
      <c r="D30" s="8">
        <v>0</v>
      </c>
    </row>
    <row r="31" spans="1:4" x14ac:dyDescent="0.25">
      <c r="A31" s="6">
        <v>3097</v>
      </c>
      <c r="B31" s="7" t="s">
        <v>1</v>
      </c>
      <c r="C31" s="8">
        <v>0</v>
      </c>
      <c r="D31" s="8">
        <v>0</v>
      </c>
    </row>
    <row r="32" spans="1:4" x14ac:dyDescent="0.25">
      <c r="A32" s="6">
        <v>8645</v>
      </c>
      <c r="B32" s="7" t="s">
        <v>1</v>
      </c>
      <c r="C32" s="8">
        <v>0</v>
      </c>
      <c r="D32" s="8">
        <v>0</v>
      </c>
    </row>
    <row r="34" spans="3:4" x14ac:dyDescent="0.25">
      <c r="C34" s="12">
        <f>SUM(C2:C8)-SUM(C9:C33)</f>
        <v>0</v>
      </c>
      <c r="D34" s="12">
        <f>SUM(D2:D8)-SUM(D9:D33)</f>
        <v>0</v>
      </c>
    </row>
  </sheetData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34"/>
  <sheetViews>
    <sheetView workbookViewId="0">
      <selection activeCell="A2" sqref="A2"/>
    </sheetView>
  </sheetViews>
  <sheetFormatPr defaultRowHeight="13.2" x14ac:dyDescent="0.25"/>
  <cols>
    <col min="1" max="1" width="9.109375" style="10" customWidth="1"/>
    <col min="2" max="2" width="6.109375" style="11" customWidth="1"/>
    <col min="3" max="4" width="18.44140625" style="12" customWidth="1"/>
  </cols>
  <sheetData>
    <row r="2" spans="1:4" x14ac:dyDescent="0.25">
      <c r="A2" s="2" t="s">
        <v>3</v>
      </c>
      <c r="B2" s="3" t="s">
        <v>2</v>
      </c>
      <c r="C2" s="4">
        <v>0</v>
      </c>
      <c r="D2" s="4">
        <v>0</v>
      </c>
    </row>
    <row r="3" spans="1:4" x14ac:dyDescent="0.25">
      <c r="A3" s="2">
        <v>3082</v>
      </c>
      <c r="B3" s="3" t="s">
        <v>2</v>
      </c>
      <c r="C3" s="4">
        <v>0</v>
      </c>
      <c r="D3" s="4">
        <v>0</v>
      </c>
    </row>
    <row r="4" spans="1:4" x14ac:dyDescent="0.25">
      <c r="A4" s="2">
        <v>3098</v>
      </c>
      <c r="B4" s="3" t="s">
        <v>2</v>
      </c>
      <c r="C4" s="4">
        <v>0</v>
      </c>
      <c r="D4" s="4">
        <v>0</v>
      </c>
    </row>
    <row r="5" spans="1:4" x14ac:dyDescent="0.25">
      <c r="A5" s="2">
        <v>3100</v>
      </c>
      <c r="B5" s="3" t="s">
        <v>2</v>
      </c>
      <c r="C5" s="4">
        <v>0</v>
      </c>
      <c r="D5" s="4">
        <v>0</v>
      </c>
    </row>
    <row r="6" spans="1:4" x14ac:dyDescent="0.25">
      <c r="A6" s="2">
        <v>3102</v>
      </c>
      <c r="B6" s="3" t="s">
        <v>2</v>
      </c>
      <c r="C6" s="4">
        <v>0</v>
      </c>
      <c r="D6" s="4">
        <v>0</v>
      </c>
    </row>
    <row r="7" spans="1:4" x14ac:dyDescent="0.25">
      <c r="A7" s="2">
        <v>5499</v>
      </c>
      <c r="B7" s="3" t="s">
        <v>2</v>
      </c>
      <c r="C7" s="4">
        <v>0</v>
      </c>
      <c r="D7" s="4">
        <v>0</v>
      </c>
    </row>
    <row r="8" spans="1:4" x14ac:dyDescent="0.25">
      <c r="A8" s="2">
        <v>9631</v>
      </c>
      <c r="B8" s="3" t="s">
        <v>2</v>
      </c>
      <c r="C8" s="4">
        <v>0</v>
      </c>
      <c r="D8" s="4">
        <v>0</v>
      </c>
    </row>
    <row r="9" spans="1:4" x14ac:dyDescent="0.25">
      <c r="A9" s="6">
        <v>1355</v>
      </c>
      <c r="B9" s="7" t="s">
        <v>0</v>
      </c>
      <c r="C9" s="8">
        <v>0</v>
      </c>
      <c r="D9" s="8">
        <v>0</v>
      </c>
    </row>
    <row r="10" spans="1:4" x14ac:dyDescent="0.25">
      <c r="A10" s="6">
        <v>3099</v>
      </c>
      <c r="B10" s="7" t="s">
        <v>0</v>
      </c>
      <c r="C10" s="8">
        <v>0</v>
      </c>
      <c r="D10" s="8">
        <v>0</v>
      </c>
    </row>
    <row r="11" spans="1:4" x14ac:dyDescent="0.25">
      <c r="A11" s="6">
        <v>3101</v>
      </c>
      <c r="B11" s="7" t="s">
        <v>0</v>
      </c>
      <c r="C11" s="8">
        <v>0</v>
      </c>
      <c r="D11" s="8">
        <v>0</v>
      </c>
    </row>
    <row r="12" spans="1:4" x14ac:dyDescent="0.25">
      <c r="A12" s="6">
        <v>3103</v>
      </c>
      <c r="B12" s="7" t="s">
        <v>0</v>
      </c>
      <c r="C12" s="8">
        <v>0</v>
      </c>
      <c r="D12" s="8">
        <v>0</v>
      </c>
    </row>
    <row r="13" spans="1:4" x14ac:dyDescent="0.25">
      <c r="A13" s="6">
        <v>3052</v>
      </c>
      <c r="B13" s="7" t="s">
        <v>1</v>
      </c>
      <c r="C13" s="8">
        <v>0</v>
      </c>
      <c r="D13" s="8">
        <v>0</v>
      </c>
    </row>
    <row r="14" spans="1:4" x14ac:dyDescent="0.25">
      <c r="A14" s="6">
        <v>3073</v>
      </c>
      <c r="B14" s="7" t="s">
        <v>1</v>
      </c>
      <c r="C14" s="8">
        <v>0</v>
      </c>
      <c r="D14" s="8">
        <v>0</v>
      </c>
    </row>
    <row r="15" spans="1:4" x14ac:dyDescent="0.25">
      <c r="A15" s="6">
        <v>3074</v>
      </c>
      <c r="B15" s="7" t="s">
        <v>1</v>
      </c>
      <c r="C15" s="8">
        <v>0</v>
      </c>
      <c r="D15" s="8">
        <v>0</v>
      </c>
    </row>
    <row r="16" spans="1:4" x14ac:dyDescent="0.25">
      <c r="A16" s="6">
        <v>3075</v>
      </c>
      <c r="B16" s="7" t="s">
        <v>1</v>
      </c>
      <c r="C16" s="8">
        <v>0</v>
      </c>
      <c r="D16" s="8">
        <v>0</v>
      </c>
    </row>
    <row r="17" spans="1:4" x14ac:dyDescent="0.25">
      <c r="A17" s="6">
        <v>3083</v>
      </c>
      <c r="B17" s="7" t="s">
        <v>1</v>
      </c>
      <c r="C17" s="8">
        <v>0</v>
      </c>
      <c r="D17" s="8">
        <v>0</v>
      </c>
    </row>
    <row r="18" spans="1:4" x14ac:dyDescent="0.25">
      <c r="A18" s="6">
        <v>3084</v>
      </c>
      <c r="B18" s="7" t="s">
        <v>1</v>
      </c>
      <c r="C18" s="8">
        <v>0</v>
      </c>
      <c r="D18" s="8">
        <v>0</v>
      </c>
    </row>
    <row r="19" spans="1:4" x14ac:dyDescent="0.25">
      <c r="A19" s="6">
        <v>3085</v>
      </c>
      <c r="B19" s="7" t="s">
        <v>1</v>
      </c>
      <c r="C19" s="8">
        <v>0</v>
      </c>
      <c r="D19" s="8">
        <v>0</v>
      </c>
    </row>
    <row r="20" spans="1:4" x14ac:dyDescent="0.25">
      <c r="A20" s="6">
        <v>3086</v>
      </c>
      <c r="B20" s="7" t="s">
        <v>1</v>
      </c>
      <c r="C20" s="8">
        <v>0</v>
      </c>
      <c r="D20" s="8">
        <v>0</v>
      </c>
    </row>
    <row r="21" spans="1:4" x14ac:dyDescent="0.25">
      <c r="A21" s="6">
        <v>3087</v>
      </c>
      <c r="B21" s="7" t="s">
        <v>1</v>
      </c>
      <c r="C21" s="8">
        <v>0</v>
      </c>
      <c r="D21" s="8">
        <v>0</v>
      </c>
    </row>
    <row r="22" spans="1:4" x14ac:dyDescent="0.25">
      <c r="A22" s="6">
        <v>3088</v>
      </c>
      <c r="B22" s="7" t="s">
        <v>1</v>
      </c>
      <c r="C22" s="8">
        <v>0</v>
      </c>
      <c r="D22" s="8">
        <v>0</v>
      </c>
    </row>
    <row r="23" spans="1:4" x14ac:dyDescent="0.25">
      <c r="A23" s="6">
        <v>3089</v>
      </c>
      <c r="B23" s="7" t="s">
        <v>1</v>
      </c>
      <c r="C23" s="8">
        <v>0</v>
      </c>
      <c r="D23" s="8">
        <v>0</v>
      </c>
    </row>
    <row r="24" spans="1:4" x14ac:dyDescent="0.25">
      <c r="A24" s="6">
        <v>3090</v>
      </c>
      <c r="B24" s="7" t="s">
        <v>1</v>
      </c>
      <c r="C24" s="8">
        <v>0</v>
      </c>
      <c r="D24" s="8">
        <v>0</v>
      </c>
    </row>
    <row r="25" spans="1:4" x14ac:dyDescent="0.25">
      <c r="A25" s="6">
        <v>3091</v>
      </c>
      <c r="B25" s="7" t="s">
        <v>1</v>
      </c>
      <c r="C25" s="8">
        <v>0</v>
      </c>
      <c r="D25" s="8">
        <v>0</v>
      </c>
    </row>
    <row r="26" spans="1:4" x14ac:dyDescent="0.25">
      <c r="A26" s="6">
        <v>3092</v>
      </c>
      <c r="B26" s="7" t="s">
        <v>1</v>
      </c>
      <c r="C26" s="8">
        <v>0</v>
      </c>
      <c r="D26" s="8">
        <v>0</v>
      </c>
    </row>
    <row r="27" spans="1:4" x14ac:dyDescent="0.25">
      <c r="A27" s="6">
        <v>3093</v>
      </c>
      <c r="B27" s="7" t="s">
        <v>1</v>
      </c>
      <c r="C27" s="8">
        <v>0</v>
      </c>
      <c r="D27" s="8">
        <v>0</v>
      </c>
    </row>
    <row r="28" spans="1:4" x14ac:dyDescent="0.25">
      <c r="A28" s="6">
        <v>3094</v>
      </c>
      <c r="B28" s="7" t="s">
        <v>1</v>
      </c>
      <c r="C28" s="8">
        <v>0</v>
      </c>
      <c r="D28" s="8">
        <v>0</v>
      </c>
    </row>
    <row r="29" spans="1:4" x14ac:dyDescent="0.25">
      <c r="A29" s="6">
        <v>3095</v>
      </c>
      <c r="B29" s="7" t="s">
        <v>1</v>
      </c>
      <c r="C29" s="8">
        <v>0</v>
      </c>
      <c r="D29" s="8">
        <v>0</v>
      </c>
    </row>
    <row r="30" spans="1:4" x14ac:dyDescent="0.25">
      <c r="A30" s="6">
        <v>3096</v>
      </c>
      <c r="B30" s="7" t="s">
        <v>1</v>
      </c>
      <c r="C30" s="8">
        <v>0</v>
      </c>
      <c r="D30" s="8">
        <v>0</v>
      </c>
    </row>
    <row r="31" spans="1:4" x14ac:dyDescent="0.25">
      <c r="A31" s="6">
        <v>3097</v>
      </c>
      <c r="B31" s="7" t="s">
        <v>1</v>
      </c>
      <c r="C31" s="8">
        <v>0</v>
      </c>
      <c r="D31" s="8">
        <v>0</v>
      </c>
    </row>
    <row r="32" spans="1:4" x14ac:dyDescent="0.25">
      <c r="A32" s="6">
        <v>8645</v>
      </c>
      <c r="B32" s="7" t="s">
        <v>1</v>
      </c>
      <c r="C32" s="8">
        <v>0</v>
      </c>
      <c r="D32" s="8">
        <v>0</v>
      </c>
    </row>
    <row r="34" spans="3:4" x14ac:dyDescent="0.25">
      <c r="C34" s="12">
        <f>SUM(C2:C8)-SUM(C9:C33)</f>
        <v>0</v>
      </c>
      <c r="D34" s="12">
        <f>SUM(D2:D8)-SUM(D9:D33)</f>
        <v>0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4</vt:i4>
      </vt:variant>
    </vt:vector>
  </HeadingPairs>
  <TitlesOfParts>
    <vt:vector size="11" baseType="lpstr">
      <vt:lpstr>Jan</vt:lpstr>
      <vt:lpstr>Feb</vt:lpstr>
      <vt:lpstr>Mar</vt:lpstr>
      <vt:lpstr>9811</vt:lpstr>
      <vt:lpstr>9810</vt:lpstr>
      <vt:lpstr>9809</vt:lpstr>
      <vt:lpstr>9808</vt:lpstr>
      <vt:lpstr>'9811'!Print_Area</vt:lpstr>
      <vt:lpstr>Feb!Print_Area</vt:lpstr>
      <vt:lpstr>Jan!Print_Area</vt:lpstr>
      <vt:lpstr>Mar!Print_Area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gjackso</dc:creator>
  <cp:lastModifiedBy>Havlíček Jan</cp:lastModifiedBy>
  <cp:lastPrinted>2001-04-06T18:44:07Z</cp:lastPrinted>
  <dcterms:created xsi:type="dcterms:W3CDTF">1999-01-15T16:09:48Z</dcterms:created>
  <dcterms:modified xsi:type="dcterms:W3CDTF">2023-09-10T15:36:04Z</dcterms:modified>
</cp:coreProperties>
</file>