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132" windowWidth="15000" windowHeight="8328"/>
  </bookViews>
  <sheets>
    <sheet name="Belle River" sheetId="1" r:id="rId1"/>
    <sheet name="River Rouge" sheetId="2" r:id="rId2"/>
    <sheet name="ANR Willow" sheetId="3" r:id="rId3"/>
    <sheet name="ANR Columbus" sheetId="7" r:id="rId4"/>
    <sheet name="UNION - ST CLAIR" sheetId="6" r:id="rId5"/>
    <sheet name="recap" sheetId="5" r:id="rId6"/>
  </sheets>
  <definedNames>
    <definedName name="_xlnm._FilterDatabase" localSheetId="3" hidden="1">'ANR Columbus'!$G$1:$G$151</definedName>
    <definedName name="_xlnm._FilterDatabase" localSheetId="2" hidden="1">'ANR Willow'!$G$1:$G$168</definedName>
    <definedName name="_xlnm._FilterDatabase" localSheetId="0" hidden="1">'Belle River'!#REF!</definedName>
    <definedName name="_xlnm._FilterDatabase" localSheetId="1" hidden="1">'River Rouge'!$A$1:$J$183</definedName>
    <definedName name="_xlnm._FilterDatabase" localSheetId="4" hidden="1">'UNION - ST CLAIR'!$G$1:$G$151</definedName>
    <definedName name="_xlnm.Print_Area" localSheetId="0">'Belle River'!$A$2:$F$183</definedName>
    <definedName name="_xlnm.Print_Area" localSheetId="1">'River Rouge'!$A$2:$G$183</definedName>
    <definedName name="_xlnm.Print_Titles" localSheetId="0">'Belle River'!$1:$1</definedName>
    <definedName name="_xlnm.Print_Titles" localSheetId="1">'River Rouge'!$1:$1</definedName>
  </definedNames>
  <calcPr calcId="92512" fullCalcOnLoad="1"/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A122" i="7"/>
  <c r="E122" i="7"/>
  <c r="F122" i="7"/>
  <c r="A123" i="7"/>
  <c r="E123" i="7"/>
  <c r="F123" i="7"/>
  <c r="A124" i="7"/>
  <c r="E124" i="7"/>
  <c r="F124" i="7"/>
  <c r="A125" i="7"/>
  <c r="E125" i="7"/>
  <c r="F125" i="7"/>
  <c r="A126" i="7"/>
  <c r="E126" i="7"/>
  <c r="F126" i="7"/>
  <c r="A127" i="7"/>
  <c r="E127" i="7"/>
  <c r="F127" i="7"/>
  <c r="A128" i="7"/>
  <c r="E128" i="7"/>
  <c r="F128" i="7"/>
  <c r="A129" i="7"/>
  <c r="E129" i="7"/>
  <c r="F129" i="7"/>
  <c r="A130" i="7"/>
  <c r="E130" i="7"/>
  <c r="F130" i="7"/>
  <c r="A131" i="7"/>
  <c r="E131" i="7"/>
  <c r="F131" i="7"/>
  <c r="A132" i="7"/>
  <c r="E132" i="7"/>
  <c r="F132" i="7"/>
  <c r="A133" i="7"/>
  <c r="E133" i="7"/>
  <c r="F133" i="7"/>
  <c r="A134" i="7"/>
  <c r="E134" i="7"/>
  <c r="F134" i="7"/>
  <c r="A135" i="7"/>
  <c r="E135" i="7"/>
  <c r="F135" i="7"/>
  <c r="A136" i="7"/>
  <c r="E136" i="7"/>
  <c r="F136" i="7"/>
  <c r="A137" i="7"/>
  <c r="E137" i="7"/>
  <c r="F137" i="7"/>
  <c r="A138" i="7"/>
  <c r="E138" i="7"/>
  <c r="F138" i="7"/>
  <c r="A139" i="7"/>
  <c r="E139" i="7"/>
  <c r="F139" i="7"/>
  <c r="A140" i="7"/>
  <c r="E140" i="7"/>
  <c r="F140" i="7"/>
  <c r="A141" i="7"/>
  <c r="E141" i="7"/>
  <c r="F141" i="7"/>
  <c r="A142" i="7"/>
  <c r="E142" i="7"/>
  <c r="F142" i="7"/>
  <c r="A143" i="7"/>
  <c r="E143" i="7"/>
  <c r="F143" i="7"/>
  <c r="A144" i="7"/>
  <c r="E144" i="7"/>
  <c r="F144" i="7"/>
  <c r="A145" i="7"/>
  <c r="E145" i="7"/>
  <c r="F145" i="7"/>
  <c r="A146" i="7"/>
  <c r="E146" i="7"/>
  <c r="F146" i="7"/>
  <c r="A147" i="7"/>
  <c r="E147" i="7"/>
  <c r="F147" i="7"/>
  <c r="A148" i="7"/>
  <c r="E148" i="7"/>
  <c r="F148" i="7"/>
  <c r="A149" i="7"/>
  <c r="E149" i="7"/>
  <c r="F149" i="7"/>
  <c r="A150" i="7"/>
  <c r="E150" i="7"/>
  <c r="F150" i="7"/>
  <c r="A151" i="7"/>
  <c r="E151" i="7"/>
  <c r="F151" i="7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A139" i="3"/>
  <c r="E139" i="3"/>
  <c r="F139" i="3"/>
  <c r="A140" i="3"/>
  <c r="E140" i="3"/>
  <c r="F140" i="3"/>
  <c r="A141" i="3"/>
  <c r="E141" i="3"/>
  <c r="F141" i="3"/>
  <c r="A142" i="3"/>
  <c r="E142" i="3"/>
  <c r="F142" i="3"/>
  <c r="A143" i="3"/>
  <c r="E143" i="3"/>
  <c r="F143" i="3"/>
  <c r="A144" i="3"/>
  <c r="E144" i="3"/>
  <c r="F144" i="3"/>
  <c r="A145" i="3"/>
  <c r="E145" i="3"/>
  <c r="F145" i="3"/>
  <c r="A146" i="3"/>
  <c r="E146" i="3"/>
  <c r="F146" i="3"/>
  <c r="A147" i="3"/>
  <c r="E147" i="3"/>
  <c r="F147" i="3"/>
  <c r="A148" i="3"/>
  <c r="E148" i="3"/>
  <c r="F148" i="3"/>
  <c r="A149" i="3"/>
  <c r="E149" i="3"/>
  <c r="F149" i="3"/>
  <c r="A150" i="3"/>
  <c r="E150" i="3"/>
  <c r="F150" i="3"/>
  <c r="A151" i="3"/>
  <c r="E151" i="3"/>
  <c r="F151" i="3"/>
  <c r="A152" i="3"/>
  <c r="E152" i="3"/>
  <c r="F152" i="3"/>
  <c r="A153" i="3"/>
  <c r="E153" i="3"/>
  <c r="F153" i="3"/>
  <c r="A154" i="3"/>
  <c r="E154" i="3"/>
  <c r="F154" i="3"/>
  <c r="A155" i="3"/>
  <c r="E155" i="3"/>
  <c r="F155" i="3"/>
  <c r="A156" i="3"/>
  <c r="E156" i="3"/>
  <c r="F156" i="3"/>
  <c r="A157" i="3"/>
  <c r="E157" i="3"/>
  <c r="F157" i="3"/>
  <c r="A158" i="3"/>
  <c r="E158" i="3"/>
  <c r="F158" i="3"/>
  <c r="A159" i="3"/>
  <c r="E159" i="3"/>
  <c r="F159" i="3"/>
  <c r="A160" i="3"/>
  <c r="E160" i="3"/>
  <c r="F160" i="3"/>
  <c r="A161" i="3"/>
  <c r="E161" i="3"/>
  <c r="F161" i="3"/>
  <c r="A162" i="3"/>
  <c r="E162" i="3"/>
  <c r="F162" i="3"/>
  <c r="A163" i="3"/>
  <c r="E163" i="3"/>
  <c r="F163" i="3"/>
  <c r="A164" i="3"/>
  <c r="E164" i="3"/>
  <c r="F164" i="3"/>
  <c r="A165" i="3"/>
  <c r="E165" i="3"/>
  <c r="F165" i="3"/>
  <c r="A166" i="3"/>
  <c r="E166" i="3"/>
  <c r="F166" i="3"/>
  <c r="A167" i="3"/>
  <c r="E167" i="3"/>
  <c r="F167" i="3"/>
  <c r="A168" i="3"/>
  <c r="E168" i="3"/>
  <c r="F168" i="3"/>
  <c r="E2" i="1"/>
  <c r="F2" i="1"/>
  <c r="I2" i="1"/>
  <c r="J2" i="1"/>
  <c r="K2" i="1"/>
  <c r="E3" i="1"/>
  <c r="F3" i="1"/>
  <c r="I3" i="1"/>
  <c r="J3" i="1"/>
  <c r="K3" i="1"/>
  <c r="E4" i="1"/>
  <c r="F4" i="1"/>
  <c r="I4" i="1"/>
  <c r="J4" i="1"/>
  <c r="K4" i="1"/>
  <c r="E5" i="1"/>
  <c r="F5" i="1"/>
  <c r="I5" i="1"/>
  <c r="J5" i="1"/>
  <c r="K5" i="1"/>
  <c r="E6" i="1"/>
  <c r="F6" i="1"/>
  <c r="I6" i="1"/>
  <c r="J6" i="1"/>
  <c r="K6" i="1"/>
  <c r="E7" i="1"/>
  <c r="F7" i="1"/>
  <c r="I7" i="1"/>
  <c r="J7" i="1"/>
  <c r="K7" i="1"/>
  <c r="E8" i="1"/>
  <c r="F8" i="1"/>
  <c r="I8" i="1"/>
  <c r="J8" i="1"/>
  <c r="K8" i="1"/>
  <c r="E9" i="1"/>
  <c r="F9" i="1"/>
  <c r="I9" i="1"/>
  <c r="J9" i="1"/>
  <c r="K9" i="1"/>
  <c r="E10" i="1"/>
  <c r="F10" i="1"/>
  <c r="I10" i="1"/>
  <c r="J10" i="1"/>
  <c r="K10" i="1"/>
  <c r="E11" i="1"/>
  <c r="F11" i="1"/>
  <c r="I11" i="1"/>
  <c r="J11" i="1"/>
  <c r="K11" i="1"/>
  <c r="E12" i="1"/>
  <c r="F12" i="1"/>
  <c r="I12" i="1"/>
  <c r="J12" i="1"/>
  <c r="K12" i="1"/>
  <c r="E13" i="1"/>
  <c r="F13" i="1"/>
  <c r="I13" i="1"/>
  <c r="J13" i="1"/>
  <c r="K13" i="1"/>
  <c r="E14" i="1"/>
  <c r="F14" i="1"/>
  <c r="I14" i="1"/>
  <c r="J14" i="1"/>
  <c r="K14" i="1"/>
  <c r="E15" i="1"/>
  <c r="F15" i="1"/>
  <c r="I15" i="1"/>
  <c r="J15" i="1"/>
  <c r="K15" i="1"/>
  <c r="E16" i="1"/>
  <c r="F16" i="1"/>
  <c r="I16" i="1"/>
  <c r="J16" i="1"/>
  <c r="K16" i="1"/>
  <c r="E17" i="1"/>
  <c r="F17" i="1"/>
  <c r="I17" i="1"/>
  <c r="J17" i="1"/>
  <c r="K17" i="1"/>
  <c r="E18" i="1"/>
  <c r="F18" i="1"/>
  <c r="I18" i="1"/>
  <c r="J18" i="1"/>
  <c r="K18" i="1"/>
  <c r="E19" i="1"/>
  <c r="F19" i="1"/>
  <c r="I19" i="1"/>
  <c r="J19" i="1"/>
  <c r="K19" i="1"/>
  <c r="B20" i="1"/>
  <c r="C20" i="1"/>
  <c r="D20" i="1"/>
  <c r="E20" i="1"/>
  <c r="F20" i="1"/>
  <c r="H20" i="1"/>
  <c r="I20" i="1"/>
  <c r="J20" i="1"/>
  <c r="K20" i="1"/>
  <c r="B21" i="1"/>
  <c r="C21" i="1"/>
  <c r="D21" i="1"/>
  <c r="E21" i="1"/>
  <c r="F21" i="1"/>
  <c r="I21" i="1"/>
  <c r="J21" i="1"/>
  <c r="K21" i="1"/>
  <c r="E22" i="1"/>
  <c r="F22" i="1"/>
  <c r="I22" i="1"/>
  <c r="J22" i="1"/>
  <c r="K22" i="1"/>
  <c r="E23" i="1"/>
  <c r="F23" i="1"/>
  <c r="I23" i="1"/>
  <c r="J23" i="1"/>
  <c r="K23" i="1"/>
  <c r="E24" i="1"/>
  <c r="F24" i="1"/>
  <c r="I24" i="1"/>
  <c r="J24" i="1"/>
  <c r="K24" i="1"/>
  <c r="E25" i="1"/>
  <c r="F25" i="1"/>
  <c r="I25" i="1"/>
  <c r="J25" i="1"/>
  <c r="K25" i="1"/>
  <c r="E26" i="1"/>
  <c r="F26" i="1"/>
  <c r="I26" i="1"/>
  <c r="J26" i="1"/>
  <c r="K26" i="1"/>
  <c r="E27" i="1"/>
  <c r="F27" i="1"/>
  <c r="I27" i="1"/>
  <c r="J27" i="1"/>
  <c r="K27" i="1"/>
  <c r="E28" i="1"/>
  <c r="F28" i="1"/>
  <c r="I28" i="1"/>
  <c r="J28" i="1"/>
  <c r="K28" i="1"/>
  <c r="E29" i="1"/>
  <c r="F29" i="1"/>
  <c r="I29" i="1"/>
  <c r="J29" i="1"/>
  <c r="K29" i="1"/>
  <c r="E30" i="1"/>
  <c r="F30" i="1"/>
  <c r="I30" i="1"/>
  <c r="J30" i="1"/>
  <c r="K30" i="1"/>
  <c r="E31" i="1"/>
  <c r="F31" i="1"/>
  <c r="I31" i="1"/>
  <c r="J31" i="1"/>
  <c r="K31" i="1"/>
  <c r="E32" i="1"/>
  <c r="F32" i="1"/>
  <c r="I32" i="1"/>
  <c r="J32" i="1"/>
  <c r="K32" i="1"/>
  <c r="E33" i="1"/>
  <c r="F33" i="1"/>
  <c r="I33" i="1"/>
  <c r="J33" i="1"/>
  <c r="K33" i="1"/>
  <c r="E34" i="1"/>
  <c r="F34" i="1"/>
  <c r="I34" i="1"/>
  <c r="J34" i="1"/>
  <c r="K34" i="1"/>
  <c r="E35" i="1"/>
  <c r="F35" i="1"/>
  <c r="I35" i="1"/>
  <c r="J35" i="1"/>
  <c r="K35" i="1"/>
  <c r="E36" i="1"/>
  <c r="F36" i="1"/>
  <c r="I36" i="1"/>
  <c r="J36" i="1"/>
  <c r="K36" i="1"/>
  <c r="E37" i="1"/>
  <c r="F37" i="1"/>
  <c r="I37" i="1"/>
  <c r="J37" i="1"/>
  <c r="K37" i="1"/>
  <c r="E38" i="1"/>
  <c r="F38" i="1"/>
  <c r="I38" i="1"/>
  <c r="J38" i="1"/>
  <c r="K38" i="1"/>
  <c r="E39" i="1"/>
  <c r="F39" i="1"/>
  <c r="I39" i="1"/>
  <c r="J39" i="1"/>
  <c r="K39" i="1"/>
  <c r="E40" i="1"/>
  <c r="F40" i="1"/>
  <c r="I40" i="1"/>
  <c r="J40" i="1"/>
  <c r="K40" i="1"/>
  <c r="E41" i="1"/>
  <c r="F41" i="1"/>
  <c r="I41" i="1"/>
  <c r="J41" i="1"/>
  <c r="K41" i="1"/>
  <c r="E42" i="1"/>
  <c r="F42" i="1"/>
  <c r="I42" i="1"/>
  <c r="J42" i="1"/>
  <c r="K42" i="1"/>
  <c r="E43" i="1"/>
  <c r="F43" i="1"/>
  <c r="I43" i="1"/>
  <c r="J43" i="1"/>
  <c r="K43" i="1"/>
  <c r="E44" i="1"/>
  <c r="F44" i="1"/>
  <c r="I44" i="1"/>
  <c r="J44" i="1"/>
  <c r="K44" i="1"/>
  <c r="E45" i="1"/>
  <c r="F45" i="1"/>
  <c r="I45" i="1"/>
  <c r="J45" i="1"/>
  <c r="K45" i="1"/>
  <c r="E46" i="1"/>
  <c r="F46" i="1"/>
  <c r="I46" i="1"/>
  <c r="J46" i="1"/>
  <c r="K46" i="1"/>
  <c r="E47" i="1"/>
  <c r="F47" i="1"/>
  <c r="I47" i="1"/>
  <c r="J47" i="1"/>
  <c r="K47" i="1"/>
  <c r="E48" i="1"/>
  <c r="F48" i="1"/>
  <c r="I48" i="1"/>
  <c r="J48" i="1"/>
  <c r="K48" i="1"/>
  <c r="E49" i="1"/>
  <c r="F49" i="1"/>
  <c r="I49" i="1"/>
  <c r="J49" i="1"/>
  <c r="K49" i="1"/>
  <c r="E50" i="1"/>
  <c r="F50" i="1"/>
  <c r="I50" i="1"/>
  <c r="J50" i="1"/>
  <c r="K50" i="1"/>
  <c r="E51" i="1"/>
  <c r="F51" i="1"/>
  <c r="G51" i="1"/>
  <c r="I51" i="1"/>
  <c r="J51" i="1"/>
  <c r="K51" i="1"/>
  <c r="B52" i="1"/>
  <c r="C52" i="1"/>
  <c r="D52" i="1"/>
  <c r="E52" i="1"/>
  <c r="F52" i="1"/>
  <c r="I52" i="1"/>
  <c r="J52" i="1"/>
  <c r="K52" i="1"/>
  <c r="B53" i="1"/>
  <c r="C53" i="1"/>
  <c r="D53" i="1"/>
  <c r="E53" i="1"/>
  <c r="F53" i="1"/>
  <c r="I53" i="1"/>
  <c r="J53" i="1"/>
  <c r="K53" i="1"/>
  <c r="E54" i="1"/>
  <c r="F54" i="1"/>
  <c r="I54" i="1"/>
  <c r="J54" i="1"/>
  <c r="K54" i="1"/>
  <c r="E55" i="1"/>
  <c r="F55" i="1"/>
  <c r="I55" i="1"/>
  <c r="J55" i="1"/>
  <c r="K55" i="1"/>
  <c r="E56" i="1"/>
  <c r="F56" i="1"/>
  <c r="I56" i="1"/>
  <c r="J56" i="1"/>
  <c r="K56" i="1"/>
  <c r="E57" i="1"/>
  <c r="F57" i="1"/>
  <c r="I57" i="1"/>
  <c r="J57" i="1"/>
  <c r="K57" i="1"/>
  <c r="E58" i="1"/>
  <c r="F58" i="1"/>
  <c r="I58" i="1"/>
  <c r="J58" i="1"/>
  <c r="K58" i="1"/>
  <c r="E59" i="1"/>
  <c r="F59" i="1"/>
  <c r="I59" i="1"/>
  <c r="J59" i="1"/>
  <c r="K59" i="1"/>
  <c r="E60" i="1"/>
  <c r="F60" i="1"/>
  <c r="I60" i="1"/>
  <c r="J60" i="1"/>
  <c r="K60" i="1"/>
  <c r="E61" i="1"/>
  <c r="F61" i="1"/>
  <c r="I61" i="1"/>
  <c r="J61" i="1"/>
  <c r="K61" i="1"/>
  <c r="E62" i="1"/>
  <c r="F62" i="1"/>
  <c r="I62" i="1"/>
  <c r="J62" i="1"/>
  <c r="K62" i="1"/>
  <c r="E63" i="1"/>
  <c r="F63" i="1"/>
  <c r="I63" i="1"/>
  <c r="J63" i="1"/>
  <c r="K63" i="1"/>
  <c r="E64" i="1"/>
  <c r="F64" i="1"/>
  <c r="I64" i="1"/>
  <c r="J64" i="1"/>
  <c r="K64" i="1"/>
  <c r="E65" i="1"/>
  <c r="F65" i="1"/>
  <c r="I65" i="1"/>
  <c r="J65" i="1"/>
  <c r="K65" i="1"/>
  <c r="E66" i="1"/>
  <c r="F66" i="1"/>
  <c r="I66" i="1"/>
  <c r="J66" i="1"/>
  <c r="K66" i="1"/>
  <c r="E67" i="1"/>
  <c r="F67" i="1"/>
  <c r="I67" i="1"/>
  <c r="J67" i="1"/>
  <c r="K67" i="1"/>
  <c r="E68" i="1"/>
  <c r="F68" i="1"/>
  <c r="I68" i="1"/>
  <c r="J68" i="1"/>
  <c r="K68" i="1"/>
  <c r="E69" i="1"/>
  <c r="F69" i="1"/>
  <c r="I69" i="1"/>
  <c r="J69" i="1"/>
  <c r="K69" i="1"/>
  <c r="E70" i="1"/>
  <c r="F70" i="1"/>
  <c r="I70" i="1"/>
  <c r="J70" i="1"/>
  <c r="K70" i="1"/>
  <c r="E71" i="1"/>
  <c r="F71" i="1"/>
  <c r="I71" i="1"/>
  <c r="J71" i="1"/>
  <c r="K71" i="1"/>
  <c r="E72" i="1"/>
  <c r="F72" i="1"/>
  <c r="I72" i="1"/>
  <c r="J72" i="1"/>
  <c r="K72" i="1"/>
  <c r="E73" i="1"/>
  <c r="F73" i="1"/>
  <c r="I73" i="1"/>
  <c r="J73" i="1"/>
  <c r="K73" i="1"/>
  <c r="E74" i="1"/>
  <c r="F74" i="1"/>
  <c r="I74" i="1"/>
  <c r="J74" i="1"/>
  <c r="K74" i="1"/>
  <c r="E75" i="1"/>
  <c r="F75" i="1"/>
  <c r="I75" i="1"/>
  <c r="J75" i="1"/>
  <c r="K75" i="1"/>
  <c r="E76" i="1"/>
  <c r="F76" i="1"/>
  <c r="I76" i="1"/>
  <c r="J76" i="1"/>
  <c r="K76" i="1"/>
  <c r="E77" i="1"/>
  <c r="F77" i="1"/>
  <c r="I77" i="1"/>
  <c r="J77" i="1"/>
  <c r="K77" i="1"/>
  <c r="E78" i="1"/>
  <c r="F78" i="1"/>
  <c r="I78" i="1"/>
  <c r="J78" i="1"/>
  <c r="K78" i="1"/>
  <c r="E79" i="1"/>
  <c r="F79" i="1"/>
  <c r="I79" i="1"/>
  <c r="J79" i="1"/>
  <c r="K79" i="1"/>
  <c r="E80" i="1"/>
  <c r="F80" i="1"/>
  <c r="I80" i="1"/>
  <c r="J80" i="1"/>
  <c r="K80" i="1"/>
  <c r="E81" i="1"/>
  <c r="F81" i="1"/>
  <c r="I81" i="1"/>
  <c r="J81" i="1"/>
  <c r="K81" i="1"/>
  <c r="E82" i="1"/>
  <c r="F82" i="1"/>
  <c r="I82" i="1"/>
  <c r="J82" i="1"/>
  <c r="K82" i="1"/>
  <c r="E83" i="1"/>
  <c r="F83" i="1"/>
  <c r="I83" i="1"/>
  <c r="J83" i="1"/>
  <c r="K83" i="1"/>
  <c r="E84" i="1"/>
  <c r="F84" i="1"/>
  <c r="G84" i="1"/>
  <c r="I84" i="1"/>
  <c r="J84" i="1"/>
  <c r="K84" i="1"/>
  <c r="B85" i="1"/>
  <c r="C85" i="1"/>
  <c r="D85" i="1"/>
  <c r="E85" i="1"/>
  <c r="F85" i="1"/>
  <c r="I85" i="1"/>
  <c r="J85" i="1"/>
  <c r="K85" i="1"/>
  <c r="B86" i="1"/>
  <c r="C86" i="1"/>
  <c r="D86" i="1"/>
  <c r="E86" i="1"/>
  <c r="F86" i="1"/>
  <c r="H86" i="1"/>
  <c r="I86" i="1"/>
  <c r="J86" i="1"/>
  <c r="K86" i="1"/>
  <c r="E87" i="1"/>
  <c r="F87" i="1"/>
  <c r="I87" i="1"/>
  <c r="J87" i="1"/>
  <c r="K87" i="1"/>
  <c r="E88" i="1"/>
  <c r="F88" i="1"/>
  <c r="I88" i="1"/>
  <c r="J88" i="1"/>
  <c r="K88" i="1"/>
  <c r="E89" i="1"/>
  <c r="F89" i="1"/>
  <c r="I89" i="1"/>
  <c r="J89" i="1"/>
  <c r="K89" i="1"/>
  <c r="E90" i="1"/>
  <c r="F90" i="1"/>
  <c r="I90" i="1"/>
  <c r="J90" i="1"/>
  <c r="K90" i="1"/>
  <c r="E91" i="1"/>
  <c r="F91" i="1"/>
  <c r="I91" i="1"/>
  <c r="J91" i="1"/>
  <c r="K91" i="1"/>
  <c r="E92" i="1"/>
  <c r="F92" i="1"/>
  <c r="I92" i="1"/>
  <c r="J92" i="1"/>
  <c r="K92" i="1"/>
  <c r="E93" i="1"/>
  <c r="F93" i="1"/>
  <c r="I93" i="1"/>
  <c r="J93" i="1"/>
  <c r="K93" i="1"/>
  <c r="E94" i="1"/>
  <c r="F94" i="1"/>
  <c r="I94" i="1"/>
  <c r="J94" i="1"/>
  <c r="K94" i="1"/>
  <c r="E95" i="1"/>
  <c r="F95" i="1"/>
  <c r="I95" i="1"/>
  <c r="J95" i="1"/>
  <c r="K95" i="1"/>
  <c r="E96" i="1"/>
  <c r="F96" i="1"/>
  <c r="I96" i="1"/>
  <c r="J96" i="1"/>
  <c r="K96" i="1"/>
  <c r="E97" i="1"/>
  <c r="F97" i="1"/>
  <c r="I97" i="1"/>
  <c r="J97" i="1"/>
  <c r="K97" i="1"/>
  <c r="E98" i="1"/>
  <c r="F98" i="1"/>
  <c r="I98" i="1"/>
  <c r="J98" i="1"/>
  <c r="K98" i="1"/>
  <c r="E99" i="1"/>
  <c r="F99" i="1"/>
  <c r="I99" i="1"/>
  <c r="J99" i="1"/>
  <c r="K99" i="1"/>
  <c r="E100" i="1"/>
  <c r="F100" i="1"/>
  <c r="I100" i="1"/>
  <c r="J100" i="1"/>
  <c r="K100" i="1"/>
  <c r="E101" i="1"/>
  <c r="F101" i="1"/>
  <c r="I101" i="1"/>
  <c r="J101" i="1"/>
  <c r="K101" i="1"/>
  <c r="E102" i="1"/>
  <c r="F102" i="1"/>
  <c r="I102" i="1"/>
  <c r="J102" i="1"/>
  <c r="K102" i="1"/>
  <c r="E103" i="1"/>
  <c r="F103" i="1"/>
  <c r="I103" i="1"/>
  <c r="J103" i="1"/>
  <c r="K103" i="1"/>
  <c r="E104" i="1"/>
  <c r="F104" i="1"/>
  <c r="I104" i="1"/>
  <c r="J104" i="1"/>
  <c r="K104" i="1"/>
  <c r="E105" i="1"/>
  <c r="F105" i="1"/>
  <c r="I105" i="1"/>
  <c r="J105" i="1"/>
  <c r="K105" i="1"/>
  <c r="E106" i="1"/>
  <c r="F106" i="1"/>
  <c r="I106" i="1"/>
  <c r="J106" i="1"/>
  <c r="K106" i="1"/>
  <c r="E107" i="1"/>
  <c r="F107" i="1"/>
  <c r="I107" i="1"/>
  <c r="J107" i="1"/>
  <c r="K107" i="1"/>
  <c r="E108" i="1"/>
  <c r="F108" i="1"/>
  <c r="I108" i="1"/>
  <c r="J108" i="1"/>
  <c r="K108" i="1"/>
  <c r="E109" i="1"/>
  <c r="F109" i="1"/>
  <c r="I109" i="1"/>
  <c r="J109" i="1"/>
  <c r="K109" i="1"/>
  <c r="E110" i="1"/>
  <c r="F110" i="1"/>
  <c r="I110" i="1"/>
  <c r="J110" i="1"/>
  <c r="K110" i="1"/>
  <c r="E111" i="1"/>
  <c r="F111" i="1"/>
  <c r="I111" i="1"/>
  <c r="J111" i="1"/>
  <c r="K111" i="1"/>
  <c r="E112" i="1"/>
  <c r="F112" i="1"/>
  <c r="I112" i="1"/>
  <c r="J112" i="1"/>
  <c r="K112" i="1"/>
  <c r="E113" i="1"/>
  <c r="F113" i="1"/>
  <c r="I113" i="1"/>
  <c r="J113" i="1"/>
  <c r="K113" i="1"/>
  <c r="E114" i="1"/>
  <c r="F114" i="1"/>
  <c r="I114" i="1"/>
  <c r="J114" i="1"/>
  <c r="K114" i="1"/>
  <c r="E115" i="1"/>
  <c r="F115" i="1"/>
  <c r="I115" i="1"/>
  <c r="J115" i="1"/>
  <c r="K115" i="1"/>
  <c r="E116" i="1"/>
  <c r="F116" i="1"/>
  <c r="I116" i="1"/>
  <c r="J116" i="1"/>
  <c r="K116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I118" i="1"/>
  <c r="J118" i="1"/>
  <c r="K118" i="1"/>
  <c r="B119" i="1"/>
  <c r="C119" i="1"/>
  <c r="D119" i="1"/>
  <c r="E119" i="1"/>
  <c r="F119" i="1"/>
  <c r="I119" i="1"/>
  <c r="J119" i="1"/>
  <c r="K119" i="1"/>
  <c r="E120" i="1"/>
  <c r="F120" i="1"/>
  <c r="I120" i="1"/>
  <c r="J120" i="1"/>
  <c r="K120" i="1"/>
  <c r="E121" i="1"/>
  <c r="F121" i="1"/>
  <c r="I121" i="1"/>
  <c r="J121" i="1"/>
  <c r="K121" i="1"/>
  <c r="E122" i="1"/>
  <c r="F122" i="1"/>
  <c r="I122" i="1"/>
  <c r="J122" i="1"/>
  <c r="K122" i="1"/>
  <c r="E123" i="1"/>
  <c r="F123" i="1"/>
  <c r="I123" i="1"/>
  <c r="J123" i="1"/>
  <c r="K123" i="1"/>
  <c r="E124" i="1"/>
  <c r="F124" i="1"/>
  <c r="I124" i="1"/>
  <c r="J124" i="1"/>
  <c r="K124" i="1"/>
  <c r="E125" i="1"/>
  <c r="F125" i="1"/>
  <c r="I125" i="1"/>
  <c r="J125" i="1"/>
  <c r="K125" i="1"/>
  <c r="E126" i="1"/>
  <c r="F126" i="1"/>
  <c r="I126" i="1"/>
  <c r="J126" i="1"/>
  <c r="K126" i="1"/>
  <c r="E127" i="1"/>
  <c r="F127" i="1"/>
  <c r="I127" i="1"/>
  <c r="J127" i="1"/>
  <c r="K127" i="1"/>
  <c r="E128" i="1"/>
  <c r="F128" i="1"/>
  <c r="I128" i="1"/>
  <c r="J128" i="1"/>
  <c r="K128" i="1"/>
  <c r="E129" i="1"/>
  <c r="F129" i="1"/>
  <c r="I129" i="1"/>
  <c r="J129" i="1"/>
  <c r="K129" i="1"/>
  <c r="E130" i="1"/>
  <c r="F130" i="1"/>
  <c r="I130" i="1"/>
  <c r="J130" i="1"/>
  <c r="K130" i="1"/>
  <c r="E131" i="1"/>
  <c r="F131" i="1"/>
  <c r="I131" i="1"/>
  <c r="J131" i="1"/>
  <c r="K131" i="1"/>
  <c r="E132" i="1"/>
  <c r="F132" i="1"/>
  <c r="I132" i="1"/>
  <c r="J132" i="1"/>
  <c r="K132" i="1"/>
  <c r="E133" i="1"/>
  <c r="F133" i="1"/>
  <c r="I133" i="1"/>
  <c r="J133" i="1"/>
  <c r="K133" i="1"/>
  <c r="E134" i="1"/>
  <c r="F134" i="1"/>
  <c r="I134" i="1"/>
  <c r="J134" i="1"/>
  <c r="K134" i="1"/>
  <c r="E135" i="1"/>
  <c r="F135" i="1"/>
  <c r="I135" i="1"/>
  <c r="J135" i="1"/>
  <c r="K135" i="1"/>
  <c r="E136" i="1"/>
  <c r="F136" i="1"/>
  <c r="I136" i="1"/>
  <c r="J136" i="1"/>
  <c r="K136" i="1"/>
  <c r="E137" i="1"/>
  <c r="F137" i="1"/>
  <c r="I137" i="1"/>
  <c r="J137" i="1"/>
  <c r="K137" i="1"/>
  <c r="E138" i="1"/>
  <c r="F138" i="1"/>
  <c r="I138" i="1"/>
  <c r="J138" i="1"/>
  <c r="K138" i="1"/>
  <c r="E139" i="1"/>
  <c r="F139" i="1"/>
  <c r="I139" i="1"/>
  <c r="J139" i="1"/>
  <c r="K139" i="1"/>
  <c r="E140" i="1"/>
  <c r="F140" i="1"/>
  <c r="I140" i="1"/>
  <c r="J140" i="1"/>
  <c r="K140" i="1"/>
  <c r="E141" i="1"/>
  <c r="F141" i="1"/>
  <c r="I141" i="1"/>
  <c r="J141" i="1"/>
  <c r="K141" i="1"/>
  <c r="E142" i="1"/>
  <c r="F142" i="1"/>
  <c r="I142" i="1"/>
  <c r="J142" i="1"/>
  <c r="K142" i="1"/>
  <c r="E143" i="1"/>
  <c r="F143" i="1"/>
  <c r="I143" i="1"/>
  <c r="J143" i="1"/>
  <c r="K143" i="1"/>
  <c r="E144" i="1"/>
  <c r="F144" i="1"/>
  <c r="I144" i="1"/>
  <c r="J144" i="1"/>
  <c r="K144" i="1"/>
  <c r="E145" i="1"/>
  <c r="F145" i="1"/>
  <c r="I145" i="1"/>
  <c r="J145" i="1"/>
  <c r="K145" i="1"/>
  <c r="E146" i="1"/>
  <c r="F146" i="1"/>
  <c r="I146" i="1"/>
  <c r="J146" i="1"/>
  <c r="K146" i="1"/>
  <c r="E147" i="1"/>
  <c r="F147" i="1"/>
  <c r="I147" i="1"/>
  <c r="J147" i="1"/>
  <c r="K147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I149" i="1"/>
  <c r="J149" i="1"/>
  <c r="K149" i="1"/>
  <c r="B150" i="1"/>
  <c r="C150" i="1"/>
  <c r="D150" i="1"/>
  <c r="E150" i="1"/>
  <c r="F150" i="1"/>
  <c r="I150" i="1"/>
  <c r="J150" i="1"/>
  <c r="K150" i="1"/>
  <c r="E151" i="1"/>
  <c r="F151" i="1"/>
  <c r="I151" i="1"/>
  <c r="J151" i="1"/>
  <c r="K151" i="1"/>
  <c r="A152" i="1"/>
  <c r="E152" i="1"/>
  <c r="F152" i="1"/>
  <c r="I152" i="1"/>
  <c r="J152" i="1"/>
  <c r="K152" i="1"/>
  <c r="A153" i="1"/>
  <c r="E153" i="1"/>
  <c r="F153" i="1"/>
  <c r="I153" i="1"/>
  <c r="J153" i="1"/>
  <c r="K153" i="1"/>
  <c r="A154" i="1"/>
  <c r="E154" i="1"/>
  <c r="F154" i="1"/>
  <c r="I154" i="1"/>
  <c r="J154" i="1"/>
  <c r="K154" i="1"/>
  <c r="A155" i="1"/>
  <c r="E155" i="1"/>
  <c r="F155" i="1"/>
  <c r="I155" i="1"/>
  <c r="J155" i="1"/>
  <c r="K155" i="1"/>
  <c r="A156" i="1"/>
  <c r="E156" i="1"/>
  <c r="F156" i="1"/>
  <c r="I156" i="1"/>
  <c r="J156" i="1"/>
  <c r="K156" i="1"/>
  <c r="A157" i="1"/>
  <c r="E157" i="1"/>
  <c r="F157" i="1"/>
  <c r="I157" i="1"/>
  <c r="J157" i="1"/>
  <c r="K157" i="1"/>
  <c r="A158" i="1"/>
  <c r="E158" i="1"/>
  <c r="F158" i="1"/>
  <c r="I158" i="1"/>
  <c r="J158" i="1"/>
  <c r="K158" i="1"/>
  <c r="A159" i="1"/>
  <c r="E159" i="1"/>
  <c r="F159" i="1"/>
  <c r="I159" i="1"/>
  <c r="J159" i="1"/>
  <c r="K159" i="1"/>
  <c r="A160" i="1"/>
  <c r="E160" i="1"/>
  <c r="F160" i="1"/>
  <c r="I160" i="1"/>
  <c r="J160" i="1"/>
  <c r="K160" i="1"/>
  <c r="A161" i="1"/>
  <c r="E161" i="1"/>
  <c r="F161" i="1"/>
  <c r="I161" i="1"/>
  <c r="J161" i="1"/>
  <c r="K161" i="1"/>
  <c r="A162" i="1"/>
  <c r="E162" i="1"/>
  <c r="F162" i="1"/>
  <c r="I162" i="1"/>
  <c r="J162" i="1"/>
  <c r="K162" i="1"/>
  <c r="A163" i="1"/>
  <c r="E163" i="1"/>
  <c r="F163" i="1"/>
  <c r="I163" i="1"/>
  <c r="J163" i="1"/>
  <c r="K163" i="1"/>
  <c r="A164" i="1"/>
  <c r="E164" i="1"/>
  <c r="F164" i="1"/>
  <c r="I164" i="1"/>
  <c r="J164" i="1"/>
  <c r="K164" i="1"/>
  <c r="A165" i="1"/>
  <c r="E165" i="1"/>
  <c r="F165" i="1"/>
  <c r="I165" i="1"/>
  <c r="J165" i="1"/>
  <c r="K165" i="1"/>
  <c r="A166" i="1"/>
  <c r="E166" i="1"/>
  <c r="F166" i="1"/>
  <c r="I166" i="1"/>
  <c r="J166" i="1"/>
  <c r="K166" i="1"/>
  <c r="A167" i="1"/>
  <c r="E167" i="1"/>
  <c r="F167" i="1"/>
  <c r="I167" i="1"/>
  <c r="J167" i="1"/>
  <c r="K167" i="1"/>
  <c r="A168" i="1"/>
  <c r="E168" i="1"/>
  <c r="F168" i="1"/>
  <c r="I168" i="1"/>
  <c r="J168" i="1"/>
  <c r="K168" i="1"/>
  <c r="A169" i="1"/>
  <c r="E169" i="1"/>
  <c r="F169" i="1"/>
  <c r="I169" i="1"/>
  <c r="J169" i="1"/>
  <c r="K169" i="1"/>
  <c r="A170" i="1"/>
  <c r="E170" i="1"/>
  <c r="F170" i="1"/>
  <c r="I170" i="1"/>
  <c r="J170" i="1"/>
  <c r="K170" i="1"/>
  <c r="A171" i="1"/>
  <c r="E171" i="1"/>
  <c r="F171" i="1"/>
  <c r="I171" i="1"/>
  <c r="J171" i="1"/>
  <c r="K171" i="1"/>
  <c r="A172" i="1"/>
  <c r="E172" i="1"/>
  <c r="F172" i="1"/>
  <c r="I172" i="1"/>
  <c r="J172" i="1"/>
  <c r="K172" i="1"/>
  <c r="A173" i="1"/>
  <c r="E173" i="1"/>
  <c r="F173" i="1"/>
  <c r="I173" i="1"/>
  <c r="J173" i="1"/>
  <c r="K173" i="1"/>
  <c r="A174" i="1"/>
  <c r="E174" i="1"/>
  <c r="F174" i="1"/>
  <c r="I174" i="1"/>
  <c r="J174" i="1"/>
  <c r="K174" i="1"/>
  <c r="A175" i="1"/>
  <c r="E175" i="1"/>
  <c r="F175" i="1"/>
  <c r="I175" i="1"/>
  <c r="J175" i="1"/>
  <c r="K175" i="1"/>
  <c r="A176" i="1"/>
  <c r="E176" i="1"/>
  <c r="F176" i="1"/>
  <c r="I176" i="1"/>
  <c r="J176" i="1"/>
  <c r="K176" i="1"/>
  <c r="A177" i="1"/>
  <c r="E177" i="1"/>
  <c r="F177" i="1"/>
  <c r="I177" i="1"/>
  <c r="J177" i="1"/>
  <c r="K177" i="1"/>
  <c r="A178" i="1"/>
  <c r="E178" i="1"/>
  <c r="F178" i="1"/>
  <c r="I178" i="1"/>
  <c r="J178" i="1"/>
  <c r="K178" i="1"/>
  <c r="A179" i="1"/>
  <c r="E179" i="1"/>
  <c r="F179" i="1"/>
  <c r="I179" i="1"/>
  <c r="J179" i="1"/>
  <c r="K179" i="1"/>
  <c r="A180" i="1"/>
  <c r="E180" i="1"/>
  <c r="F180" i="1"/>
  <c r="I180" i="1"/>
  <c r="J180" i="1"/>
  <c r="K180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E2" i="2"/>
  <c r="F2" i="2"/>
  <c r="H2" i="2"/>
  <c r="I2" i="2"/>
  <c r="J2" i="2"/>
  <c r="E3" i="2"/>
  <c r="F3" i="2"/>
  <c r="H3" i="2"/>
  <c r="I3" i="2"/>
  <c r="J3" i="2"/>
  <c r="E4" i="2"/>
  <c r="F4" i="2"/>
  <c r="H4" i="2"/>
  <c r="I4" i="2"/>
  <c r="J4" i="2"/>
  <c r="E5" i="2"/>
  <c r="F5" i="2"/>
  <c r="H5" i="2"/>
  <c r="I5" i="2"/>
  <c r="J5" i="2"/>
  <c r="E6" i="2"/>
  <c r="F6" i="2"/>
  <c r="H6" i="2"/>
  <c r="I6" i="2"/>
  <c r="J6" i="2"/>
  <c r="E7" i="2"/>
  <c r="F7" i="2"/>
  <c r="H7" i="2"/>
  <c r="I7" i="2"/>
  <c r="J7" i="2"/>
  <c r="E8" i="2"/>
  <c r="F8" i="2"/>
  <c r="H8" i="2"/>
  <c r="I8" i="2"/>
  <c r="J8" i="2"/>
  <c r="E9" i="2"/>
  <c r="F9" i="2"/>
  <c r="H9" i="2"/>
  <c r="I9" i="2"/>
  <c r="J9" i="2"/>
  <c r="E10" i="2"/>
  <c r="F10" i="2"/>
  <c r="H10" i="2"/>
  <c r="I10" i="2"/>
  <c r="J10" i="2"/>
  <c r="E11" i="2"/>
  <c r="F11" i="2"/>
  <c r="H11" i="2"/>
  <c r="I11" i="2"/>
  <c r="J11" i="2"/>
  <c r="E12" i="2"/>
  <c r="F12" i="2"/>
  <c r="H12" i="2"/>
  <c r="I12" i="2"/>
  <c r="J12" i="2"/>
  <c r="E13" i="2"/>
  <c r="F13" i="2"/>
  <c r="H13" i="2"/>
  <c r="I13" i="2"/>
  <c r="J13" i="2"/>
  <c r="E14" i="2"/>
  <c r="F14" i="2"/>
  <c r="H14" i="2"/>
  <c r="I14" i="2"/>
  <c r="J14" i="2"/>
  <c r="E15" i="2"/>
  <c r="F15" i="2"/>
  <c r="H15" i="2"/>
  <c r="I15" i="2"/>
  <c r="J15" i="2"/>
  <c r="E16" i="2"/>
  <c r="F16" i="2"/>
  <c r="H16" i="2"/>
  <c r="I16" i="2"/>
  <c r="J16" i="2"/>
  <c r="E17" i="2"/>
  <c r="F17" i="2"/>
  <c r="H17" i="2"/>
  <c r="I17" i="2"/>
  <c r="J17" i="2"/>
  <c r="E18" i="2"/>
  <c r="F18" i="2"/>
  <c r="H18" i="2"/>
  <c r="I18" i="2"/>
  <c r="J18" i="2"/>
  <c r="E19" i="2"/>
  <c r="F19" i="2"/>
  <c r="H19" i="2"/>
  <c r="I19" i="2"/>
  <c r="J19" i="2"/>
  <c r="E20" i="2"/>
  <c r="F20" i="2"/>
  <c r="H20" i="2"/>
  <c r="I20" i="2"/>
  <c r="J20" i="2"/>
  <c r="E21" i="2"/>
  <c r="F21" i="2"/>
  <c r="H21" i="2"/>
  <c r="I21" i="2"/>
  <c r="J21" i="2"/>
  <c r="B22" i="2"/>
  <c r="C22" i="2"/>
  <c r="D22" i="2"/>
  <c r="E22" i="2"/>
  <c r="F22" i="2"/>
  <c r="H22" i="2"/>
  <c r="I22" i="2"/>
  <c r="J22" i="2"/>
  <c r="B23" i="2"/>
  <c r="C23" i="2"/>
  <c r="D23" i="2"/>
  <c r="E23" i="2"/>
  <c r="F23" i="2"/>
  <c r="H23" i="2"/>
  <c r="I23" i="2"/>
  <c r="J23" i="2"/>
  <c r="E24" i="2"/>
  <c r="F24" i="2"/>
  <c r="H24" i="2"/>
  <c r="I24" i="2"/>
  <c r="J24" i="2"/>
  <c r="E25" i="2"/>
  <c r="F25" i="2"/>
  <c r="H25" i="2"/>
  <c r="I25" i="2"/>
  <c r="J25" i="2"/>
  <c r="E26" i="2"/>
  <c r="F26" i="2"/>
  <c r="H26" i="2"/>
  <c r="I26" i="2"/>
  <c r="J26" i="2"/>
  <c r="E27" i="2"/>
  <c r="F27" i="2"/>
  <c r="H27" i="2"/>
  <c r="I27" i="2"/>
  <c r="J27" i="2"/>
  <c r="E28" i="2"/>
  <c r="F28" i="2"/>
  <c r="H28" i="2"/>
  <c r="I28" i="2"/>
  <c r="J28" i="2"/>
  <c r="E29" i="2"/>
  <c r="F29" i="2"/>
  <c r="H29" i="2"/>
  <c r="I29" i="2"/>
  <c r="J29" i="2"/>
  <c r="E30" i="2"/>
  <c r="F30" i="2"/>
  <c r="H30" i="2"/>
  <c r="I30" i="2"/>
  <c r="J30" i="2"/>
  <c r="E31" i="2"/>
  <c r="F31" i="2"/>
  <c r="H31" i="2"/>
  <c r="I31" i="2"/>
  <c r="J31" i="2"/>
  <c r="E32" i="2"/>
  <c r="F32" i="2"/>
  <c r="H32" i="2"/>
  <c r="I32" i="2"/>
  <c r="J32" i="2"/>
  <c r="E33" i="2"/>
  <c r="F33" i="2"/>
  <c r="H33" i="2"/>
  <c r="I33" i="2"/>
  <c r="J33" i="2"/>
  <c r="E34" i="2"/>
  <c r="F34" i="2"/>
  <c r="H34" i="2"/>
  <c r="I34" i="2"/>
  <c r="J34" i="2"/>
  <c r="E35" i="2"/>
  <c r="F35" i="2"/>
  <c r="H35" i="2"/>
  <c r="I35" i="2"/>
  <c r="J35" i="2"/>
  <c r="E36" i="2"/>
  <c r="F36" i="2"/>
  <c r="H36" i="2"/>
  <c r="I36" i="2"/>
  <c r="J36" i="2"/>
  <c r="E37" i="2"/>
  <c r="F37" i="2"/>
  <c r="H37" i="2"/>
  <c r="I37" i="2"/>
  <c r="J37" i="2"/>
  <c r="E38" i="2"/>
  <c r="F38" i="2"/>
  <c r="H38" i="2"/>
  <c r="I38" i="2"/>
  <c r="J38" i="2"/>
  <c r="E39" i="2"/>
  <c r="F39" i="2"/>
  <c r="H39" i="2"/>
  <c r="I39" i="2"/>
  <c r="J39" i="2"/>
  <c r="E40" i="2"/>
  <c r="F40" i="2"/>
  <c r="H40" i="2"/>
  <c r="I40" i="2"/>
  <c r="J40" i="2"/>
  <c r="E41" i="2"/>
  <c r="F41" i="2"/>
  <c r="H41" i="2"/>
  <c r="I41" i="2"/>
  <c r="J41" i="2"/>
  <c r="E42" i="2"/>
  <c r="F42" i="2"/>
  <c r="H42" i="2"/>
  <c r="I42" i="2"/>
  <c r="J42" i="2"/>
  <c r="E43" i="2"/>
  <c r="F43" i="2"/>
  <c r="H43" i="2"/>
  <c r="I43" i="2"/>
  <c r="J43" i="2"/>
  <c r="E44" i="2"/>
  <c r="F44" i="2"/>
  <c r="H44" i="2"/>
  <c r="I44" i="2"/>
  <c r="J44" i="2"/>
  <c r="E45" i="2"/>
  <c r="F45" i="2"/>
  <c r="H45" i="2"/>
  <c r="I45" i="2"/>
  <c r="J45" i="2"/>
  <c r="E46" i="2"/>
  <c r="F46" i="2"/>
  <c r="H46" i="2"/>
  <c r="I46" i="2"/>
  <c r="J46" i="2"/>
  <c r="E47" i="2"/>
  <c r="F47" i="2"/>
  <c r="H47" i="2"/>
  <c r="I47" i="2"/>
  <c r="J47" i="2"/>
  <c r="E48" i="2"/>
  <c r="F48" i="2"/>
  <c r="H48" i="2"/>
  <c r="I48" i="2"/>
  <c r="J48" i="2"/>
  <c r="E49" i="2"/>
  <c r="F49" i="2"/>
  <c r="H49" i="2"/>
  <c r="I49" i="2"/>
  <c r="J49" i="2"/>
  <c r="E50" i="2"/>
  <c r="F50" i="2"/>
  <c r="H50" i="2"/>
  <c r="I50" i="2"/>
  <c r="J50" i="2"/>
  <c r="E51" i="2"/>
  <c r="F51" i="2"/>
  <c r="H51" i="2"/>
  <c r="I51" i="2"/>
  <c r="J51" i="2"/>
  <c r="E52" i="2"/>
  <c r="F52" i="2"/>
  <c r="H52" i="2"/>
  <c r="I52" i="2"/>
  <c r="J52" i="2"/>
  <c r="E53" i="2"/>
  <c r="F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E56" i="2"/>
  <c r="F56" i="2"/>
  <c r="H56" i="2"/>
  <c r="I56" i="2"/>
  <c r="J56" i="2"/>
  <c r="E57" i="2"/>
  <c r="F57" i="2"/>
  <c r="H57" i="2"/>
  <c r="I57" i="2"/>
  <c r="J57" i="2"/>
  <c r="E58" i="2"/>
  <c r="F58" i="2"/>
  <c r="H58" i="2"/>
  <c r="I58" i="2"/>
  <c r="J58" i="2"/>
  <c r="E59" i="2"/>
  <c r="F59" i="2"/>
  <c r="H59" i="2"/>
  <c r="I59" i="2"/>
  <c r="J59" i="2"/>
  <c r="E60" i="2"/>
  <c r="F60" i="2"/>
  <c r="H60" i="2"/>
  <c r="I60" i="2"/>
  <c r="J60" i="2"/>
  <c r="E61" i="2"/>
  <c r="F61" i="2"/>
  <c r="H61" i="2"/>
  <c r="I61" i="2"/>
  <c r="J61" i="2"/>
  <c r="E62" i="2"/>
  <c r="F62" i="2"/>
  <c r="H62" i="2"/>
  <c r="I62" i="2"/>
  <c r="J62" i="2"/>
  <c r="E63" i="2"/>
  <c r="F63" i="2"/>
  <c r="H63" i="2"/>
  <c r="I63" i="2"/>
  <c r="J63" i="2"/>
  <c r="E64" i="2"/>
  <c r="F64" i="2"/>
  <c r="H64" i="2"/>
  <c r="I64" i="2"/>
  <c r="J64" i="2"/>
  <c r="E65" i="2"/>
  <c r="F65" i="2"/>
  <c r="H65" i="2"/>
  <c r="I65" i="2"/>
  <c r="J65" i="2"/>
  <c r="E66" i="2"/>
  <c r="F66" i="2"/>
  <c r="H66" i="2"/>
  <c r="I66" i="2"/>
  <c r="J66" i="2"/>
  <c r="E67" i="2"/>
  <c r="F67" i="2"/>
  <c r="H67" i="2"/>
  <c r="I67" i="2"/>
  <c r="J67" i="2"/>
  <c r="E68" i="2"/>
  <c r="F68" i="2"/>
  <c r="H68" i="2"/>
  <c r="I68" i="2"/>
  <c r="J68" i="2"/>
  <c r="E69" i="2"/>
  <c r="F69" i="2"/>
  <c r="H69" i="2"/>
  <c r="I69" i="2"/>
  <c r="J69" i="2"/>
  <c r="E70" i="2"/>
  <c r="F70" i="2"/>
  <c r="H70" i="2"/>
  <c r="I70" i="2"/>
  <c r="J70" i="2"/>
  <c r="E71" i="2"/>
  <c r="F71" i="2"/>
  <c r="H71" i="2"/>
  <c r="I71" i="2"/>
  <c r="J71" i="2"/>
  <c r="E72" i="2"/>
  <c r="F72" i="2"/>
  <c r="H72" i="2"/>
  <c r="I72" i="2"/>
  <c r="J72" i="2"/>
  <c r="E73" i="2"/>
  <c r="F73" i="2"/>
  <c r="H73" i="2"/>
  <c r="I73" i="2"/>
  <c r="J73" i="2"/>
  <c r="E74" i="2"/>
  <c r="F74" i="2"/>
  <c r="H74" i="2"/>
  <c r="I74" i="2"/>
  <c r="J74" i="2"/>
  <c r="E75" i="2"/>
  <c r="F75" i="2"/>
  <c r="H75" i="2"/>
  <c r="I75" i="2"/>
  <c r="J75" i="2"/>
  <c r="E76" i="2"/>
  <c r="F76" i="2"/>
  <c r="H76" i="2"/>
  <c r="I76" i="2"/>
  <c r="J76" i="2"/>
  <c r="E77" i="2"/>
  <c r="F77" i="2"/>
  <c r="H77" i="2"/>
  <c r="I77" i="2"/>
  <c r="J77" i="2"/>
  <c r="E78" i="2"/>
  <c r="F78" i="2"/>
  <c r="H78" i="2"/>
  <c r="I78" i="2"/>
  <c r="J78" i="2"/>
  <c r="E79" i="2"/>
  <c r="F79" i="2"/>
  <c r="H79" i="2"/>
  <c r="I79" i="2"/>
  <c r="J79" i="2"/>
  <c r="E80" i="2"/>
  <c r="F80" i="2"/>
  <c r="H80" i="2"/>
  <c r="I80" i="2"/>
  <c r="J80" i="2"/>
  <c r="E81" i="2"/>
  <c r="F81" i="2"/>
  <c r="H81" i="2"/>
  <c r="I81" i="2"/>
  <c r="J81" i="2"/>
  <c r="E82" i="2"/>
  <c r="F82" i="2"/>
  <c r="H82" i="2"/>
  <c r="I82" i="2"/>
  <c r="J82" i="2"/>
  <c r="E83" i="2"/>
  <c r="F83" i="2"/>
  <c r="H83" i="2"/>
  <c r="I83" i="2"/>
  <c r="J83" i="2"/>
  <c r="E84" i="2"/>
  <c r="F84" i="2"/>
  <c r="H84" i="2"/>
  <c r="I84" i="2"/>
  <c r="J84" i="2"/>
  <c r="E85" i="2"/>
  <c r="F85" i="2"/>
  <c r="H85" i="2"/>
  <c r="I85" i="2"/>
  <c r="J85" i="2"/>
  <c r="E86" i="2"/>
  <c r="F86" i="2"/>
  <c r="H86" i="2"/>
  <c r="I86" i="2"/>
  <c r="J86" i="2"/>
  <c r="H87" i="2"/>
  <c r="E90" i="2"/>
  <c r="F90" i="2"/>
  <c r="H90" i="2"/>
  <c r="I90" i="2"/>
  <c r="J90" i="2"/>
  <c r="E91" i="2"/>
  <c r="F91" i="2"/>
  <c r="H91" i="2"/>
  <c r="I91" i="2"/>
  <c r="J91" i="2"/>
  <c r="E92" i="2"/>
  <c r="F92" i="2"/>
  <c r="H92" i="2"/>
  <c r="I92" i="2"/>
  <c r="J92" i="2"/>
  <c r="E93" i="2"/>
  <c r="F93" i="2"/>
  <c r="H93" i="2"/>
  <c r="I93" i="2"/>
  <c r="J93" i="2"/>
  <c r="E94" i="2"/>
  <c r="F94" i="2"/>
  <c r="H94" i="2"/>
  <c r="I94" i="2"/>
  <c r="J94" i="2"/>
  <c r="E95" i="2"/>
  <c r="F95" i="2"/>
  <c r="H95" i="2"/>
  <c r="I95" i="2"/>
  <c r="J95" i="2"/>
  <c r="E96" i="2"/>
  <c r="F96" i="2"/>
  <c r="H96" i="2"/>
  <c r="I96" i="2"/>
  <c r="J96" i="2"/>
  <c r="E97" i="2"/>
  <c r="F97" i="2"/>
  <c r="H97" i="2"/>
  <c r="I97" i="2"/>
  <c r="J97" i="2"/>
  <c r="E98" i="2"/>
  <c r="F98" i="2"/>
  <c r="H98" i="2"/>
  <c r="I98" i="2"/>
  <c r="J98" i="2"/>
  <c r="E99" i="2"/>
  <c r="F99" i="2"/>
  <c r="H99" i="2"/>
  <c r="I99" i="2"/>
  <c r="J99" i="2"/>
  <c r="E100" i="2"/>
  <c r="F100" i="2"/>
  <c r="H100" i="2"/>
  <c r="I100" i="2"/>
  <c r="J100" i="2"/>
  <c r="E101" i="2"/>
  <c r="F101" i="2"/>
  <c r="H101" i="2"/>
  <c r="I101" i="2"/>
  <c r="J101" i="2"/>
  <c r="E102" i="2"/>
  <c r="F102" i="2"/>
  <c r="H102" i="2"/>
  <c r="I102" i="2"/>
  <c r="J102" i="2"/>
  <c r="E103" i="2"/>
  <c r="F103" i="2"/>
  <c r="H103" i="2"/>
  <c r="I103" i="2"/>
  <c r="J103" i="2"/>
  <c r="E104" i="2"/>
  <c r="F104" i="2"/>
  <c r="H104" i="2"/>
  <c r="I104" i="2"/>
  <c r="J104" i="2"/>
  <c r="E105" i="2"/>
  <c r="F105" i="2"/>
  <c r="H105" i="2"/>
  <c r="I105" i="2"/>
  <c r="J105" i="2"/>
  <c r="E106" i="2"/>
  <c r="F106" i="2"/>
  <c r="H106" i="2"/>
  <c r="I106" i="2"/>
  <c r="J106" i="2"/>
  <c r="E107" i="2"/>
  <c r="F107" i="2"/>
  <c r="H107" i="2"/>
  <c r="I107" i="2"/>
  <c r="J107" i="2"/>
  <c r="E108" i="2"/>
  <c r="F108" i="2"/>
  <c r="H108" i="2"/>
  <c r="I108" i="2"/>
  <c r="J108" i="2"/>
  <c r="E109" i="2"/>
  <c r="F109" i="2"/>
  <c r="H109" i="2"/>
  <c r="I109" i="2"/>
  <c r="J109" i="2"/>
  <c r="E110" i="2"/>
  <c r="F110" i="2"/>
  <c r="H110" i="2"/>
  <c r="I110" i="2"/>
  <c r="J110" i="2"/>
  <c r="E111" i="2"/>
  <c r="F111" i="2"/>
  <c r="H111" i="2"/>
  <c r="I111" i="2"/>
  <c r="J111" i="2"/>
  <c r="E112" i="2"/>
  <c r="F112" i="2"/>
  <c r="H112" i="2"/>
  <c r="I112" i="2"/>
  <c r="J112" i="2"/>
  <c r="E113" i="2"/>
  <c r="F113" i="2"/>
  <c r="H113" i="2"/>
  <c r="I113" i="2"/>
  <c r="J113" i="2"/>
  <c r="E114" i="2"/>
  <c r="F114" i="2"/>
  <c r="H114" i="2"/>
  <c r="I114" i="2"/>
  <c r="J114" i="2"/>
  <c r="E115" i="2"/>
  <c r="F115" i="2"/>
  <c r="H115" i="2"/>
  <c r="I115" i="2"/>
  <c r="J115" i="2"/>
  <c r="E116" i="2"/>
  <c r="F116" i="2"/>
  <c r="H116" i="2"/>
  <c r="I116" i="2"/>
  <c r="J116" i="2"/>
  <c r="E117" i="2"/>
  <c r="F117" i="2"/>
  <c r="H117" i="2"/>
  <c r="I117" i="2"/>
  <c r="J117" i="2"/>
  <c r="E118" i="2"/>
  <c r="F118" i="2"/>
  <c r="H118" i="2"/>
  <c r="I118" i="2"/>
  <c r="J118" i="2"/>
  <c r="E119" i="2"/>
  <c r="F119" i="2"/>
  <c r="H119" i="2"/>
  <c r="I119" i="2"/>
  <c r="J119" i="2"/>
  <c r="E120" i="2"/>
  <c r="F120" i="2"/>
  <c r="H120" i="2"/>
  <c r="I120" i="2"/>
  <c r="J120" i="2"/>
  <c r="H121" i="2"/>
  <c r="E122" i="2"/>
  <c r="F122" i="2"/>
  <c r="H122" i="2"/>
  <c r="I122" i="2"/>
  <c r="J122" i="2"/>
  <c r="E123" i="2"/>
  <c r="F123" i="2"/>
  <c r="H123" i="2"/>
  <c r="I123" i="2"/>
  <c r="J123" i="2"/>
  <c r="E124" i="2"/>
  <c r="F124" i="2"/>
  <c r="H124" i="2"/>
  <c r="I124" i="2"/>
  <c r="J124" i="2"/>
  <c r="E125" i="2"/>
  <c r="F125" i="2"/>
  <c r="H125" i="2"/>
  <c r="I125" i="2"/>
  <c r="J125" i="2"/>
  <c r="E126" i="2"/>
  <c r="F126" i="2"/>
  <c r="H126" i="2"/>
  <c r="I126" i="2"/>
  <c r="J126" i="2"/>
  <c r="E127" i="2"/>
  <c r="F127" i="2"/>
  <c r="H127" i="2"/>
  <c r="I127" i="2"/>
  <c r="J127" i="2"/>
  <c r="E128" i="2"/>
  <c r="F128" i="2"/>
  <c r="H128" i="2"/>
  <c r="I128" i="2"/>
  <c r="J128" i="2"/>
  <c r="E129" i="2"/>
  <c r="F129" i="2"/>
  <c r="H129" i="2"/>
  <c r="I129" i="2"/>
  <c r="J129" i="2"/>
  <c r="E130" i="2"/>
  <c r="F130" i="2"/>
  <c r="H130" i="2"/>
  <c r="I130" i="2"/>
  <c r="J130" i="2"/>
  <c r="E131" i="2"/>
  <c r="F131" i="2"/>
  <c r="H131" i="2"/>
  <c r="I131" i="2"/>
  <c r="J131" i="2"/>
  <c r="E132" i="2"/>
  <c r="F132" i="2"/>
  <c r="H132" i="2"/>
  <c r="I132" i="2"/>
  <c r="J132" i="2"/>
  <c r="E133" i="2"/>
  <c r="F133" i="2"/>
  <c r="H133" i="2"/>
  <c r="I133" i="2"/>
  <c r="J133" i="2"/>
  <c r="E134" i="2"/>
  <c r="F134" i="2"/>
  <c r="H134" i="2"/>
  <c r="I134" i="2"/>
  <c r="J134" i="2"/>
  <c r="E135" i="2"/>
  <c r="F135" i="2"/>
  <c r="H135" i="2"/>
  <c r="I135" i="2"/>
  <c r="J135" i="2"/>
  <c r="E136" i="2"/>
  <c r="F136" i="2"/>
  <c r="H136" i="2"/>
  <c r="I136" i="2"/>
  <c r="J136" i="2"/>
  <c r="E137" i="2"/>
  <c r="F137" i="2"/>
  <c r="H137" i="2"/>
  <c r="I137" i="2"/>
  <c r="J137" i="2"/>
  <c r="E138" i="2"/>
  <c r="F138" i="2"/>
  <c r="H138" i="2"/>
  <c r="I138" i="2"/>
  <c r="J138" i="2"/>
  <c r="E139" i="2"/>
  <c r="F139" i="2"/>
  <c r="H139" i="2"/>
  <c r="I139" i="2"/>
  <c r="J139" i="2"/>
  <c r="E140" i="2"/>
  <c r="F140" i="2"/>
  <c r="H140" i="2"/>
  <c r="I140" i="2"/>
  <c r="J140" i="2"/>
  <c r="E141" i="2"/>
  <c r="F141" i="2"/>
  <c r="H141" i="2"/>
  <c r="I141" i="2"/>
  <c r="J141" i="2"/>
  <c r="E142" i="2"/>
  <c r="F142" i="2"/>
  <c r="H142" i="2"/>
  <c r="I142" i="2"/>
  <c r="J142" i="2"/>
  <c r="E143" i="2"/>
  <c r="F143" i="2"/>
  <c r="H143" i="2"/>
  <c r="I143" i="2"/>
  <c r="J143" i="2"/>
  <c r="E144" i="2"/>
  <c r="F144" i="2"/>
  <c r="H144" i="2"/>
  <c r="I144" i="2"/>
  <c r="J144" i="2"/>
  <c r="E145" i="2"/>
  <c r="F145" i="2"/>
  <c r="H145" i="2"/>
  <c r="I145" i="2"/>
  <c r="J145" i="2"/>
  <c r="E146" i="2"/>
  <c r="F146" i="2"/>
  <c r="H146" i="2"/>
  <c r="I146" i="2"/>
  <c r="J146" i="2"/>
  <c r="E147" i="2"/>
  <c r="F147" i="2"/>
  <c r="H147" i="2"/>
  <c r="I147" i="2"/>
  <c r="J147" i="2"/>
  <c r="E148" i="2"/>
  <c r="F148" i="2"/>
  <c r="H148" i="2"/>
  <c r="I148" i="2"/>
  <c r="J148" i="2"/>
  <c r="E149" i="2"/>
  <c r="F149" i="2"/>
  <c r="H149" i="2"/>
  <c r="I149" i="2"/>
  <c r="J149" i="2"/>
  <c r="E150" i="2"/>
  <c r="F150" i="2"/>
  <c r="H150" i="2"/>
  <c r="I150" i="2"/>
  <c r="J150" i="2"/>
  <c r="H151" i="2"/>
  <c r="E152" i="2"/>
  <c r="F152" i="2"/>
  <c r="H152" i="2"/>
  <c r="I152" i="2"/>
  <c r="J152" i="2"/>
  <c r="A153" i="2"/>
  <c r="E153" i="2"/>
  <c r="F153" i="2"/>
  <c r="H153" i="2"/>
  <c r="I153" i="2"/>
  <c r="J153" i="2"/>
  <c r="A154" i="2"/>
  <c r="E154" i="2"/>
  <c r="F154" i="2"/>
  <c r="H154" i="2"/>
  <c r="I154" i="2"/>
  <c r="J154" i="2"/>
  <c r="A155" i="2"/>
  <c r="E155" i="2"/>
  <c r="F155" i="2"/>
  <c r="H155" i="2"/>
  <c r="I155" i="2"/>
  <c r="J155" i="2"/>
  <c r="A156" i="2"/>
  <c r="E156" i="2"/>
  <c r="F156" i="2"/>
  <c r="H156" i="2"/>
  <c r="I156" i="2"/>
  <c r="J156" i="2"/>
  <c r="A157" i="2"/>
  <c r="E157" i="2"/>
  <c r="F157" i="2"/>
  <c r="H157" i="2"/>
  <c r="I157" i="2"/>
  <c r="J157" i="2"/>
  <c r="A158" i="2"/>
  <c r="E158" i="2"/>
  <c r="F158" i="2"/>
  <c r="H158" i="2"/>
  <c r="I158" i="2"/>
  <c r="J158" i="2"/>
  <c r="A159" i="2"/>
  <c r="E159" i="2"/>
  <c r="F159" i="2"/>
  <c r="H159" i="2"/>
  <c r="I159" i="2"/>
  <c r="J159" i="2"/>
  <c r="A160" i="2"/>
  <c r="E160" i="2"/>
  <c r="F160" i="2"/>
  <c r="H160" i="2"/>
  <c r="I160" i="2"/>
  <c r="J160" i="2"/>
  <c r="A161" i="2"/>
  <c r="E161" i="2"/>
  <c r="F161" i="2"/>
  <c r="H161" i="2"/>
  <c r="I161" i="2"/>
  <c r="J161" i="2"/>
  <c r="A162" i="2"/>
  <c r="E162" i="2"/>
  <c r="F162" i="2"/>
  <c r="H162" i="2"/>
  <c r="I162" i="2"/>
  <c r="J162" i="2"/>
  <c r="A163" i="2"/>
  <c r="E163" i="2"/>
  <c r="F163" i="2"/>
  <c r="H163" i="2"/>
  <c r="I163" i="2"/>
  <c r="J163" i="2"/>
  <c r="A164" i="2"/>
  <c r="E164" i="2"/>
  <c r="F164" i="2"/>
  <c r="H164" i="2"/>
  <c r="I164" i="2"/>
  <c r="J164" i="2"/>
  <c r="A165" i="2"/>
  <c r="E165" i="2"/>
  <c r="F165" i="2"/>
  <c r="H165" i="2"/>
  <c r="I165" i="2"/>
  <c r="J165" i="2"/>
  <c r="A166" i="2"/>
  <c r="E166" i="2"/>
  <c r="F166" i="2"/>
  <c r="H166" i="2"/>
  <c r="I166" i="2"/>
  <c r="J166" i="2"/>
  <c r="A167" i="2"/>
  <c r="E167" i="2"/>
  <c r="F167" i="2"/>
  <c r="H167" i="2"/>
  <c r="I167" i="2"/>
  <c r="J167" i="2"/>
  <c r="A168" i="2"/>
  <c r="E168" i="2"/>
  <c r="F168" i="2"/>
  <c r="H168" i="2"/>
  <c r="I168" i="2"/>
  <c r="J168" i="2"/>
  <c r="A169" i="2"/>
  <c r="E169" i="2"/>
  <c r="F169" i="2"/>
  <c r="H169" i="2"/>
  <c r="I169" i="2"/>
  <c r="J169" i="2"/>
  <c r="A170" i="2"/>
  <c r="E170" i="2"/>
  <c r="F170" i="2"/>
  <c r="H170" i="2"/>
  <c r="I170" i="2"/>
  <c r="J170" i="2"/>
  <c r="A171" i="2"/>
  <c r="E171" i="2"/>
  <c r="F171" i="2"/>
  <c r="H171" i="2"/>
  <c r="I171" i="2"/>
  <c r="J171" i="2"/>
  <c r="A172" i="2"/>
  <c r="E172" i="2"/>
  <c r="F172" i="2"/>
  <c r="H172" i="2"/>
  <c r="I172" i="2"/>
  <c r="J172" i="2"/>
  <c r="A173" i="2"/>
  <c r="E173" i="2"/>
  <c r="F173" i="2"/>
  <c r="H173" i="2"/>
  <c r="I173" i="2"/>
  <c r="J173" i="2"/>
  <c r="A174" i="2"/>
  <c r="E174" i="2"/>
  <c r="F174" i="2"/>
  <c r="H174" i="2"/>
  <c r="I174" i="2"/>
  <c r="J174" i="2"/>
  <c r="A175" i="2"/>
  <c r="E175" i="2"/>
  <c r="F175" i="2"/>
  <c r="H175" i="2"/>
  <c r="I175" i="2"/>
  <c r="J175" i="2"/>
  <c r="A176" i="2"/>
  <c r="E176" i="2"/>
  <c r="F176" i="2"/>
  <c r="H176" i="2"/>
  <c r="I176" i="2"/>
  <c r="J176" i="2"/>
  <c r="A177" i="2"/>
  <c r="E177" i="2"/>
  <c r="F177" i="2"/>
  <c r="H177" i="2"/>
  <c r="I177" i="2"/>
  <c r="J177" i="2"/>
  <c r="A178" i="2"/>
  <c r="E178" i="2"/>
  <c r="F178" i="2"/>
  <c r="H178" i="2"/>
  <c r="I178" i="2"/>
  <c r="J178" i="2"/>
  <c r="A179" i="2"/>
  <c r="E179" i="2"/>
  <c r="F179" i="2"/>
  <c r="H179" i="2"/>
  <c r="I179" i="2"/>
  <c r="J179" i="2"/>
  <c r="A180" i="2"/>
  <c r="E180" i="2"/>
  <c r="F180" i="2"/>
  <c r="H180" i="2"/>
  <c r="I180" i="2"/>
  <c r="J180" i="2"/>
  <c r="A181" i="2"/>
  <c r="E181" i="2"/>
  <c r="F181" i="2"/>
  <c r="H181" i="2"/>
  <c r="I181" i="2"/>
  <c r="J181" i="2"/>
  <c r="A182" i="2"/>
  <c r="E182" i="2"/>
  <c r="F182" i="2"/>
  <c r="H182" i="2"/>
  <c r="I182" i="2"/>
  <c r="J182" i="2"/>
  <c r="H183" i="2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A122" i="6"/>
  <c r="E122" i="6"/>
  <c r="F122" i="6"/>
  <c r="A123" i="6"/>
  <c r="E123" i="6"/>
  <c r="F123" i="6"/>
  <c r="A124" i="6"/>
  <c r="E124" i="6"/>
  <c r="F124" i="6"/>
  <c r="A125" i="6"/>
  <c r="E125" i="6"/>
  <c r="F125" i="6"/>
  <c r="A126" i="6"/>
  <c r="E126" i="6"/>
  <c r="F126" i="6"/>
  <c r="A127" i="6"/>
  <c r="E127" i="6"/>
  <c r="F127" i="6"/>
  <c r="A128" i="6"/>
  <c r="E128" i="6"/>
  <c r="F128" i="6"/>
  <c r="A129" i="6"/>
  <c r="E129" i="6"/>
  <c r="F129" i="6"/>
  <c r="A130" i="6"/>
  <c r="E130" i="6"/>
  <c r="F130" i="6"/>
  <c r="A131" i="6"/>
  <c r="E131" i="6"/>
  <c r="F131" i="6"/>
  <c r="A132" i="6"/>
  <c r="E132" i="6"/>
  <c r="F132" i="6"/>
  <c r="A133" i="6"/>
  <c r="E133" i="6"/>
  <c r="F133" i="6"/>
  <c r="A134" i="6"/>
  <c r="E134" i="6"/>
  <c r="F134" i="6"/>
  <c r="A135" i="6"/>
  <c r="E135" i="6"/>
  <c r="F135" i="6"/>
  <c r="A136" i="6"/>
  <c r="E136" i="6"/>
  <c r="F136" i="6"/>
  <c r="A137" i="6"/>
  <c r="E137" i="6"/>
  <c r="F137" i="6"/>
  <c r="A138" i="6"/>
  <c r="E138" i="6"/>
  <c r="F138" i="6"/>
  <c r="A139" i="6"/>
  <c r="E139" i="6"/>
  <c r="F139" i="6"/>
  <c r="A140" i="6"/>
  <c r="E140" i="6"/>
  <c r="F140" i="6"/>
  <c r="A141" i="6"/>
  <c r="E141" i="6"/>
  <c r="F141" i="6"/>
  <c r="A142" i="6"/>
  <c r="E142" i="6"/>
  <c r="F142" i="6"/>
  <c r="A143" i="6"/>
  <c r="E143" i="6"/>
  <c r="F143" i="6"/>
  <c r="A144" i="6"/>
  <c r="E144" i="6"/>
  <c r="F144" i="6"/>
  <c r="A145" i="6"/>
  <c r="E145" i="6"/>
  <c r="F145" i="6"/>
  <c r="A146" i="6"/>
  <c r="E146" i="6"/>
  <c r="F146" i="6"/>
  <c r="A147" i="6"/>
  <c r="E147" i="6"/>
  <c r="F147" i="6"/>
  <c r="A148" i="6"/>
  <c r="E148" i="6"/>
  <c r="F148" i="6"/>
  <c r="A149" i="6"/>
  <c r="E149" i="6"/>
  <c r="F149" i="6"/>
  <c r="A150" i="6"/>
  <c r="E150" i="6"/>
  <c r="F150" i="6"/>
  <c r="A151" i="6"/>
  <c r="E151" i="6"/>
  <c r="F151" i="6"/>
</calcChain>
</file>

<file path=xl/sharedStrings.xml><?xml version="1.0" encoding="utf-8"?>
<sst xmlns="http://schemas.openxmlformats.org/spreadsheetml/2006/main" count="55" uniqueCount="36">
  <si>
    <t>Great Lakes_Bell River</t>
  </si>
  <si>
    <t>MDQ</t>
  </si>
  <si>
    <t>Rct Adj Vol</t>
  </si>
  <si>
    <t>Del Adj Vol</t>
  </si>
  <si>
    <t>Avail. Cap</t>
  </si>
  <si>
    <t>FLOW</t>
  </si>
  <si>
    <t>AVG</t>
  </si>
  <si>
    <t>PanHandle_River Rouge</t>
  </si>
  <si>
    <t>ANR_Willow Run</t>
  </si>
  <si>
    <t>ANR_Columbus</t>
  </si>
  <si>
    <t>Union_St. Clair</t>
  </si>
  <si>
    <t>TOTAL</t>
  </si>
  <si>
    <t>TOTAL OCT</t>
  </si>
  <si>
    <t>TOTAL NOV</t>
  </si>
  <si>
    <t>TOTAL DEC</t>
  </si>
  <si>
    <t>NOV AVG</t>
  </si>
  <si>
    <t>OCT AVG</t>
  </si>
  <si>
    <t>OCT AVG ( 18 DAYS)</t>
  </si>
  <si>
    <t>DEC AVG</t>
  </si>
  <si>
    <t>TOTAL JAN</t>
  </si>
  <si>
    <t>JAN AVG</t>
  </si>
  <si>
    <t>TOTAL FEB</t>
  </si>
  <si>
    <t>FEB AVG</t>
  </si>
  <si>
    <t>TOTAL MARCH</t>
  </si>
  <si>
    <t>MARCH AVG</t>
  </si>
  <si>
    <t>DEL</t>
  </si>
  <si>
    <t>REC</t>
  </si>
  <si>
    <t>AVAIL CAP</t>
  </si>
  <si>
    <t xml:space="preserve"> </t>
  </si>
  <si>
    <t>Rec-Del</t>
  </si>
  <si>
    <t xml:space="preserve">Backed In </t>
  </si>
  <si>
    <t>nov avg</t>
  </si>
  <si>
    <t>dec av</t>
  </si>
  <si>
    <t>Jan av</t>
  </si>
  <si>
    <t>feb Av</t>
  </si>
  <si>
    <t>mar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</si>
</sst>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2" fillId="2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4" fontId="2" fillId="0" borderId="2" xfId="0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4" fontId="2" fillId="0" borderId="2" xfId="0" applyNumberFormat="1" applyFont="1" applyFill="1" applyBorder="1"/>
    <xf numFmtId="164" fontId="4" fillId="0" borderId="3" xfId="1" applyNumberFormat="1" applyFont="1" applyFill="1" applyBorder="1"/>
    <xf numFmtId="38" fontId="2" fillId="0" borderId="2" xfId="1" applyNumberFormat="1" applyFont="1" applyFill="1" applyBorder="1"/>
    <xf numFmtId="38" fontId="2" fillId="0" borderId="0" xfId="1" applyNumberFormat="1" applyFont="1" applyFill="1" applyBorder="1"/>
    <xf numFmtId="164" fontId="2" fillId="0" borderId="2" xfId="1" applyNumberFormat="1" applyFont="1" applyBorder="1"/>
    <xf numFmtId="38" fontId="2" fillId="0" borderId="2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2" xfId="0" applyFont="1" applyBorder="1"/>
    <xf numFmtId="164" fontId="5" fillId="0" borderId="2" xfId="1" applyNumberFormat="1" applyFont="1" applyBorder="1"/>
    <xf numFmtId="38" fontId="2" fillId="0" borderId="4" xfId="1" applyNumberFormat="1" applyFont="1" applyFill="1" applyBorder="1"/>
    <xf numFmtId="14" fontId="2" fillId="3" borderId="2" xfId="0" applyNumberFormat="1" applyFont="1" applyFill="1" applyBorder="1"/>
    <xf numFmtId="14" fontId="2" fillId="3" borderId="1" xfId="0" applyNumberFormat="1" applyFont="1" applyFill="1" applyBorder="1"/>
    <xf numFmtId="0" fontId="4" fillId="0" borderId="2" xfId="0" applyFont="1" applyBorder="1"/>
    <xf numFmtId="164" fontId="2" fillId="0" borderId="3" xfId="1" applyNumberFormat="1" applyFont="1" applyBorder="1"/>
    <xf numFmtId="38" fontId="2" fillId="0" borderId="2" xfId="0" applyNumberFormat="1" applyFont="1" applyBorder="1"/>
    <xf numFmtId="38" fontId="2" fillId="0" borderId="1" xfId="0" applyNumberFormat="1" applyFont="1" applyFill="1" applyBorder="1"/>
    <xf numFmtId="38" fontId="2" fillId="0" borderId="0" xfId="0" applyNumberFormat="1" applyFont="1" applyFill="1" applyBorder="1"/>
    <xf numFmtId="38" fontId="2" fillId="0" borderId="2" xfId="0" applyNumberFormat="1" applyFont="1" applyFill="1" applyBorder="1"/>
    <xf numFmtId="0" fontId="0" fillId="0" borderId="0" xfId="0" applyAlignment="1">
      <alignment horizontal="center"/>
    </xf>
    <xf numFmtId="38" fontId="0" fillId="0" borderId="0" xfId="0" applyNumberFormat="1"/>
    <xf numFmtId="14" fontId="4" fillId="0" borderId="2" xfId="0" applyNumberFormat="1" applyFont="1" applyBorder="1"/>
    <xf numFmtId="14" fontId="2" fillId="0" borderId="1" xfId="0" applyNumberFormat="1" applyFont="1" applyBorder="1"/>
    <xf numFmtId="38" fontId="2" fillId="0" borderId="1" xfId="1" applyNumberFormat="1" applyFont="1" applyFill="1" applyBorder="1"/>
    <xf numFmtId="0" fontId="0" fillId="0" borderId="5" xfId="0" applyBorder="1"/>
    <xf numFmtId="14" fontId="4" fillId="0" borderId="2" xfId="0" applyNumberFormat="1" applyFont="1" applyFill="1" applyBorder="1"/>
    <xf numFmtId="164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38" fontId="4" fillId="0" borderId="2" xfId="1" applyNumberFormat="1" applyFont="1" applyFill="1" applyBorder="1"/>
    <xf numFmtId="38" fontId="6" fillId="0" borderId="0" xfId="0" applyNumberFormat="1" applyFont="1"/>
    <xf numFmtId="38" fontId="4" fillId="0" borderId="0" xfId="1" applyNumberFormat="1" applyFont="1" applyFill="1" applyBorder="1"/>
    <xf numFmtId="164" fontId="7" fillId="0" borderId="2" xfId="1" applyNumberFormat="1" applyFont="1" applyFill="1" applyBorder="1" applyAlignment="1">
      <alignment horizontal="center"/>
    </xf>
    <xf numFmtId="38" fontId="7" fillId="0" borderId="2" xfId="1" applyNumberFormat="1" applyFont="1" applyFill="1" applyBorder="1" applyAlignment="1">
      <alignment horizontal="center"/>
    </xf>
    <xf numFmtId="17" fontId="2" fillId="2" borderId="2" xfId="0" applyNumberFormat="1" applyFont="1" applyFill="1" applyBorder="1"/>
    <xf numFmtId="17" fontId="2" fillId="0" borderId="2" xfId="0" applyNumberFormat="1" applyFont="1" applyBorder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zoomScaleNormal="100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3.2" x14ac:dyDescent="0.25"/>
  <cols>
    <col min="1" max="1" width="19.109375" customWidth="1"/>
    <col min="2" max="2" width="15.88671875" customWidth="1"/>
    <col min="3" max="3" width="10" bestFit="1" customWidth="1"/>
    <col min="5" max="5" width="13.5546875" customWidth="1"/>
    <col min="6" max="6" width="14.33203125" customWidth="1"/>
    <col min="7" max="7" width="16.109375" hidden="1" customWidth="1"/>
    <col min="8" max="8" width="11.33203125" hidden="1" customWidth="1"/>
    <col min="9" max="9" width="10.88671875" bestFit="1" customWidth="1"/>
    <col min="10" max="10" width="10.33203125" bestFit="1" customWidth="1"/>
  </cols>
  <sheetData>
    <row r="1" spans="1:11" x14ac:dyDescent="0.25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11</v>
      </c>
      <c r="H1" s="29" t="s">
        <v>6</v>
      </c>
      <c r="I1" t="s">
        <v>29</v>
      </c>
      <c r="J1" t="s">
        <v>30</v>
      </c>
    </row>
    <row r="2" spans="1:11" x14ac:dyDescent="0.25">
      <c r="A2" s="5">
        <v>36445</v>
      </c>
      <c r="B2" s="6">
        <v>300000</v>
      </c>
      <c r="C2" s="6">
        <v>282743</v>
      </c>
      <c r="D2" s="6">
        <v>829</v>
      </c>
      <c r="E2" s="6">
        <f t="shared" ref="E2:E14" si="0">B2-C2+D2</f>
        <v>18086</v>
      </c>
      <c r="F2" s="8">
        <f>+B2-E2</f>
        <v>281914</v>
      </c>
      <c r="G2" s="9"/>
      <c r="I2" s="8">
        <f>C2-D2</f>
        <v>281914</v>
      </c>
      <c r="J2" s="8">
        <f>B2-E2</f>
        <v>281914</v>
      </c>
      <c r="K2" s="8">
        <f>I2-J2</f>
        <v>0</v>
      </c>
    </row>
    <row r="3" spans="1:11" x14ac:dyDescent="0.25">
      <c r="A3" s="5">
        <v>36446</v>
      </c>
      <c r="B3" s="6">
        <v>300000</v>
      </c>
      <c r="C3" s="6">
        <v>275059</v>
      </c>
      <c r="D3" s="6">
        <v>829</v>
      </c>
      <c r="E3" s="6">
        <f t="shared" si="0"/>
        <v>25770</v>
      </c>
      <c r="F3" s="8">
        <f t="shared" ref="F3:F17" si="1">+B3-E3</f>
        <v>274230</v>
      </c>
      <c r="G3" s="9"/>
      <c r="I3" s="8">
        <f t="shared" ref="I3:I66" si="2">C3-D3</f>
        <v>274230</v>
      </c>
      <c r="J3" s="8">
        <f t="shared" ref="J3:J66" si="3">B3-E3</f>
        <v>274230</v>
      </c>
      <c r="K3" s="8">
        <f t="shared" ref="K3:K66" si="4">I3-J3</f>
        <v>0</v>
      </c>
    </row>
    <row r="4" spans="1:11" x14ac:dyDescent="0.25">
      <c r="A4" s="5">
        <v>36447</v>
      </c>
      <c r="B4" s="6">
        <v>300000</v>
      </c>
      <c r="C4" s="6">
        <v>222208</v>
      </c>
      <c r="D4" s="6">
        <v>829</v>
      </c>
      <c r="E4" s="6">
        <f t="shared" si="0"/>
        <v>78621</v>
      </c>
      <c r="F4" s="8">
        <f t="shared" si="1"/>
        <v>221379</v>
      </c>
      <c r="G4" s="9"/>
      <c r="I4" s="8">
        <f t="shared" si="2"/>
        <v>221379</v>
      </c>
      <c r="J4" s="8">
        <f t="shared" si="3"/>
        <v>221379</v>
      </c>
      <c r="K4">
        <f t="shared" si="4"/>
        <v>0</v>
      </c>
    </row>
    <row r="5" spans="1:11" x14ac:dyDescent="0.25">
      <c r="A5" s="10">
        <v>36448</v>
      </c>
      <c r="B5" s="6">
        <v>300000</v>
      </c>
      <c r="C5" s="6">
        <v>216783</v>
      </c>
      <c r="D5" s="6">
        <v>829</v>
      </c>
      <c r="E5" s="6">
        <f t="shared" si="0"/>
        <v>84046</v>
      </c>
      <c r="F5" s="8">
        <f t="shared" si="1"/>
        <v>215954</v>
      </c>
      <c r="G5" s="9"/>
      <c r="I5" s="8">
        <f t="shared" si="2"/>
        <v>215954</v>
      </c>
      <c r="J5" s="8">
        <f t="shared" si="3"/>
        <v>215954</v>
      </c>
      <c r="K5">
        <f t="shared" si="4"/>
        <v>0</v>
      </c>
    </row>
    <row r="6" spans="1:11" x14ac:dyDescent="0.25">
      <c r="A6" s="10">
        <v>36449</v>
      </c>
      <c r="B6" s="6">
        <v>300000</v>
      </c>
      <c r="C6" s="6">
        <v>216188</v>
      </c>
      <c r="D6" s="6">
        <v>829</v>
      </c>
      <c r="E6" s="6">
        <f t="shared" si="0"/>
        <v>84641</v>
      </c>
      <c r="F6" s="8">
        <f t="shared" si="1"/>
        <v>215359</v>
      </c>
      <c r="G6" s="9"/>
      <c r="I6" s="8">
        <f t="shared" si="2"/>
        <v>215359</v>
      </c>
      <c r="J6" s="8">
        <f t="shared" si="3"/>
        <v>215359</v>
      </c>
      <c r="K6">
        <f t="shared" si="4"/>
        <v>0</v>
      </c>
    </row>
    <row r="7" spans="1:11" x14ac:dyDescent="0.25">
      <c r="A7" s="10">
        <v>36450</v>
      </c>
      <c r="B7" s="6">
        <v>300000</v>
      </c>
      <c r="C7" s="6">
        <v>216188</v>
      </c>
      <c r="D7" s="6">
        <v>829</v>
      </c>
      <c r="E7" s="6">
        <f t="shared" si="0"/>
        <v>84641</v>
      </c>
      <c r="F7" s="8">
        <f t="shared" si="1"/>
        <v>215359</v>
      </c>
      <c r="G7" s="9"/>
      <c r="I7" s="8">
        <f t="shared" si="2"/>
        <v>215359</v>
      </c>
      <c r="J7" s="8">
        <f t="shared" si="3"/>
        <v>215359</v>
      </c>
      <c r="K7">
        <f t="shared" si="4"/>
        <v>0</v>
      </c>
    </row>
    <row r="8" spans="1:11" x14ac:dyDescent="0.25">
      <c r="A8" s="10">
        <v>36451</v>
      </c>
      <c r="B8" s="6">
        <v>300000</v>
      </c>
      <c r="C8" s="6">
        <v>231887</v>
      </c>
      <c r="D8" s="6">
        <v>829</v>
      </c>
      <c r="E8" s="6">
        <f t="shared" si="0"/>
        <v>68942</v>
      </c>
      <c r="F8" s="8">
        <f t="shared" si="1"/>
        <v>231058</v>
      </c>
      <c r="G8" s="9"/>
      <c r="I8" s="8">
        <f t="shared" si="2"/>
        <v>231058</v>
      </c>
      <c r="J8" s="8">
        <f t="shared" si="3"/>
        <v>231058</v>
      </c>
      <c r="K8">
        <f t="shared" si="4"/>
        <v>0</v>
      </c>
    </row>
    <row r="9" spans="1:11" x14ac:dyDescent="0.25">
      <c r="A9" s="10">
        <v>36452</v>
      </c>
      <c r="B9" s="6">
        <v>300000</v>
      </c>
      <c r="C9" s="6">
        <v>226055</v>
      </c>
      <c r="D9" s="6">
        <v>829</v>
      </c>
      <c r="E9" s="6">
        <f t="shared" si="0"/>
        <v>74774</v>
      </c>
      <c r="F9" s="8">
        <f t="shared" si="1"/>
        <v>225226</v>
      </c>
      <c r="G9" s="9"/>
      <c r="I9" s="8">
        <f t="shared" si="2"/>
        <v>225226</v>
      </c>
      <c r="J9" s="8">
        <f t="shared" si="3"/>
        <v>225226</v>
      </c>
      <c r="K9">
        <f t="shared" si="4"/>
        <v>0</v>
      </c>
    </row>
    <row r="10" spans="1:11" x14ac:dyDescent="0.25">
      <c r="A10" s="10">
        <v>36453</v>
      </c>
      <c r="B10" s="6">
        <v>300000</v>
      </c>
      <c r="C10" s="6">
        <v>213970</v>
      </c>
      <c r="D10" s="6">
        <v>829</v>
      </c>
      <c r="E10" s="6">
        <f t="shared" si="0"/>
        <v>86859</v>
      </c>
      <c r="F10" s="8">
        <f t="shared" si="1"/>
        <v>213141</v>
      </c>
      <c r="G10" s="9"/>
      <c r="I10" s="8">
        <f t="shared" si="2"/>
        <v>213141</v>
      </c>
      <c r="J10" s="8">
        <f t="shared" si="3"/>
        <v>213141</v>
      </c>
      <c r="K10">
        <f t="shared" si="4"/>
        <v>0</v>
      </c>
    </row>
    <row r="11" spans="1:11" x14ac:dyDescent="0.25">
      <c r="A11" s="10">
        <v>36454</v>
      </c>
      <c r="B11" s="6">
        <v>300000</v>
      </c>
      <c r="C11" s="6">
        <v>201814</v>
      </c>
      <c r="D11" s="6">
        <v>829</v>
      </c>
      <c r="E11" s="6">
        <f t="shared" si="0"/>
        <v>99015</v>
      </c>
      <c r="F11" s="8">
        <f t="shared" si="1"/>
        <v>200985</v>
      </c>
      <c r="G11" s="9"/>
      <c r="I11" s="8">
        <f t="shared" si="2"/>
        <v>200985</v>
      </c>
      <c r="J11" s="8">
        <f t="shared" si="3"/>
        <v>200985</v>
      </c>
      <c r="K11">
        <f t="shared" si="4"/>
        <v>0</v>
      </c>
    </row>
    <row r="12" spans="1:11" x14ac:dyDescent="0.25">
      <c r="A12" s="10">
        <v>36455</v>
      </c>
      <c r="B12" s="6">
        <v>300000</v>
      </c>
      <c r="C12" s="6">
        <v>225027</v>
      </c>
      <c r="D12" s="6">
        <v>829</v>
      </c>
      <c r="E12" s="6">
        <f t="shared" si="0"/>
        <v>75802</v>
      </c>
      <c r="F12" s="8">
        <f t="shared" si="1"/>
        <v>224198</v>
      </c>
      <c r="G12" s="9"/>
      <c r="I12" s="8">
        <f t="shared" si="2"/>
        <v>224198</v>
      </c>
      <c r="J12" s="8">
        <f t="shared" si="3"/>
        <v>224198</v>
      </c>
      <c r="K12">
        <f t="shared" si="4"/>
        <v>0</v>
      </c>
    </row>
    <row r="13" spans="1:11" x14ac:dyDescent="0.25">
      <c r="A13" s="10">
        <v>36458</v>
      </c>
      <c r="B13" s="6">
        <v>300000</v>
      </c>
      <c r="C13" s="6">
        <v>165834</v>
      </c>
      <c r="D13" s="6">
        <v>829</v>
      </c>
      <c r="E13" s="6">
        <f t="shared" si="0"/>
        <v>134995</v>
      </c>
      <c r="F13" s="8">
        <f t="shared" si="1"/>
        <v>165005</v>
      </c>
      <c r="G13" s="9"/>
      <c r="I13" s="8">
        <f t="shared" si="2"/>
        <v>165005</v>
      </c>
      <c r="J13" s="8">
        <f t="shared" si="3"/>
        <v>165005</v>
      </c>
      <c r="K13">
        <f t="shared" si="4"/>
        <v>0</v>
      </c>
    </row>
    <row r="14" spans="1:11" x14ac:dyDescent="0.25">
      <c r="A14" s="10">
        <v>36459</v>
      </c>
      <c r="B14" s="6">
        <v>300000</v>
      </c>
      <c r="C14" s="6">
        <v>183754</v>
      </c>
      <c r="D14" s="6">
        <v>829</v>
      </c>
      <c r="E14" s="6">
        <f t="shared" si="0"/>
        <v>117075</v>
      </c>
      <c r="F14" s="8">
        <f t="shared" si="1"/>
        <v>182925</v>
      </c>
      <c r="G14" s="9"/>
      <c r="I14" s="8">
        <f t="shared" si="2"/>
        <v>182925</v>
      </c>
      <c r="J14" s="8">
        <f t="shared" si="3"/>
        <v>182925</v>
      </c>
      <c r="K14">
        <f t="shared" si="4"/>
        <v>0</v>
      </c>
    </row>
    <row r="15" spans="1:11" x14ac:dyDescent="0.25">
      <c r="A15" s="10">
        <v>36460</v>
      </c>
      <c r="B15" s="6">
        <v>300000</v>
      </c>
      <c r="C15" s="6">
        <v>146506</v>
      </c>
      <c r="D15" s="6">
        <v>829</v>
      </c>
      <c r="E15" s="6">
        <f>B15-C15+D15</f>
        <v>154323</v>
      </c>
      <c r="F15" s="8">
        <f t="shared" si="1"/>
        <v>145677</v>
      </c>
      <c r="G15" s="9"/>
      <c r="I15" s="8">
        <f t="shared" si="2"/>
        <v>145677</v>
      </c>
      <c r="J15" s="8">
        <f t="shared" si="3"/>
        <v>145677</v>
      </c>
      <c r="K15">
        <f t="shared" si="4"/>
        <v>0</v>
      </c>
    </row>
    <row r="16" spans="1:11" x14ac:dyDescent="0.25">
      <c r="A16" s="10">
        <v>36461</v>
      </c>
      <c r="B16" s="6">
        <v>300000</v>
      </c>
      <c r="C16" s="6">
        <v>131320</v>
      </c>
      <c r="D16" s="6">
        <v>829</v>
      </c>
      <c r="E16" s="6">
        <f>B16-C16+D16</f>
        <v>169509</v>
      </c>
      <c r="F16" s="8">
        <f t="shared" si="1"/>
        <v>130491</v>
      </c>
      <c r="G16" s="9"/>
      <c r="I16" s="8">
        <f t="shared" si="2"/>
        <v>130491</v>
      </c>
      <c r="J16" s="8">
        <f t="shared" si="3"/>
        <v>130491</v>
      </c>
      <c r="K16">
        <f t="shared" si="4"/>
        <v>0</v>
      </c>
    </row>
    <row r="17" spans="1:11" x14ac:dyDescent="0.25">
      <c r="A17" s="10">
        <v>36462</v>
      </c>
      <c r="B17" s="6">
        <v>300000</v>
      </c>
      <c r="C17" s="6">
        <v>146694</v>
      </c>
      <c r="D17" s="6">
        <v>829</v>
      </c>
      <c r="E17" s="6">
        <f>B17-C17+D17</f>
        <v>154135</v>
      </c>
      <c r="F17" s="8">
        <f t="shared" si="1"/>
        <v>145865</v>
      </c>
      <c r="G17" s="9"/>
      <c r="H17" s="9"/>
      <c r="I17" s="8">
        <f t="shared" si="2"/>
        <v>145865</v>
      </c>
      <c r="J17" s="8">
        <f t="shared" si="3"/>
        <v>145865</v>
      </c>
      <c r="K17">
        <f t="shared" si="4"/>
        <v>0</v>
      </c>
    </row>
    <row r="18" spans="1:11" x14ac:dyDescent="0.25">
      <c r="A18" s="10">
        <v>36463</v>
      </c>
      <c r="B18" s="6">
        <v>300000</v>
      </c>
      <c r="C18" s="6">
        <v>146694</v>
      </c>
      <c r="D18" s="6">
        <v>829</v>
      </c>
      <c r="E18" s="6">
        <f>B18-C18+D18</f>
        <v>154135</v>
      </c>
      <c r="F18" s="8">
        <f>+B18-E18</f>
        <v>145865</v>
      </c>
      <c r="G18" s="9"/>
      <c r="H18" s="9"/>
      <c r="I18" s="8">
        <f t="shared" si="2"/>
        <v>145865</v>
      </c>
      <c r="J18" s="8">
        <f t="shared" si="3"/>
        <v>145865</v>
      </c>
      <c r="K18">
        <f t="shared" si="4"/>
        <v>0</v>
      </c>
    </row>
    <row r="19" spans="1:11" x14ac:dyDescent="0.25">
      <c r="A19" s="10">
        <v>36464</v>
      </c>
      <c r="B19" s="6">
        <v>300000</v>
      </c>
      <c r="C19" s="6">
        <v>146694</v>
      </c>
      <c r="D19" s="6">
        <v>829</v>
      </c>
      <c r="E19" s="6">
        <f>B19-C19+D19</f>
        <v>154135</v>
      </c>
      <c r="F19" s="8">
        <f>+B19-E19</f>
        <v>145865</v>
      </c>
      <c r="G19" s="9"/>
      <c r="H19" s="9"/>
      <c r="I19" s="8">
        <f t="shared" si="2"/>
        <v>145865</v>
      </c>
      <c r="J19" s="8">
        <f t="shared" si="3"/>
        <v>145865</v>
      </c>
      <c r="K19">
        <f t="shared" si="4"/>
        <v>0</v>
      </c>
    </row>
    <row r="20" spans="1:11" s="38" customFormat="1" x14ac:dyDescent="0.25">
      <c r="A20" s="35" t="s">
        <v>12</v>
      </c>
      <c r="B20" s="7">
        <f>SUM(B2:B19)</f>
        <v>5400000</v>
      </c>
      <c r="C20" s="7">
        <f>SUM(C2:C19)</f>
        <v>3595418</v>
      </c>
      <c r="D20" s="7">
        <f>SUM(D2:D19)</f>
        <v>14922</v>
      </c>
      <c r="E20" s="7">
        <f>SUM(E2:E19)</f>
        <v>1819504</v>
      </c>
      <c r="F20" s="36">
        <f>SUM(F2:F19)</f>
        <v>3580496</v>
      </c>
      <c r="G20" s="37"/>
      <c r="H20" s="37">
        <f>+F20/18</f>
        <v>198916.44444444444</v>
      </c>
      <c r="I20" s="8">
        <f t="shared" si="2"/>
        <v>3580496</v>
      </c>
      <c r="J20" s="8">
        <f t="shared" si="3"/>
        <v>3580496</v>
      </c>
      <c r="K20" s="38">
        <f t="shared" si="4"/>
        <v>0</v>
      </c>
    </row>
    <row r="21" spans="1:11" s="38" customFormat="1" x14ac:dyDescent="0.25">
      <c r="A21" s="35" t="s">
        <v>17</v>
      </c>
      <c r="B21" s="7">
        <f>+B20/18</f>
        <v>300000</v>
      </c>
      <c r="C21" s="7">
        <f>+C20/18</f>
        <v>199745.44444444444</v>
      </c>
      <c r="D21" s="7">
        <f>+D20/18</f>
        <v>829</v>
      </c>
      <c r="E21" s="7">
        <f>+E20/18</f>
        <v>101083.55555555556</v>
      </c>
      <c r="F21" s="7">
        <f>+F20/18</f>
        <v>198916.44444444444</v>
      </c>
      <c r="G21" s="37"/>
      <c r="H21" s="37"/>
      <c r="I21" s="8">
        <f t="shared" si="2"/>
        <v>198916.44444444444</v>
      </c>
      <c r="J21" s="8">
        <f t="shared" si="3"/>
        <v>198916.44444444444</v>
      </c>
      <c r="K21" s="38">
        <f t="shared" si="4"/>
        <v>0</v>
      </c>
    </row>
    <row r="22" spans="1:11" x14ac:dyDescent="0.25">
      <c r="A22" s="5">
        <v>36465</v>
      </c>
      <c r="B22" s="12">
        <v>300000</v>
      </c>
      <c r="C22" s="12">
        <v>282743</v>
      </c>
      <c r="D22" s="12">
        <v>829</v>
      </c>
      <c r="E22" s="12">
        <f t="shared" ref="E22:E51" si="5">IF(C22-D22&gt;0,B22-(C22-D22),B22+(C22-D22))</f>
        <v>18086</v>
      </c>
      <c r="F22" s="13">
        <f t="shared" ref="F22:F54" si="6">+B22-E22</f>
        <v>281914</v>
      </c>
      <c r="I22" s="8">
        <f t="shared" si="2"/>
        <v>281914</v>
      </c>
      <c r="J22" s="8">
        <f t="shared" si="3"/>
        <v>281914</v>
      </c>
      <c r="K22">
        <f t="shared" si="4"/>
        <v>0</v>
      </c>
    </row>
    <row r="23" spans="1:11" x14ac:dyDescent="0.25">
      <c r="A23" s="5">
        <v>36466</v>
      </c>
      <c r="B23" s="12">
        <v>300000</v>
      </c>
      <c r="C23" s="12">
        <v>39225</v>
      </c>
      <c r="D23" s="12">
        <v>36287</v>
      </c>
      <c r="E23" s="12">
        <f t="shared" si="5"/>
        <v>297062</v>
      </c>
      <c r="F23" s="13">
        <f t="shared" si="6"/>
        <v>2938</v>
      </c>
      <c r="I23" s="8">
        <f t="shared" si="2"/>
        <v>2938</v>
      </c>
      <c r="J23" s="8">
        <f t="shared" si="3"/>
        <v>2938</v>
      </c>
      <c r="K23">
        <f t="shared" si="4"/>
        <v>0</v>
      </c>
    </row>
    <row r="24" spans="1:11" x14ac:dyDescent="0.25">
      <c r="A24" s="5">
        <v>36467</v>
      </c>
      <c r="B24" s="12">
        <v>300000</v>
      </c>
      <c r="C24" s="12">
        <v>79609</v>
      </c>
      <c r="D24" s="12">
        <v>61167</v>
      </c>
      <c r="E24" s="12">
        <f t="shared" si="5"/>
        <v>281558</v>
      </c>
      <c r="F24" s="13">
        <f t="shared" si="6"/>
        <v>18442</v>
      </c>
      <c r="I24" s="8">
        <f t="shared" si="2"/>
        <v>18442</v>
      </c>
      <c r="J24" s="8">
        <f t="shared" si="3"/>
        <v>18442</v>
      </c>
      <c r="K24">
        <f t="shared" si="4"/>
        <v>0</v>
      </c>
    </row>
    <row r="25" spans="1:11" x14ac:dyDescent="0.25">
      <c r="A25" s="5">
        <v>36468</v>
      </c>
      <c r="B25" s="12">
        <v>300000</v>
      </c>
      <c r="C25" s="12">
        <v>37808</v>
      </c>
      <c r="D25" s="12">
        <v>61167</v>
      </c>
      <c r="E25" s="12">
        <f t="shared" si="5"/>
        <v>276641</v>
      </c>
      <c r="F25" s="13">
        <f t="shared" si="6"/>
        <v>23359</v>
      </c>
      <c r="I25" s="8">
        <f t="shared" si="2"/>
        <v>-23359</v>
      </c>
      <c r="J25" s="8">
        <f t="shared" si="3"/>
        <v>23359</v>
      </c>
      <c r="K25">
        <f t="shared" si="4"/>
        <v>-46718</v>
      </c>
    </row>
    <row r="26" spans="1:11" x14ac:dyDescent="0.25">
      <c r="A26" s="5">
        <v>36469</v>
      </c>
      <c r="B26" s="12">
        <v>300000</v>
      </c>
      <c r="C26" s="12">
        <v>35808</v>
      </c>
      <c r="D26" s="12">
        <v>61167</v>
      </c>
      <c r="E26" s="12">
        <f t="shared" si="5"/>
        <v>274641</v>
      </c>
      <c r="F26" s="13">
        <f t="shared" si="6"/>
        <v>25359</v>
      </c>
      <c r="I26" s="8">
        <f t="shared" si="2"/>
        <v>-25359</v>
      </c>
      <c r="J26" s="8">
        <f t="shared" si="3"/>
        <v>25359</v>
      </c>
      <c r="K26">
        <f t="shared" si="4"/>
        <v>-50718</v>
      </c>
    </row>
    <row r="27" spans="1:11" x14ac:dyDescent="0.25">
      <c r="A27" s="5">
        <v>36470</v>
      </c>
      <c r="B27" s="12">
        <v>300000</v>
      </c>
      <c r="C27" s="12">
        <v>35808</v>
      </c>
      <c r="D27" s="12">
        <v>61167</v>
      </c>
      <c r="E27" s="12">
        <f>IF(C27-D27&gt;0,B27-(C27-D27),B27+(C27-D27))</f>
        <v>274641</v>
      </c>
      <c r="F27" s="13">
        <f>+B27-E27</f>
        <v>25359</v>
      </c>
      <c r="I27" s="8">
        <f t="shared" si="2"/>
        <v>-25359</v>
      </c>
      <c r="J27" s="8">
        <f t="shared" si="3"/>
        <v>25359</v>
      </c>
      <c r="K27">
        <f t="shared" si="4"/>
        <v>-50718</v>
      </c>
    </row>
    <row r="28" spans="1:11" x14ac:dyDescent="0.25">
      <c r="A28" s="5">
        <v>36471</v>
      </c>
      <c r="B28" s="12">
        <v>300000</v>
      </c>
      <c r="C28" s="12">
        <v>35808</v>
      </c>
      <c r="D28" s="12">
        <v>61167</v>
      </c>
      <c r="E28" s="12">
        <f>IF(C28-D28&gt;0,B28-(C28-D28),B28+(C28-D28))</f>
        <v>274641</v>
      </c>
      <c r="F28" s="13">
        <f>+B28-E28</f>
        <v>25359</v>
      </c>
      <c r="I28" s="8">
        <f t="shared" si="2"/>
        <v>-25359</v>
      </c>
      <c r="J28" s="8">
        <f t="shared" si="3"/>
        <v>25359</v>
      </c>
      <c r="K28">
        <f t="shared" si="4"/>
        <v>-50718</v>
      </c>
    </row>
    <row r="29" spans="1:11" x14ac:dyDescent="0.25">
      <c r="A29" s="31">
        <v>36472</v>
      </c>
      <c r="B29" s="12">
        <v>300000</v>
      </c>
      <c r="C29" s="12">
        <v>35808</v>
      </c>
      <c r="D29" s="12">
        <v>51763</v>
      </c>
      <c r="E29" s="12">
        <f t="shared" si="5"/>
        <v>284045</v>
      </c>
      <c r="F29" s="13">
        <f t="shared" si="6"/>
        <v>15955</v>
      </c>
      <c r="I29" s="8">
        <f t="shared" si="2"/>
        <v>-15955</v>
      </c>
      <c r="J29" s="8">
        <f t="shared" si="3"/>
        <v>15955</v>
      </c>
      <c r="K29">
        <f t="shared" si="4"/>
        <v>-31910</v>
      </c>
    </row>
    <row r="30" spans="1:11" x14ac:dyDescent="0.25">
      <c r="A30" s="5">
        <v>36473</v>
      </c>
      <c r="B30" s="12">
        <v>300000</v>
      </c>
      <c r="C30" s="12">
        <v>35808</v>
      </c>
      <c r="D30" s="12">
        <v>36287</v>
      </c>
      <c r="E30" s="12">
        <f t="shared" si="5"/>
        <v>299521</v>
      </c>
      <c r="F30" s="13">
        <f t="shared" si="6"/>
        <v>479</v>
      </c>
      <c r="I30" s="8">
        <f t="shared" si="2"/>
        <v>-479</v>
      </c>
      <c r="J30" s="8">
        <f t="shared" si="3"/>
        <v>479</v>
      </c>
      <c r="K30">
        <f t="shared" si="4"/>
        <v>-958</v>
      </c>
    </row>
    <row r="31" spans="1:11" x14ac:dyDescent="0.25">
      <c r="A31" s="5">
        <v>36474</v>
      </c>
      <c r="B31" s="12">
        <v>300000</v>
      </c>
      <c r="C31" s="12">
        <v>40757</v>
      </c>
      <c r="D31" s="12">
        <v>61167</v>
      </c>
      <c r="E31" s="12">
        <f t="shared" si="5"/>
        <v>279590</v>
      </c>
      <c r="F31" s="13">
        <f t="shared" si="6"/>
        <v>20410</v>
      </c>
      <c r="I31" s="8">
        <f t="shared" si="2"/>
        <v>-20410</v>
      </c>
      <c r="J31" s="8">
        <f t="shared" si="3"/>
        <v>20410</v>
      </c>
      <c r="K31">
        <f t="shared" si="4"/>
        <v>-40820</v>
      </c>
    </row>
    <row r="32" spans="1:11" x14ac:dyDescent="0.25">
      <c r="A32" s="5">
        <v>36475</v>
      </c>
      <c r="B32" s="12">
        <v>300000</v>
      </c>
      <c r="C32" s="12">
        <v>35809</v>
      </c>
      <c r="D32" s="12">
        <v>61167</v>
      </c>
      <c r="E32" s="6">
        <f t="shared" si="5"/>
        <v>274642</v>
      </c>
      <c r="F32" s="13">
        <f t="shared" si="6"/>
        <v>25358</v>
      </c>
      <c r="I32" s="8">
        <f t="shared" si="2"/>
        <v>-25358</v>
      </c>
      <c r="J32" s="8">
        <f t="shared" si="3"/>
        <v>25358</v>
      </c>
      <c r="K32">
        <f t="shared" si="4"/>
        <v>-50716</v>
      </c>
    </row>
    <row r="33" spans="1:11" x14ac:dyDescent="0.25">
      <c r="A33" s="5">
        <v>36476</v>
      </c>
      <c r="B33" s="12">
        <v>300000</v>
      </c>
      <c r="C33" s="12">
        <v>38845</v>
      </c>
      <c r="D33" s="12">
        <v>61167</v>
      </c>
      <c r="E33" s="6">
        <f t="shared" si="5"/>
        <v>277678</v>
      </c>
      <c r="F33" s="13">
        <f t="shared" si="6"/>
        <v>22322</v>
      </c>
      <c r="I33" s="8">
        <f t="shared" si="2"/>
        <v>-22322</v>
      </c>
      <c r="J33" s="8">
        <f t="shared" si="3"/>
        <v>22322</v>
      </c>
      <c r="K33">
        <f t="shared" si="4"/>
        <v>-44644</v>
      </c>
    </row>
    <row r="34" spans="1:11" x14ac:dyDescent="0.25">
      <c r="A34" s="5">
        <v>36477</v>
      </c>
      <c r="B34" s="12">
        <v>300000</v>
      </c>
      <c r="C34" s="12">
        <v>38845</v>
      </c>
      <c r="D34" s="12">
        <v>61167</v>
      </c>
      <c r="E34" s="6">
        <f t="shared" si="5"/>
        <v>277678</v>
      </c>
      <c r="F34" s="13">
        <f t="shared" si="6"/>
        <v>22322</v>
      </c>
      <c r="I34" s="8">
        <f t="shared" si="2"/>
        <v>-22322</v>
      </c>
      <c r="J34" s="8">
        <f t="shared" si="3"/>
        <v>22322</v>
      </c>
      <c r="K34">
        <f t="shared" si="4"/>
        <v>-44644</v>
      </c>
    </row>
    <row r="35" spans="1:11" x14ac:dyDescent="0.25">
      <c r="A35" s="5">
        <v>36478</v>
      </c>
      <c r="B35" s="12">
        <v>300000</v>
      </c>
      <c r="C35" s="12">
        <v>38845</v>
      </c>
      <c r="D35" s="12">
        <v>61167</v>
      </c>
      <c r="E35" s="6">
        <f t="shared" si="5"/>
        <v>277678</v>
      </c>
      <c r="F35" s="13">
        <f t="shared" si="6"/>
        <v>22322</v>
      </c>
      <c r="I35" s="8">
        <f t="shared" si="2"/>
        <v>-22322</v>
      </c>
      <c r="J35" s="8">
        <f t="shared" si="3"/>
        <v>22322</v>
      </c>
      <c r="K35">
        <f t="shared" si="4"/>
        <v>-44644</v>
      </c>
    </row>
    <row r="36" spans="1:11" x14ac:dyDescent="0.25">
      <c r="A36" s="5">
        <v>36479</v>
      </c>
      <c r="B36" s="12">
        <v>300000</v>
      </c>
      <c r="C36" s="12">
        <v>38845</v>
      </c>
      <c r="D36" s="12">
        <v>61167</v>
      </c>
      <c r="E36" s="6">
        <f t="shared" si="5"/>
        <v>277678</v>
      </c>
      <c r="F36" s="13">
        <f t="shared" si="6"/>
        <v>22322</v>
      </c>
      <c r="I36" s="8">
        <f t="shared" si="2"/>
        <v>-22322</v>
      </c>
      <c r="J36" s="8">
        <f t="shared" si="3"/>
        <v>22322</v>
      </c>
      <c r="K36">
        <f t="shared" si="4"/>
        <v>-44644</v>
      </c>
    </row>
    <row r="37" spans="1:11" x14ac:dyDescent="0.25">
      <c r="A37" s="5">
        <v>36480</v>
      </c>
      <c r="B37" s="12">
        <v>300000</v>
      </c>
      <c r="C37" s="12">
        <v>38889</v>
      </c>
      <c r="D37" s="12">
        <v>61167</v>
      </c>
      <c r="E37" s="12">
        <f t="shared" si="5"/>
        <v>277722</v>
      </c>
      <c r="F37" s="13">
        <f t="shared" si="6"/>
        <v>22278</v>
      </c>
      <c r="I37" s="8">
        <f t="shared" si="2"/>
        <v>-22278</v>
      </c>
      <c r="J37" s="8">
        <f t="shared" si="3"/>
        <v>22278</v>
      </c>
      <c r="K37">
        <f t="shared" si="4"/>
        <v>-44556</v>
      </c>
    </row>
    <row r="38" spans="1:11" x14ac:dyDescent="0.25">
      <c r="A38" s="5">
        <v>36481</v>
      </c>
      <c r="B38" s="12">
        <v>300000</v>
      </c>
      <c r="C38" s="12">
        <v>150632</v>
      </c>
      <c r="D38" s="12">
        <v>61167</v>
      </c>
      <c r="E38" s="12">
        <f t="shared" si="5"/>
        <v>210535</v>
      </c>
      <c r="F38" s="13">
        <f t="shared" si="6"/>
        <v>89465</v>
      </c>
      <c r="I38" s="8">
        <f t="shared" si="2"/>
        <v>89465</v>
      </c>
      <c r="J38" s="8">
        <f t="shared" si="3"/>
        <v>89465</v>
      </c>
      <c r="K38">
        <f t="shared" si="4"/>
        <v>0</v>
      </c>
    </row>
    <row r="39" spans="1:11" x14ac:dyDescent="0.25">
      <c r="A39" s="5">
        <v>36482</v>
      </c>
      <c r="B39" s="12">
        <v>300000</v>
      </c>
      <c r="C39" s="12">
        <v>78031</v>
      </c>
      <c r="D39" s="12">
        <v>61167</v>
      </c>
      <c r="E39" s="12">
        <f t="shared" si="5"/>
        <v>283136</v>
      </c>
      <c r="F39" s="13">
        <f t="shared" si="6"/>
        <v>16864</v>
      </c>
      <c r="I39" s="8">
        <f t="shared" si="2"/>
        <v>16864</v>
      </c>
      <c r="J39" s="8">
        <f t="shared" si="3"/>
        <v>16864</v>
      </c>
      <c r="K39">
        <f t="shared" si="4"/>
        <v>0</v>
      </c>
    </row>
    <row r="40" spans="1:11" x14ac:dyDescent="0.25">
      <c r="A40" s="5">
        <v>36483</v>
      </c>
      <c r="B40" s="12">
        <v>300000</v>
      </c>
      <c r="C40" s="12">
        <v>145545</v>
      </c>
      <c r="D40" s="12">
        <v>51124</v>
      </c>
      <c r="E40" s="12">
        <f t="shared" si="5"/>
        <v>205579</v>
      </c>
      <c r="F40" s="13">
        <f t="shared" si="6"/>
        <v>94421</v>
      </c>
      <c r="I40" s="8">
        <f t="shared" si="2"/>
        <v>94421</v>
      </c>
      <c r="J40" s="8">
        <f t="shared" si="3"/>
        <v>94421</v>
      </c>
      <c r="K40">
        <f t="shared" si="4"/>
        <v>0</v>
      </c>
    </row>
    <row r="41" spans="1:11" x14ac:dyDescent="0.25">
      <c r="A41" s="5">
        <v>36484</v>
      </c>
      <c r="B41" s="12">
        <v>300000</v>
      </c>
      <c r="C41" s="12">
        <v>91408</v>
      </c>
      <c r="D41" s="12">
        <v>20995</v>
      </c>
      <c r="E41" s="12">
        <f t="shared" si="5"/>
        <v>229587</v>
      </c>
      <c r="F41" s="13">
        <f t="shared" si="6"/>
        <v>70413</v>
      </c>
      <c r="I41" s="8">
        <f t="shared" si="2"/>
        <v>70413</v>
      </c>
      <c r="J41" s="8">
        <f t="shared" si="3"/>
        <v>70413</v>
      </c>
      <c r="K41">
        <f t="shared" si="4"/>
        <v>0</v>
      </c>
    </row>
    <row r="42" spans="1:11" x14ac:dyDescent="0.25">
      <c r="A42" s="5">
        <v>36485</v>
      </c>
      <c r="B42" s="12">
        <v>300000</v>
      </c>
      <c r="C42" s="12">
        <v>91408</v>
      </c>
      <c r="D42" s="12">
        <v>20995</v>
      </c>
      <c r="E42" s="12">
        <f t="shared" si="5"/>
        <v>229587</v>
      </c>
      <c r="F42" s="13">
        <f t="shared" si="6"/>
        <v>70413</v>
      </c>
      <c r="I42" s="8">
        <f t="shared" si="2"/>
        <v>70413</v>
      </c>
      <c r="J42" s="8">
        <f t="shared" si="3"/>
        <v>70413</v>
      </c>
      <c r="K42">
        <f t="shared" si="4"/>
        <v>0</v>
      </c>
    </row>
    <row r="43" spans="1:11" x14ac:dyDescent="0.25">
      <c r="A43" s="5">
        <v>36486</v>
      </c>
      <c r="B43" s="12">
        <v>300000</v>
      </c>
      <c r="C43" s="12">
        <v>91408</v>
      </c>
      <c r="D43" s="12">
        <v>20995</v>
      </c>
      <c r="E43" s="12">
        <f t="shared" si="5"/>
        <v>229587</v>
      </c>
      <c r="F43" s="13">
        <f t="shared" si="6"/>
        <v>70413</v>
      </c>
      <c r="I43" s="8">
        <f t="shared" si="2"/>
        <v>70413</v>
      </c>
      <c r="J43" s="8">
        <f t="shared" si="3"/>
        <v>70413</v>
      </c>
      <c r="K43">
        <f t="shared" si="4"/>
        <v>0</v>
      </c>
    </row>
    <row r="44" spans="1:11" x14ac:dyDescent="0.25">
      <c r="A44" s="5">
        <v>36487</v>
      </c>
      <c r="B44" s="12">
        <v>300000</v>
      </c>
      <c r="C44" s="12">
        <v>91408</v>
      </c>
      <c r="D44" s="12">
        <v>20995</v>
      </c>
      <c r="E44" s="12">
        <f t="shared" si="5"/>
        <v>229587</v>
      </c>
      <c r="F44" s="13">
        <f t="shared" si="6"/>
        <v>70413</v>
      </c>
      <c r="I44" s="8">
        <f t="shared" si="2"/>
        <v>70413</v>
      </c>
      <c r="J44" s="8">
        <f t="shared" si="3"/>
        <v>70413</v>
      </c>
      <c r="K44">
        <f t="shared" si="4"/>
        <v>0</v>
      </c>
    </row>
    <row r="45" spans="1:11" x14ac:dyDescent="0.25">
      <c r="A45" s="5">
        <v>36488</v>
      </c>
      <c r="B45" s="12">
        <v>300000</v>
      </c>
      <c r="C45" s="12">
        <v>74630</v>
      </c>
      <c r="D45" s="12">
        <v>20995</v>
      </c>
      <c r="E45" s="12">
        <f t="shared" si="5"/>
        <v>246365</v>
      </c>
      <c r="F45" s="13">
        <f t="shared" si="6"/>
        <v>53635</v>
      </c>
      <c r="I45" s="8">
        <f t="shared" si="2"/>
        <v>53635</v>
      </c>
      <c r="J45" s="8">
        <f t="shared" si="3"/>
        <v>53635</v>
      </c>
      <c r="K45">
        <f t="shared" si="4"/>
        <v>0</v>
      </c>
    </row>
    <row r="46" spans="1:11" x14ac:dyDescent="0.25">
      <c r="A46" s="5">
        <v>36489</v>
      </c>
      <c r="B46" s="12">
        <v>300000</v>
      </c>
      <c r="C46" s="12">
        <v>74630</v>
      </c>
      <c r="D46" s="12">
        <v>20995</v>
      </c>
      <c r="E46" s="12">
        <f t="shared" si="5"/>
        <v>246365</v>
      </c>
      <c r="F46" s="13">
        <f t="shared" si="6"/>
        <v>53635</v>
      </c>
      <c r="I46" s="8">
        <f t="shared" si="2"/>
        <v>53635</v>
      </c>
      <c r="J46" s="8">
        <f t="shared" si="3"/>
        <v>53635</v>
      </c>
      <c r="K46">
        <f t="shared" si="4"/>
        <v>0</v>
      </c>
    </row>
    <row r="47" spans="1:11" x14ac:dyDescent="0.25">
      <c r="A47" s="5">
        <v>36490</v>
      </c>
      <c r="B47" s="12">
        <v>300000</v>
      </c>
      <c r="C47" s="12">
        <v>74630</v>
      </c>
      <c r="D47" s="12">
        <v>20995</v>
      </c>
      <c r="E47" s="12">
        <f t="shared" si="5"/>
        <v>246365</v>
      </c>
      <c r="F47" s="13">
        <f t="shared" si="6"/>
        <v>53635</v>
      </c>
      <c r="I47" s="8">
        <f t="shared" si="2"/>
        <v>53635</v>
      </c>
      <c r="J47" s="8">
        <f t="shared" si="3"/>
        <v>53635</v>
      </c>
      <c r="K47">
        <f t="shared" si="4"/>
        <v>0</v>
      </c>
    </row>
    <row r="48" spans="1:11" x14ac:dyDescent="0.25">
      <c r="A48" s="5">
        <v>36491</v>
      </c>
      <c r="B48" s="12">
        <v>300000</v>
      </c>
      <c r="C48" s="12">
        <v>74630</v>
      </c>
      <c r="D48" s="12">
        <v>20995</v>
      </c>
      <c r="E48" s="12">
        <f t="shared" si="5"/>
        <v>246365</v>
      </c>
      <c r="F48" s="13">
        <f t="shared" si="6"/>
        <v>53635</v>
      </c>
      <c r="I48" s="8">
        <f t="shared" si="2"/>
        <v>53635</v>
      </c>
      <c r="J48" s="8">
        <f t="shared" si="3"/>
        <v>53635</v>
      </c>
      <c r="K48">
        <f t="shared" si="4"/>
        <v>0</v>
      </c>
    </row>
    <row r="49" spans="1:11" x14ac:dyDescent="0.25">
      <c r="A49" s="5">
        <v>36492</v>
      </c>
      <c r="B49" s="12">
        <v>300000</v>
      </c>
      <c r="C49" s="12">
        <v>74630</v>
      </c>
      <c r="D49" s="12">
        <v>20995</v>
      </c>
      <c r="E49" s="12">
        <f t="shared" si="5"/>
        <v>246365</v>
      </c>
      <c r="F49" s="13">
        <f t="shared" si="6"/>
        <v>53635</v>
      </c>
      <c r="I49" s="8">
        <f t="shared" si="2"/>
        <v>53635</v>
      </c>
      <c r="J49" s="8">
        <f t="shared" si="3"/>
        <v>53635</v>
      </c>
      <c r="K49">
        <f t="shared" si="4"/>
        <v>0</v>
      </c>
    </row>
    <row r="50" spans="1:11" x14ac:dyDescent="0.25">
      <c r="A50" s="5">
        <v>36493</v>
      </c>
      <c r="B50" s="12">
        <v>300000</v>
      </c>
      <c r="C50" s="12">
        <v>117525</v>
      </c>
      <c r="D50" s="12">
        <v>61167</v>
      </c>
      <c r="E50" s="12">
        <f t="shared" si="5"/>
        <v>243642</v>
      </c>
      <c r="F50" s="13">
        <f t="shared" si="6"/>
        <v>56358</v>
      </c>
      <c r="I50" s="8">
        <f t="shared" si="2"/>
        <v>56358</v>
      </c>
      <c r="J50" s="8">
        <f t="shared" si="3"/>
        <v>56358</v>
      </c>
      <c r="K50">
        <f t="shared" si="4"/>
        <v>0</v>
      </c>
    </row>
    <row r="51" spans="1:11" x14ac:dyDescent="0.25">
      <c r="A51" s="5">
        <v>36494</v>
      </c>
      <c r="B51" s="12">
        <v>300000</v>
      </c>
      <c r="C51" s="12">
        <v>68237</v>
      </c>
      <c r="D51" s="12">
        <v>61167</v>
      </c>
      <c r="E51" s="12">
        <f t="shared" si="5"/>
        <v>292930</v>
      </c>
      <c r="F51" s="13">
        <f t="shared" si="6"/>
        <v>7070</v>
      </c>
      <c r="G51" s="30">
        <f>SUM(F22:F51)</f>
        <v>1390503</v>
      </c>
      <c r="I51" s="8">
        <f t="shared" si="2"/>
        <v>7070</v>
      </c>
      <c r="J51" s="8">
        <f t="shared" si="3"/>
        <v>7070</v>
      </c>
      <c r="K51">
        <f t="shared" si="4"/>
        <v>0</v>
      </c>
    </row>
    <row r="52" spans="1:11" s="38" customFormat="1" x14ac:dyDescent="0.25">
      <c r="A52" s="31" t="s">
        <v>13</v>
      </c>
      <c r="B52" s="39">
        <f>SUM(B22:B51)</f>
        <v>9000000</v>
      </c>
      <c r="C52" s="39">
        <f>SUM(C22:C51)</f>
        <v>2188012</v>
      </c>
      <c r="D52" s="39">
        <f>SUM(D22:D51)</f>
        <v>1343917</v>
      </c>
      <c r="E52" s="39">
        <f>SUM(E22:E51)</f>
        <v>7609497</v>
      </c>
      <c r="F52" s="39">
        <f>SUM(F22:F51)</f>
        <v>1390503</v>
      </c>
      <c r="G52" s="40"/>
      <c r="H52" s="37"/>
      <c r="I52" s="8">
        <f t="shared" si="2"/>
        <v>844095</v>
      </c>
      <c r="J52" s="8">
        <f t="shared" si="3"/>
        <v>1390503</v>
      </c>
      <c r="K52" s="38">
        <f t="shared" si="4"/>
        <v>-546408</v>
      </c>
    </row>
    <row r="53" spans="1:11" s="38" customFormat="1" x14ac:dyDescent="0.25">
      <c r="A53" s="31" t="s">
        <v>15</v>
      </c>
      <c r="B53" s="39">
        <f>+B52/30</f>
        <v>300000</v>
      </c>
      <c r="C53" s="39">
        <f>+C52/30</f>
        <v>72933.733333333337</v>
      </c>
      <c r="D53" s="39">
        <f>+D52/30</f>
        <v>44797.23333333333</v>
      </c>
      <c r="E53" s="39">
        <f>+E52/30</f>
        <v>253649.9</v>
      </c>
      <c r="F53" s="39">
        <f>+F52/30</f>
        <v>46350.1</v>
      </c>
      <c r="G53" s="40"/>
      <c r="H53" s="37"/>
      <c r="I53" s="8">
        <f t="shared" si="2"/>
        <v>28136.500000000007</v>
      </c>
      <c r="J53" s="8">
        <f t="shared" si="3"/>
        <v>46350.100000000006</v>
      </c>
      <c r="K53" s="38">
        <f t="shared" si="4"/>
        <v>-18213.599999999999</v>
      </c>
    </row>
    <row r="54" spans="1:11" x14ac:dyDescent="0.25">
      <c r="A54" s="5">
        <v>36495</v>
      </c>
      <c r="B54" s="12">
        <v>300000</v>
      </c>
      <c r="C54" s="12">
        <v>34153</v>
      </c>
      <c r="D54" s="12">
        <v>49943</v>
      </c>
      <c r="E54" s="12">
        <f t="shared" ref="E54:E84" si="7">IF(C54-D54&gt;0,B54-(C54-D54),B54+(C54-D54))</f>
        <v>284210</v>
      </c>
      <c r="F54" s="13">
        <f t="shared" si="6"/>
        <v>15790</v>
      </c>
      <c r="I54" s="8">
        <f t="shared" si="2"/>
        <v>-15790</v>
      </c>
      <c r="J54" s="8">
        <f t="shared" si="3"/>
        <v>15790</v>
      </c>
      <c r="K54">
        <f t="shared" si="4"/>
        <v>-31580</v>
      </c>
    </row>
    <row r="55" spans="1:11" x14ac:dyDescent="0.25">
      <c r="A55" s="5">
        <v>36496</v>
      </c>
      <c r="B55" s="12">
        <v>300000</v>
      </c>
      <c r="C55" s="12">
        <v>32334</v>
      </c>
      <c r="D55" s="12">
        <v>31246</v>
      </c>
      <c r="E55" s="12">
        <f t="shared" si="7"/>
        <v>298912</v>
      </c>
      <c r="F55" s="13">
        <f t="shared" ref="F55:F84" si="8">+B55-E55</f>
        <v>1088</v>
      </c>
      <c r="I55" s="8">
        <f t="shared" si="2"/>
        <v>1088</v>
      </c>
      <c r="J55" s="8">
        <f t="shared" si="3"/>
        <v>1088</v>
      </c>
      <c r="K55">
        <f t="shared" si="4"/>
        <v>0</v>
      </c>
    </row>
    <row r="56" spans="1:11" x14ac:dyDescent="0.25">
      <c r="A56" s="5">
        <v>36497</v>
      </c>
      <c r="B56" s="12">
        <v>300000</v>
      </c>
      <c r="C56" s="12">
        <v>33014</v>
      </c>
      <c r="D56" s="12">
        <v>31246</v>
      </c>
      <c r="E56" s="12">
        <f t="shared" si="7"/>
        <v>298232</v>
      </c>
      <c r="F56" s="13">
        <f t="shared" si="8"/>
        <v>1768</v>
      </c>
      <c r="I56" s="8">
        <f t="shared" si="2"/>
        <v>1768</v>
      </c>
      <c r="J56" s="8">
        <f t="shared" si="3"/>
        <v>1768</v>
      </c>
      <c r="K56">
        <f t="shared" si="4"/>
        <v>0</v>
      </c>
    </row>
    <row r="57" spans="1:11" x14ac:dyDescent="0.25">
      <c r="A57" s="5">
        <v>36498</v>
      </c>
      <c r="B57" s="12">
        <v>300000</v>
      </c>
      <c r="C57" s="12">
        <v>25357</v>
      </c>
      <c r="D57" s="12">
        <v>31246</v>
      </c>
      <c r="E57" s="12">
        <f t="shared" si="7"/>
        <v>294111</v>
      </c>
      <c r="F57" s="13">
        <f t="shared" si="8"/>
        <v>5889</v>
      </c>
      <c r="I57" s="8">
        <f t="shared" si="2"/>
        <v>-5889</v>
      </c>
      <c r="J57" s="8">
        <f t="shared" si="3"/>
        <v>5889</v>
      </c>
      <c r="K57">
        <f t="shared" si="4"/>
        <v>-11778</v>
      </c>
    </row>
    <row r="58" spans="1:11" x14ac:dyDescent="0.25">
      <c r="A58" s="5">
        <v>36499</v>
      </c>
      <c r="B58" s="12">
        <v>300000</v>
      </c>
      <c r="C58" s="12">
        <v>25357</v>
      </c>
      <c r="D58" s="12">
        <v>31246</v>
      </c>
      <c r="E58" s="12">
        <f t="shared" si="7"/>
        <v>294111</v>
      </c>
      <c r="F58" s="13">
        <f t="shared" si="8"/>
        <v>5889</v>
      </c>
      <c r="I58" s="8">
        <f t="shared" si="2"/>
        <v>-5889</v>
      </c>
      <c r="J58" s="8">
        <f t="shared" si="3"/>
        <v>5889</v>
      </c>
      <c r="K58">
        <f t="shared" si="4"/>
        <v>-11778</v>
      </c>
    </row>
    <row r="59" spans="1:11" x14ac:dyDescent="0.25">
      <c r="A59" s="5">
        <v>36500</v>
      </c>
      <c r="B59" s="12">
        <v>300000</v>
      </c>
      <c r="C59" s="12">
        <v>25357</v>
      </c>
      <c r="D59" s="12">
        <v>31246</v>
      </c>
      <c r="E59" s="12">
        <f t="shared" si="7"/>
        <v>294111</v>
      </c>
      <c r="F59" s="13">
        <f t="shared" si="8"/>
        <v>5889</v>
      </c>
      <c r="I59" s="8">
        <f t="shared" si="2"/>
        <v>-5889</v>
      </c>
      <c r="J59" s="8">
        <f t="shared" si="3"/>
        <v>5889</v>
      </c>
      <c r="K59">
        <f t="shared" si="4"/>
        <v>-11778</v>
      </c>
    </row>
    <row r="60" spans="1:11" x14ac:dyDescent="0.25">
      <c r="A60" s="5">
        <v>36501</v>
      </c>
      <c r="B60" s="12">
        <v>300000</v>
      </c>
      <c r="C60" s="12">
        <v>25119</v>
      </c>
      <c r="D60" s="12">
        <v>31246</v>
      </c>
      <c r="E60" s="12">
        <f t="shared" si="7"/>
        <v>293873</v>
      </c>
      <c r="F60" s="13">
        <f t="shared" si="8"/>
        <v>6127</v>
      </c>
      <c r="I60" s="8">
        <f t="shared" si="2"/>
        <v>-6127</v>
      </c>
      <c r="J60" s="8">
        <f t="shared" si="3"/>
        <v>6127</v>
      </c>
      <c r="K60">
        <f t="shared" si="4"/>
        <v>-12254</v>
      </c>
    </row>
    <row r="61" spans="1:11" x14ac:dyDescent="0.25">
      <c r="A61" s="5">
        <v>36502</v>
      </c>
      <c r="B61" s="12">
        <v>300000</v>
      </c>
      <c r="C61" s="12">
        <v>25119</v>
      </c>
      <c r="D61" s="12">
        <v>31246</v>
      </c>
      <c r="E61" s="12">
        <f t="shared" si="7"/>
        <v>293873</v>
      </c>
      <c r="F61" s="13">
        <f t="shared" si="8"/>
        <v>6127</v>
      </c>
      <c r="I61" s="8">
        <f t="shared" si="2"/>
        <v>-6127</v>
      </c>
      <c r="J61" s="8">
        <f t="shared" si="3"/>
        <v>6127</v>
      </c>
      <c r="K61">
        <f t="shared" si="4"/>
        <v>-12254</v>
      </c>
    </row>
    <row r="62" spans="1:11" x14ac:dyDescent="0.25">
      <c r="A62" s="5">
        <v>36503</v>
      </c>
      <c r="B62" s="12">
        <v>300000</v>
      </c>
      <c r="C62" s="12">
        <v>25194</v>
      </c>
      <c r="D62" s="12">
        <v>31246</v>
      </c>
      <c r="E62" s="6">
        <f t="shared" si="7"/>
        <v>293948</v>
      </c>
      <c r="F62" s="13">
        <f t="shared" si="8"/>
        <v>6052</v>
      </c>
      <c r="I62" s="8">
        <f t="shared" si="2"/>
        <v>-6052</v>
      </c>
      <c r="J62" s="8">
        <f t="shared" si="3"/>
        <v>6052</v>
      </c>
      <c r="K62">
        <f t="shared" si="4"/>
        <v>-12104</v>
      </c>
    </row>
    <row r="63" spans="1:11" x14ac:dyDescent="0.25">
      <c r="A63" s="5">
        <v>36504</v>
      </c>
      <c r="B63" s="12">
        <v>300000</v>
      </c>
      <c r="C63" s="12">
        <v>25602</v>
      </c>
      <c r="D63" s="12">
        <v>36201</v>
      </c>
      <c r="E63" s="6">
        <f t="shared" si="7"/>
        <v>289401</v>
      </c>
      <c r="F63" s="13">
        <f t="shared" si="8"/>
        <v>10599</v>
      </c>
      <c r="I63" s="8">
        <f t="shared" si="2"/>
        <v>-10599</v>
      </c>
      <c r="J63" s="8">
        <f t="shared" si="3"/>
        <v>10599</v>
      </c>
      <c r="K63">
        <f t="shared" si="4"/>
        <v>-21198</v>
      </c>
    </row>
    <row r="64" spans="1:11" x14ac:dyDescent="0.25">
      <c r="A64" s="5">
        <v>36505</v>
      </c>
      <c r="B64" s="12">
        <v>300000</v>
      </c>
      <c r="C64" s="12">
        <v>25602</v>
      </c>
      <c r="D64" s="12">
        <v>36201</v>
      </c>
      <c r="E64" s="12">
        <f t="shared" si="7"/>
        <v>289401</v>
      </c>
      <c r="F64" s="13">
        <f t="shared" si="8"/>
        <v>10599</v>
      </c>
      <c r="I64" s="8">
        <f t="shared" si="2"/>
        <v>-10599</v>
      </c>
      <c r="J64" s="8">
        <f t="shared" si="3"/>
        <v>10599</v>
      </c>
      <c r="K64">
        <f t="shared" si="4"/>
        <v>-21198</v>
      </c>
    </row>
    <row r="65" spans="1:11" x14ac:dyDescent="0.25">
      <c r="A65" s="5">
        <v>36506</v>
      </c>
      <c r="B65" s="12">
        <v>300000</v>
      </c>
      <c r="C65" s="12">
        <v>25602</v>
      </c>
      <c r="D65" s="12">
        <v>36201</v>
      </c>
      <c r="E65" s="12">
        <f t="shared" si="7"/>
        <v>289401</v>
      </c>
      <c r="F65" s="13">
        <f t="shared" si="8"/>
        <v>10599</v>
      </c>
      <c r="I65" s="8">
        <f t="shared" si="2"/>
        <v>-10599</v>
      </c>
      <c r="J65" s="8">
        <f t="shared" si="3"/>
        <v>10599</v>
      </c>
      <c r="K65">
        <f t="shared" si="4"/>
        <v>-21198</v>
      </c>
    </row>
    <row r="66" spans="1:11" x14ac:dyDescent="0.25">
      <c r="A66" s="5">
        <v>36507</v>
      </c>
      <c r="B66" s="12">
        <v>300000</v>
      </c>
      <c r="C66" s="12">
        <v>25602</v>
      </c>
      <c r="D66" s="12">
        <v>36201</v>
      </c>
      <c r="E66" s="12">
        <f t="shared" si="7"/>
        <v>289401</v>
      </c>
      <c r="F66" s="13">
        <f t="shared" si="8"/>
        <v>10599</v>
      </c>
      <c r="I66" s="8">
        <f t="shared" si="2"/>
        <v>-10599</v>
      </c>
      <c r="J66" s="8">
        <f t="shared" si="3"/>
        <v>10599</v>
      </c>
      <c r="K66">
        <f t="shared" si="4"/>
        <v>-21198</v>
      </c>
    </row>
    <row r="67" spans="1:11" x14ac:dyDescent="0.25">
      <c r="A67" s="5">
        <v>36508</v>
      </c>
      <c r="B67" s="12">
        <v>300000</v>
      </c>
      <c r="C67" s="12">
        <v>24802</v>
      </c>
      <c r="D67" s="12">
        <v>36201</v>
      </c>
      <c r="E67" s="12">
        <f t="shared" si="7"/>
        <v>288601</v>
      </c>
      <c r="F67" s="13">
        <f t="shared" si="8"/>
        <v>11399</v>
      </c>
      <c r="I67" s="8">
        <f t="shared" ref="I67:I130" si="9">C67-D67</f>
        <v>-11399</v>
      </c>
      <c r="J67" s="8">
        <f t="shared" ref="J67:J130" si="10">B67-E67</f>
        <v>11399</v>
      </c>
      <c r="K67">
        <f t="shared" ref="K67:K130" si="11">I67-J67</f>
        <v>-22798</v>
      </c>
    </row>
    <row r="68" spans="1:11" x14ac:dyDescent="0.25">
      <c r="A68" s="5">
        <v>36509</v>
      </c>
      <c r="B68" s="12">
        <v>300000</v>
      </c>
      <c r="C68" s="12">
        <v>16441</v>
      </c>
      <c r="D68" s="12">
        <v>36201</v>
      </c>
      <c r="E68" s="12">
        <f t="shared" si="7"/>
        <v>280240</v>
      </c>
      <c r="F68" s="13">
        <f t="shared" si="8"/>
        <v>19760</v>
      </c>
      <c r="I68" s="8">
        <f t="shared" si="9"/>
        <v>-19760</v>
      </c>
      <c r="J68" s="8">
        <f t="shared" si="10"/>
        <v>19760</v>
      </c>
      <c r="K68">
        <f t="shared" si="11"/>
        <v>-39520</v>
      </c>
    </row>
    <row r="69" spans="1:11" x14ac:dyDescent="0.25">
      <c r="A69" s="5">
        <v>36510</v>
      </c>
      <c r="B69" s="12">
        <v>300000</v>
      </c>
      <c r="C69" s="12">
        <v>16440</v>
      </c>
      <c r="D69" s="12">
        <v>36201</v>
      </c>
      <c r="E69" s="12">
        <f t="shared" si="7"/>
        <v>280239</v>
      </c>
      <c r="F69" s="13">
        <f t="shared" si="8"/>
        <v>19761</v>
      </c>
      <c r="I69" s="8">
        <f t="shared" si="9"/>
        <v>-19761</v>
      </c>
      <c r="J69" s="8">
        <f t="shared" si="10"/>
        <v>19761</v>
      </c>
      <c r="K69">
        <f t="shared" si="11"/>
        <v>-39522</v>
      </c>
    </row>
    <row r="70" spans="1:11" x14ac:dyDescent="0.25">
      <c r="A70" s="5">
        <v>36511</v>
      </c>
      <c r="B70" s="12">
        <v>300000</v>
      </c>
      <c r="C70" s="12">
        <v>14897</v>
      </c>
      <c r="D70" s="12">
        <v>31246</v>
      </c>
      <c r="E70" s="12">
        <f t="shared" si="7"/>
        <v>283651</v>
      </c>
      <c r="F70" s="13">
        <f t="shared" si="8"/>
        <v>16349</v>
      </c>
      <c r="I70" s="8">
        <f t="shared" si="9"/>
        <v>-16349</v>
      </c>
      <c r="J70" s="8">
        <f t="shared" si="10"/>
        <v>16349</v>
      </c>
      <c r="K70">
        <f t="shared" si="11"/>
        <v>-32698</v>
      </c>
    </row>
    <row r="71" spans="1:11" x14ac:dyDescent="0.25">
      <c r="A71" s="5">
        <v>36512</v>
      </c>
      <c r="B71" s="12">
        <v>300000</v>
      </c>
      <c r="C71" s="12">
        <v>15300</v>
      </c>
      <c r="D71" s="12">
        <v>69769</v>
      </c>
      <c r="E71" s="12">
        <f t="shared" si="7"/>
        <v>245531</v>
      </c>
      <c r="F71" s="13">
        <f t="shared" si="8"/>
        <v>54469</v>
      </c>
      <c r="I71" s="8">
        <f t="shared" si="9"/>
        <v>-54469</v>
      </c>
      <c r="J71" s="8">
        <f t="shared" si="10"/>
        <v>54469</v>
      </c>
      <c r="K71">
        <f t="shared" si="11"/>
        <v>-108938</v>
      </c>
    </row>
    <row r="72" spans="1:11" x14ac:dyDescent="0.25">
      <c r="A72" s="5">
        <v>36513</v>
      </c>
      <c r="B72" s="12">
        <v>300000</v>
      </c>
      <c r="C72" s="12">
        <v>15300</v>
      </c>
      <c r="D72" s="12">
        <v>69769</v>
      </c>
      <c r="E72" s="12">
        <f t="shared" si="7"/>
        <v>245531</v>
      </c>
      <c r="F72" s="13">
        <f t="shared" si="8"/>
        <v>54469</v>
      </c>
      <c r="I72" s="8">
        <f t="shared" si="9"/>
        <v>-54469</v>
      </c>
      <c r="J72" s="8">
        <f t="shared" si="10"/>
        <v>54469</v>
      </c>
      <c r="K72">
        <f t="shared" si="11"/>
        <v>-108938</v>
      </c>
    </row>
    <row r="73" spans="1:11" x14ac:dyDescent="0.25">
      <c r="A73" s="5">
        <v>36514</v>
      </c>
      <c r="B73" s="12">
        <v>300000</v>
      </c>
      <c r="C73" s="12">
        <v>15300</v>
      </c>
      <c r="D73" s="12">
        <v>69769</v>
      </c>
      <c r="E73" s="12">
        <f t="shared" si="7"/>
        <v>245531</v>
      </c>
      <c r="F73" s="13">
        <f t="shared" si="8"/>
        <v>54469</v>
      </c>
      <c r="I73" s="8">
        <f t="shared" si="9"/>
        <v>-54469</v>
      </c>
      <c r="J73" s="8">
        <f t="shared" si="10"/>
        <v>54469</v>
      </c>
      <c r="K73">
        <f t="shared" si="11"/>
        <v>-108938</v>
      </c>
    </row>
    <row r="74" spans="1:11" x14ac:dyDescent="0.25">
      <c r="A74" s="5">
        <v>36515</v>
      </c>
      <c r="B74" s="12">
        <v>300000</v>
      </c>
      <c r="C74" s="12">
        <v>22234</v>
      </c>
      <c r="D74" s="12">
        <v>47313</v>
      </c>
      <c r="E74" s="12">
        <f t="shared" si="7"/>
        <v>274921</v>
      </c>
      <c r="F74" s="13">
        <f t="shared" si="8"/>
        <v>25079</v>
      </c>
      <c r="I74" s="8">
        <f t="shared" si="9"/>
        <v>-25079</v>
      </c>
      <c r="J74" s="8">
        <f t="shared" si="10"/>
        <v>25079</v>
      </c>
      <c r="K74">
        <f t="shared" si="11"/>
        <v>-50158</v>
      </c>
    </row>
    <row r="75" spans="1:11" x14ac:dyDescent="0.25">
      <c r="A75" s="5">
        <v>36516</v>
      </c>
      <c r="B75" s="12">
        <v>300000</v>
      </c>
      <c r="C75" s="12">
        <v>39549</v>
      </c>
      <c r="D75" s="12">
        <v>52268</v>
      </c>
      <c r="E75" s="12">
        <f t="shared" si="7"/>
        <v>287281</v>
      </c>
      <c r="F75" s="13">
        <f t="shared" si="8"/>
        <v>12719</v>
      </c>
      <c r="I75" s="8">
        <f t="shared" si="9"/>
        <v>-12719</v>
      </c>
      <c r="J75" s="8">
        <f t="shared" si="10"/>
        <v>12719</v>
      </c>
      <c r="K75">
        <f t="shared" si="11"/>
        <v>-25438</v>
      </c>
    </row>
    <row r="76" spans="1:11" x14ac:dyDescent="0.25">
      <c r="A76" s="5">
        <v>36517</v>
      </c>
      <c r="B76" s="12">
        <v>300000</v>
      </c>
      <c r="C76" s="12">
        <v>14897</v>
      </c>
      <c r="D76" s="12">
        <v>85085</v>
      </c>
      <c r="E76" s="12">
        <f t="shared" si="7"/>
        <v>229812</v>
      </c>
      <c r="F76" s="13">
        <f t="shared" si="8"/>
        <v>70188</v>
      </c>
      <c r="I76" s="8">
        <f t="shared" si="9"/>
        <v>-70188</v>
      </c>
      <c r="J76" s="8">
        <f t="shared" si="10"/>
        <v>70188</v>
      </c>
      <c r="K76">
        <f t="shared" si="11"/>
        <v>-140376</v>
      </c>
    </row>
    <row r="77" spans="1:11" x14ac:dyDescent="0.25">
      <c r="A77" s="5">
        <v>36518</v>
      </c>
      <c r="B77" s="12">
        <v>300000</v>
      </c>
      <c r="C77" s="12">
        <v>14897</v>
      </c>
      <c r="D77" s="12">
        <v>85085</v>
      </c>
      <c r="E77" s="12">
        <f t="shared" si="7"/>
        <v>229812</v>
      </c>
      <c r="F77" s="13">
        <f t="shared" si="8"/>
        <v>70188</v>
      </c>
      <c r="I77" s="8">
        <f t="shared" si="9"/>
        <v>-70188</v>
      </c>
      <c r="J77" s="8">
        <f t="shared" si="10"/>
        <v>70188</v>
      </c>
      <c r="K77">
        <f t="shared" si="11"/>
        <v>-140376</v>
      </c>
    </row>
    <row r="78" spans="1:11" x14ac:dyDescent="0.25">
      <c r="A78" s="5">
        <v>36519</v>
      </c>
      <c r="B78" s="12">
        <v>300000</v>
      </c>
      <c r="C78" s="12">
        <v>14897</v>
      </c>
      <c r="D78" s="12">
        <v>85085</v>
      </c>
      <c r="E78" s="12">
        <f t="shared" si="7"/>
        <v>229812</v>
      </c>
      <c r="F78" s="13">
        <f t="shared" si="8"/>
        <v>70188</v>
      </c>
      <c r="I78" s="8">
        <f t="shared" si="9"/>
        <v>-70188</v>
      </c>
      <c r="J78" s="8">
        <f t="shared" si="10"/>
        <v>70188</v>
      </c>
      <c r="K78">
        <f t="shared" si="11"/>
        <v>-140376</v>
      </c>
    </row>
    <row r="79" spans="1:11" x14ac:dyDescent="0.25">
      <c r="A79" s="5">
        <v>36520</v>
      </c>
      <c r="B79" s="12">
        <v>300000</v>
      </c>
      <c r="C79" s="12">
        <v>14897</v>
      </c>
      <c r="D79" s="12">
        <v>85085</v>
      </c>
      <c r="E79" s="12">
        <f t="shared" si="7"/>
        <v>229812</v>
      </c>
      <c r="F79" s="13">
        <f t="shared" si="8"/>
        <v>70188</v>
      </c>
      <c r="I79" s="8">
        <f t="shared" si="9"/>
        <v>-70188</v>
      </c>
      <c r="J79" s="8">
        <f t="shared" si="10"/>
        <v>70188</v>
      </c>
      <c r="K79">
        <f t="shared" si="11"/>
        <v>-140376</v>
      </c>
    </row>
    <row r="80" spans="1:11" x14ac:dyDescent="0.25">
      <c r="A80" s="5">
        <v>36521</v>
      </c>
      <c r="B80" s="12">
        <v>300000</v>
      </c>
      <c r="C80" s="12">
        <v>14897</v>
      </c>
      <c r="D80" s="12">
        <v>85085</v>
      </c>
      <c r="E80" s="12">
        <f t="shared" si="7"/>
        <v>229812</v>
      </c>
      <c r="F80" s="13">
        <f t="shared" si="8"/>
        <v>70188</v>
      </c>
      <c r="I80" s="8">
        <f t="shared" si="9"/>
        <v>-70188</v>
      </c>
      <c r="J80" s="8">
        <f t="shared" si="10"/>
        <v>70188</v>
      </c>
      <c r="K80">
        <f t="shared" si="11"/>
        <v>-140376</v>
      </c>
    </row>
    <row r="81" spans="1:11" x14ac:dyDescent="0.25">
      <c r="A81" s="5">
        <v>36522</v>
      </c>
      <c r="B81" s="12">
        <v>300000</v>
      </c>
      <c r="C81" s="12">
        <v>49763</v>
      </c>
      <c r="D81" s="12">
        <v>52235</v>
      </c>
      <c r="E81" s="12">
        <f>IF(C81-D81&gt;0,B81-(C81-D81),B81+(C81-D81))</f>
        <v>297528</v>
      </c>
      <c r="F81" s="13">
        <f t="shared" si="8"/>
        <v>2472</v>
      </c>
      <c r="I81" s="8">
        <f t="shared" si="9"/>
        <v>-2472</v>
      </c>
      <c r="J81" s="8">
        <f t="shared" si="10"/>
        <v>2472</v>
      </c>
      <c r="K81">
        <f t="shared" si="11"/>
        <v>-4944</v>
      </c>
    </row>
    <row r="82" spans="1:11" x14ac:dyDescent="0.25">
      <c r="A82" s="5">
        <v>36523</v>
      </c>
      <c r="B82" s="12">
        <v>300000</v>
      </c>
      <c r="C82" s="12">
        <v>49763</v>
      </c>
      <c r="D82" s="12">
        <v>0</v>
      </c>
      <c r="E82" s="12">
        <f t="shared" si="7"/>
        <v>250237</v>
      </c>
      <c r="F82" s="13">
        <f t="shared" si="8"/>
        <v>49763</v>
      </c>
      <c r="I82" s="8">
        <f t="shared" si="9"/>
        <v>49763</v>
      </c>
      <c r="J82" s="8">
        <f t="shared" si="10"/>
        <v>49763</v>
      </c>
      <c r="K82">
        <f t="shared" si="11"/>
        <v>0</v>
      </c>
    </row>
    <row r="83" spans="1:11" x14ac:dyDescent="0.25">
      <c r="A83" s="5">
        <v>36524</v>
      </c>
      <c r="B83" s="12">
        <v>300000</v>
      </c>
      <c r="C83" s="12">
        <v>10044</v>
      </c>
      <c r="D83" s="12">
        <v>93254</v>
      </c>
      <c r="E83" s="12">
        <f t="shared" si="7"/>
        <v>216790</v>
      </c>
      <c r="F83" s="13">
        <f t="shared" si="8"/>
        <v>83210</v>
      </c>
      <c r="I83" s="8">
        <f t="shared" si="9"/>
        <v>-83210</v>
      </c>
      <c r="J83" s="8">
        <f t="shared" si="10"/>
        <v>83210</v>
      </c>
      <c r="K83">
        <f t="shared" si="11"/>
        <v>-166420</v>
      </c>
    </row>
    <row r="84" spans="1:11" x14ac:dyDescent="0.25">
      <c r="A84" s="5">
        <v>36525</v>
      </c>
      <c r="B84" s="12">
        <v>300000</v>
      </c>
      <c r="C84" s="12">
        <v>10044</v>
      </c>
      <c r="D84" s="12">
        <v>93254</v>
      </c>
      <c r="E84" s="12">
        <f t="shared" si="7"/>
        <v>216790</v>
      </c>
      <c r="F84" s="13">
        <f t="shared" si="8"/>
        <v>83210</v>
      </c>
      <c r="G84" s="30">
        <f>SUM(F54:F84)</f>
        <v>935084</v>
      </c>
      <c r="I84" s="8">
        <f t="shared" si="9"/>
        <v>-83210</v>
      </c>
      <c r="J84" s="8">
        <f t="shared" si="10"/>
        <v>83210</v>
      </c>
      <c r="K84">
        <f t="shared" si="11"/>
        <v>-166420</v>
      </c>
    </row>
    <row r="85" spans="1:11" x14ac:dyDescent="0.25">
      <c r="A85" s="31" t="s">
        <v>14</v>
      </c>
      <c r="B85" s="39">
        <f>SUM(B54:B84)</f>
        <v>9300000</v>
      </c>
      <c r="C85" s="39">
        <f>SUM(C54:C84)</f>
        <v>727774</v>
      </c>
      <c r="D85" s="39">
        <f>SUM(D54:D84)</f>
        <v>1557620</v>
      </c>
      <c r="E85" s="39">
        <f>SUM(E54:E84)</f>
        <v>8364916</v>
      </c>
      <c r="F85" s="39">
        <f>SUM(F54:F84)</f>
        <v>935084</v>
      </c>
      <c r="G85" s="40"/>
      <c r="H85" s="38"/>
      <c r="I85" s="8">
        <f t="shared" si="9"/>
        <v>-829846</v>
      </c>
      <c r="J85" s="8">
        <f t="shared" si="10"/>
        <v>935084</v>
      </c>
      <c r="K85">
        <f t="shared" si="11"/>
        <v>-1764930</v>
      </c>
    </row>
    <row r="86" spans="1:11" x14ac:dyDescent="0.25">
      <c r="A86" s="31" t="s">
        <v>18</v>
      </c>
      <c r="B86" s="39">
        <f>+B85/31</f>
        <v>300000</v>
      </c>
      <c r="C86" s="39">
        <f>+C85/31</f>
        <v>23476.580645161292</v>
      </c>
      <c r="D86" s="39">
        <f>+D85/31</f>
        <v>50245.806451612902</v>
      </c>
      <c r="E86" s="39">
        <f>+E85/31</f>
        <v>269836</v>
      </c>
      <c r="F86" s="41">
        <f>+F85/31</f>
        <v>30164</v>
      </c>
      <c r="G86" s="40"/>
      <c r="H86" s="40">
        <f>+F86-B86</f>
        <v>-269836</v>
      </c>
      <c r="I86" s="8">
        <f t="shared" si="9"/>
        <v>-26769.22580645161</v>
      </c>
      <c r="J86" s="8">
        <f t="shared" si="10"/>
        <v>30164</v>
      </c>
      <c r="K86">
        <f t="shared" si="11"/>
        <v>-56933.225806451606</v>
      </c>
    </row>
    <row r="87" spans="1:11" x14ac:dyDescent="0.25">
      <c r="A87" s="5">
        <v>36526</v>
      </c>
      <c r="B87" s="12">
        <v>300000</v>
      </c>
      <c r="C87" s="12">
        <v>10044</v>
      </c>
      <c r="D87" s="12">
        <v>93254</v>
      </c>
      <c r="E87" s="12">
        <f t="shared" ref="E87:E117" si="12">IF(C87-D87&gt;0,B87-(C87-D87),B87+(C87-D87))</f>
        <v>216790</v>
      </c>
      <c r="F87" s="13">
        <f>+B87-E87</f>
        <v>83210</v>
      </c>
      <c r="I87" s="8">
        <f t="shared" si="9"/>
        <v>-83210</v>
      </c>
      <c r="J87" s="8">
        <f t="shared" si="10"/>
        <v>83210</v>
      </c>
      <c r="K87">
        <f t="shared" si="11"/>
        <v>-166420</v>
      </c>
    </row>
    <row r="88" spans="1:11" x14ac:dyDescent="0.25">
      <c r="A88" s="5">
        <v>36527</v>
      </c>
      <c r="B88" s="12">
        <v>300000</v>
      </c>
      <c r="C88" s="12">
        <v>10044</v>
      </c>
      <c r="D88" s="12">
        <v>93254</v>
      </c>
      <c r="E88" s="12">
        <f t="shared" si="12"/>
        <v>216790</v>
      </c>
      <c r="F88" s="13">
        <f t="shared" ref="F88:F117" si="13">+B88-E88</f>
        <v>83210</v>
      </c>
      <c r="I88" s="8">
        <f t="shared" si="9"/>
        <v>-83210</v>
      </c>
      <c r="J88" s="8">
        <f t="shared" si="10"/>
        <v>83210</v>
      </c>
      <c r="K88">
        <f t="shared" si="11"/>
        <v>-166420</v>
      </c>
    </row>
    <row r="89" spans="1:11" x14ac:dyDescent="0.25">
      <c r="A89" s="5">
        <v>36528</v>
      </c>
      <c r="B89" s="12">
        <v>300000</v>
      </c>
      <c r="C89" s="12">
        <v>10044</v>
      </c>
      <c r="D89" s="12">
        <v>93254</v>
      </c>
      <c r="E89" s="12">
        <f t="shared" si="12"/>
        <v>216790</v>
      </c>
      <c r="F89" s="13">
        <f t="shared" si="13"/>
        <v>83210</v>
      </c>
      <c r="I89" s="8">
        <f t="shared" si="9"/>
        <v>-83210</v>
      </c>
      <c r="J89" s="8">
        <f t="shared" si="10"/>
        <v>83210</v>
      </c>
      <c r="K89">
        <f t="shared" si="11"/>
        <v>-166420</v>
      </c>
    </row>
    <row r="90" spans="1:11" x14ac:dyDescent="0.25">
      <c r="A90" s="5">
        <v>36529</v>
      </c>
      <c r="B90" s="12">
        <v>300000</v>
      </c>
      <c r="C90" s="12">
        <v>10044</v>
      </c>
      <c r="D90" s="12">
        <v>93254</v>
      </c>
      <c r="E90" s="12">
        <f t="shared" si="12"/>
        <v>216790</v>
      </c>
      <c r="F90" s="13">
        <f t="shared" si="13"/>
        <v>83210</v>
      </c>
      <c r="I90" s="8">
        <f t="shared" si="9"/>
        <v>-83210</v>
      </c>
      <c r="J90" s="8">
        <f t="shared" si="10"/>
        <v>83210</v>
      </c>
      <c r="K90">
        <f t="shared" si="11"/>
        <v>-166420</v>
      </c>
    </row>
    <row r="91" spans="1:11" x14ac:dyDescent="0.25">
      <c r="A91" s="5">
        <v>36530</v>
      </c>
      <c r="B91" s="12">
        <v>300000</v>
      </c>
      <c r="C91" s="12">
        <v>10044</v>
      </c>
      <c r="D91" s="12">
        <v>88254</v>
      </c>
      <c r="E91" s="12">
        <f t="shared" si="12"/>
        <v>221790</v>
      </c>
      <c r="F91" s="13">
        <f t="shared" si="13"/>
        <v>78210</v>
      </c>
      <c r="I91" s="8">
        <f t="shared" si="9"/>
        <v>-78210</v>
      </c>
      <c r="J91" s="8">
        <f t="shared" si="10"/>
        <v>78210</v>
      </c>
      <c r="K91">
        <f t="shared" si="11"/>
        <v>-156420</v>
      </c>
    </row>
    <row r="92" spans="1:11" x14ac:dyDescent="0.25">
      <c r="A92" s="5">
        <v>36531</v>
      </c>
      <c r="B92" s="12">
        <v>300000</v>
      </c>
      <c r="C92" s="12">
        <v>21692</v>
      </c>
      <c r="D92" s="12">
        <v>63481</v>
      </c>
      <c r="E92" s="12">
        <f t="shared" si="12"/>
        <v>258211</v>
      </c>
      <c r="F92" s="13">
        <f t="shared" si="13"/>
        <v>41789</v>
      </c>
      <c r="I92" s="8">
        <f t="shared" si="9"/>
        <v>-41789</v>
      </c>
      <c r="J92" s="8">
        <f t="shared" si="10"/>
        <v>41789</v>
      </c>
      <c r="K92">
        <f t="shared" si="11"/>
        <v>-83578</v>
      </c>
    </row>
    <row r="93" spans="1:11" x14ac:dyDescent="0.25">
      <c r="A93" s="5">
        <v>36532</v>
      </c>
      <c r="B93" s="12">
        <v>300000</v>
      </c>
      <c r="C93" s="12">
        <v>10044</v>
      </c>
      <c r="D93" s="12">
        <v>63481</v>
      </c>
      <c r="E93" s="12">
        <f t="shared" si="12"/>
        <v>246563</v>
      </c>
      <c r="F93" s="13">
        <f t="shared" si="13"/>
        <v>53437</v>
      </c>
      <c r="I93" s="8">
        <f t="shared" si="9"/>
        <v>-53437</v>
      </c>
      <c r="J93" s="8">
        <f t="shared" si="10"/>
        <v>53437</v>
      </c>
      <c r="K93">
        <f t="shared" si="11"/>
        <v>-106874</v>
      </c>
    </row>
    <row r="94" spans="1:11" x14ac:dyDescent="0.25">
      <c r="A94" s="5">
        <v>36533</v>
      </c>
      <c r="B94" s="12">
        <v>300000</v>
      </c>
      <c r="C94" s="12">
        <v>10044</v>
      </c>
      <c r="D94" s="12">
        <v>41928</v>
      </c>
      <c r="E94" s="12">
        <f t="shared" si="12"/>
        <v>268116</v>
      </c>
      <c r="F94" s="13">
        <f t="shared" si="13"/>
        <v>31884</v>
      </c>
      <c r="I94" s="8">
        <f t="shared" si="9"/>
        <v>-31884</v>
      </c>
      <c r="J94" s="8">
        <f t="shared" si="10"/>
        <v>31884</v>
      </c>
      <c r="K94">
        <f t="shared" si="11"/>
        <v>-63768</v>
      </c>
    </row>
    <row r="95" spans="1:11" x14ac:dyDescent="0.25">
      <c r="A95" s="5">
        <v>36534</v>
      </c>
      <c r="B95" s="12">
        <v>300000</v>
      </c>
      <c r="C95" s="12">
        <v>10044</v>
      </c>
      <c r="D95" s="12">
        <v>41928</v>
      </c>
      <c r="E95" s="6">
        <f t="shared" si="12"/>
        <v>268116</v>
      </c>
      <c r="F95" s="13">
        <f t="shared" si="13"/>
        <v>31884</v>
      </c>
      <c r="I95" s="8">
        <f t="shared" si="9"/>
        <v>-31884</v>
      </c>
      <c r="J95" s="8">
        <f t="shared" si="10"/>
        <v>31884</v>
      </c>
      <c r="K95">
        <f t="shared" si="11"/>
        <v>-63768</v>
      </c>
    </row>
    <row r="96" spans="1:11" x14ac:dyDescent="0.25">
      <c r="A96" s="5">
        <v>36535</v>
      </c>
      <c r="B96" s="12">
        <v>300000</v>
      </c>
      <c r="C96" s="12">
        <v>10044</v>
      </c>
      <c r="D96" s="12">
        <v>41928</v>
      </c>
      <c r="E96" s="6">
        <f t="shared" si="12"/>
        <v>268116</v>
      </c>
      <c r="F96" s="13">
        <f t="shared" si="13"/>
        <v>31884</v>
      </c>
      <c r="I96" s="8">
        <f t="shared" si="9"/>
        <v>-31884</v>
      </c>
      <c r="J96" s="8">
        <f t="shared" si="10"/>
        <v>31884</v>
      </c>
      <c r="K96">
        <f t="shared" si="11"/>
        <v>-63768</v>
      </c>
    </row>
    <row r="97" spans="1:11" x14ac:dyDescent="0.25">
      <c r="A97" s="5">
        <v>36536</v>
      </c>
      <c r="B97" s="12">
        <v>300000</v>
      </c>
      <c r="C97" s="12">
        <v>9627</v>
      </c>
      <c r="D97" s="12">
        <v>47988</v>
      </c>
      <c r="E97" s="12">
        <f t="shared" si="12"/>
        <v>261639</v>
      </c>
      <c r="F97" s="13">
        <f t="shared" si="13"/>
        <v>38361</v>
      </c>
      <c r="I97" s="8">
        <f t="shared" si="9"/>
        <v>-38361</v>
      </c>
      <c r="J97" s="8">
        <f t="shared" si="10"/>
        <v>38361</v>
      </c>
      <c r="K97">
        <f t="shared" si="11"/>
        <v>-76722</v>
      </c>
    </row>
    <row r="98" spans="1:11" x14ac:dyDescent="0.25">
      <c r="A98" s="5">
        <v>36537</v>
      </c>
      <c r="B98" s="12">
        <v>300000</v>
      </c>
      <c r="C98" s="12">
        <v>8382</v>
      </c>
      <c r="D98" s="12">
        <v>41928</v>
      </c>
      <c r="E98" s="12">
        <f t="shared" si="12"/>
        <v>266454</v>
      </c>
      <c r="F98" s="13">
        <f t="shared" si="13"/>
        <v>33546</v>
      </c>
      <c r="I98" s="8">
        <f t="shared" si="9"/>
        <v>-33546</v>
      </c>
      <c r="J98" s="8">
        <f t="shared" si="10"/>
        <v>33546</v>
      </c>
      <c r="K98">
        <f t="shared" si="11"/>
        <v>-67092</v>
      </c>
    </row>
    <row r="99" spans="1:11" x14ac:dyDescent="0.25">
      <c r="A99" s="5">
        <v>36538</v>
      </c>
      <c r="B99" s="12">
        <v>300000</v>
      </c>
      <c r="C99" s="12">
        <v>8382</v>
      </c>
      <c r="D99" s="12">
        <v>41928</v>
      </c>
      <c r="E99" s="12">
        <f t="shared" si="12"/>
        <v>266454</v>
      </c>
      <c r="F99" s="13">
        <f t="shared" si="13"/>
        <v>33546</v>
      </c>
      <c r="I99" s="8">
        <f t="shared" si="9"/>
        <v>-33546</v>
      </c>
      <c r="J99" s="8">
        <f t="shared" si="10"/>
        <v>33546</v>
      </c>
      <c r="K99">
        <f t="shared" si="11"/>
        <v>-67092</v>
      </c>
    </row>
    <row r="100" spans="1:11" x14ac:dyDescent="0.25">
      <c r="A100" s="5">
        <v>36539</v>
      </c>
      <c r="B100" s="12">
        <v>300000</v>
      </c>
      <c r="C100" s="12">
        <v>23571</v>
      </c>
      <c r="D100" s="12">
        <v>46928</v>
      </c>
      <c r="E100" s="12">
        <f t="shared" si="12"/>
        <v>276643</v>
      </c>
      <c r="F100" s="13">
        <f t="shared" si="13"/>
        <v>23357</v>
      </c>
      <c r="I100" s="8">
        <f t="shared" si="9"/>
        <v>-23357</v>
      </c>
      <c r="J100" s="8">
        <f t="shared" si="10"/>
        <v>23357</v>
      </c>
      <c r="K100">
        <f t="shared" si="11"/>
        <v>-46714</v>
      </c>
    </row>
    <row r="101" spans="1:11" x14ac:dyDescent="0.25">
      <c r="A101" s="5">
        <v>36540</v>
      </c>
      <c r="B101" s="12">
        <v>300000</v>
      </c>
      <c r="C101" s="12">
        <v>27382</v>
      </c>
      <c r="D101" s="12">
        <v>37414</v>
      </c>
      <c r="E101" s="12">
        <f t="shared" si="12"/>
        <v>289968</v>
      </c>
      <c r="F101" s="13">
        <f t="shared" si="13"/>
        <v>10032</v>
      </c>
      <c r="I101" s="8">
        <f t="shared" si="9"/>
        <v>-10032</v>
      </c>
      <c r="J101" s="8">
        <f t="shared" si="10"/>
        <v>10032</v>
      </c>
      <c r="K101">
        <f t="shared" si="11"/>
        <v>-20064</v>
      </c>
    </row>
    <row r="102" spans="1:11" x14ac:dyDescent="0.25">
      <c r="A102" s="5">
        <v>36541</v>
      </c>
      <c r="B102" s="12">
        <v>300000</v>
      </c>
      <c r="C102" s="12">
        <v>27382</v>
      </c>
      <c r="D102" s="12">
        <v>37414</v>
      </c>
      <c r="E102" s="12">
        <f t="shared" si="12"/>
        <v>289968</v>
      </c>
      <c r="F102" s="13">
        <f t="shared" si="13"/>
        <v>10032</v>
      </c>
      <c r="I102" s="8">
        <f t="shared" si="9"/>
        <v>-10032</v>
      </c>
      <c r="J102" s="8">
        <f t="shared" si="10"/>
        <v>10032</v>
      </c>
      <c r="K102">
        <f t="shared" si="11"/>
        <v>-20064</v>
      </c>
    </row>
    <row r="103" spans="1:11" x14ac:dyDescent="0.25">
      <c r="A103" s="5">
        <v>36542</v>
      </c>
      <c r="B103" s="12">
        <v>300000</v>
      </c>
      <c r="C103" s="12">
        <v>27382</v>
      </c>
      <c r="D103" s="12">
        <v>37414</v>
      </c>
      <c r="E103" s="12">
        <f t="shared" si="12"/>
        <v>289968</v>
      </c>
      <c r="F103" s="13">
        <f t="shared" si="13"/>
        <v>10032</v>
      </c>
      <c r="I103" s="8">
        <f t="shared" si="9"/>
        <v>-10032</v>
      </c>
      <c r="J103" s="8">
        <f t="shared" si="10"/>
        <v>10032</v>
      </c>
      <c r="K103">
        <f t="shared" si="11"/>
        <v>-20064</v>
      </c>
    </row>
    <row r="104" spans="1:11" x14ac:dyDescent="0.25">
      <c r="A104" s="5">
        <v>36543</v>
      </c>
      <c r="B104" s="12">
        <v>300000</v>
      </c>
      <c r="C104" s="12">
        <v>27382</v>
      </c>
      <c r="D104" s="12">
        <v>37414</v>
      </c>
      <c r="E104" s="12">
        <f t="shared" si="12"/>
        <v>289968</v>
      </c>
      <c r="F104" s="13">
        <f t="shared" si="13"/>
        <v>10032</v>
      </c>
      <c r="I104" s="8">
        <f t="shared" si="9"/>
        <v>-10032</v>
      </c>
      <c r="J104" s="8">
        <f t="shared" si="10"/>
        <v>10032</v>
      </c>
      <c r="K104">
        <f t="shared" si="11"/>
        <v>-20064</v>
      </c>
    </row>
    <row r="105" spans="1:11" x14ac:dyDescent="0.25">
      <c r="A105" s="5">
        <v>36544</v>
      </c>
      <c r="B105" s="12">
        <v>300000</v>
      </c>
      <c r="C105" s="12">
        <v>8382</v>
      </c>
      <c r="D105" s="12">
        <v>46928</v>
      </c>
      <c r="E105" s="12">
        <f t="shared" si="12"/>
        <v>261454</v>
      </c>
      <c r="F105" s="13">
        <f t="shared" si="13"/>
        <v>38546</v>
      </c>
      <c r="I105" s="8">
        <f t="shared" si="9"/>
        <v>-38546</v>
      </c>
      <c r="J105" s="8">
        <f t="shared" si="10"/>
        <v>38546</v>
      </c>
      <c r="K105">
        <f t="shared" si="11"/>
        <v>-77092</v>
      </c>
    </row>
    <row r="106" spans="1:11" x14ac:dyDescent="0.25">
      <c r="A106" s="5">
        <v>36545</v>
      </c>
      <c r="B106" s="12">
        <v>300000</v>
      </c>
      <c r="C106" s="12">
        <v>8302</v>
      </c>
      <c r="D106" s="12">
        <v>68481</v>
      </c>
      <c r="E106" s="12">
        <f t="shared" si="12"/>
        <v>239821</v>
      </c>
      <c r="F106" s="13">
        <f t="shared" si="13"/>
        <v>60179</v>
      </c>
      <c r="I106" s="8">
        <f t="shared" si="9"/>
        <v>-60179</v>
      </c>
      <c r="J106" s="8">
        <f t="shared" si="10"/>
        <v>60179</v>
      </c>
      <c r="K106">
        <f t="shared" si="11"/>
        <v>-120358</v>
      </c>
    </row>
    <row r="107" spans="1:11" x14ac:dyDescent="0.25">
      <c r="A107" s="5">
        <v>36546</v>
      </c>
      <c r="B107" s="12">
        <v>300000</v>
      </c>
      <c r="C107" s="12">
        <v>8971</v>
      </c>
      <c r="D107" s="12">
        <v>68481</v>
      </c>
      <c r="E107" s="12">
        <f>IF(C107-D107&gt;0,B107-(C107-D107),B107+(C107-D107))</f>
        <v>240490</v>
      </c>
      <c r="F107" s="13">
        <f t="shared" si="13"/>
        <v>59510</v>
      </c>
      <c r="I107" s="8">
        <f t="shared" si="9"/>
        <v>-59510</v>
      </c>
      <c r="J107" s="8">
        <f t="shared" si="10"/>
        <v>59510</v>
      </c>
      <c r="K107">
        <f t="shared" si="11"/>
        <v>-119020</v>
      </c>
    </row>
    <row r="108" spans="1:11" x14ac:dyDescent="0.25">
      <c r="A108" s="5">
        <v>36547</v>
      </c>
      <c r="B108" s="12">
        <v>300000</v>
      </c>
      <c r="C108" s="12">
        <v>8382</v>
      </c>
      <c r="D108" s="12">
        <v>67081</v>
      </c>
      <c r="E108" s="12">
        <f t="shared" si="12"/>
        <v>241301</v>
      </c>
      <c r="F108" s="13">
        <f t="shared" si="13"/>
        <v>58699</v>
      </c>
      <c r="I108" s="8">
        <f t="shared" si="9"/>
        <v>-58699</v>
      </c>
      <c r="J108" s="8">
        <f t="shared" si="10"/>
        <v>58699</v>
      </c>
      <c r="K108">
        <f t="shared" si="11"/>
        <v>-117398</v>
      </c>
    </row>
    <row r="109" spans="1:11" x14ac:dyDescent="0.25">
      <c r="A109" s="5">
        <v>36548</v>
      </c>
      <c r="B109" s="12">
        <v>300000</v>
      </c>
      <c r="C109" s="12">
        <v>8382</v>
      </c>
      <c r="D109" s="12">
        <v>67081</v>
      </c>
      <c r="E109" s="12">
        <f t="shared" si="12"/>
        <v>241301</v>
      </c>
      <c r="F109" s="13">
        <f t="shared" si="13"/>
        <v>58699</v>
      </c>
      <c r="I109" s="8">
        <f t="shared" si="9"/>
        <v>-58699</v>
      </c>
      <c r="J109" s="8">
        <f t="shared" si="10"/>
        <v>58699</v>
      </c>
      <c r="K109">
        <f t="shared" si="11"/>
        <v>-117398</v>
      </c>
    </row>
    <row r="110" spans="1:11" x14ac:dyDescent="0.25">
      <c r="A110" s="5">
        <v>36549</v>
      </c>
      <c r="B110" s="12">
        <v>300000</v>
      </c>
      <c r="C110" s="12">
        <v>8382</v>
      </c>
      <c r="D110" s="12">
        <v>67081</v>
      </c>
      <c r="E110" s="12">
        <f t="shared" si="12"/>
        <v>241301</v>
      </c>
      <c r="F110" s="13">
        <f t="shared" si="13"/>
        <v>58699</v>
      </c>
      <c r="I110" s="8">
        <f t="shared" si="9"/>
        <v>-58699</v>
      </c>
      <c r="J110" s="8">
        <f t="shared" si="10"/>
        <v>58699</v>
      </c>
      <c r="K110">
        <f t="shared" si="11"/>
        <v>-117398</v>
      </c>
    </row>
    <row r="111" spans="1:11" x14ac:dyDescent="0.25">
      <c r="A111" s="5">
        <v>36550</v>
      </c>
      <c r="B111" s="12">
        <v>300000</v>
      </c>
      <c r="C111" s="12">
        <v>8382</v>
      </c>
      <c r="D111" s="12">
        <v>68481</v>
      </c>
      <c r="E111" s="12">
        <f t="shared" si="12"/>
        <v>239901</v>
      </c>
      <c r="F111" s="13">
        <f t="shared" si="13"/>
        <v>60099</v>
      </c>
      <c r="I111" s="8">
        <f t="shared" si="9"/>
        <v>-60099</v>
      </c>
      <c r="J111" s="8">
        <f t="shared" si="10"/>
        <v>60099</v>
      </c>
      <c r="K111">
        <f t="shared" si="11"/>
        <v>-120198</v>
      </c>
    </row>
    <row r="112" spans="1:11" x14ac:dyDescent="0.25">
      <c r="A112" s="5">
        <v>36551</v>
      </c>
      <c r="B112" s="12">
        <v>300000</v>
      </c>
      <c r="C112" s="12">
        <v>10572</v>
      </c>
      <c r="D112" s="12">
        <v>68481</v>
      </c>
      <c r="E112" s="12">
        <f t="shared" si="12"/>
        <v>242091</v>
      </c>
      <c r="F112" s="13">
        <f t="shared" si="13"/>
        <v>57909</v>
      </c>
      <c r="I112" s="8">
        <f t="shared" si="9"/>
        <v>-57909</v>
      </c>
      <c r="J112" s="8">
        <f t="shared" si="10"/>
        <v>57909</v>
      </c>
      <c r="K112">
        <f t="shared" si="11"/>
        <v>-115818</v>
      </c>
    </row>
    <row r="113" spans="1:11" x14ac:dyDescent="0.25">
      <c r="A113" s="5">
        <v>36552</v>
      </c>
      <c r="B113" s="12">
        <v>300000</v>
      </c>
      <c r="C113" s="12">
        <v>8473</v>
      </c>
      <c r="D113" s="12">
        <v>68481</v>
      </c>
      <c r="E113" s="12">
        <f t="shared" si="12"/>
        <v>239992</v>
      </c>
      <c r="F113" s="13">
        <f t="shared" si="13"/>
        <v>60008</v>
      </c>
      <c r="I113" s="8">
        <f t="shared" si="9"/>
        <v>-60008</v>
      </c>
      <c r="J113" s="8">
        <f t="shared" si="10"/>
        <v>60008</v>
      </c>
      <c r="K113">
        <f t="shared" si="11"/>
        <v>-120016</v>
      </c>
    </row>
    <row r="114" spans="1:11" x14ac:dyDescent="0.25">
      <c r="A114" s="5">
        <v>36553</v>
      </c>
      <c r="B114" s="12">
        <v>300000</v>
      </c>
      <c r="C114" s="12">
        <v>10572</v>
      </c>
      <c r="D114" s="12">
        <v>68481</v>
      </c>
      <c r="E114" s="12">
        <f t="shared" si="12"/>
        <v>242091</v>
      </c>
      <c r="F114" s="13">
        <f t="shared" si="13"/>
        <v>57909</v>
      </c>
      <c r="I114" s="8">
        <f t="shared" si="9"/>
        <v>-57909</v>
      </c>
      <c r="J114" s="8">
        <f t="shared" si="10"/>
        <v>57909</v>
      </c>
      <c r="K114">
        <f t="shared" si="11"/>
        <v>-115818</v>
      </c>
    </row>
    <row r="115" spans="1:11" x14ac:dyDescent="0.25">
      <c r="A115" s="5">
        <v>36554</v>
      </c>
      <c r="B115" s="12">
        <v>300000</v>
      </c>
      <c r="C115" s="12">
        <v>26142</v>
      </c>
      <c r="D115" s="12">
        <v>60888</v>
      </c>
      <c r="E115" s="12">
        <f t="shared" si="12"/>
        <v>265254</v>
      </c>
      <c r="F115" s="13">
        <f t="shared" si="13"/>
        <v>34746</v>
      </c>
      <c r="I115" s="8">
        <f t="shared" si="9"/>
        <v>-34746</v>
      </c>
      <c r="J115" s="8">
        <f t="shared" si="10"/>
        <v>34746</v>
      </c>
      <c r="K115">
        <f t="shared" si="11"/>
        <v>-69492</v>
      </c>
    </row>
    <row r="116" spans="1:11" x14ac:dyDescent="0.25">
      <c r="A116" s="5">
        <v>36555</v>
      </c>
      <c r="B116" s="12">
        <v>300000</v>
      </c>
      <c r="C116" s="12">
        <v>26142</v>
      </c>
      <c r="D116" s="12">
        <v>60888</v>
      </c>
      <c r="E116" s="12">
        <f t="shared" si="12"/>
        <v>265254</v>
      </c>
      <c r="F116" s="13">
        <f t="shared" si="13"/>
        <v>34746</v>
      </c>
      <c r="I116" s="8">
        <f t="shared" si="9"/>
        <v>-34746</v>
      </c>
      <c r="J116" s="8">
        <f t="shared" si="10"/>
        <v>34746</v>
      </c>
      <c r="K116">
        <f t="shared" si="11"/>
        <v>-69492</v>
      </c>
    </row>
    <row r="117" spans="1:11" x14ac:dyDescent="0.25">
      <c r="A117" s="5">
        <v>36556</v>
      </c>
      <c r="B117" s="12">
        <v>300000</v>
      </c>
      <c r="C117" s="12">
        <v>26142</v>
      </c>
      <c r="D117" s="12">
        <v>60888</v>
      </c>
      <c r="E117" s="12">
        <f t="shared" si="12"/>
        <v>265254</v>
      </c>
      <c r="F117" s="13">
        <f t="shared" si="13"/>
        <v>34746</v>
      </c>
      <c r="G117" s="30">
        <f>SUM(F87:F117)</f>
        <v>1445361</v>
      </c>
      <c r="H117" s="9">
        <f>+G117/31</f>
        <v>46624.548387096773</v>
      </c>
      <c r="I117" s="8">
        <f t="shared" si="9"/>
        <v>-34746</v>
      </c>
      <c r="J117" s="8">
        <f t="shared" si="10"/>
        <v>34746</v>
      </c>
      <c r="K117">
        <f t="shared" si="11"/>
        <v>-69492</v>
      </c>
    </row>
    <row r="118" spans="1:11" s="38" customFormat="1" x14ac:dyDescent="0.25">
      <c r="A118" s="31" t="s">
        <v>19</v>
      </c>
      <c r="B118" s="39">
        <f>SUM(B87:B117)</f>
        <v>9300000</v>
      </c>
      <c r="C118" s="39">
        <f>SUM(C87:C117)</f>
        <v>438804</v>
      </c>
      <c r="D118" s="39">
        <f>SUM(D87:D117)</f>
        <v>1884165</v>
      </c>
      <c r="E118" s="39">
        <f>SUM(E87:E117)</f>
        <v>7854639</v>
      </c>
      <c r="F118" s="39">
        <f>SUM(F87:F117)</f>
        <v>1445361</v>
      </c>
      <c r="G118" s="40"/>
      <c r="H118" s="37"/>
      <c r="I118" s="8">
        <f t="shared" si="9"/>
        <v>-1445361</v>
      </c>
      <c r="J118" s="8">
        <f t="shared" si="10"/>
        <v>1445361</v>
      </c>
      <c r="K118" s="38">
        <f t="shared" si="11"/>
        <v>-2890722</v>
      </c>
    </row>
    <row r="119" spans="1:11" s="38" customFormat="1" x14ac:dyDescent="0.25">
      <c r="A119" s="31" t="s">
        <v>20</v>
      </c>
      <c r="B119" s="39">
        <f>+B118/31</f>
        <v>300000</v>
      </c>
      <c r="C119" s="39">
        <f>+C118/31</f>
        <v>14154.967741935483</v>
      </c>
      <c r="D119" s="39">
        <f>+D118/31</f>
        <v>60779.516129032258</v>
      </c>
      <c r="E119" s="39">
        <f>+E118/31</f>
        <v>253375.45161290321</v>
      </c>
      <c r="F119" s="39">
        <f>+F118/31</f>
        <v>46624.548387096773</v>
      </c>
      <c r="G119" s="40"/>
      <c r="H119" s="37"/>
      <c r="I119" s="8">
        <f t="shared" si="9"/>
        <v>-46624.548387096773</v>
      </c>
      <c r="J119" s="8">
        <f t="shared" si="10"/>
        <v>46624.548387096787</v>
      </c>
      <c r="K119" s="38">
        <f t="shared" si="11"/>
        <v>-93249.09677419356</v>
      </c>
    </row>
    <row r="120" spans="1:11" x14ac:dyDescent="0.25">
      <c r="A120" s="5">
        <v>36557</v>
      </c>
      <c r="B120" s="12">
        <v>300000</v>
      </c>
      <c r="C120" s="12">
        <v>32851</v>
      </c>
      <c r="D120" s="12">
        <v>35551</v>
      </c>
      <c r="E120" s="12">
        <f t="shared" ref="E120:E147" si="14">IF(C120-D120&gt;0,B120-(C120-D120),B120+(C120-D120))</f>
        <v>297300</v>
      </c>
      <c r="F120" s="12">
        <f>+B120-E120</f>
        <v>2700</v>
      </c>
      <c r="I120" s="8">
        <f t="shared" si="9"/>
        <v>-2700</v>
      </c>
      <c r="J120" s="8">
        <f t="shared" si="10"/>
        <v>2700</v>
      </c>
      <c r="K120">
        <f t="shared" si="11"/>
        <v>-5400</v>
      </c>
    </row>
    <row r="121" spans="1:11" x14ac:dyDescent="0.25">
      <c r="A121" s="5">
        <v>36558</v>
      </c>
      <c r="B121" s="12">
        <v>300000</v>
      </c>
      <c r="C121" s="12">
        <v>35994</v>
      </c>
      <c r="D121" s="12">
        <v>35551</v>
      </c>
      <c r="E121" s="12">
        <f t="shared" si="14"/>
        <v>299557</v>
      </c>
      <c r="F121" s="12">
        <f t="shared" ref="F121:F148" si="15">+B121-E121</f>
        <v>443</v>
      </c>
      <c r="I121" s="8">
        <f t="shared" si="9"/>
        <v>443</v>
      </c>
      <c r="J121" s="8">
        <f t="shared" si="10"/>
        <v>443</v>
      </c>
      <c r="K121">
        <f t="shared" si="11"/>
        <v>0</v>
      </c>
    </row>
    <row r="122" spans="1:11" x14ac:dyDescent="0.25">
      <c r="A122" s="5">
        <v>36559</v>
      </c>
      <c r="B122" s="12">
        <v>300000</v>
      </c>
      <c r="C122" s="12">
        <v>34145</v>
      </c>
      <c r="D122" s="12">
        <v>35551</v>
      </c>
      <c r="E122" s="12">
        <f t="shared" si="14"/>
        <v>298594</v>
      </c>
      <c r="F122" s="12">
        <f t="shared" si="15"/>
        <v>1406</v>
      </c>
      <c r="I122" s="8">
        <f t="shared" si="9"/>
        <v>-1406</v>
      </c>
      <c r="J122" s="8">
        <f t="shared" si="10"/>
        <v>1406</v>
      </c>
      <c r="K122">
        <f t="shared" si="11"/>
        <v>-2812</v>
      </c>
    </row>
    <row r="123" spans="1:11" x14ac:dyDescent="0.25">
      <c r="A123" s="5">
        <v>36560</v>
      </c>
      <c r="B123" s="12">
        <v>300000</v>
      </c>
      <c r="C123" s="12">
        <v>27915</v>
      </c>
      <c r="D123" s="12">
        <v>55618</v>
      </c>
      <c r="E123" s="12">
        <f t="shared" si="14"/>
        <v>272297</v>
      </c>
      <c r="F123" s="12">
        <f t="shared" si="15"/>
        <v>27703</v>
      </c>
      <c r="I123" s="8">
        <f t="shared" si="9"/>
        <v>-27703</v>
      </c>
      <c r="J123" s="8">
        <f t="shared" si="10"/>
        <v>27703</v>
      </c>
      <c r="K123">
        <f t="shared" si="11"/>
        <v>-55406</v>
      </c>
    </row>
    <row r="124" spans="1:11" x14ac:dyDescent="0.25">
      <c r="A124" s="5">
        <v>36561</v>
      </c>
      <c r="B124" s="12">
        <v>300000</v>
      </c>
      <c r="C124" s="12">
        <v>27915</v>
      </c>
      <c r="D124" s="12">
        <v>55618</v>
      </c>
      <c r="E124" s="12">
        <f>IF(C124-D124&gt;0,B124-(C124-D124),B124+(C124-D124))</f>
        <v>272297</v>
      </c>
      <c r="F124" s="12">
        <f t="shared" si="15"/>
        <v>27703</v>
      </c>
      <c r="I124" s="8">
        <f t="shared" si="9"/>
        <v>-27703</v>
      </c>
      <c r="J124" s="8">
        <f t="shared" si="10"/>
        <v>27703</v>
      </c>
      <c r="K124">
        <f t="shared" si="11"/>
        <v>-55406</v>
      </c>
    </row>
    <row r="125" spans="1:11" x14ac:dyDescent="0.25">
      <c r="A125" s="5">
        <v>36562</v>
      </c>
      <c r="B125" s="12">
        <v>300000</v>
      </c>
      <c r="C125" s="12">
        <v>27915</v>
      </c>
      <c r="D125" s="12">
        <v>55618</v>
      </c>
      <c r="E125" s="12">
        <f>IF(C125-D125&gt;0,B125-(C125-D125),B125+(C125-D125))</f>
        <v>272297</v>
      </c>
      <c r="F125" s="12">
        <f t="shared" si="15"/>
        <v>27703</v>
      </c>
      <c r="I125" s="8">
        <f t="shared" si="9"/>
        <v>-27703</v>
      </c>
      <c r="J125" s="8">
        <f t="shared" si="10"/>
        <v>27703</v>
      </c>
      <c r="K125">
        <f t="shared" si="11"/>
        <v>-55406</v>
      </c>
    </row>
    <row r="126" spans="1:11" x14ac:dyDescent="0.25">
      <c r="A126" s="5">
        <v>36563</v>
      </c>
      <c r="B126" s="12">
        <v>300000</v>
      </c>
      <c r="C126" s="12">
        <v>29266</v>
      </c>
      <c r="D126" s="12">
        <v>59618</v>
      </c>
      <c r="E126" s="12">
        <f>IF(C126-D126&gt;0,B126-(C126-D126),B126+(C126-D126))</f>
        <v>269648</v>
      </c>
      <c r="F126" s="12">
        <f t="shared" si="15"/>
        <v>30352</v>
      </c>
      <c r="I126" s="8">
        <f t="shared" si="9"/>
        <v>-30352</v>
      </c>
      <c r="J126" s="8">
        <f t="shared" si="10"/>
        <v>30352</v>
      </c>
      <c r="K126">
        <f t="shared" si="11"/>
        <v>-60704</v>
      </c>
    </row>
    <row r="127" spans="1:11" x14ac:dyDescent="0.25">
      <c r="A127" s="5">
        <v>36564</v>
      </c>
      <c r="B127" s="12">
        <v>300000</v>
      </c>
      <c r="C127" s="12">
        <v>59220</v>
      </c>
      <c r="D127" s="12">
        <v>50618</v>
      </c>
      <c r="E127" s="12">
        <f t="shared" si="14"/>
        <v>291398</v>
      </c>
      <c r="F127" s="12">
        <f t="shared" si="15"/>
        <v>8602</v>
      </c>
      <c r="I127" s="8">
        <f t="shared" si="9"/>
        <v>8602</v>
      </c>
      <c r="J127" s="8">
        <f t="shared" si="10"/>
        <v>8602</v>
      </c>
      <c r="K127">
        <f t="shared" si="11"/>
        <v>0</v>
      </c>
    </row>
    <row r="128" spans="1:11" x14ac:dyDescent="0.25">
      <c r="A128" s="5">
        <v>36565</v>
      </c>
      <c r="B128" s="12">
        <v>300000</v>
      </c>
      <c r="C128" s="12">
        <v>42516</v>
      </c>
      <c r="D128" s="12">
        <v>58618</v>
      </c>
      <c r="E128" s="6">
        <f t="shared" si="14"/>
        <v>283898</v>
      </c>
      <c r="F128" s="12">
        <f t="shared" si="15"/>
        <v>16102</v>
      </c>
      <c r="I128" s="8">
        <f t="shared" si="9"/>
        <v>-16102</v>
      </c>
      <c r="J128" s="8">
        <f t="shared" si="10"/>
        <v>16102</v>
      </c>
      <c r="K128">
        <f t="shared" si="11"/>
        <v>-32204</v>
      </c>
    </row>
    <row r="129" spans="1:11" x14ac:dyDescent="0.25">
      <c r="A129" s="5">
        <v>36566</v>
      </c>
      <c r="B129" s="12">
        <v>300000</v>
      </c>
      <c r="C129" s="12">
        <v>59532</v>
      </c>
      <c r="D129" s="12">
        <v>51618</v>
      </c>
      <c r="E129" s="6">
        <f t="shared" si="14"/>
        <v>292086</v>
      </c>
      <c r="F129" s="12">
        <f t="shared" si="15"/>
        <v>7914</v>
      </c>
      <c r="I129" s="8">
        <f t="shared" si="9"/>
        <v>7914</v>
      </c>
      <c r="J129" s="8">
        <f t="shared" si="10"/>
        <v>7914</v>
      </c>
      <c r="K129">
        <f t="shared" si="11"/>
        <v>0</v>
      </c>
    </row>
    <row r="130" spans="1:11" x14ac:dyDescent="0.25">
      <c r="A130" s="5">
        <v>36567</v>
      </c>
      <c r="B130" s="12">
        <v>300000</v>
      </c>
      <c r="C130" s="12">
        <v>58965</v>
      </c>
      <c r="D130" s="12">
        <v>55618</v>
      </c>
      <c r="E130" s="12">
        <f t="shared" si="14"/>
        <v>296653</v>
      </c>
      <c r="F130" s="12">
        <f t="shared" si="15"/>
        <v>3347</v>
      </c>
      <c r="I130" s="8">
        <f t="shared" si="9"/>
        <v>3347</v>
      </c>
      <c r="J130" s="8">
        <f t="shared" si="10"/>
        <v>3347</v>
      </c>
      <c r="K130">
        <f t="shared" si="11"/>
        <v>0</v>
      </c>
    </row>
    <row r="131" spans="1:11" x14ac:dyDescent="0.25">
      <c r="A131" s="5">
        <v>36568</v>
      </c>
      <c r="B131" s="12">
        <v>300000</v>
      </c>
      <c r="C131" s="12">
        <v>32879</v>
      </c>
      <c r="D131" s="12">
        <v>60618</v>
      </c>
      <c r="E131" s="12">
        <f t="shared" si="14"/>
        <v>272261</v>
      </c>
      <c r="F131" s="12">
        <f t="shared" si="15"/>
        <v>27739</v>
      </c>
      <c r="I131" s="8">
        <f t="shared" ref="I131:I183" si="16">C131-D131</f>
        <v>-27739</v>
      </c>
      <c r="J131" s="8">
        <f t="shared" ref="J131:J183" si="17">B131-E131</f>
        <v>27739</v>
      </c>
      <c r="K131">
        <f t="shared" ref="K131:K183" si="18">I131-J131</f>
        <v>-55478</v>
      </c>
    </row>
    <row r="132" spans="1:11" x14ac:dyDescent="0.25">
      <c r="A132" s="5">
        <v>36569</v>
      </c>
      <c r="B132" s="12">
        <v>300000</v>
      </c>
      <c r="C132" s="12">
        <v>32879</v>
      </c>
      <c r="D132" s="12">
        <v>60618</v>
      </c>
      <c r="E132" s="12">
        <f t="shared" si="14"/>
        <v>272261</v>
      </c>
      <c r="F132" s="12">
        <f t="shared" si="15"/>
        <v>27739</v>
      </c>
      <c r="I132" s="8">
        <f t="shared" si="16"/>
        <v>-27739</v>
      </c>
      <c r="J132" s="8">
        <f t="shared" si="17"/>
        <v>27739</v>
      </c>
      <c r="K132">
        <f t="shared" si="18"/>
        <v>-55478</v>
      </c>
    </row>
    <row r="133" spans="1:11" x14ac:dyDescent="0.25">
      <c r="A133" s="5">
        <v>36570</v>
      </c>
      <c r="B133" s="12">
        <v>300000</v>
      </c>
      <c r="C133" s="12">
        <v>32879</v>
      </c>
      <c r="D133" s="12">
        <v>60618</v>
      </c>
      <c r="E133" s="12">
        <f t="shared" si="14"/>
        <v>272261</v>
      </c>
      <c r="F133" s="12">
        <f t="shared" si="15"/>
        <v>27739</v>
      </c>
      <c r="I133" s="8">
        <f t="shared" si="16"/>
        <v>-27739</v>
      </c>
      <c r="J133" s="8">
        <f t="shared" si="17"/>
        <v>27739</v>
      </c>
      <c r="K133">
        <f t="shared" si="18"/>
        <v>-55478</v>
      </c>
    </row>
    <row r="134" spans="1:11" x14ac:dyDescent="0.25">
      <c r="A134" s="5">
        <v>36571</v>
      </c>
      <c r="B134" s="12">
        <v>300000</v>
      </c>
      <c r="C134" s="12">
        <v>32879</v>
      </c>
      <c r="D134" s="12">
        <v>60618</v>
      </c>
      <c r="E134" s="12">
        <f>IF(C134-D134&gt;0,B134-(C134-D134),B134+(C134-D134))</f>
        <v>272261</v>
      </c>
      <c r="F134" s="12">
        <f t="shared" si="15"/>
        <v>27739</v>
      </c>
      <c r="I134" s="8">
        <f t="shared" si="16"/>
        <v>-27739</v>
      </c>
      <c r="J134" s="8">
        <f t="shared" si="17"/>
        <v>27739</v>
      </c>
      <c r="K134">
        <f t="shared" si="18"/>
        <v>-55478</v>
      </c>
    </row>
    <row r="135" spans="1:11" x14ac:dyDescent="0.25">
      <c r="A135" s="5">
        <v>36572</v>
      </c>
      <c r="B135" s="12">
        <v>300000</v>
      </c>
      <c r="C135" s="12">
        <v>36480</v>
      </c>
      <c r="D135" s="12">
        <v>60618</v>
      </c>
      <c r="E135" s="12">
        <f>IF(C135-D135&gt;0,B135-(C135-D135),B135+(C135-D135))</f>
        <v>275862</v>
      </c>
      <c r="F135" s="12">
        <f t="shared" si="15"/>
        <v>24138</v>
      </c>
      <c r="I135" s="8">
        <f t="shared" si="16"/>
        <v>-24138</v>
      </c>
      <c r="J135" s="8">
        <f t="shared" si="17"/>
        <v>24138</v>
      </c>
      <c r="K135">
        <f t="shared" si="18"/>
        <v>-48276</v>
      </c>
    </row>
    <row r="136" spans="1:11" x14ac:dyDescent="0.25">
      <c r="A136" s="5">
        <v>36573</v>
      </c>
      <c r="B136" s="12">
        <v>300000</v>
      </c>
      <c r="C136" s="12">
        <v>36480</v>
      </c>
      <c r="D136" s="12">
        <v>60618</v>
      </c>
      <c r="E136" s="12">
        <f t="shared" si="14"/>
        <v>275862</v>
      </c>
      <c r="F136" s="12">
        <f t="shared" si="15"/>
        <v>24138</v>
      </c>
      <c r="I136" s="8">
        <f t="shared" si="16"/>
        <v>-24138</v>
      </c>
      <c r="J136" s="8">
        <f t="shared" si="17"/>
        <v>24138</v>
      </c>
      <c r="K136">
        <f t="shared" si="18"/>
        <v>-48276</v>
      </c>
    </row>
    <row r="137" spans="1:11" x14ac:dyDescent="0.25">
      <c r="A137" s="5">
        <v>36574</v>
      </c>
      <c r="B137" s="12">
        <v>300000</v>
      </c>
      <c r="C137" s="12">
        <v>36480</v>
      </c>
      <c r="D137" s="12">
        <v>60618</v>
      </c>
      <c r="E137" s="12">
        <f t="shared" si="14"/>
        <v>275862</v>
      </c>
      <c r="F137" s="12">
        <f t="shared" si="15"/>
        <v>24138</v>
      </c>
      <c r="I137" s="8">
        <f t="shared" si="16"/>
        <v>-24138</v>
      </c>
      <c r="J137" s="8">
        <f t="shared" si="17"/>
        <v>24138</v>
      </c>
      <c r="K137">
        <f t="shared" si="18"/>
        <v>-48276</v>
      </c>
    </row>
    <row r="138" spans="1:11" x14ac:dyDescent="0.25">
      <c r="A138" s="5">
        <v>36575</v>
      </c>
      <c r="B138" s="12">
        <v>300000</v>
      </c>
      <c r="C138" s="12">
        <v>31480</v>
      </c>
      <c r="D138" s="12">
        <v>60618</v>
      </c>
      <c r="E138" s="12">
        <f t="shared" si="14"/>
        <v>270862</v>
      </c>
      <c r="F138" s="12">
        <f t="shared" si="15"/>
        <v>29138</v>
      </c>
      <c r="I138" s="8">
        <f t="shared" si="16"/>
        <v>-29138</v>
      </c>
      <c r="J138" s="8">
        <f t="shared" si="17"/>
        <v>29138</v>
      </c>
      <c r="K138">
        <f t="shared" si="18"/>
        <v>-58276</v>
      </c>
    </row>
    <row r="139" spans="1:11" x14ac:dyDescent="0.25">
      <c r="A139" s="5">
        <v>36576</v>
      </c>
      <c r="B139" s="12">
        <v>300000</v>
      </c>
      <c r="C139" s="12">
        <v>31480</v>
      </c>
      <c r="D139" s="12">
        <v>60618</v>
      </c>
      <c r="E139" s="12">
        <f t="shared" si="14"/>
        <v>270862</v>
      </c>
      <c r="F139" s="12">
        <f t="shared" si="15"/>
        <v>29138</v>
      </c>
      <c r="I139" s="8">
        <f t="shared" si="16"/>
        <v>-29138</v>
      </c>
      <c r="J139" s="8">
        <f t="shared" si="17"/>
        <v>29138</v>
      </c>
      <c r="K139">
        <f t="shared" si="18"/>
        <v>-58276</v>
      </c>
    </row>
    <row r="140" spans="1:11" x14ac:dyDescent="0.25">
      <c r="A140" s="5">
        <v>36577</v>
      </c>
      <c r="B140" s="12">
        <v>300000</v>
      </c>
      <c r="C140" s="12">
        <v>31480</v>
      </c>
      <c r="D140" s="12">
        <v>60618</v>
      </c>
      <c r="E140" s="12">
        <f t="shared" si="14"/>
        <v>270862</v>
      </c>
      <c r="F140" s="12">
        <f t="shared" si="15"/>
        <v>29138</v>
      </c>
      <c r="I140" s="8">
        <f t="shared" si="16"/>
        <v>-29138</v>
      </c>
      <c r="J140" s="8">
        <f t="shared" si="17"/>
        <v>29138</v>
      </c>
      <c r="K140">
        <f t="shared" si="18"/>
        <v>-58276</v>
      </c>
    </row>
    <row r="141" spans="1:11" x14ac:dyDescent="0.25">
      <c r="A141" s="5">
        <v>36578</v>
      </c>
      <c r="B141" s="12">
        <v>300000</v>
      </c>
      <c r="C141" s="12">
        <v>36480</v>
      </c>
      <c r="D141" s="12">
        <v>35618</v>
      </c>
      <c r="E141" s="12">
        <f t="shared" si="14"/>
        <v>299138</v>
      </c>
      <c r="F141" s="12">
        <f t="shared" si="15"/>
        <v>862</v>
      </c>
      <c r="I141" s="8">
        <f t="shared" si="16"/>
        <v>862</v>
      </c>
      <c r="J141" s="8">
        <f t="shared" si="17"/>
        <v>862</v>
      </c>
      <c r="K141">
        <f t="shared" si="18"/>
        <v>0</v>
      </c>
    </row>
    <row r="142" spans="1:11" x14ac:dyDescent="0.25">
      <c r="A142" s="5">
        <v>36579</v>
      </c>
      <c r="B142" s="12">
        <v>300000</v>
      </c>
      <c r="C142" s="12">
        <v>43330</v>
      </c>
      <c r="D142" s="12">
        <v>35551</v>
      </c>
      <c r="E142" s="12">
        <f t="shared" si="14"/>
        <v>292221</v>
      </c>
      <c r="F142" s="12">
        <f t="shared" si="15"/>
        <v>7779</v>
      </c>
      <c r="I142" s="8">
        <f t="shared" si="16"/>
        <v>7779</v>
      </c>
      <c r="J142" s="8">
        <f t="shared" si="17"/>
        <v>7779</v>
      </c>
      <c r="K142">
        <f t="shared" si="18"/>
        <v>0</v>
      </c>
    </row>
    <row r="143" spans="1:11" x14ac:dyDescent="0.25">
      <c r="A143" s="5">
        <v>36580</v>
      </c>
      <c r="B143" s="12">
        <v>300000</v>
      </c>
      <c r="C143" s="12">
        <v>41480</v>
      </c>
      <c r="D143" s="12">
        <v>35551</v>
      </c>
      <c r="E143" s="12">
        <f t="shared" si="14"/>
        <v>294071</v>
      </c>
      <c r="F143" s="12">
        <f t="shared" si="15"/>
        <v>5929</v>
      </c>
      <c r="I143" s="8">
        <f t="shared" si="16"/>
        <v>5929</v>
      </c>
      <c r="J143" s="8">
        <f t="shared" si="17"/>
        <v>5929</v>
      </c>
      <c r="K143">
        <f t="shared" si="18"/>
        <v>0</v>
      </c>
    </row>
    <row r="144" spans="1:11" x14ac:dyDescent="0.25">
      <c r="A144" s="5">
        <v>36581</v>
      </c>
      <c r="B144" s="12">
        <v>300000</v>
      </c>
      <c r="C144" s="12">
        <v>50741</v>
      </c>
      <c r="D144" s="12">
        <v>35580</v>
      </c>
      <c r="E144" s="12">
        <f t="shared" si="14"/>
        <v>284839</v>
      </c>
      <c r="F144" s="12">
        <f t="shared" si="15"/>
        <v>15161</v>
      </c>
      <c r="I144" s="8">
        <f t="shared" si="16"/>
        <v>15161</v>
      </c>
      <c r="J144" s="8">
        <f t="shared" si="17"/>
        <v>15161</v>
      </c>
      <c r="K144">
        <f t="shared" si="18"/>
        <v>0</v>
      </c>
    </row>
    <row r="145" spans="1:11" x14ac:dyDescent="0.25">
      <c r="A145" s="5">
        <v>36582</v>
      </c>
      <c r="B145" s="12">
        <v>300000</v>
      </c>
      <c r="C145" s="12">
        <v>50741</v>
      </c>
      <c r="D145" s="12">
        <v>35580</v>
      </c>
      <c r="E145" s="12">
        <f t="shared" si="14"/>
        <v>284839</v>
      </c>
      <c r="F145" s="12">
        <f t="shared" si="15"/>
        <v>15161</v>
      </c>
      <c r="I145" s="8">
        <f t="shared" si="16"/>
        <v>15161</v>
      </c>
      <c r="J145" s="8">
        <f t="shared" si="17"/>
        <v>15161</v>
      </c>
      <c r="K145">
        <f t="shared" si="18"/>
        <v>0</v>
      </c>
    </row>
    <row r="146" spans="1:11" x14ac:dyDescent="0.25">
      <c r="A146" s="5">
        <v>36583</v>
      </c>
      <c r="B146" s="12">
        <v>300000</v>
      </c>
      <c r="C146" s="12">
        <v>50741</v>
      </c>
      <c r="D146" s="12">
        <v>35580</v>
      </c>
      <c r="E146" s="12">
        <f t="shared" si="14"/>
        <v>284839</v>
      </c>
      <c r="F146" s="12">
        <f t="shared" si="15"/>
        <v>15161</v>
      </c>
      <c r="I146" s="8">
        <f t="shared" si="16"/>
        <v>15161</v>
      </c>
      <c r="J146" s="8">
        <f t="shared" si="17"/>
        <v>15161</v>
      </c>
      <c r="K146">
        <f t="shared" si="18"/>
        <v>0</v>
      </c>
    </row>
    <row r="147" spans="1:11" x14ac:dyDescent="0.25">
      <c r="A147" s="5">
        <v>36584</v>
      </c>
      <c r="B147" s="12">
        <v>300000</v>
      </c>
      <c r="C147" s="12">
        <v>43133</v>
      </c>
      <c r="D147" s="12">
        <v>35551</v>
      </c>
      <c r="E147" s="12">
        <f t="shared" si="14"/>
        <v>292418</v>
      </c>
      <c r="F147" s="12">
        <f t="shared" si="15"/>
        <v>7582</v>
      </c>
      <c r="I147" s="8">
        <f t="shared" si="16"/>
        <v>7582</v>
      </c>
      <c r="J147" s="8">
        <f t="shared" si="17"/>
        <v>7582</v>
      </c>
      <c r="K147">
        <f t="shared" si="18"/>
        <v>0</v>
      </c>
    </row>
    <row r="148" spans="1:11" x14ac:dyDescent="0.25">
      <c r="A148" s="5">
        <v>36585</v>
      </c>
      <c r="B148" s="12">
        <v>300000</v>
      </c>
      <c r="C148" s="12">
        <v>41400</v>
      </c>
      <c r="D148" s="12">
        <v>35551</v>
      </c>
      <c r="E148" s="12">
        <f>IF(C148-D148&gt;0,B148-(C148-D148),B148+(C148-D148))</f>
        <v>294151</v>
      </c>
      <c r="F148" s="12">
        <f t="shared" si="15"/>
        <v>5849</v>
      </c>
      <c r="G148" s="30">
        <f>SUM(F120:F148)</f>
        <v>498243</v>
      </c>
      <c r="H148" s="9">
        <f>+G148/29</f>
        <v>17180.793103448275</v>
      </c>
      <c r="I148" s="8">
        <f t="shared" si="16"/>
        <v>5849</v>
      </c>
      <c r="J148" s="8">
        <f t="shared" si="17"/>
        <v>5849</v>
      </c>
      <c r="K148">
        <f t="shared" si="18"/>
        <v>0</v>
      </c>
    </row>
    <row r="149" spans="1:11" s="38" customFormat="1" x14ac:dyDescent="0.25">
      <c r="A149" s="31" t="s">
        <v>21</v>
      </c>
      <c r="B149" s="39">
        <f>SUM(B120:B148)</f>
        <v>8700000</v>
      </c>
      <c r="C149" s="39">
        <f>SUM(C120:C148)</f>
        <v>1129676</v>
      </c>
      <c r="D149" s="39">
        <f>SUM(D120:D148)</f>
        <v>1440339</v>
      </c>
      <c r="E149" s="39">
        <f>SUM(E120:E148)</f>
        <v>8201757</v>
      </c>
      <c r="F149" s="39">
        <f>SUM(F120:F148)</f>
        <v>498243</v>
      </c>
      <c r="G149" s="40"/>
      <c r="H149" s="37"/>
      <c r="I149" s="8">
        <f t="shared" si="16"/>
        <v>-310663</v>
      </c>
      <c r="J149" s="8">
        <f t="shared" si="17"/>
        <v>498243</v>
      </c>
      <c r="K149" s="38">
        <f t="shared" si="18"/>
        <v>-808906</v>
      </c>
    </row>
    <row r="150" spans="1:11" s="38" customFormat="1" x14ac:dyDescent="0.25">
      <c r="A150" s="31" t="s">
        <v>22</v>
      </c>
      <c r="B150" s="39">
        <f>+B149/29</f>
        <v>300000</v>
      </c>
      <c r="C150" s="39">
        <f>+C149/29</f>
        <v>38954.34482758621</v>
      </c>
      <c r="D150" s="39">
        <f>+D149/29</f>
        <v>49666.862068965514</v>
      </c>
      <c r="E150" s="39">
        <f>+E149/29</f>
        <v>282819.20689655171</v>
      </c>
      <c r="F150" s="39">
        <f>+F149/29</f>
        <v>17180.793103448275</v>
      </c>
      <c r="G150" s="40"/>
      <c r="H150" s="37"/>
      <c r="I150" s="8">
        <f t="shared" si="16"/>
        <v>-10712.517241379304</v>
      </c>
      <c r="J150" s="8">
        <f t="shared" si="17"/>
        <v>17180.79310344829</v>
      </c>
      <c r="K150" s="38">
        <f t="shared" si="18"/>
        <v>-27893.310344827594</v>
      </c>
    </row>
    <row r="151" spans="1:11" s="34" customFormat="1" x14ac:dyDescent="0.25">
      <c r="A151" s="32">
        <v>36586</v>
      </c>
      <c r="B151" s="33">
        <v>300000</v>
      </c>
      <c r="C151" s="33">
        <v>40053</v>
      </c>
      <c r="D151" s="33">
        <v>39228</v>
      </c>
      <c r="E151" s="33">
        <f t="shared" ref="E151:E179" si="19">IF(C151-D151&gt;0,B151-(C151-D151),B151+(C151-D151))</f>
        <v>299175</v>
      </c>
      <c r="F151" s="33">
        <f t="shared" ref="F151:F179" si="20">+B151-E151</f>
        <v>825</v>
      </c>
      <c r="I151" s="8">
        <f t="shared" si="16"/>
        <v>825</v>
      </c>
      <c r="J151" s="8">
        <f t="shared" si="17"/>
        <v>825</v>
      </c>
      <c r="K151" s="34">
        <f t="shared" si="18"/>
        <v>0</v>
      </c>
    </row>
    <row r="152" spans="1:11" x14ac:dyDescent="0.25">
      <c r="A152" s="5">
        <f>+A151+1</f>
        <v>36587</v>
      </c>
      <c r="B152" s="12">
        <v>300000</v>
      </c>
      <c r="C152" s="12">
        <v>20789</v>
      </c>
      <c r="D152" s="12">
        <v>39228</v>
      </c>
      <c r="E152" s="12">
        <f t="shared" si="19"/>
        <v>281561</v>
      </c>
      <c r="F152" s="12">
        <f t="shared" si="20"/>
        <v>18439</v>
      </c>
      <c r="I152" s="8">
        <f t="shared" si="16"/>
        <v>-18439</v>
      </c>
      <c r="J152" s="8">
        <f t="shared" si="17"/>
        <v>18439</v>
      </c>
      <c r="K152">
        <f t="shared" si="18"/>
        <v>-36878</v>
      </c>
    </row>
    <row r="153" spans="1:11" x14ac:dyDescent="0.25">
      <c r="A153" s="5">
        <f t="shared" ref="A153:A180" si="21">+A152+1</f>
        <v>36588</v>
      </c>
      <c r="B153" s="12">
        <v>300000</v>
      </c>
      <c r="C153" s="12">
        <v>20314</v>
      </c>
      <c r="D153" s="12">
        <v>39228</v>
      </c>
      <c r="E153" s="12">
        <f t="shared" si="19"/>
        <v>281086</v>
      </c>
      <c r="F153" s="12">
        <f t="shared" si="20"/>
        <v>18914</v>
      </c>
      <c r="I153" s="8">
        <f t="shared" si="16"/>
        <v>-18914</v>
      </c>
      <c r="J153" s="8">
        <f t="shared" si="17"/>
        <v>18914</v>
      </c>
      <c r="K153">
        <f t="shared" si="18"/>
        <v>-37828</v>
      </c>
    </row>
    <row r="154" spans="1:11" x14ac:dyDescent="0.25">
      <c r="A154" s="5">
        <f t="shared" si="21"/>
        <v>36589</v>
      </c>
      <c r="B154" s="12">
        <v>300000</v>
      </c>
      <c r="C154" s="12">
        <v>20314</v>
      </c>
      <c r="D154" s="12">
        <v>56228</v>
      </c>
      <c r="E154" s="12">
        <f t="shared" si="19"/>
        <v>264086</v>
      </c>
      <c r="F154" s="12">
        <f t="shared" si="20"/>
        <v>35914</v>
      </c>
      <c r="I154" s="8">
        <f t="shared" si="16"/>
        <v>-35914</v>
      </c>
      <c r="J154" s="8">
        <f t="shared" si="17"/>
        <v>35914</v>
      </c>
      <c r="K154">
        <f t="shared" si="18"/>
        <v>-71828</v>
      </c>
    </row>
    <row r="155" spans="1:11" x14ac:dyDescent="0.25">
      <c r="A155" s="5">
        <f t="shared" si="21"/>
        <v>36590</v>
      </c>
      <c r="B155" s="12">
        <v>300000</v>
      </c>
      <c r="C155" s="12">
        <v>20314</v>
      </c>
      <c r="D155" s="12">
        <v>56228</v>
      </c>
      <c r="E155" s="12">
        <f t="shared" si="19"/>
        <v>264086</v>
      </c>
      <c r="F155" s="12">
        <f t="shared" si="20"/>
        <v>35914</v>
      </c>
      <c r="I155" s="8">
        <f t="shared" si="16"/>
        <v>-35914</v>
      </c>
      <c r="J155" s="8">
        <f t="shared" si="17"/>
        <v>35914</v>
      </c>
      <c r="K155">
        <f t="shared" si="18"/>
        <v>-71828</v>
      </c>
    </row>
    <row r="156" spans="1:11" x14ac:dyDescent="0.25">
      <c r="A156" s="5">
        <f t="shared" si="21"/>
        <v>36591</v>
      </c>
      <c r="B156" s="12">
        <v>300000</v>
      </c>
      <c r="C156" s="12">
        <v>20314</v>
      </c>
      <c r="D156" s="12">
        <v>56228</v>
      </c>
      <c r="E156" s="12">
        <f t="shared" si="19"/>
        <v>264086</v>
      </c>
      <c r="F156" s="12">
        <f t="shared" si="20"/>
        <v>35914</v>
      </c>
      <c r="I156" s="8">
        <f t="shared" si="16"/>
        <v>-35914</v>
      </c>
      <c r="J156" s="8">
        <f t="shared" si="17"/>
        <v>35914</v>
      </c>
      <c r="K156">
        <f t="shared" si="18"/>
        <v>-71828</v>
      </c>
    </row>
    <row r="157" spans="1:11" x14ac:dyDescent="0.25">
      <c r="A157" s="5">
        <f t="shared" si="21"/>
        <v>36592</v>
      </c>
      <c r="B157" s="12">
        <v>300000</v>
      </c>
      <c r="C157" s="12">
        <v>36291</v>
      </c>
      <c r="D157" s="12">
        <v>56228</v>
      </c>
      <c r="E157" s="12">
        <f t="shared" si="19"/>
        <v>280063</v>
      </c>
      <c r="F157" s="12">
        <f t="shared" si="20"/>
        <v>19937</v>
      </c>
      <c r="I157" s="8">
        <f t="shared" si="16"/>
        <v>-19937</v>
      </c>
      <c r="J157" s="8">
        <f t="shared" si="17"/>
        <v>19937</v>
      </c>
      <c r="K157">
        <f t="shared" si="18"/>
        <v>-39874</v>
      </c>
    </row>
    <row r="158" spans="1:11" x14ac:dyDescent="0.25">
      <c r="A158" s="5">
        <f t="shared" si="21"/>
        <v>36593</v>
      </c>
      <c r="B158" s="12">
        <v>300000</v>
      </c>
      <c r="C158" s="12">
        <v>36291</v>
      </c>
      <c r="D158" s="12">
        <v>56228</v>
      </c>
      <c r="E158" s="12">
        <f t="shared" si="19"/>
        <v>280063</v>
      </c>
      <c r="F158" s="12">
        <f t="shared" si="20"/>
        <v>19937</v>
      </c>
      <c r="I158" s="8">
        <f t="shared" si="16"/>
        <v>-19937</v>
      </c>
      <c r="J158" s="8">
        <f t="shared" si="17"/>
        <v>19937</v>
      </c>
      <c r="K158">
        <f t="shared" si="18"/>
        <v>-39874</v>
      </c>
    </row>
    <row r="159" spans="1:11" x14ac:dyDescent="0.25">
      <c r="A159" s="5">
        <f t="shared" si="21"/>
        <v>36594</v>
      </c>
      <c r="B159" s="12">
        <v>300000</v>
      </c>
      <c r="C159" s="12">
        <v>25314</v>
      </c>
      <c r="D159" s="12">
        <v>56228</v>
      </c>
      <c r="E159" s="6">
        <f t="shared" si="19"/>
        <v>269086</v>
      </c>
      <c r="F159" s="12">
        <f t="shared" si="20"/>
        <v>30914</v>
      </c>
      <c r="I159" s="8">
        <f t="shared" si="16"/>
        <v>-30914</v>
      </c>
      <c r="J159" s="8">
        <f t="shared" si="17"/>
        <v>30914</v>
      </c>
      <c r="K159">
        <f t="shared" si="18"/>
        <v>-61828</v>
      </c>
    </row>
    <row r="160" spans="1:11" x14ac:dyDescent="0.25">
      <c r="A160" s="5">
        <f t="shared" si="21"/>
        <v>36595</v>
      </c>
      <c r="B160" s="12">
        <v>300000</v>
      </c>
      <c r="C160" s="12">
        <v>20314</v>
      </c>
      <c r="D160" s="12">
        <v>56228</v>
      </c>
      <c r="E160" s="6">
        <f t="shared" si="19"/>
        <v>264086</v>
      </c>
      <c r="F160" s="12">
        <f t="shared" si="20"/>
        <v>35914</v>
      </c>
      <c r="I160" s="8">
        <f t="shared" si="16"/>
        <v>-35914</v>
      </c>
      <c r="J160" s="8">
        <f t="shared" si="17"/>
        <v>35914</v>
      </c>
      <c r="K160">
        <f t="shared" si="18"/>
        <v>-71828</v>
      </c>
    </row>
    <row r="161" spans="1:11" x14ac:dyDescent="0.25">
      <c r="A161" s="5">
        <f t="shared" si="21"/>
        <v>36596</v>
      </c>
      <c r="B161" s="12">
        <v>300000</v>
      </c>
      <c r="C161" s="12">
        <v>20314</v>
      </c>
      <c r="D161" s="12">
        <v>40447</v>
      </c>
      <c r="E161" s="12">
        <f t="shared" si="19"/>
        <v>279867</v>
      </c>
      <c r="F161" s="12">
        <f t="shared" si="20"/>
        <v>20133</v>
      </c>
      <c r="I161" s="8">
        <f t="shared" si="16"/>
        <v>-20133</v>
      </c>
      <c r="J161" s="8">
        <f t="shared" si="17"/>
        <v>20133</v>
      </c>
      <c r="K161">
        <f t="shared" si="18"/>
        <v>-40266</v>
      </c>
    </row>
    <row r="162" spans="1:11" x14ac:dyDescent="0.25">
      <c r="A162" s="5">
        <f t="shared" si="21"/>
        <v>36597</v>
      </c>
      <c r="B162" s="12">
        <v>300000</v>
      </c>
      <c r="C162" s="12">
        <v>20314</v>
      </c>
      <c r="D162" s="12">
        <v>40447</v>
      </c>
      <c r="E162" s="12">
        <f t="shared" si="19"/>
        <v>279867</v>
      </c>
      <c r="F162" s="12">
        <f t="shared" si="20"/>
        <v>20133</v>
      </c>
      <c r="I162" s="8">
        <f t="shared" si="16"/>
        <v>-20133</v>
      </c>
      <c r="J162" s="8">
        <f t="shared" si="17"/>
        <v>20133</v>
      </c>
      <c r="K162">
        <f t="shared" si="18"/>
        <v>-40266</v>
      </c>
    </row>
    <row r="163" spans="1:11" x14ac:dyDescent="0.25">
      <c r="A163" s="5">
        <f t="shared" si="21"/>
        <v>36598</v>
      </c>
      <c r="B163" s="12">
        <v>300000</v>
      </c>
      <c r="C163" s="12">
        <v>20314</v>
      </c>
      <c r="D163" s="12">
        <v>40447</v>
      </c>
      <c r="E163" s="12">
        <f t="shared" si="19"/>
        <v>279867</v>
      </c>
      <c r="F163" s="12">
        <f t="shared" si="20"/>
        <v>20133</v>
      </c>
      <c r="I163" s="8">
        <f t="shared" si="16"/>
        <v>-20133</v>
      </c>
      <c r="J163" s="8">
        <f t="shared" si="17"/>
        <v>20133</v>
      </c>
      <c r="K163">
        <f t="shared" si="18"/>
        <v>-40266</v>
      </c>
    </row>
    <row r="164" spans="1:11" x14ac:dyDescent="0.25">
      <c r="A164" s="5">
        <f t="shared" si="21"/>
        <v>36599</v>
      </c>
      <c r="B164" s="12">
        <v>300000</v>
      </c>
      <c r="C164" s="12">
        <v>20314</v>
      </c>
      <c r="D164" s="12">
        <v>39228</v>
      </c>
      <c r="E164" s="12">
        <f t="shared" si="19"/>
        <v>281086</v>
      </c>
      <c r="F164" s="12">
        <f t="shared" si="20"/>
        <v>18914</v>
      </c>
      <c r="I164" s="8">
        <f t="shared" si="16"/>
        <v>-18914</v>
      </c>
      <c r="J164" s="8">
        <f t="shared" si="17"/>
        <v>18914</v>
      </c>
      <c r="K164">
        <f t="shared" si="18"/>
        <v>-37828</v>
      </c>
    </row>
    <row r="165" spans="1:11" x14ac:dyDescent="0.25">
      <c r="A165" s="5">
        <f t="shared" si="21"/>
        <v>36600</v>
      </c>
      <c r="B165" s="12">
        <v>300000</v>
      </c>
      <c r="C165" s="12">
        <v>30314</v>
      </c>
      <c r="D165" s="12">
        <v>39228</v>
      </c>
      <c r="E165" s="12">
        <f t="shared" si="19"/>
        <v>291086</v>
      </c>
      <c r="F165" s="12">
        <f t="shared" si="20"/>
        <v>8914</v>
      </c>
      <c r="I165" s="8">
        <f t="shared" si="16"/>
        <v>-8914</v>
      </c>
      <c r="J165" s="8">
        <f t="shared" si="17"/>
        <v>8914</v>
      </c>
      <c r="K165">
        <f t="shared" si="18"/>
        <v>-17828</v>
      </c>
    </row>
    <row r="166" spans="1:11" x14ac:dyDescent="0.25">
      <c r="A166" s="5">
        <f t="shared" si="21"/>
        <v>36601</v>
      </c>
      <c r="B166" s="12">
        <v>300000</v>
      </c>
      <c r="C166" s="12">
        <v>21521</v>
      </c>
      <c r="D166" s="12">
        <v>58895</v>
      </c>
      <c r="E166" s="12">
        <f t="shared" si="19"/>
        <v>262626</v>
      </c>
      <c r="F166" s="12">
        <f t="shared" si="20"/>
        <v>37374</v>
      </c>
      <c r="I166" s="8">
        <f t="shared" si="16"/>
        <v>-37374</v>
      </c>
      <c r="J166" s="8">
        <f t="shared" si="17"/>
        <v>37374</v>
      </c>
      <c r="K166">
        <f t="shared" si="18"/>
        <v>-74748</v>
      </c>
    </row>
    <row r="167" spans="1:11" x14ac:dyDescent="0.25">
      <c r="A167" s="5">
        <f t="shared" si="21"/>
        <v>36602</v>
      </c>
      <c r="B167" s="12">
        <v>300000</v>
      </c>
      <c r="C167" s="12">
        <v>21657</v>
      </c>
      <c r="D167" s="12">
        <v>45295</v>
      </c>
      <c r="E167" s="12">
        <f t="shared" si="19"/>
        <v>276362</v>
      </c>
      <c r="F167" s="12">
        <f t="shared" si="20"/>
        <v>23638</v>
      </c>
      <c r="I167" s="8">
        <f t="shared" si="16"/>
        <v>-23638</v>
      </c>
      <c r="J167" s="8">
        <f t="shared" si="17"/>
        <v>23638</v>
      </c>
      <c r="K167">
        <f t="shared" si="18"/>
        <v>-47276</v>
      </c>
    </row>
    <row r="168" spans="1:11" x14ac:dyDescent="0.25">
      <c r="A168" s="5">
        <f t="shared" si="21"/>
        <v>36603</v>
      </c>
      <c r="B168" s="12">
        <v>300000</v>
      </c>
      <c r="C168" s="12">
        <v>30412</v>
      </c>
      <c r="D168" s="12">
        <v>34228</v>
      </c>
      <c r="E168" s="12">
        <f t="shared" si="19"/>
        <v>296184</v>
      </c>
      <c r="F168" s="12">
        <f t="shared" si="20"/>
        <v>3816</v>
      </c>
      <c r="I168" s="8">
        <f t="shared" si="16"/>
        <v>-3816</v>
      </c>
      <c r="J168" s="8">
        <f t="shared" si="17"/>
        <v>3816</v>
      </c>
      <c r="K168">
        <f t="shared" si="18"/>
        <v>-7632</v>
      </c>
    </row>
    <row r="169" spans="1:11" x14ac:dyDescent="0.25">
      <c r="A169" s="5">
        <f t="shared" si="21"/>
        <v>36604</v>
      </c>
      <c r="B169" s="12">
        <v>300000</v>
      </c>
      <c r="C169" s="12">
        <v>30412</v>
      </c>
      <c r="D169" s="12">
        <v>34228</v>
      </c>
      <c r="E169" s="12">
        <f t="shared" si="19"/>
        <v>296184</v>
      </c>
      <c r="F169" s="12">
        <f t="shared" si="20"/>
        <v>3816</v>
      </c>
      <c r="I169" s="8">
        <f t="shared" si="16"/>
        <v>-3816</v>
      </c>
      <c r="J169" s="8">
        <f t="shared" si="17"/>
        <v>3816</v>
      </c>
      <c r="K169">
        <f t="shared" si="18"/>
        <v>-7632</v>
      </c>
    </row>
    <row r="170" spans="1:11" x14ac:dyDescent="0.25">
      <c r="A170" s="5">
        <f t="shared" si="21"/>
        <v>36605</v>
      </c>
      <c r="B170" s="12">
        <v>300000</v>
      </c>
      <c r="C170" s="12">
        <v>30412</v>
      </c>
      <c r="D170" s="12">
        <v>34228</v>
      </c>
      <c r="E170" s="12">
        <f t="shared" si="19"/>
        <v>296184</v>
      </c>
      <c r="F170" s="12">
        <f t="shared" si="20"/>
        <v>3816</v>
      </c>
      <c r="I170" s="8">
        <f t="shared" si="16"/>
        <v>-3816</v>
      </c>
      <c r="J170" s="8">
        <f t="shared" si="17"/>
        <v>3816</v>
      </c>
      <c r="K170">
        <f t="shared" si="18"/>
        <v>-7632</v>
      </c>
    </row>
    <row r="171" spans="1:11" x14ac:dyDescent="0.25">
      <c r="A171" s="5">
        <f t="shared" si="21"/>
        <v>36606</v>
      </c>
      <c r="B171" s="12">
        <v>300000</v>
      </c>
      <c r="C171" s="12">
        <v>35412</v>
      </c>
      <c r="D171" s="12">
        <v>34228</v>
      </c>
      <c r="E171" s="12">
        <f t="shared" si="19"/>
        <v>298816</v>
      </c>
      <c r="F171" s="12">
        <f t="shared" si="20"/>
        <v>1184</v>
      </c>
      <c r="I171" s="8">
        <f t="shared" si="16"/>
        <v>1184</v>
      </c>
      <c r="J171" s="8">
        <f t="shared" si="17"/>
        <v>1184</v>
      </c>
      <c r="K171">
        <f t="shared" si="18"/>
        <v>0</v>
      </c>
    </row>
    <row r="172" spans="1:11" x14ac:dyDescent="0.25">
      <c r="A172" s="5">
        <f t="shared" si="21"/>
        <v>36607</v>
      </c>
      <c r="B172" s="12">
        <v>300000</v>
      </c>
      <c r="C172" s="12">
        <v>30314</v>
      </c>
      <c r="D172" s="12">
        <v>34228</v>
      </c>
      <c r="E172" s="12">
        <f>IF(C172-D172&gt;0,B172-(C172-D172),B172+(C172-D172))</f>
        <v>296086</v>
      </c>
      <c r="F172" s="12">
        <f t="shared" si="20"/>
        <v>3914</v>
      </c>
      <c r="I172" s="8">
        <f t="shared" si="16"/>
        <v>-3914</v>
      </c>
      <c r="J172" s="8">
        <f t="shared" si="17"/>
        <v>3914</v>
      </c>
      <c r="K172">
        <f t="shared" si="18"/>
        <v>-7828</v>
      </c>
    </row>
    <row r="173" spans="1:11" x14ac:dyDescent="0.25">
      <c r="A173" s="5">
        <f t="shared" si="21"/>
        <v>36608</v>
      </c>
      <c r="B173" s="12">
        <v>300000</v>
      </c>
      <c r="C173" s="12">
        <v>40236</v>
      </c>
      <c r="D173" s="12">
        <v>34228</v>
      </c>
      <c r="E173" s="12">
        <f t="shared" si="19"/>
        <v>293992</v>
      </c>
      <c r="F173" s="12">
        <f t="shared" si="20"/>
        <v>6008</v>
      </c>
      <c r="I173" s="8">
        <f t="shared" si="16"/>
        <v>6008</v>
      </c>
      <c r="J173" s="8">
        <f t="shared" si="17"/>
        <v>6008</v>
      </c>
      <c r="K173">
        <f t="shared" si="18"/>
        <v>0</v>
      </c>
    </row>
    <row r="174" spans="1:11" x14ac:dyDescent="0.25">
      <c r="A174" s="5">
        <f t="shared" si="21"/>
        <v>36609</v>
      </c>
      <c r="B174" s="12">
        <v>300000</v>
      </c>
      <c r="C174" s="12">
        <v>40189</v>
      </c>
      <c r="D174" s="12">
        <v>34228</v>
      </c>
      <c r="E174" s="12">
        <f t="shared" si="19"/>
        <v>294039</v>
      </c>
      <c r="F174" s="12">
        <f t="shared" si="20"/>
        <v>5961</v>
      </c>
      <c r="I174" s="8">
        <f t="shared" si="16"/>
        <v>5961</v>
      </c>
      <c r="J174" s="8">
        <f t="shared" si="17"/>
        <v>5961</v>
      </c>
      <c r="K174">
        <f t="shared" si="18"/>
        <v>0</v>
      </c>
    </row>
    <row r="175" spans="1:11" x14ac:dyDescent="0.25">
      <c r="A175" s="5">
        <f t="shared" si="21"/>
        <v>36610</v>
      </c>
      <c r="B175" s="12">
        <v>300000</v>
      </c>
      <c r="C175" s="12">
        <v>40189</v>
      </c>
      <c r="D175" s="12">
        <v>34228</v>
      </c>
      <c r="E175" s="12">
        <f t="shared" si="19"/>
        <v>294039</v>
      </c>
      <c r="F175" s="12">
        <f t="shared" si="20"/>
        <v>5961</v>
      </c>
      <c r="I175" s="8">
        <f t="shared" si="16"/>
        <v>5961</v>
      </c>
      <c r="J175" s="8">
        <f t="shared" si="17"/>
        <v>5961</v>
      </c>
      <c r="K175">
        <f t="shared" si="18"/>
        <v>0</v>
      </c>
    </row>
    <row r="176" spans="1:11" x14ac:dyDescent="0.25">
      <c r="A176" s="5">
        <f t="shared" si="21"/>
        <v>36611</v>
      </c>
      <c r="B176" s="12">
        <v>300000</v>
      </c>
      <c r="C176" s="12">
        <v>40189</v>
      </c>
      <c r="D176" s="12">
        <v>34228</v>
      </c>
      <c r="E176" s="12">
        <f t="shared" si="19"/>
        <v>294039</v>
      </c>
      <c r="F176" s="12">
        <f t="shared" si="20"/>
        <v>5961</v>
      </c>
      <c r="I176" s="8">
        <f t="shared" si="16"/>
        <v>5961</v>
      </c>
      <c r="J176" s="8">
        <f t="shared" si="17"/>
        <v>5961</v>
      </c>
      <c r="K176">
        <f t="shared" si="18"/>
        <v>0</v>
      </c>
    </row>
    <row r="177" spans="1:11" x14ac:dyDescent="0.25">
      <c r="A177" s="5">
        <f t="shared" si="21"/>
        <v>36612</v>
      </c>
      <c r="B177" s="12">
        <v>300000</v>
      </c>
      <c r="C177" s="12">
        <v>40189</v>
      </c>
      <c r="D177" s="12">
        <v>34228</v>
      </c>
      <c r="E177" s="12">
        <f t="shared" si="19"/>
        <v>294039</v>
      </c>
      <c r="F177" s="12">
        <f t="shared" si="20"/>
        <v>5961</v>
      </c>
      <c r="I177" s="8">
        <f t="shared" si="16"/>
        <v>5961</v>
      </c>
      <c r="J177" s="8">
        <f t="shared" si="17"/>
        <v>5961</v>
      </c>
      <c r="K177">
        <f t="shared" si="18"/>
        <v>0</v>
      </c>
    </row>
    <row r="178" spans="1:11" x14ac:dyDescent="0.25">
      <c r="A178" s="5">
        <f t="shared" si="21"/>
        <v>36613</v>
      </c>
      <c r="B178" s="12">
        <v>300000</v>
      </c>
      <c r="C178" s="12">
        <v>26291</v>
      </c>
      <c r="D178" s="12">
        <v>34228</v>
      </c>
      <c r="E178" s="12">
        <f t="shared" si="19"/>
        <v>292063</v>
      </c>
      <c r="F178" s="12">
        <f t="shared" si="20"/>
        <v>7937</v>
      </c>
      <c r="I178" s="8">
        <f t="shared" si="16"/>
        <v>-7937</v>
      </c>
      <c r="J178" s="8">
        <f t="shared" si="17"/>
        <v>7937</v>
      </c>
      <c r="K178">
        <f t="shared" si="18"/>
        <v>-15874</v>
      </c>
    </row>
    <row r="179" spans="1:11" x14ac:dyDescent="0.25">
      <c r="A179" s="5">
        <f t="shared" si="21"/>
        <v>36614</v>
      </c>
      <c r="B179" s="12">
        <v>300000</v>
      </c>
      <c r="C179" s="12">
        <v>31389</v>
      </c>
      <c r="D179" s="12">
        <v>34228</v>
      </c>
      <c r="E179" s="12">
        <f t="shared" si="19"/>
        <v>297161</v>
      </c>
      <c r="F179" s="12">
        <f t="shared" si="20"/>
        <v>2839</v>
      </c>
      <c r="I179" s="8">
        <f t="shared" si="16"/>
        <v>-2839</v>
      </c>
      <c r="J179" s="8">
        <f t="shared" si="17"/>
        <v>2839</v>
      </c>
      <c r="K179">
        <f t="shared" si="18"/>
        <v>-5678</v>
      </c>
    </row>
    <row r="180" spans="1:11" x14ac:dyDescent="0.25">
      <c r="A180" s="5">
        <f t="shared" si="21"/>
        <v>36615</v>
      </c>
      <c r="B180" s="12">
        <v>300000</v>
      </c>
      <c r="C180" s="12">
        <v>31389</v>
      </c>
      <c r="D180" s="12">
        <v>34228</v>
      </c>
      <c r="E180" s="12">
        <f>IF(C180-D180&gt;0,B180-(C180-D180),B180+(C180-D180))</f>
        <v>297161</v>
      </c>
      <c r="F180" s="12">
        <f>+B180-E180</f>
        <v>2839</v>
      </c>
      <c r="I180" s="8">
        <f t="shared" si="16"/>
        <v>-2839</v>
      </c>
      <c r="J180" s="8">
        <f t="shared" si="17"/>
        <v>2839</v>
      </c>
      <c r="K180">
        <f t="shared" si="18"/>
        <v>-5678</v>
      </c>
    </row>
    <row r="181" spans="1:11" x14ac:dyDescent="0.25">
      <c r="A181" s="5">
        <v>36616</v>
      </c>
      <c r="B181" s="12">
        <v>300000</v>
      </c>
      <c r="C181" s="12">
        <v>31389</v>
      </c>
      <c r="D181" s="12">
        <v>34228</v>
      </c>
      <c r="E181" s="12">
        <f>IF(C181-D181&gt;0,B181-(C181-D181),B181+(C181-D181))</f>
        <v>297161</v>
      </c>
      <c r="F181" s="12">
        <f>+B181-E181</f>
        <v>2839</v>
      </c>
      <c r="G181" s="30">
        <f>SUM(F149:F181)</f>
        <v>980136.79310344835</v>
      </c>
      <c r="H181" s="9">
        <f>+G181/31</f>
        <v>31617.31590656285</v>
      </c>
      <c r="I181" s="8">
        <f t="shared" si="16"/>
        <v>-2839</v>
      </c>
      <c r="J181" s="8">
        <f t="shared" si="17"/>
        <v>2839</v>
      </c>
      <c r="K181">
        <f t="shared" si="18"/>
        <v>-5678</v>
      </c>
    </row>
    <row r="182" spans="1:11" s="38" customFormat="1" x14ac:dyDescent="0.25">
      <c r="A182" s="31" t="s">
        <v>23</v>
      </c>
      <c r="B182" s="39">
        <f>SUM(B151:B181)</f>
        <v>9300000</v>
      </c>
      <c r="C182" s="39">
        <f>SUM(C151:C181)</f>
        <v>893468</v>
      </c>
      <c r="D182" s="39">
        <f>SUM(D151:D181)</f>
        <v>1294459</v>
      </c>
      <c r="E182" s="39">
        <f>SUM(E151:E181)</f>
        <v>8835287</v>
      </c>
      <c r="F182" s="39">
        <f>SUM(F151:F181)</f>
        <v>464713</v>
      </c>
      <c r="I182" s="8">
        <f t="shared" si="16"/>
        <v>-400991</v>
      </c>
      <c r="J182" s="8">
        <f t="shared" si="17"/>
        <v>464713</v>
      </c>
      <c r="K182" s="38">
        <f t="shared" si="18"/>
        <v>-865704</v>
      </c>
    </row>
    <row r="183" spans="1:11" s="38" customFormat="1" x14ac:dyDescent="0.25">
      <c r="A183" s="31" t="s">
        <v>24</v>
      </c>
      <c r="B183" s="39">
        <f>+B182/31</f>
        <v>300000</v>
      </c>
      <c r="C183" s="39">
        <f>+C182/31</f>
        <v>28821.548387096773</v>
      </c>
      <c r="D183" s="39">
        <f>+D182/31</f>
        <v>41756.741935483871</v>
      </c>
      <c r="E183" s="39">
        <f>+E182/31</f>
        <v>285009.25806451612</v>
      </c>
      <c r="F183" s="39">
        <f>+F182/31</f>
        <v>14990.741935483871</v>
      </c>
      <c r="G183" s="40">
        <f>SUM(F151:F183)</f>
        <v>944416.74193548388</v>
      </c>
      <c r="H183" s="37">
        <f>+G183/31</f>
        <v>30465.056191467222</v>
      </c>
      <c r="I183" s="8">
        <f t="shared" si="16"/>
        <v>-12935.193548387098</v>
      </c>
      <c r="J183" s="8">
        <f t="shared" si="17"/>
        <v>14990.741935483878</v>
      </c>
      <c r="K183" s="38">
        <f t="shared" si="18"/>
        <v>-27925.935483870977</v>
      </c>
    </row>
  </sheetData>
  <phoneticPr fontId="0" type="noConversion"/>
  <printOptions gridLines="1"/>
  <pageMargins left="0.75" right="0.75" top="1" bottom="1" header="0.5" footer="0.5"/>
  <pageSetup scale="73" orientation="portrait" r:id="rId1"/>
  <headerFooter alignWithMargins="0"/>
  <rowBreaks count="2" manualBreakCount="2">
    <brk id="53" max="5" man="1"/>
    <brk id="11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ySplit="1" topLeftCell="A2" activePane="bottomLeft" state="frozen"/>
      <selection pane="bottomLeft" activeCell="B1" sqref="B1:F1"/>
    </sheetView>
  </sheetViews>
  <sheetFormatPr defaultRowHeight="13.2" x14ac:dyDescent="0.25"/>
  <cols>
    <col min="1" max="1" width="23.6640625" customWidth="1"/>
    <col min="2" max="2" width="10" bestFit="1" customWidth="1"/>
    <col min="3" max="3" width="12.5546875" customWidth="1"/>
    <col min="5" max="5" width="12.109375" customWidth="1"/>
    <col min="6" max="6" width="11.6640625" customWidth="1"/>
    <col min="8" max="8" width="12.33203125" customWidth="1"/>
    <col min="9" max="9" width="15.5546875" customWidth="1"/>
  </cols>
  <sheetData>
    <row r="1" spans="1:10" ht="16.8" x14ac:dyDescent="0.55000000000000004">
      <c r="A1" s="21" t="s">
        <v>7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H1" t="s">
        <v>29</v>
      </c>
      <c r="I1" t="s">
        <v>30</v>
      </c>
    </row>
    <row r="2" spans="1:10" x14ac:dyDescent="0.25">
      <c r="A2" s="10">
        <v>36445</v>
      </c>
      <c r="B2" s="6">
        <v>186000</v>
      </c>
      <c r="C2" s="6">
        <v>200692</v>
      </c>
      <c r="D2" s="6"/>
      <c r="E2" s="7">
        <f t="shared" ref="E2:E19" si="0">B2-C2+D2</f>
        <v>-14692</v>
      </c>
      <c r="F2" s="8">
        <f t="shared" ref="F2:F19" si="1">+B2-E2</f>
        <v>200692</v>
      </c>
      <c r="H2" s="8">
        <f>+C2-D2</f>
        <v>200692</v>
      </c>
      <c r="I2" s="8">
        <f>B2-E2</f>
        <v>200692</v>
      </c>
      <c r="J2" s="8">
        <f>+H2-I2</f>
        <v>0</v>
      </c>
    </row>
    <row r="3" spans="1:10" x14ac:dyDescent="0.25">
      <c r="A3" s="10">
        <v>36446</v>
      </c>
      <c r="B3" s="6">
        <v>186000</v>
      </c>
      <c r="C3" s="6">
        <v>129162</v>
      </c>
      <c r="D3" s="6"/>
      <c r="E3" s="7">
        <f t="shared" si="0"/>
        <v>56838</v>
      </c>
      <c r="F3" s="8">
        <f t="shared" si="1"/>
        <v>129162</v>
      </c>
      <c r="H3">
        <f t="shared" ref="H3:H68" si="2">+C3-D3</f>
        <v>129162</v>
      </c>
      <c r="I3">
        <f t="shared" ref="I3:I68" si="3">B3-E3</f>
        <v>129162</v>
      </c>
      <c r="J3">
        <f t="shared" ref="J3:J68" si="4">+H3-I3</f>
        <v>0</v>
      </c>
    </row>
    <row r="4" spans="1:10" x14ac:dyDescent="0.25">
      <c r="A4" s="10">
        <v>36447</v>
      </c>
      <c r="B4" s="6">
        <v>186000</v>
      </c>
      <c r="C4" s="6">
        <v>161399</v>
      </c>
      <c r="D4" s="6"/>
      <c r="E4" s="7">
        <f t="shared" si="0"/>
        <v>24601</v>
      </c>
      <c r="F4" s="8">
        <f t="shared" si="1"/>
        <v>161399</v>
      </c>
      <c r="H4">
        <f t="shared" si="2"/>
        <v>161399</v>
      </c>
      <c r="I4">
        <f t="shared" si="3"/>
        <v>161399</v>
      </c>
      <c r="J4">
        <f t="shared" si="4"/>
        <v>0</v>
      </c>
    </row>
    <row r="5" spans="1:10" x14ac:dyDescent="0.25">
      <c r="A5" s="5">
        <v>36448</v>
      </c>
      <c r="B5" s="6">
        <v>186000</v>
      </c>
      <c r="C5" s="6">
        <v>158575</v>
      </c>
      <c r="D5" s="14"/>
      <c r="E5" s="7">
        <f t="shared" si="0"/>
        <v>27425</v>
      </c>
      <c r="F5" s="8">
        <f t="shared" si="1"/>
        <v>158575</v>
      </c>
      <c r="H5">
        <f t="shared" si="2"/>
        <v>158575</v>
      </c>
      <c r="I5">
        <f t="shared" si="3"/>
        <v>158575</v>
      </c>
      <c r="J5">
        <f t="shared" si="4"/>
        <v>0</v>
      </c>
    </row>
    <row r="6" spans="1:10" x14ac:dyDescent="0.25">
      <c r="A6" s="5">
        <v>36449</v>
      </c>
      <c r="B6" s="6">
        <v>186000</v>
      </c>
      <c r="C6" s="6">
        <v>118533</v>
      </c>
      <c r="D6" s="14"/>
      <c r="E6" s="7">
        <f t="shared" si="0"/>
        <v>67467</v>
      </c>
      <c r="F6" s="8">
        <f t="shared" si="1"/>
        <v>118533</v>
      </c>
      <c r="H6">
        <f t="shared" si="2"/>
        <v>118533</v>
      </c>
      <c r="I6">
        <f t="shared" si="3"/>
        <v>118533</v>
      </c>
      <c r="J6">
        <f t="shared" si="4"/>
        <v>0</v>
      </c>
    </row>
    <row r="7" spans="1:10" x14ac:dyDescent="0.25">
      <c r="A7" s="5">
        <v>36450</v>
      </c>
      <c r="B7" s="6">
        <v>186000</v>
      </c>
      <c r="C7" s="6">
        <v>118533</v>
      </c>
      <c r="D7" s="14"/>
      <c r="E7" s="7">
        <f t="shared" si="0"/>
        <v>67467</v>
      </c>
      <c r="F7" s="8">
        <f t="shared" si="1"/>
        <v>118533</v>
      </c>
      <c r="H7">
        <f t="shared" si="2"/>
        <v>118533</v>
      </c>
      <c r="I7">
        <f t="shared" si="3"/>
        <v>118533</v>
      </c>
      <c r="J7">
        <f t="shared" si="4"/>
        <v>0</v>
      </c>
    </row>
    <row r="8" spans="1:10" ht="10.5" customHeight="1" x14ac:dyDescent="0.25">
      <c r="A8" s="5">
        <v>36451</v>
      </c>
      <c r="B8" s="6">
        <v>186000</v>
      </c>
      <c r="C8" s="6">
        <v>108865</v>
      </c>
      <c r="D8" s="14"/>
      <c r="E8" s="7">
        <f t="shared" si="0"/>
        <v>77135</v>
      </c>
      <c r="F8" s="8">
        <f t="shared" si="1"/>
        <v>108865</v>
      </c>
      <c r="H8">
        <f t="shared" si="2"/>
        <v>108865</v>
      </c>
      <c r="I8">
        <f t="shared" si="3"/>
        <v>108865</v>
      </c>
      <c r="J8">
        <f t="shared" si="4"/>
        <v>0</v>
      </c>
    </row>
    <row r="9" spans="1:10" x14ac:dyDescent="0.25">
      <c r="A9" s="5">
        <v>36452</v>
      </c>
      <c r="B9" s="6">
        <v>186000</v>
      </c>
      <c r="C9" s="6">
        <v>80290</v>
      </c>
      <c r="D9" s="14"/>
      <c r="E9" s="7">
        <f t="shared" si="0"/>
        <v>105710</v>
      </c>
      <c r="F9" s="8">
        <f t="shared" si="1"/>
        <v>80290</v>
      </c>
      <c r="H9">
        <f t="shared" si="2"/>
        <v>80290</v>
      </c>
      <c r="I9">
        <f t="shared" si="3"/>
        <v>80290</v>
      </c>
      <c r="J9">
        <f t="shared" si="4"/>
        <v>0</v>
      </c>
    </row>
    <row r="10" spans="1:10" x14ac:dyDescent="0.25">
      <c r="A10" s="5">
        <v>36453</v>
      </c>
      <c r="B10" s="6">
        <v>186000</v>
      </c>
      <c r="C10" s="6">
        <v>84406</v>
      </c>
      <c r="D10" s="14"/>
      <c r="E10" s="7">
        <f t="shared" si="0"/>
        <v>101594</v>
      </c>
      <c r="F10" s="8">
        <f t="shared" si="1"/>
        <v>84406</v>
      </c>
      <c r="H10">
        <f t="shared" si="2"/>
        <v>84406</v>
      </c>
      <c r="I10">
        <f t="shared" si="3"/>
        <v>84406</v>
      </c>
      <c r="J10">
        <f t="shared" si="4"/>
        <v>0</v>
      </c>
    </row>
    <row r="11" spans="1:10" x14ac:dyDescent="0.25">
      <c r="A11" s="5">
        <v>36454</v>
      </c>
      <c r="B11" s="6">
        <v>186000</v>
      </c>
      <c r="C11" s="6">
        <v>68264</v>
      </c>
      <c r="D11" s="14"/>
      <c r="E11" s="7">
        <f t="shared" si="0"/>
        <v>117736</v>
      </c>
      <c r="F11" s="8">
        <f t="shared" si="1"/>
        <v>68264</v>
      </c>
      <c r="H11">
        <f t="shared" si="2"/>
        <v>68264</v>
      </c>
      <c r="I11">
        <f t="shared" si="3"/>
        <v>68264</v>
      </c>
      <c r="J11">
        <f t="shared" si="4"/>
        <v>0</v>
      </c>
    </row>
    <row r="12" spans="1:10" ht="15.75" customHeight="1" x14ac:dyDescent="0.25">
      <c r="A12" s="5">
        <v>36455</v>
      </c>
      <c r="B12" s="6">
        <v>186000</v>
      </c>
      <c r="C12" s="6">
        <v>75776</v>
      </c>
      <c r="D12" s="14"/>
      <c r="E12" s="7">
        <f t="shared" si="0"/>
        <v>110224</v>
      </c>
      <c r="F12" s="8">
        <f t="shared" si="1"/>
        <v>75776</v>
      </c>
      <c r="H12">
        <f t="shared" si="2"/>
        <v>75776</v>
      </c>
      <c r="I12">
        <f t="shared" si="3"/>
        <v>75776</v>
      </c>
      <c r="J12">
        <f t="shared" si="4"/>
        <v>0</v>
      </c>
    </row>
    <row r="13" spans="1:10" ht="15.75" customHeight="1" x14ac:dyDescent="0.25">
      <c r="A13" s="5">
        <v>36456</v>
      </c>
      <c r="B13" s="6">
        <v>186000</v>
      </c>
      <c r="C13" s="6">
        <v>75776</v>
      </c>
      <c r="D13" s="14"/>
      <c r="E13" s="7">
        <f>B13-C13+D13</f>
        <v>110224</v>
      </c>
      <c r="F13" s="8">
        <f>+B13-E13</f>
        <v>75776</v>
      </c>
      <c r="H13">
        <f t="shared" si="2"/>
        <v>75776</v>
      </c>
      <c r="I13">
        <f t="shared" si="3"/>
        <v>75776</v>
      </c>
      <c r="J13">
        <f t="shared" si="4"/>
        <v>0</v>
      </c>
    </row>
    <row r="14" spans="1:10" ht="15.75" customHeight="1" x14ac:dyDescent="0.25">
      <c r="A14" s="5">
        <v>36457</v>
      </c>
      <c r="B14" s="6">
        <v>186000</v>
      </c>
      <c r="C14" s="6">
        <v>75776</v>
      </c>
      <c r="D14" s="14"/>
      <c r="E14" s="7">
        <f>B14-C14+D14</f>
        <v>110224</v>
      </c>
      <c r="F14" s="8">
        <f>+B14-E14</f>
        <v>75776</v>
      </c>
      <c r="H14">
        <f t="shared" si="2"/>
        <v>75776</v>
      </c>
      <c r="I14">
        <f t="shared" si="3"/>
        <v>75776</v>
      </c>
      <c r="J14">
        <f t="shared" si="4"/>
        <v>0</v>
      </c>
    </row>
    <row r="15" spans="1:10" ht="15.75" customHeight="1" x14ac:dyDescent="0.25">
      <c r="A15" s="5">
        <v>36458</v>
      </c>
      <c r="B15" s="6">
        <v>186000</v>
      </c>
      <c r="C15" s="6">
        <v>96537</v>
      </c>
      <c r="D15" s="14"/>
      <c r="E15" s="7">
        <f t="shared" si="0"/>
        <v>89463</v>
      </c>
      <c r="F15" s="8">
        <f t="shared" si="1"/>
        <v>96537</v>
      </c>
      <c r="H15">
        <f t="shared" si="2"/>
        <v>96537</v>
      </c>
      <c r="I15">
        <f t="shared" si="3"/>
        <v>96537</v>
      </c>
      <c r="J15">
        <f t="shared" si="4"/>
        <v>0</v>
      </c>
    </row>
    <row r="16" spans="1:10" x14ac:dyDescent="0.25">
      <c r="A16" s="5">
        <v>36459</v>
      </c>
      <c r="B16" s="6">
        <v>186000</v>
      </c>
      <c r="C16" s="6">
        <v>103326</v>
      </c>
      <c r="D16" s="14"/>
      <c r="E16" s="7">
        <f t="shared" si="0"/>
        <v>82674</v>
      </c>
      <c r="F16" s="8">
        <f t="shared" si="1"/>
        <v>103326</v>
      </c>
      <c r="H16">
        <f t="shared" si="2"/>
        <v>103326</v>
      </c>
      <c r="I16">
        <f t="shared" si="3"/>
        <v>103326</v>
      </c>
      <c r="J16">
        <f t="shared" si="4"/>
        <v>0</v>
      </c>
    </row>
    <row r="17" spans="1:10" x14ac:dyDescent="0.25">
      <c r="A17" s="5">
        <v>36460</v>
      </c>
      <c r="B17" s="6">
        <v>186000</v>
      </c>
      <c r="C17" s="6">
        <v>87334</v>
      </c>
      <c r="D17" s="14"/>
      <c r="E17" s="7">
        <f t="shared" si="0"/>
        <v>98666</v>
      </c>
      <c r="F17" s="8">
        <f t="shared" si="1"/>
        <v>87334</v>
      </c>
      <c r="H17">
        <f t="shared" si="2"/>
        <v>87334</v>
      </c>
      <c r="I17">
        <f t="shared" si="3"/>
        <v>87334</v>
      </c>
      <c r="J17">
        <f t="shared" si="4"/>
        <v>0</v>
      </c>
    </row>
    <row r="18" spans="1:10" x14ac:dyDescent="0.25">
      <c r="A18" s="5">
        <v>36461</v>
      </c>
      <c r="B18" s="6">
        <v>186000</v>
      </c>
      <c r="C18" s="6">
        <v>75586</v>
      </c>
      <c r="D18" s="14"/>
      <c r="E18" s="7">
        <f t="shared" si="0"/>
        <v>110414</v>
      </c>
      <c r="F18" s="8">
        <f t="shared" si="1"/>
        <v>75586</v>
      </c>
      <c r="H18">
        <f t="shared" si="2"/>
        <v>75586</v>
      </c>
      <c r="I18">
        <f t="shared" si="3"/>
        <v>75586</v>
      </c>
      <c r="J18">
        <f t="shared" si="4"/>
        <v>0</v>
      </c>
    </row>
    <row r="19" spans="1:10" x14ac:dyDescent="0.25">
      <c r="A19" s="5">
        <v>36462</v>
      </c>
      <c r="B19" s="6">
        <v>186000</v>
      </c>
      <c r="C19" s="6">
        <v>102570</v>
      </c>
      <c r="D19" s="14"/>
      <c r="E19" s="7">
        <f t="shared" si="0"/>
        <v>83430</v>
      </c>
      <c r="F19" s="8">
        <f t="shared" si="1"/>
        <v>102570</v>
      </c>
      <c r="H19">
        <f t="shared" si="2"/>
        <v>102570</v>
      </c>
      <c r="I19">
        <f t="shared" si="3"/>
        <v>102570</v>
      </c>
      <c r="J19">
        <f t="shared" si="4"/>
        <v>0</v>
      </c>
    </row>
    <row r="20" spans="1:10" x14ac:dyDescent="0.25">
      <c r="A20" s="5">
        <v>36463</v>
      </c>
      <c r="B20" s="6">
        <v>186000</v>
      </c>
      <c r="C20" s="6">
        <v>102570</v>
      </c>
      <c r="D20" s="14"/>
      <c r="E20" s="7">
        <f>B20-C20+D20</f>
        <v>83430</v>
      </c>
      <c r="F20" s="8">
        <f>+B20-E20</f>
        <v>102570</v>
      </c>
      <c r="H20">
        <f t="shared" si="2"/>
        <v>102570</v>
      </c>
      <c r="I20">
        <f t="shared" si="3"/>
        <v>102570</v>
      </c>
      <c r="J20">
        <f t="shared" si="4"/>
        <v>0</v>
      </c>
    </row>
    <row r="21" spans="1:10" x14ac:dyDescent="0.25">
      <c r="A21" s="5">
        <v>36464</v>
      </c>
      <c r="B21" s="6">
        <v>186000</v>
      </c>
      <c r="C21" s="6">
        <v>102570</v>
      </c>
      <c r="D21" s="14"/>
      <c r="E21" s="7">
        <f>B21-C21+D21</f>
        <v>83430</v>
      </c>
      <c r="F21" s="8">
        <f>+B21-E21</f>
        <v>102570</v>
      </c>
      <c r="H21">
        <f t="shared" si="2"/>
        <v>102570</v>
      </c>
      <c r="I21">
        <f t="shared" si="3"/>
        <v>102570</v>
      </c>
      <c r="J21">
        <f t="shared" si="4"/>
        <v>0</v>
      </c>
    </row>
    <row r="22" spans="1:10" s="38" customFormat="1" x14ac:dyDescent="0.25">
      <c r="A22" s="31" t="s">
        <v>12</v>
      </c>
      <c r="B22" s="7">
        <f>SUM(B2:B21)</f>
        <v>3720000</v>
      </c>
      <c r="C22" s="7">
        <f>SUM(C2:C21)</f>
        <v>2126540</v>
      </c>
      <c r="D22" s="7">
        <f>SUM(D2:D21)</f>
        <v>0</v>
      </c>
      <c r="E22" s="7">
        <f>SUM(E2:E21)</f>
        <v>1593460</v>
      </c>
      <c r="F22" s="7">
        <f>SUM(F2:F21)</f>
        <v>2126540</v>
      </c>
      <c r="H22" s="38">
        <f t="shared" si="2"/>
        <v>2126540</v>
      </c>
      <c r="I22" s="38">
        <f t="shared" si="3"/>
        <v>2126540</v>
      </c>
      <c r="J22" s="38">
        <f t="shared" si="4"/>
        <v>0</v>
      </c>
    </row>
    <row r="23" spans="1:10" s="38" customFormat="1" x14ac:dyDescent="0.25">
      <c r="A23" s="31" t="s">
        <v>16</v>
      </c>
      <c r="B23" s="7">
        <f>+B22/18</f>
        <v>206666.66666666666</v>
      </c>
      <c r="C23" s="7">
        <f>+C22/18</f>
        <v>118141.11111111111</v>
      </c>
      <c r="D23" s="7">
        <f>+D22/18</f>
        <v>0</v>
      </c>
      <c r="E23" s="7">
        <f>+E22/18</f>
        <v>88525.555555555562</v>
      </c>
      <c r="F23" s="7">
        <f>+F22/18</f>
        <v>118141.11111111111</v>
      </c>
      <c r="H23" s="38">
        <f t="shared" si="2"/>
        <v>118141.11111111111</v>
      </c>
      <c r="I23" s="38">
        <f t="shared" si="3"/>
        <v>118141.11111111109</v>
      </c>
      <c r="J23" s="38">
        <f t="shared" si="4"/>
        <v>0</v>
      </c>
    </row>
    <row r="24" spans="1:10" x14ac:dyDescent="0.25">
      <c r="A24" s="10">
        <v>36465</v>
      </c>
      <c r="B24" s="12">
        <v>186000</v>
      </c>
      <c r="C24" s="12">
        <v>200692</v>
      </c>
      <c r="D24" s="12"/>
      <c r="E24" s="12">
        <f t="shared" ref="E24:E53" si="5">IF(C24-D24&gt;0,B24-(C24-D24),B24+(C24-D24))</f>
        <v>-14692</v>
      </c>
      <c r="F24" s="13">
        <f>+B24-E24</f>
        <v>200692</v>
      </c>
      <c r="H24">
        <f t="shared" si="2"/>
        <v>200692</v>
      </c>
      <c r="I24">
        <f t="shared" si="3"/>
        <v>200692</v>
      </c>
      <c r="J24">
        <f t="shared" si="4"/>
        <v>0</v>
      </c>
    </row>
    <row r="25" spans="1:10" x14ac:dyDescent="0.25">
      <c r="A25" s="10">
        <v>36466</v>
      </c>
      <c r="B25" s="12">
        <v>186000</v>
      </c>
      <c r="C25" s="12">
        <v>194285</v>
      </c>
      <c r="D25" s="15"/>
      <c r="E25" s="12">
        <f t="shared" si="5"/>
        <v>-8285</v>
      </c>
      <c r="F25" s="13">
        <f t="shared" ref="F25:F53" si="6">+B25-E25</f>
        <v>194285</v>
      </c>
      <c r="H25">
        <f t="shared" si="2"/>
        <v>194285</v>
      </c>
      <c r="I25">
        <f t="shared" si="3"/>
        <v>194285</v>
      </c>
      <c r="J25">
        <f t="shared" si="4"/>
        <v>0</v>
      </c>
    </row>
    <row r="26" spans="1:10" x14ac:dyDescent="0.25">
      <c r="A26" s="10">
        <v>36467</v>
      </c>
      <c r="B26" s="12">
        <v>186000</v>
      </c>
      <c r="C26" s="12">
        <v>151754</v>
      </c>
      <c r="D26" s="15"/>
      <c r="E26" s="12">
        <f t="shared" si="5"/>
        <v>34246</v>
      </c>
      <c r="F26" s="13">
        <f t="shared" si="6"/>
        <v>151754</v>
      </c>
      <c r="H26">
        <f t="shared" si="2"/>
        <v>151754</v>
      </c>
      <c r="I26">
        <f t="shared" si="3"/>
        <v>151754</v>
      </c>
      <c r="J26">
        <f t="shared" si="4"/>
        <v>0</v>
      </c>
    </row>
    <row r="27" spans="1:10" x14ac:dyDescent="0.25">
      <c r="A27" s="10">
        <v>36468</v>
      </c>
      <c r="B27" s="12">
        <v>186000</v>
      </c>
      <c r="C27" s="12">
        <v>188106</v>
      </c>
      <c r="D27" s="15"/>
      <c r="E27" s="12">
        <f t="shared" si="5"/>
        <v>-2106</v>
      </c>
      <c r="F27" s="13">
        <f t="shared" si="6"/>
        <v>188106</v>
      </c>
      <c r="H27">
        <f t="shared" si="2"/>
        <v>188106</v>
      </c>
      <c r="I27">
        <f t="shared" si="3"/>
        <v>188106</v>
      </c>
      <c r="J27">
        <f t="shared" si="4"/>
        <v>0</v>
      </c>
    </row>
    <row r="28" spans="1:10" x14ac:dyDescent="0.25">
      <c r="A28" s="10">
        <v>36469</v>
      </c>
      <c r="B28" s="12">
        <v>186000</v>
      </c>
      <c r="C28" s="12">
        <v>188826</v>
      </c>
      <c r="D28" s="15"/>
      <c r="E28" s="12">
        <f t="shared" si="5"/>
        <v>-2826</v>
      </c>
      <c r="F28" s="13">
        <f t="shared" si="6"/>
        <v>188826</v>
      </c>
      <c r="H28">
        <f t="shared" si="2"/>
        <v>188826</v>
      </c>
      <c r="I28">
        <f t="shared" si="3"/>
        <v>188826</v>
      </c>
      <c r="J28">
        <f t="shared" si="4"/>
        <v>0</v>
      </c>
    </row>
    <row r="29" spans="1:10" x14ac:dyDescent="0.25">
      <c r="A29" s="10">
        <v>36470</v>
      </c>
      <c r="B29" s="12">
        <v>186000</v>
      </c>
      <c r="C29" s="12">
        <v>188826</v>
      </c>
      <c r="D29" s="15"/>
      <c r="E29" s="12">
        <f>IF(C29-D29&gt;0,B29-(C29-D29),B29+(C29-D29))</f>
        <v>-2826</v>
      </c>
      <c r="F29" s="13">
        <f>+B29-E29</f>
        <v>188826</v>
      </c>
      <c r="H29">
        <f t="shared" si="2"/>
        <v>188826</v>
      </c>
      <c r="I29">
        <f t="shared" si="3"/>
        <v>188826</v>
      </c>
      <c r="J29">
        <f t="shared" si="4"/>
        <v>0</v>
      </c>
    </row>
    <row r="30" spans="1:10" x14ac:dyDescent="0.25">
      <c r="A30" s="10">
        <v>36471</v>
      </c>
      <c r="B30" s="12">
        <v>186000</v>
      </c>
      <c r="C30" s="12">
        <v>188826</v>
      </c>
      <c r="D30" s="15"/>
      <c r="E30" s="12">
        <f>IF(C30-D30&gt;0,B30-(C30-D30),B30+(C30-D30))</f>
        <v>-2826</v>
      </c>
      <c r="F30" s="13">
        <f>+B30-E30</f>
        <v>188826</v>
      </c>
      <c r="H30">
        <f t="shared" si="2"/>
        <v>188826</v>
      </c>
      <c r="I30">
        <f t="shared" si="3"/>
        <v>188826</v>
      </c>
      <c r="J30">
        <f t="shared" si="4"/>
        <v>0</v>
      </c>
    </row>
    <row r="31" spans="1:10" x14ac:dyDescent="0.25">
      <c r="A31" s="10">
        <v>36472</v>
      </c>
      <c r="B31" s="12">
        <v>186000</v>
      </c>
      <c r="C31" s="12">
        <v>199426</v>
      </c>
      <c r="D31" s="15"/>
      <c r="E31" s="12">
        <f t="shared" si="5"/>
        <v>-13426</v>
      </c>
      <c r="F31" s="13">
        <f t="shared" si="6"/>
        <v>199426</v>
      </c>
      <c r="H31">
        <f t="shared" si="2"/>
        <v>199426</v>
      </c>
      <c r="I31">
        <f t="shared" si="3"/>
        <v>199426</v>
      </c>
      <c r="J31">
        <f t="shared" si="4"/>
        <v>0</v>
      </c>
    </row>
    <row r="32" spans="1:10" x14ac:dyDescent="0.25">
      <c r="A32" s="10">
        <v>36473</v>
      </c>
      <c r="B32" s="12">
        <v>186000</v>
      </c>
      <c r="C32" s="14">
        <v>185361</v>
      </c>
      <c r="D32" s="16"/>
      <c r="E32" s="12">
        <f t="shared" si="5"/>
        <v>639</v>
      </c>
      <c r="F32" s="13">
        <f t="shared" si="6"/>
        <v>185361</v>
      </c>
      <c r="H32">
        <f t="shared" si="2"/>
        <v>185361</v>
      </c>
      <c r="I32">
        <f t="shared" si="3"/>
        <v>185361</v>
      </c>
      <c r="J32">
        <f t="shared" si="4"/>
        <v>0</v>
      </c>
    </row>
    <row r="33" spans="1:10" x14ac:dyDescent="0.25">
      <c r="A33" s="10">
        <v>36474</v>
      </c>
      <c r="B33" s="12">
        <v>186000</v>
      </c>
      <c r="C33" s="14">
        <v>172148</v>
      </c>
      <c r="D33" s="16"/>
      <c r="E33" s="12">
        <f t="shared" si="5"/>
        <v>13852</v>
      </c>
      <c r="F33" s="13">
        <f t="shared" si="6"/>
        <v>172148</v>
      </c>
      <c r="H33">
        <f t="shared" si="2"/>
        <v>172148</v>
      </c>
      <c r="I33">
        <f t="shared" si="3"/>
        <v>172148</v>
      </c>
      <c r="J33">
        <f t="shared" si="4"/>
        <v>0</v>
      </c>
    </row>
    <row r="34" spans="1:10" x14ac:dyDescent="0.25">
      <c r="A34" s="10">
        <v>36475</v>
      </c>
      <c r="B34" s="12">
        <v>186000</v>
      </c>
      <c r="C34" s="14">
        <v>152035</v>
      </c>
      <c r="D34" s="16"/>
      <c r="E34" s="12">
        <f t="shared" si="5"/>
        <v>33965</v>
      </c>
      <c r="F34" s="13">
        <f t="shared" si="6"/>
        <v>152035</v>
      </c>
      <c r="H34">
        <f t="shared" si="2"/>
        <v>152035</v>
      </c>
      <c r="I34">
        <f t="shared" si="3"/>
        <v>152035</v>
      </c>
      <c r="J34">
        <f t="shared" si="4"/>
        <v>0</v>
      </c>
    </row>
    <row r="35" spans="1:10" x14ac:dyDescent="0.25">
      <c r="A35" s="10">
        <v>36476</v>
      </c>
      <c r="B35" s="12">
        <v>186000</v>
      </c>
      <c r="C35" s="14">
        <v>179118</v>
      </c>
      <c r="D35" s="17"/>
      <c r="E35" s="12">
        <f t="shared" si="5"/>
        <v>6882</v>
      </c>
      <c r="F35" s="13">
        <f t="shared" si="6"/>
        <v>179118</v>
      </c>
      <c r="H35">
        <f t="shared" si="2"/>
        <v>179118</v>
      </c>
      <c r="I35">
        <f t="shared" si="3"/>
        <v>179118</v>
      </c>
      <c r="J35">
        <f t="shared" si="4"/>
        <v>0</v>
      </c>
    </row>
    <row r="36" spans="1:10" x14ac:dyDescent="0.25">
      <c r="A36" s="10">
        <v>36477</v>
      </c>
      <c r="B36" s="12">
        <v>186000</v>
      </c>
      <c r="C36" s="14">
        <v>179118</v>
      </c>
      <c r="D36" s="17"/>
      <c r="E36" s="12">
        <f>IF(C36-D36&gt;0,B36-(C36-D36),B36+(C36-D36))</f>
        <v>6882</v>
      </c>
      <c r="F36" s="13">
        <f>+B36-E36</f>
        <v>179118</v>
      </c>
      <c r="H36">
        <f t="shared" si="2"/>
        <v>179118</v>
      </c>
      <c r="I36">
        <f t="shared" si="3"/>
        <v>179118</v>
      </c>
      <c r="J36">
        <f t="shared" si="4"/>
        <v>0</v>
      </c>
    </row>
    <row r="37" spans="1:10" x14ac:dyDescent="0.25">
      <c r="A37" s="10">
        <v>36478</v>
      </c>
      <c r="B37" s="12">
        <v>186000</v>
      </c>
      <c r="C37" s="14">
        <v>179118</v>
      </c>
      <c r="D37" s="17"/>
      <c r="E37" s="12">
        <f>IF(C37-D37&gt;0,B37-(C37-D37),B37+(C37-D37))</f>
        <v>6882</v>
      </c>
      <c r="F37" s="13">
        <f>+B37-E37</f>
        <v>179118</v>
      </c>
      <c r="H37">
        <f t="shared" si="2"/>
        <v>179118</v>
      </c>
      <c r="I37">
        <f t="shared" si="3"/>
        <v>179118</v>
      </c>
      <c r="J37">
        <f t="shared" si="4"/>
        <v>0</v>
      </c>
    </row>
    <row r="38" spans="1:10" x14ac:dyDescent="0.25">
      <c r="A38" s="10">
        <v>36479</v>
      </c>
      <c r="B38" s="12">
        <v>186000</v>
      </c>
      <c r="C38" s="14">
        <v>179118</v>
      </c>
      <c r="D38" s="17"/>
      <c r="E38" s="12">
        <f>IF(C38-D38&gt;0,B38-(C38-D38),B38+(C38-D38))</f>
        <v>6882</v>
      </c>
      <c r="F38" s="13">
        <f>+B38-E38</f>
        <v>179118</v>
      </c>
      <c r="H38">
        <f t="shared" si="2"/>
        <v>179118</v>
      </c>
      <c r="I38">
        <f t="shared" si="3"/>
        <v>179118</v>
      </c>
      <c r="J38">
        <f t="shared" si="4"/>
        <v>0</v>
      </c>
    </row>
    <row r="39" spans="1:10" x14ac:dyDescent="0.25">
      <c r="A39" s="10">
        <v>36480</v>
      </c>
      <c r="B39" s="12">
        <v>186000</v>
      </c>
      <c r="C39" s="14">
        <v>168496</v>
      </c>
      <c r="D39" s="16"/>
      <c r="E39" s="12">
        <f t="shared" si="5"/>
        <v>17504</v>
      </c>
      <c r="F39" s="13">
        <f t="shared" si="6"/>
        <v>168496</v>
      </c>
      <c r="H39">
        <f t="shared" si="2"/>
        <v>168496</v>
      </c>
      <c r="I39">
        <f t="shared" si="3"/>
        <v>168496</v>
      </c>
      <c r="J39">
        <f t="shared" si="4"/>
        <v>0</v>
      </c>
    </row>
    <row r="40" spans="1:10" x14ac:dyDescent="0.25">
      <c r="A40" s="10">
        <v>36481</v>
      </c>
      <c r="B40" s="12">
        <v>186000</v>
      </c>
      <c r="C40" s="14">
        <v>169312</v>
      </c>
      <c r="D40" s="16"/>
      <c r="E40" s="12">
        <f t="shared" si="5"/>
        <v>16688</v>
      </c>
      <c r="F40" s="13">
        <f t="shared" si="6"/>
        <v>169312</v>
      </c>
      <c r="H40">
        <f t="shared" si="2"/>
        <v>169312</v>
      </c>
      <c r="I40">
        <f t="shared" si="3"/>
        <v>169312</v>
      </c>
      <c r="J40">
        <f t="shared" si="4"/>
        <v>0</v>
      </c>
    </row>
    <row r="41" spans="1:10" x14ac:dyDescent="0.25">
      <c r="A41" s="10">
        <v>36482</v>
      </c>
      <c r="B41" s="12">
        <v>186000</v>
      </c>
      <c r="C41" s="14">
        <v>171562</v>
      </c>
      <c r="D41" s="16"/>
      <c r="E41" s="12">
        <f t="shared" si="5"/>
        <v>14438</v>
      </c>
      <c r="F41" s="13">
        <f t="shared" si="6"/>
        <v>171562</v>
      </c>
      <c r="H41">
        <f t="shared" si="2"/>
        <v>171562</v>
      </c>
      <c r="I41">
        <f t="shared" si="3"/>
        <v>171562</v>
      </c>
      <c r="J41">
        <f t="shared" si="4"/>
        <v>0</v>
      </c>
    </row>
    <row r="42" spans="1:10" x14ac:dyDescent="0.25">
      <c r="A42" s="10">
        <v>36483</v>
      </c>
      <c r="B42" s="12">
        <v>186000</v>
      </c>
      <c r="C42" s="14">
        <v>173568</v>
      </c>
      <c r="D42" s="16"/>
      <c r="E42" s="12">
        <f t="shared" si="5"/>
        <v>12432</v>
      </c>
      <c r="F42" s="13">
        <f t="shared" si="6"/>
        <v>173568</v>
      </c>
      <c r="H42">
        <f t="shared" si="2"/>
        <v>173568</v>
      </c>
      <c r="I42">
        <f t="shared" si="3"/>
        <v>173568</v>
      </c>
      <c r="J42">
        <f t="shared" si="4"/>
        <v>0</v>
      </c>
    </row>
    <row r="43" spans="1:10" x14ac:dyDescent="0.25">
      <c r="A43" s="10">
        <v>36484</v>
      </c>
      <c r="B43" s="12">
        <v>186000</v>
      </c>
      <c r="C43" s="14">
        <v>176108</v>
      </c>
      <c r="D43" s="16"/>
      <c r="E43" s="12">
        <f t="shared" si="5"/>
        <v>9892</v>
      </c>
      <c r="F43" s="13">
        <f t="shared" si="6"/>
        <v>176108</v>
      </c>
      <c r="H43">
        <f t="shared" si="2"/>
        <v>176108</v>
      </c>
      <c r="I43">
        <f t="shared" si="3"/>
        <v>176108</v>
      </c>
      <c r="J43">
        <f t="shared" si="4"/>
        <v>0</v>
      </c>
    </row>
    <row r="44" spans="1:10" x14ac:dyDescent="0.25">
      <c r="A44" s="10">
        <v>36485</v>
      </c>
      <c r="B44" s="12">
        <v>186000</v>
      </c>
      <c r="C44" s="14">
        <v>176108</v>
      </c>
      <c r="D44" s="16"/>
      <c r="E44" s="12">
        <f t="shared" si="5"/>
        <v>9892</v>
      </c>
      <c r="F44" s="13">
        <f t="shared" si="6"/>
        <v>176108</v>
      </c>
      <c r="H44">
        <f t="shared" si="2"/>
        <v>176108</v>
      </c>
      <c r="I44">
        <f t="shared" si="3"/>
        <v>176108</v>
      </c>
      <c r="J44">
        <f t="shared" si="4"/>
        <v>0</v>
      </c>
    </row>
    <row r="45" spans="1:10" x14ac:dyDescent="0.25">
      <c r="A45" s="10">
        <v>36486</v>
      </c>
      <c r="B45" s="12">
        <v>186000</v>
      </c>
      <c r="C45" s="14">
        <v>176108</v>
      </c>
      <c r="D45" s="16"/>
      <c r="E45" s="12">
        <f t="shared" si="5"/>
        <v>9892</v>
      </c>
      <c r="F45" s="13">
        <f t="shared" si="6"/>
        <v>176108</v>
      </c>
      <c r="H45">
        <f t="shared" si="2"/>
        <v>176108</v>
      </c>
      <c r="I45">
        <f t="shared" si="3"/>
        <v>176108</v>
      </c>
      <c r="J45">
        <f t="shared" si="4"/>
        <v>0</v>
      </c>
    </row>
    <row r="46" spans="1:10" x14ac:dyDescent="0.25">
      <c r="A46" s="10">
        <v>36487</v>
      </c>
      <c r="B46" s="12">
        <v>186000</v>
      </c>
      <c r="C46" s="14">
        <v>176108</v>
      </c>
      <c r="D46" s="16"/>
      <c r="E46" s="12">
        <f t="shared" si="5"/>
        <v>9892</v>
      </c>
      <c r="F46" s="13">
        <f t="shared" si="6"/>
        <v>176108</v>
      </c>
      <c r="H46">
        <f t="shared" si="2"/>
        <v>176108</v>
      </c>
      <c r="I46">
        <f t="shared" si="3"/>
        <v>176108</v>
      </c>
      <c r="J46">
        <f t="shared" si="4"/>
        <v>0</v>
      </c>
    </row>
    <row r="47" spans="1:10" x14ac:dyDescent="0.25">
      <c r="A47" s="10">
        <v>36488</v>
      </c>
      <c r="B47" s="12">
        <v>186000</v>
      </c>
      <c r="C47" s="14">
        <v>175862</v>
      </c>
      <c r="D47" s="16"/>
      <c r="E47" s="12">
        <f t="shared" si="5"/>
        <v>10138</v>
      </c>
      <c r="F47" s="13">
        <f t="shared" si="6"/>
        <v>175862</v>
      </c>
      <c r="H47">
        <f t="shared" si="2"/>
        <v>175862</v>
      </c>
      <c r="I47">
        <f t="shared" si="3"/>
        <v>175862</v>
      </c>
      <c r="J47">
        <f t="shared" si="4"/>
        <v>0</v>
      </c>
    </row>
    <row r="48" spans="1:10" x14ac:dyDescent="0.25">
      <c r="A48" s="10">
        <v>36489</v>
      </c>
      <c r="B48" s="12">
        <v>186000</v>
      </c>
      <c r="C48" s="14">
        <v>175862</v>
      </c>
      <c r="D48" s="16"/>
      <c r="E48" s="12">
        <f>IF(C48-D48&gt;0,B48-(C48-D48),B48+(C48-D48))</f>
        <v>10138</v>
      </c>
      <c r="F48" s="13">
        <f>+B48-E48</f>
        <v>175862</v>
      </c>
      <c r="H48">
        <f t="shared" si="2"/>
        <v>175862</v>
      </c>
      <c r="I48">
        <f t="shared" si="3"/>
        <v>175862</v>
      </c>
      <c r="J48">
        <f t="shared" si="4"/>
        <v>0</v>
      </c>
    </row>
    <row r="49" spans="1:10" x14ac:dyDescent="0.25">
      <c r="A49" s="10">
        <v>36490</v>
      </c>
      <c r="B49" s="12">
        <v>186000</v>
      </c>
      <c r="C49" s="14">
        <v>175862</v>
      </c>
      <c r="D49" s="16"/>
      <c r="E49" s="12">
        <f>IF(C49-D49&gt;0,B49-(C49-D49),B49+(C49-D49))</f>
        <v>10138</v>
      </c>
      <c r="F49" s="13">
        <f>+B49-E49</f>
        <v>175862</v>
      </c>
      <c r="H49">
        <f t="shared" si="2"/>
        <v>175862</v>
      </c>
      <c r="I49">
        <f t="shared" si="3"/>
        <v>175862</v>
      </c>
      <c r="J49">
        <f t="shared" si="4"/>
        <v>0</v>
      </c>
    </row>
    <row r="50" spans="1:10" x14ac:dyDescent="0.25">
      <c r="A50" s="10">
        <v>36491</v>
      </c>
      <c r="B50" s="12">
        <v>186000</v>
      </c>
      <c r="C50" s="14">
        <v>175862</v>
      </c>
      <c r="D50" s="16"/>
      <c r="E50" s="12">
        <f>IF(C50-D50&gt;0,B50-(C50-D50),B50+(C50-D50))</f>
        <v>10138</v>
      </c>
      <c r="F50" s="13">
        <f>+B50-E50</f>
        <v>175862</v>
      </c>
      <c r="H50">
        <f t="shared" si="2"/>
        <v>175862</v>
      </c>
      <c r="I50">
        <f t="shared" si="3"/>
        <v>175862</v>
      </c>
      <c r="J50">
        <f t="shared" si="4"/>
        <v>0</v>
      </c>
    </row>
    <row r="51" spans="1:10" x14ac:dyDescent="0.25">
      <c r="A51" s="10">
        <v>36492</v>
      </c>
      <c r="B51" s="12">
        <v>186000</v>
      </c>
      <c r="C51" s="14">
        <v>175862</v>
      </c>
      <c r="D51" s="16"/>
      <c r="E51" s="12">
        <f>IF(C51-D51&gt;0,B51-(C51-D51),B51+(C51-D51))</f>
        <v>10138</v>
      </c>
      <c r="F51" s="13">
        <f>+B51-E51</f>
        <v>175862</v>
      </c>
      <c r="H51">
        <f t="shared" si="2"/>
        <v>175862</v>
      </c>
      <c r="I51">
        <f t="shared" si="3"/>
        <v>175862</v>
      </c>
      <c r="J51">
        <f t="shared" si="4"/>
        <v>0</v>
      </c>
    </row>
    <row r="52" spans="1:10" x14ac:dyDescent="0.25">
      <c r="A52" s="10">
        <v>36493</v>
      </c>
      <c r="B52" s="12">
        <v>186000</v>
      </c>
      <c r="C52" s="14">
        <v>159574</v>
      </c>
      <c r="D52" s="16"/>
      <c r="E52" s="12">
        <f t="shared" si="5"/>
        <v>26426</v>
      </c>
      <c r="F52" s="13">
        <f t="shared" si="6"/>
        <v>159574</v>
      </c>
      <c r="H52">
        <f t="shared" si="2"/>
        <v>159574</v>
      </c>
      <c r="I52">
        <f t="shared" si="3"/>
        <v>159574</v>
      </c>
      <c r="J52">
        <f t="shared" si="4"/>
        <v>0</v>
      </c>
    </row>
    <row r="53" spans="1:10" x14ac:dyDescent="0.25">
      <c r="A53" s="10">
        <v>36494</v>
      </c>
      <c r="B53" s="12">
        <v>186000</v>
      </c>
      <c r="C53" s="14">
        <v>162990</v>
      </c>
      <c r="D53" s="16"/>
      <c r="E53" s="12">
        <f t="shared" si="5"/>
        <v>23010</v>
      </c>
      <c r="F53" s="13">
        <f t="shared" si="6"/>
        <v>162990</v>
      </c>
      <c r="H53">
        <f t="shared" si="2"/>
        <v>162990</v>
      </c>
      <c r="I53">
        <f t="shared" si="3"/>
        <v>162990</v>
      </c>
      <c r="J53">
        <f t="shared" si="4"/>
        <v>0</v>
      </c>
    </row>
    <row r="54" spans="1:10" s="38" customFormat="1" x14ac:dyDescent="0.25">
      <c r="A54" s="31" t="s">
        <v>13</v>
      </c>
      <c r="B54" s="7">
        <f>SUM(B24:B53)</f>
        <v>5580000</v>
      </c>
      <c r="C54" s="7">
        <f t="shared" ref="C54:J54" si="7">SUM(C24:C53)</f>
        <v>5316001</v>
      </c>
      <c r="D54" s="7">
        <f t="shared" si="7"/>
        <v>0</v>
      </c>
      <c r="E54" s="7">
        <f t="shared" si="7"/>
        <v>263999</v>
      </c>
      <c r="F54" s="7">
        <f t="shared" si="7"/>
        <v>5316001</v>
      </c>
      <c r="G54" s="7">
        <f t="shared" si="7"/>
        <v>0</v>
      </c>
      <c r="H54" s="7">
        <f t="shared" si="7"/>
        <v>5316001</v>
      </c>
      <c r="I54" s="7">
        <f t="shared" si="7"/>
        <v>5316001</v>
      </c>
      <c r="J54" s="7">
        <f t="shared" si="7"/>
        <v>0</v>
      </c>
    </row>
    <row r="55" spans="1:10" s="38" customFormat="1" x14ac:dyDescent="0.25">
      <c r="A55" s="31" t="s">
        <v>31</v>
      </c>
      <c r="B55" s="7">
        <f>+B54/30</f>
        <v>186000</v>
      </c>
      <c r="C55" s="7">
        <f t="shared" ref="C55:J55" si="8">+C54/30</f>
        <v>177200.03333333333</v>
      </c>
      <c r="D55" s="7">
        <f t="shared" si="8"/>
        <v>0</v>
      </c>
      <c r="E55" s="7">
        <f t="shared" si="8"/>
        <v>8799.9666666666672</v>
      </c>
      <c r="F55" s="7">
        <f t="shared" si="8"/>
        <v>177200.03333333333</v>
      </c>
      <c r="G55" s="7">
        <f t="shared" si="8"/>
        <v>0</v>
      </c>
      <c r="H55" s="7">
        <f t="shared" si="8"/>
        <v>177200.03333333333</v>
      </c>
      <c r="I55" s="7">
        <f t="shared" si="8"/>
        <v>177200.03333333333</v>
      </c>
      <c r="J55" s="7">
        <f t="shared" si="8"/>
        <v>0</v>
      </c>
    </row>
    <row r="56" spans="1:10" x14ac:dyDescent="0.25">
      <c r="A56" s="10">
        <v>36495</v>
      </c>
      <c r="B56" s="12">
        <v>186000</v>
      </c>
      <c r="C56" s="12">
        <v>158740</v>
      </c>
      <c r="D56" s="12">
        <v>0</v>
      </c>
      <c r="E56" s="12">
        <f t="shared" ref="E56:E86" si="9">IF(C56-D56&gt;0,B56-(C56-D56),B56+(C56-D56))</f>
        <v>27260</v>
      </c>
      <c r="F56" s="13">
        <f>+B56-E56</f>
        <v>158740</v>
      </c>
      <c r="H56">
        <f t="shared" si="2"/>
        <v>158740</v>
      </c>
      <c r="I56">
        <f t="shared" si="3"/>
        <v>158740</v>
      </c>
      <c r="J56">
        <f t="shared" si="4"/>
        <v>0</v>
      </c>
    </row>
    <row r="57" spans="1:10" x14ac:dyDescent="0.25">
      <c r="A57" s="10">
        <v>36496</v>
      </c>
      <c r="B57" s="12">
        <v>186000</v>
      </c>
      <c r="C57" s="12">
        <v>108674</v>
      </c>
      <c r="D57" s="12">
        <v>0</v>
      </c>
      <c r="E57" s="12">
        <f t="shared" si="9"/>
        <v>77326</v>
      </c>
      <c r="F57" s="13">
        <f t="shared" ref="F57:F86" si="10">+B57-E57</f>
        <v>108674</v>
      </c>
      <c r="H57">
        <f t="shared" si="2"/>
        <v>108674</v>
      </c>
      <c r="I57">
        <f t="shared" si="3"/>
        <v>108674</v>
      </c>
      <c r="J57">
        <f t="shared" si="4"/>
        <v>0</v>
      </c>
    </row>
    <row r="58" spans="1:10" x14ac:dyDescent="0.25">
      <c r="A58" s="10">
        <v>36497</v>
      </c>
      <c r="B58" s="12">
        <v>186000</v>
      </c>
      <c r="C58" s="12">
        <v>109413</v>
      </c>
      <c r="D58" s="12">
        <v>0</v>
      </c>
      <c r="E58" s="12">
        <f t="shared" si="9"/>
        <v>76587</v>
      </c>
      <c r="F58" s="13">
        <f t="shared" si="10"/>
        <v>109413</v>
      </c>
      <c r="H58">
        <f t="shared" si="2"/>
        <v>109413</v>
      </c>
      <c r="I58">
        <f t="shared" si="3"/>
        <v>109413</v>
      </c>
      <c r="J58">
        <f t="shared" si="4"/>
        <v>0</v>
      </c>
    </row>
    <row r="59" spans="1:10" x14ac:dyDescent="0.25">
      <c r="A59" s="10">
        <v>36498</v>
      </c>
      <c r="B59" s="12">
        <v>186000</v>
      </c>
      <c r="C59" s="12">
        <v>108482</v>
      </c>
      <c r="D59" s="12">
        <v>0</v>
      </c>
      <c r="E59" s="12">
        <f t="shared" si="9"/>
        <v>77518</v>
      </c>
      <c r="F59" s="13">
        <f t="shared" si="10"/>
        <v>108482</v>
      </c>
      <c r="H59">
        <f t="shared" si="2"/>
        <v>108482</v>
      </c>
      <c r="I59">
        <f t="shared" si="3"/>
        <v>108482</v>
      </c>
      <c r="J59">
        <f t="shared" si="4"/>
        <v>0</v>
      </c>
    </row>
    <row r="60" spans="1:10" x14ac:dyDescent="0.25">
      <c r="A60" s="10">
        <v>36499</v>
      </c>
      <c r="B60" s="12">
        <v>186000</v>
      </c>
      <c r="C60" s="12">
        <v>108482</v>
      </c>
      <c r="D60" s="12">
        <v>0</v>
      </c>
      <c r="E60" s="12">
        <f t="shared" si="9"/>
        <v>77518</v>
      </c>
      <c r="F60" s="13">
        <f t="shared" si="10"/>
        <v>108482</v>
      </c>
      <c r="H60">
        <f t="shared" si="2"/>
        <v>108482</v>
      </c>
      <c r="I60">
        <f t="shared" si="3"/>
        <v>108482</v>
      </c>
      <c r="J60">
        <f t="shared" si="4"/>
        <v>0</v>
      </c>
    </row>
    <row r="61" spans="1:10" x14ac:dyDescent="0.25">
      <c r="A61" s="10">
        <v>36500</v>
      </c>
      <c r="B61" s="12">
        <v>186000</v>
      </c>
      <c r="C61" s="12">
        <v>108482</v>
      </c>
      <c r="D61" s="12">
        <v>0</v>
      </c>
      <c r="E61" s="12">
        <f t="shared" si="9"/>
        <v>77518</v>
      </c>
      <c r="F61" s="13">
        <f t="shared" si="10"/>
        <v>108482</v>
      </c>
      <c r="H61">
        <f t="shared" si="2"/>
        <v>108482</v>
      </c>
      <c r="I61">
        <f t="shared" si="3"/>
        <v>108482</v>
      </c>
      <c r="J61">
        <f t="shared" si="4"/>
        <v>0</v>
      </c>
    </row>
    <row r="62" spans="1:10" x14ac:dyDescent="0.25">
      <c r="A62" s="10">
        <v>36501</v>
      </c>
      <c r="B62" s="12">
        <v>186000</v>
      </c>
      <c r="C62" s="14">
        <v>113458</v>
      </c>
      <c r="D62" s="12">
        <v>0</v>
      </c>
      <c r="E62" s="12">
        <f t="shared" si="9"/>
        <v>72542</v>
      </c>
      <c r="F62" s="13">
        <f t="shared" si="10"/>
        <v>113458</v>
      </c>
      <c r="H62">
        <f t="shared" si="2"/>
        <v>113458</v>
      </c>
      <c r="I62">
        <f t="shared" si="3"/>
        <v>113458</v>
      </c>
      <c r="J62">
        <f t="shared" si="4"/>
        <v>0</v>
      </c>
    </row>
    <row r="63" spans="1:10" x14ac:dyDescent="0.25">
      <c r="A63" s="10">
        <v>36502</v>
      </c>
      <c r="B63" s="12">
        <v>186000</v>
      </c>
      <c r="C63" s="14">
        <v>113458</v>
      </c>
      <c r="D63" s="12">
        <v>0</v>
      </c>
      <c r="E63" s="12">
        <f t="shared" si="9"/>
        <v>72542</v>
      </c>
      <c r="F63" s="13">
        <f t="shared" si="10"/>
        <v>113458</v>
      </c>
      <c r="H63">
        <f t="shared" si="2"/>
        <v>113458</v>
      </c>
      <c r="I63">
        <f t="shared" si="3"/>
        <v>113458</v>
      </c>
      <c r="J63">
        <f t="shared" si="4"/>
        <v>0</v>
      </c>
    </row>
    <row r="64" spans="1:10" x14ac:dyDescent="0.25">
      <c r="A64" s="10">
        <v>36503</v>
      </c>
      <c r="B64" s="12">
        <v>186000</v>
      </c>
      <c r="C64" s="14">
        <v>80342</v>
      </c>
      <c r="D64" s="14">
        <v>15000</v>
      </c>
      <c r="E64" s="12">
        <f t="shared" si="9"/>
        <v>120658</v>
      </c>
      <c r="F64" s="13">
        <f t="shared" si="10"/>
        <v>65342</v>
      </c>
      <c r="H64">
        <f t="shared" si="2"/>
        <v>65342</v>
      </c>
      <c r="I64">
        <f t="shared" si="3"/>
        <v>65342</v>
      </c>
      <c r="J64">
        <f t="shared" si="4"/>
        <v>0</v>
      </c>
    </row>
    <row r="65" spans="1:10" x14ac:dyDescent="0.25">
      <c r="A65" s="10">
        <v>36504</v>
      </c>
      <c r="B65" s="12">
        <v>186000</v>
      </c>
      <c r="C65" s="14">
        <v>77205</v>
      </c>
      <c r="D65" s="14">
        <v>15000</v>
      </c>
      <c r="E65" s="12">
        <f t="shared" si="9"/>
        <v>123795</v>
      </c>
      <c r="F65" s="13">
        <f t="shared" si="10"/>
        <v>62205</v>
      </c>
      <c r="H65">
        <f t="shared" si="2"/>
        <v>62205</v>
      </c>
      <c r="I65">
        <f t="shared" si="3"/>
        <v>62205</v>
      </c>
      <c r="J65">
        <f t="shared" si="4"/>
        <v>0</v>
      </c>
    </row>
    <row r="66" spans="1:10" x14ac:dyDescent="0.25">
      <c r="A66" s="10">
        <v>36505</v>
      </c>
      <c r="B66" s="12">
        <v>186000</v>
      </c>
      <c r="C66" s="14">
        <v>77582</v>
      </c>
      <c r="D66" s="14">
        <v>15000</v>
      </c>
      <c r="E66" s="12">
        <f t="shared" si="9"/>
        <v>123418</v>
      </c>
      <c r="F66" s="13">
        <f t="shared" si="10"/>
        <v>62582</v>
      </c>
      <c r="H66">
        <f t="shared" si="2"/>
        <v>62582</v>
      </c>
      <c r="I66">
        <f t="shared" si="3"/>
        <v>62582</v>
      </c>
      <c r="J66">
        <f t="shared" si="4"/>
        <v>0</v>
      </c>
    </row>
    <row r="67" spans="1:10" x14ac:dyDescent="0.25">
      <c r="A67" s="10">
        <v>36506</v>
      </c>
      <c r="B67" s="12">
        <v>186000</v>
      </c>
      <c r="C67" s="14">
        <v>77582</v>
      </c>
      <c r="D67" s="14">
        <v>15000</v>
      </c>
      <c r="E67" s="12">
        <f t="shared" si="9"/>
        <v>123418</v>
      </c>
      <c r="F67" s="13">
        <f t="shared" si="10"/>
        <v>62582</v>
      </c>
      <c r="H67">
        <f t="shared" si="2"/>
        <v>62582</v>
      </c>
      <c r="I67">
        <f t="shared" si="3"/>
        <v>62582</v>
      </c>
      <c r="J67">
        <f t="shared" si="4"/>
        <v>0</v>
      </c>
    </row>
    <row r="68" spans="1:10" x14ac:dyDescent="0.25">
      <c r="A68" s="10">
        <v>36507</v>
      </c>
      <c r="B68" s="12">
        <v>186000</v>
      </c>
      <c r="C68" s="14">
        <v>77582</v>
      </c>
      <c r="D68" s="14">
        <v>15000</v>
      </c>
      <c r="E68" s="12">
        <f t="shared" si="9"/>
        <v>123418</v>
      </c>
      <c r="F68" s="13">
        <f t="shared" si="10"/>
        <v>62582</v>
      </c>
      <c r="H68">
        <f t="shared" si="2"/>
        <v>62582</v>
      </c>
      <c r="I68">
        <f t="shared" si="3"/>
        <v>62582</v>
      </c>
      <c r="J68">
        <f t="shared" si="4"/>
        <v>0</v>
      </c>
    </row>
    <row r="69" spans="1:10" x14ac:dyDescent="0.25">
      <c r="A69" s="10">
        <v>36508</v>
      </c>
      <c r="B69" s="12">
        <v>186000</v>
      </c>
      <c r="C69" s="14">
        <v>77510</v>
      </c>
      <c r="D69" s="14">
        <v>15000</v>
      </c>
      <c r="E69" s="12">
        <f t="shared" si="9"/>
        <v>123490</v>
      </c>
      <c r="F69" s="13">
        <f t="shared" si="10"/>
        <v>62510</v>
      </c>
      <c r="H69">
        <f t="shared" ref="H69:H136" si="11">+C69-D69</f>
        <v>62510</v>
      </c>
      <c r="I69">
        <f t="shared" ref="I69:I136" si="12">B69-E69</f>
        <v>62510</v>
      </c>
      <c r="J69">
        <f t="shared" ref="J69:J136" si="13">+H69-I69</f>
        <v>0</v>
      </c>
    </row>
    <row r="70" spans="1:10" x14ac:dyDescent="0.25">
      <c r="A70" s="10">
        <v>36509</v>
      </c>
      <c r="B70" s="12">
        <v>186000</v>
      </c>
      <c r="C70" s="14">
        <v>61065</v>
      </c>
      <c r="D70" s="14">
        <v>15000</v>
      </c>
      <c r="E70" s="12">
        <f t="shared" si="9"/>
        <v>139935</v>
      </c>
      <c r="F70" s="13">
        <f t="shared" si="10"/>
        <v>46065</v>
      </c>
      <c r="H70">
        <f t="shared" si="11"/>
        <v>46065</v>
      </c>
      <c r="I70">
        <f t="shared" si="12"/>
        <v>46065</v>
      </c>
      <c r="J70">
        <f t="shared" si="13"/>
        <v>0</v>
      </c>
    </row>
    <row r="71" spans="1:10" x14ac:dyDescent="0.25">
      <c r="A71" s="10">
        <v>36510</v>
      </c>
      <c r="B71" s="12">
        <v>186000</v>
      </c>
      <c r="C71" s="14">
        <v>66277</v>
      </c>
      <c r="D71" s="14">
        <v>15000</v>
      </c>
      <c r="E71" s="12">
        <f t="shared" si="9"/>
        <v>134723</v>
      </c>
      <c r="F71" s="13">
        <f t="shared" si="10"/>
        <v>51277</v>
      </c>
      <c r="H71">
        <f t="shared" si="11"/>
        <v>51277</v>
      </c>
      <c r="I71">
        <f t="shared" si="12"/>
        <v>51277</v>
      </c>
      <c r="J71">
        <f t="shared" si="13"/>
        <v>0</v>
      </c>
    </row>
    <row r="72" spans="1:10" x14ac:dyDescent="0.25">
      <c r="A72" s="10">
        <v>36511</v>
      </c>
      <c r="B72" s="12">
        <v>186000</v>
      </c>
      <c r="C72" s="19">
        <v>62327</v>
      </c>
      <c r="D72" s="14">
        <v>15000</v>
      </c>
      <c r="E72" s="12">
        <f t="shared" si="9"/>
        <v>138673</v>
      </c>
      <c r="F72" s="13">
        <f t="shared" si="10"/>
        <v>47327</v>
      </c>
      <c r="H72">
        <f t="shared" si="11"/>
        <v>47327</v>
      </c>
      <c r="I72">
        <f t="shared" si="12"/>
        <v>47327</v>
      </c>
      <c r="J72">
        <f t="shared" si="13"/>
        <v>0</v>
      </c>
    </row>
    <row r="73" spans="1:10" x14ac:dyDescent="0.25">
      <c r="A73" s="10">
        <v>36512</v>
      </c>
      <c r="B73" s="12">
        <v>186000</v>
      </c>
      <c r="C73" s="19">
        <v>131071</v>
      </c>
      <c r="D73" s="14">
        <v>87000</v>
      </c>
      <c r="E73" s="12">
        <f t="shared" si="9"/>
        <v>141929</v>
      </c>
      <c r="F73" s="13">
        <f t="shared" si="10"/>
        <v>44071</v>
      </c>
      <c r="H73">
        <f t="shared" si="11"/>
        <v>44071</v>
      </c>
      <c r="I73">
        <f t="shared" si="12"/>
        <v>44071</v>
      </c>
      <c r="J73">
        <f t="shared" si="13"/>
        <v>0</v>
      </c>
    </row>
    <row r="74" spans="1:10" x14ac:dyDescent="0.25">
      <c r="A74" s="10">
        <v>36513</v>
      </c>
      <c r="B74" s="12">
        <v>186000</v>
      </c>
      <c r="C74" s="19">
        <v>131071</v>
      </c>
      <c r="D74" s="14">
        <v>87000</v>
      </c>
      <c r="E74" s="12">
        <f t="shared" si="9"/>
        <v>141929</v>
      </c>
      <c r="F74" s="13">
        <f t="shared" si="10"/>
        <v>44071</v>
      </c>
      <c r="H74">
        <f t="shared" si="11"/>
        <v>44071</v>
      </c>
      <c r="I74">
        <f t="shared" si="12"/>
        <v>44071</v>
      </c>
      <c r="J74">
        <f t="shared" si="13"/>
        <v>0</v>
      </c>
    </row>
    <row r="75" spans="1:10" x14ac:dyDescent="0.25">
      <c r="A75" s="10">
        <v>36514</v>
      </c>
      <c r="B75" s="12">
        <v>186000</v>
      </c>
      <c r="C75" s="19">
        <v>131071</v>
      </c>
      <c r="D75" s="14">
        <v>87000</v>
      </c>
      <c r="E75" s="12">
        <f t="shared" si="9"/>
        <v>141929</v>
      </c>
      <c r="F75" s="13">
        <f t="shared" si="10"/>
        <v>44071</v>
      </c>
      <c r="H75">
        <f t="shared" si="11"/>
        <v>44071</v>
      </c>
      <c r="I75">
        <f t="shared" si="12"/>
        <v>44071</v>
      </c>
      <c r="J75">
        <f t="shared" si="13"/>
        <v>0</v>
      </c>
    </row>
    <row r="76" spans="1:10" x14ac:dyDescent="0.25">
      <c r="A76" s="10">
        <v>36515</v>
      </c>
      <c r="B76" s="12">
        <v>186000</v>
      </c>
      <c r="C76" s="19">
        <v>115376</v>
      </c>
      <c r="D76" s="14">
        <v>97000</v>
      </c>
      <c r="E76" s="12">
        <f t="shared" si="9"/>
        <v>167624</v>
      </c>
      <c r="F76" s="13">
        <f t="shared" si="10"/>
        <v>18376</v>
      </c>
      <c r="H76">
        <f t="shared" si="11"/>
        <v>18376</v>
      </c>
      <c r="I76">
        <f t="shared" si="12"/>
        <v>18376</v>
      </c>
      <c r="J76">
        <f t="shared" si="13"/>
        <v>0</v>
      </c>
    </row>
    <row r="77" spans="1:10" x14ac:dyDescent="0.25">
      <c r="A77" s="10">
        <v>36516</v>
      </c>
      <c r="B77" s="12">
        <v>186000</v>
      </c>
      <c r="C77" s="19">
        <v>112469</v>
      </c>
      <c r="D77" s="14">
        <v>72000</v>
      </c>
      <c r="E77" s="12">
        <f t="shared" si="9"/>
        <v>145531</v>
      </c>
      <c r="F77" s="13">
        <f t="shared" si="10"/>
        <v>40469</v>
      </c>
      <c r="H77">
        <f t="shared" si="11"/>
        <v>40469</v>
      </c>
      <c r="I77">
        <f t="shared" si="12"/>
        <v>40469</v>
      </c>
      <c r="J77">
        <f t="shared" si="13"/>
        <v>0</v>
      </c>
    </row>
    <row r="78" spans="1:10" x14ac:dyDescent="0.25">
      <c r="A78" s="10">
        <v>36517</v>
      </c>
      <c r="B78" s="12">
        <v>186000</v>
      </c>
      <c r="C78" s="19">
        <v>88478</v>
      </c>
      <c r="D78" s="14">
        <v>0</v>
      </c>
      <c r="E78" s="12">
        <f t="shared" si="9"/>
        <v>97522</v>
      </c>
      <c r="F78" s="13">
        <f t="shared" si="10"/>
        <v>88478</v>
      </c>
      <c r="H78">
        <f t="shared" si="11"/>
        <v>88478</v>
      </c>
      <c r="I78">
        <f t="shared" si="12"/>
        <v>88478</v>
      </c>
      <c r="J78">
        <f t="shared" si="13"/>
        <v>0</v>
      </c>
    </row>
    <row r="79" spans="1:10" x14ac:dyDescent="0.25">
      <c r="A79" s="10">
        <v>36518</v>
      </c>
      <c r="B79" s="12">
        <v>186000</v>
      </c>
      <c r="C79" s="19">
        <v>88478</v>
      </c>
      <c r="D79" s="14">
        <v>0</v>
      </c>
      <c r="E79" s="12">
        <f t="shared" si="9"/>
        <v>97522</v>
      </c>
      <c r="F79" s="13">
        <f t="shared" si="10"/>
        <v>88478</v>
      </c>
      <c r="H79">
        <f t="shared" si="11"/>
        <v>88478</v>
      </c>
      <c r="I79">
        <f t="shared" si="12"/>
        <v>88478</v>
      </c>
      <c r="J79">
        <f t="shared" si="13"/>
        <v>0</v>
      </c>
    </row>
    <row r="80" spans="1:10" x14ac:dyDescent="0.25">
      <c r="A80" s="10">
        <v>36519</v>
      </c>
      <c r="B80" s="12">
        <v>186000</v>
      </c>
      <c r="C80" s="19">
        <v>88478</v>
      </c>
      <c r="D80" s="14">
        <v>0</v>
      </c>
      <c r="E80" s="12">
        <f t="shared" si="9"/>
        <v>97522</v>
      </c>
      <c r="F80" s="13">
        <f t="shared" si="10"/>
        <v>88478</v>
      </c>
      <c r="H80">
        <f t="shared" si="11"/>
        <v>88478</v>
      </c>
      <c r="I80">
        <f t="shared" si="12"/>
        <v>88478</v>
      </c>
      <c r="J80">
        <f t="shared" si="13"/>
        <v>0</v>
      </c>
    </row>
    <row r="81" spans="1:10" x14ac:dyDescent="0.25">
      <c r="A81" s="10">
        <v>36520</v>
      </c>
      <c r="B81" s="12">
        <v>186000</v>
      </c>
      <c r="C81" s="19">
        <v>88478</v>
      </c>
      <c r="D81" s="14">
        <v>0</v>
      </c>
      <c r="E81" s="12">
        <f t="shared" si="9"/>
        <v>97522</v>
      </c>
      <c r="F81" s="13">
        <f t="shared" si="10"/>
        <v>88478</v>
      </c>
      <c r="H81">
        <f t="shared" si="11"/>
        <v>88478</v>
      </c>
      <c r="I81">
        <f t="shared" si="12"/>
        <v>88478</v>
      </c>
      <c r="J81">
        <f t="shared" si="13"/>
        <v>0</v>
      </c>
    </row>
    <row r="82" spans="1:10" x14ac:dyDescent="0.25">
      <c r="A82" s="10">
        <v>36521</v>
      </c>
      <c r="B82" s="12">
        <v>186000</v>
      </c>
      <c r="C82" s="19">
        <v>88478</v>
      </c>
      <c r="D82" s="14">
        <v>0</v>
      </c>
      <c r="E82" s="12">
        <f t="shared" si="9"/>
        <v>97522</v>
      </c>
      <c r="F82" s="13">
        <f t="shared" si="10"/>
        <v>88478</v>
      </c>
      <c r="H82">
        <f t="shared" si="11"/>
        <v>88478</v>
      </c>
      <c r="I82">
        <f t="shared" si="12"/>
        <v>88478</v>
      </c>
      <c r="J82">
        <f t="shared" si="13"/>
        <v>0</v>
      </c>
    </row>
    <row r="83" spans="1:10" x14ac:dyDescent="0.25">
      <c r="A83" s="10">
        <v>36522</v>
      </c>
      <c r="B83" s="12">
        <v>186000</v>
      </c>
      <c r="C83" s="19">
        <v>88478</v>
      </c>
      <c r="D83" s="14">
        <v>0</v>
      </c>
      <c r="E83" s="12">
        <f t="shared" si="9"/>
        <v>97522</v>
      </c>
      <c r="F83" s="13">
        <f t="shared" si="10"/>
        <v>88478</v>
      </c>
      <c r="H83">
        <f t="shared" si="11"/>
        <v>88478</v>
      </c>
      <c r="I83">
        <f t="shared" si="12"/>
        <v>88478</v>
      </c>
      <c r="J83">
        <f t="shared" si="13"/>
        <v>0</v>
      </c>
    </row>
    <row r="84" spans="1:10" x14ac:dyDescent="0.25">
      <c r="A84" s="10">
        <v>36523</v>
      </c>
      <c r="B84" s="12">
        <v>186000</v>
      </c>
      <c r="C84" s="19">
        <v>88550</v>
      </c>
      <c r="D84" s="14"/>
      <c r="E84" s="12">
        <f t="shared" si="9"/>
        <v>97450</v>
      </c>
      <c r="F84" s="13">
        <f t="shared" si="10"/>
        <v>88550</v>
      </c>
      <c r="H84">
        <f t="shared" si="11"/>
        <v>88550</v>
      </c>
      <c r="I84">
        <f t="shared" si="12"/>
        <v>88550</v>
      </c>
      <c r="J84">
        <f t="shared" si="13"/>
        <v>0</v>
      </c>
    </row>
    <row r="85" spans="1:10" x14ac:dyDescent="0.25">
      <c r="A85" s="10">
        <v>36524</v>
      </c>
      <c r="B85" s="12">
        <v>186000</v>
      </c>
      <c r="C85" s="12">
        <v>56460</v>
      </c>
      <c r="D85" s="12">
        <v>0</v>
      </c>
      <c r="E85" s="12">
        <f t="shared" si="9"/>
        <v>129540</v>
      </c>
      <c r="F85" s="13">
        <f t="shared" si="10"/>
        <v>56460</v>
      </c>
      <c r="H85">
        <f t="shared" si="11"/>
        <v>56460</v>
      </c>
      <c r="I85">
        <f t="shared" si="12"/>
        <v>56460</v>
      </c>
      <c r="J85">
        <f t="shared" si="13"/>
        <v>0</v>
      </c>
    </row>
    <row r="86" spans="1:10" x14ac:dyDescent="0.25">
      <c r="A86" s="10">
        <v>36525</v>
      </c>
      <c r="B86" s="12">
        <v>186000</v>
      </c>
      <c r="C86" s="12">
        <v>56460</v>
      </c>
      <c r="D86" s="12">
        <v>0</v>
      </c>
      <c r="E86" s="12">
        <f t="shared" si="9"/>
        <v>129540</v>
      </c>
      <c r="F86" s="13">
        <f t="shared" si="10"/>
        <v>56460</v>
      </c>
      <c r="H86">
        <f t="shared" si="11"/>
        <v>56460</v>
      </c>
      <c r="I86">
        <f t="shared" si="12"/>
        <v>56460</v>
      </c>
      <c r="J86">
        <f t="shared" si="13"/>
        <v>0</v>
      </c>
    </row>
    <row r="87" spans="1:10" x14ac:dyDescent="0.25">
      <c r="A87" s="10" t="s">
        <v>32</v>
      </c>
      <c r="B87" s="12"/>
      <c r="C87" s="12"/>
      <c r="D87" s="12"/>
      <c r="E87" s="12"/>
      <c r="F87" s="13"/>
      <c r="H87">
        <f>SUM(H56:H86)/31</f>
        <v>76614.741935483864</v>
      </c>
    </row>
    <row r="88" spans="1:10" x14ac:dyDescent="0.25">
      <c r="A88" s="10"/>
      <c r="B88" s="12"/>
      <c r="C88" s="12"/>
      <c r="D88" s="12"/>
      <c r="E88" s="12"/>
      <c r="F88" s="13"/>
    </row>
    <row r="89" spans="1:10" x14ac:dyDescent="0.25">
      <c r="A89" s="10"/>
      <c r="B89" s="12"/>
      <c r="C89" s="12"/>
      <c r="D89" s="12"/>
      <c r="E89" s="12"/>
      <c r="F89" s="13"/>
    </row>
    <row r="90" spans="1:10" x14ac:dyDescent="0.25">
      <c r="A90" s="5">
        <v>36526</v>
      </c>
      <c r="B90" s="12">
        <v>186000</v>
      </c>
      <c r="C90" s="12">
        <v>56460</v>
      </c>
      <c r="D90" s="12">
        <v>0</v>
      </c>
      <c r="E90" s="12">
        <f t="shared" ref="E90:E120" si="14">IF(C90-D90&gt;0,B90-(C90-D90),B90+(C90-D90))</f>
        <v>129540</v>
      </c>
      <c r="F90" s="13">
        <f>+B90-E90</f>
        <v>56460</v>
      </c>
      <c r="H90">
        <f t="shared" si="11"/>
        <v>56460</v>
      </c>
      <c r="I90">
        <f t="shared" si="12"/>
        <v>56460</v>
      </c>
      <c r="J90">
        <f t="shared" si="13"/>
        <v>0</v>
      </c>
    </row>
    <row r="91" spans="1:10" x14ac:dyDescent="0.25">
      <c r="A91" s="5">
        <v>36527</v>
      </c>
      <c r="B91" s="12">
        <v>186000</v>
      </c>
      <c r="C91" s="12">
        <v>56460</v>
      </c>
      <c r="D91" s="12">
        <v>0</v>
      </c>
      <c r="E91" s="12">
        <f t="shared" si="14"/>
        <v>129540</v>
      </c>
      <c r="F91" s="13">
        <f t="shared" ref="F91:F120" si="15">+B91-E91</f>
        <v>56460</v>
      </c>
      <c r="H91">
        <f t="shared" si="11"/>
        <v>56460</v>
      </c>
      <c r="I91">
        <f t="shared" si="12"/>
        <v>56460</v>
      </c>
      <c r="J91">
        <f t="shared" si="13"/>
        <v>0</v>
      </c>
    </row>
    <row r="92" spans="1:10" x14ac:dyDescent="0.25">
      <c r="A92" s="5">
        <v>36528</v>
      </c>
      <c r="B92" s="12">
        <v>186000</v>
      </c>
      <c r="C92" s="12">
        <v>56460</v>
      </c>
      <c r="D92" s="12">
        <v>0</v>
      </c>
      <c r="E92" s="12">
        <f t="shared" si="14"/>
        <v>129540</v>
      </c>
      <c r="F92" s="13">
        <f t="shared" si="15"/>
        <v>56460</v>
      </c>
      <c r="H92">
        <f t="shared" si="11"/>
        <v>56460</v>
      </c>
      <c r="I92">
        <f t="shared" si="12"/>
        <v>56460</v>
      </c>
      <c r="J92">
        <f t="shared" si="13"/>
        <v>0</v>
      </c>
    </row>
    <row r="93" spans="1:10" x14ac:dyDescent="0.25">
      <c r="A93" s="5">
        <v>36529</v>
      </c>
      <c r="B93" s="12">
        <v>186000</v>
      </c>
      <c r="C93" s="12">
        <v>56460</v>
      </c>
      <c r="D93" s="12">
        <v>0</v>
      </c>
      <c r="E93" s="12">
        <f t="shared" si="14"/>
        <v>129540</v>
      </c>
      <c r="F93" s="13">
        <f t="shared" si="15"/>
        <v>56460</v>
      </c>
      <c r="H93">
        <f t="shared" si="11"/>
        <v>56460</v>
      </c>
      <c r="I93">
        <f t="shared" si="12"/>
        <v>56460</v>
      </c>
      <c r="J93">
        <f t="shared" si="13"/>
        <v>0</v>
      </c>
    </row>
    <row r="94" spans="1:10" x14ac:dyDescent="0.25">
      <c r="A94" s="5">
        <v>36530</v>
      </c>
      <c r="B94" s="12">
        <v>186000</v>
      </c>
      <c r="C94" s="12">
        <v>53460</v>
      </c>
      <c r="D94" s="12">
        <v>0</v>
      </c>
      <c r="E94" s="12">
        <f t="shared" si="14"/>
        <v>132540</v>
      </c>
      <c r="F94" s="13">
        <f t="shared" si="15"/>
        <v>53460</v>
      </c>
      <c r="H94">
        <f t="shared" si="11"/>
        <v>53460</v>
      </c>
      <c r="I94">
        <f t="shared" si="12"/>
        <v>53460</v>
      </c>
      <c r="J94">
        <f t="shared" si="13"/>
        <v>0</v>
      </c>
    </row>
    <row r="95" spans="1:10" x14ac:dyDescent="0.25">
      <c r="A95" s="5">
        <v>36531</v>
      </c>
      <c r="B95" s="12">
        <v>186000</v>
      </c>
      <c r="C95" s="12">
        <v>53159</v>
      </c>
      <c r="D95" s="12">
        <v>0</v>
      </c>
      <c r="E95" s="12">
        <f t="shared" si="14"/>
        <v>132841</v>
      </c>
      <c r="F95" s="13">
        <f t="shared" si="15"/>
        <v>53159</v>
      </c>
      <c r="H95">
        <f t="shared" si="11"/>
        <v>53159</v>
      </c>
      <c r="I95">
        <f t="shared" si="12"/>
        <v>53159</v>
      </c>
      <c r="J95">
        <f t="shared" si="13"/>
        <v>0</v>
      </c>
    </row>
    <row r="96" spans="1:10" x14ac:dyDescent="0.25">
      <c r="A96" s="5">
        <v>36532</v>
      </c>
      <c r="B96" s="12">
        <v>186000</v>
      </c>
      <c r="C96" s="14">
        <v>53304</v>
      </c>
      <c r="D96" s="12">
        <v>0</v>
      </c>
      <c r="E96" s="12">
        <f t="shared" si="14"/>
        <v>132696</v>
      </c>
      <c r="F96" s="13">
        <f t="shared" si="15"/>
        <v>53304</v>
      </c>
      <c r="H96">
        <f t="shared" si="11"/>
        <v>53304</v>
      </c>
      <c r="I96">
        <f t="shared" si="12"/>
        <v>53304</v>
      </c>
      <c r="J96">
        <f t="shared" si="13"/>
        <v>0</v>
      </c>
    </row>
    <row r="97" spans="1:10" x14ac:dyDescent="0.25">
      <c r="A97" s="5">
        <v>36533</v>
      </c>
      <c r="B97" s="12">
        <v>186000</v>
      </c>
      <c r="C97" s="14">
        <v>55485</v>
      </c>
      <c r="D97" s="12">
        <v>0</v>
      </c>
      <c r="E97" s="12">
        <f t="shared" si="14"/>
        <v>130515</v>
      </c>
      <c r="F97" s="13">
        <f t="shared" si="15"/>
        <v>55485</v>
      </c>
      <c r="H97">
        <f t="shared" si="11"/>
        <v>55485</v>
      </c>
      <c r="I97">
        <f t="shared" si="12"/>
        <v>55485</v>
      </c>
      <c r="J97">
        <f t="shared" si="13"/>
        <v>0</v>
      </c>
    </row>
    <row r="98" spans="1:10" x14ac:dyDescent="0.25">
      <c r="A98" s="5">
        <v>36534</v>
      </c>
      <c r="B98" s="12">
        <v>186000</v>
      </c>
      <c r="C98" s="14">
        <v>55485</v>
      </c>
      <c r="D98" s="12">
        <v>0</v>
      </c>
      <c r="E98" s="12">
        <f t="shared" si="14"/>
        <v>130515</v>
      </c>
      <c r="F98" s="13">
        <f t="shared" si="15"/>
        <v>55485</v>
      </c>
      <c r="H98">
        <f t="shared" si="11"/>
        <v>55485</v>
      </c>
      <c r="I98">
        <f t="shared" si="12"/>
        <v>55485</v>
      </c>
      <c r="J98">
        <f t="shared" si="13"/>
        <v>0</v>
      </c>
    </row>
    <row r="99" spans="1:10" x14ac:dyDescent="0.25">
      <c r="A99" s="5">
        <v>36535</v>
      </c>
      <c r="B99" s="12">
        <v>186000</v>
      </c>
      <c r="C99" s="14">
        <v>55485</v>
      </c>
      <c r="D99" s="12">
        <v>0</v>
      </c>
      <c r="E99" s="12">
        <f t="shared" si="14"/>
        <v>130515</v>
      </c>
      <c r="F99" s="13">
        <f t="shared" si="15"/>
        <v>55485</v>
      </c>
      <c r="H99">
        <f t="shared" si="11"/>
        <v>55485</v>
      </c>
      <c r="I99">
        <f t="shared" si="12"/>
        <v>55485</v>
      </c>
      <c r="J99">
        <f t="shared" si="13"/>
        <v>0</v>
      </c>
    </row>
    <row r="100" spans="1:10" x14ac:dyDescent="0.25">
      <c r="A100" s="5">
        <v>36536</v>
      </c>
      <c r="B100" s="12">
        <v>186000</v>
      </c>
      <c r="C100" s="14">
        <v>53986</v>
      </c>
      <c r="D100" s="12">
        <v>0</v>
      </c>
      <c r="E100" s="12">
        <f t="shared" si="14"/>
        <v>132014</v>
      </c>
      <c r="F100" s="13">
        <f t="shared" si="15"/>
        <v>53986</v>
      </c>
      <c r="H100">
        <f t="shared" si="11"/>
        <v>53986</v>
      </c>
      <c r="I100">
        <f t="shared" si="12"/>
        <v>53986</v>
      </c>
      <c r="J100">
        <f t="shared" si="13"/>
        <v>0</v>
      </c>
    </row>
    <row r="101" spans="1:10" x14ac:dyDescent="0.25">
      <c r="A101" s="5">
        <v>36537</v>
      </c>
      <c r="B101" s="12">
        <v>186000</v>
      </c>
      <c r="C101" s="14">
        <v>53925</v>
      </c>
      <c r="D101" s="12">
        <v>0</v>
      </c>
      <c r="E101" s="12">
        <f t="shared" si="14"/>
        <v>132075</v>
      </c>
      <c r="F101" s="13">
        <f t="shared" si="15"/>
        <v>53925</v>
      </c>
      <c r="H101">
        <f t="shared" si="11"/>
        <v>53925</v>
      </c>
      <c r="I101">
        <f t="shared" si="12"/>
        <v>53925</v>
      </c>
      <c r="J101">
        <f t="shared" si="13"/>
        <v>0</v>
      </c>
    </row>
    <row r="102" spans="1:10" x14ac:dyDescent="0.25">
      <c r="A102" s="5">
        <v>36538</v>
      </c>
      <c r="B102" s="12">
        <v>186000</v>
      </c>
      <c r="C102" s="14">
        <v>52614</v>
      </c>
      <c r="D102" s="12">
        <v>0</v>
      </c>
      <c r="E102" s="12">
        <f t="shared" si="14"/>
        <v>133386</v>
      </c>
      <c r="F102" s="13">
        <f t="shared" si="15"/>
        <v>52614</v>
      </c>
      <c r="H102">
        <f t="shared" si="11"/>
        <v>52614</v>
      </c>
      <c r="I102">
        <f t="shared" si="12"/>
        <v>52614</v>
      </c>
      <c r="J102">
        <f t="shared" si="13"/>
        <v>0</v>
      </c>
    </row>
    <row r="103" spans="1:10" x14ac:dyDescent="0.25">
      <c r="A103" s="5">
        <v>36539</v>
      </c>
      <c r="B103" s="12">
        <v>186000</v>
      </c>
      <c r="C103" s="14">
        <v>59677</v>
      </c>
      <c r="D103" s="12">
        <v>0</v>
      </c>
      <c r="E103" s="12">
        <f t="shared" si="14"/>
        <v>126323</v>
      </c>
      <c r="F103" s="13">
        <f t="shared" si="15"/>
        <v>59677</v>
      </c>
      <c r="H103">
        <f t="shared" si="11"/>
        <v>59677</v>
      </c>
      <c r="I103">
        <f t="shared" si="12"/>
        <v>59677</v>
      </c>
      <c r="J103">
        <f t="shared" si="13"/>
        <v>0</v>
      </c>
    </row>
    <row r="104" spans="1:10" x14ac:dyDescent="0.25">
      <c r="A104" s="5">
        <v>36540</v>
      </c>
      <c r="B104" s="12">
        <v>186000</v>
      </c>
      <c r="C104" s="14">
        <v>53366</v>
      </c>
      <c r="D104" s="14">
        <v>51133</v>
      </c>
      <c r="E104" s="12">
        <f t="shared" si="14"/>
        <v>183767</v>
      </c>
      <c r="F104" s="13">
        <f t="shared" si="15"/>
        <v>2233</v>
      </c>
      <c r="H104">
        <f t="shared" si="11"/>
        <v>2233</v>
      </c>
      <c r="I104">
        <f t="shared" si="12"/>
        <v>2233</v>
      </c>
      <c r="J104">
        <f t="shared" si="13"/>
        <v>0</v>
      </c>
    </row>
    <row r="105" spans="1:10" x14ac:dyDescent="0.25">
      <c r="A105" s="5">
        <v>36541</v>
      </c>
      <c r="B105" s="12">
        <v>186000</v>
      </c>
      <c r="C105" s="14">
        <v>53366</v>
      </c>
      <c r="D105" s="14">
        <v>51133</v>
      </c>
      <c r="E105" s="12">
        <f t="shared" si="14"/>
        <v>183767</v>
      </c>
      <c r="F105" s="13">
        <f t="shared" si="15"/>
        <v>2233</v>
      </c>
      <c r="H105">
        <f t="shared" si="11"/>
        <v>2233</v>
      </c>
      <c r="I105">
        <f t="shared" si="12"/>
        <v>2233</v>
      </c>
      <c r="J105">
        <f t="shared" si="13"/>
        <v>0</v>
      </c>
    </row>
    <row r="106" spans="1:10" x14ac:dyDescent="0.25">
      <c r="A106" s="5">
        <v>36542</v>
      </c>
      <c r="B106" s="12">
        <v>186000</v>
      </c>
      <c r="C106" s="14">
        <v>53366</v>
      </c>
      <c r="D106" s="14">
        <v>51133</v>
      </c>
      <c r="E106" s="12">
        <f t="shared" si="14"/>
        <v>183767</v>
      </c>
      <c r="F106" s="13">
        <f t="shared" si="15"/>
        <v>2233</v>
      </c>
      <c r="H106">
        <f t="shared" si="11"/>
        <v>2233</v>
      </c>
      <c r="I106">
        <f t="shared" si="12"/>
        <v>2233</v>
      </c>
      <c r="J106">
        <f t="shared" si="13"/>
        <v>0</v>
      </c>
    </row>
    <row r="107" spans="1:10" x14ac:dyDescent="0.25">
      <c r="A107" s="5">
        <v>36543</v>
      </c>
      <c r="B107" s="12">
        <v>186000</v>
      </c>
      <c r="C107" s="14">
        <v>53366</v>
      </c>
      <c r="D107" s="14">
        <v>51133</v>
      </c>
      <c r="E107" s="12">
        <f t="shared" si="14"/>
        <v>183767</v>
      </c>
      <c r="F107" s="13">
        <f t="shared" si="15"/>
        <v>2233</v>
      </c>
      <c r="H107">
        <f t="shared" si="11"/>
        <v>2233</v>
      </c>
      <c r="I107">
        <f t="shared" si="12"/>
        <v>2233</v>
      </c>
      <c r="J107">
        <f t="shared" si="13"/>
        <v>0</v>
      </c>
    </row>
    <row r="108" spans="1:10" x14ac:dyDescent="0.25">
      <c r="A108" s="5">
        <v>36544</v>
      </c>
      <c r="B108" s="12">
        <v>186000</v>
      </c>
      <c r="C108" s="19">
        <v>54555</v>
      </c>
      <c r="D108" s="14">
        <v>51133</v>
      </c>
      <c r="E108" s="12">
        <f t="shared" si="14"/>
        <v>182578</v>
      </c>
      <c r="F108" s="13">
        <f t="shared" si="15"/>
        <v>3422</v>
      </c>
      <c r="H108">
        <f t="shared" si="11"/>
        <v>3422</v>
      </c>
      <c r="I108">
        <f t="shared" si="12"/>
        <v>3422</v>
      </c>
      <c r="J108">
        <f t="shared" si="13"/>
        <v>0</v>
      </c>
    </row>
    <row r="109" spans="1:10" x14ac:dyDescent="0.25">
      <c r="A109" s="5">
        <v>36545</v>
      </c>
      <c r="B109" s="12">
        <v>186000</v>
      </c>
      <c r="C109" s="19">
        <v>53494</v>
      </c>
      <c r="D109" s="14">
        <v>51133</v>
      </c>
      <c r="E109" s="12">
        <f t="shared" si="14"/>
        <v>183639</v>
      </c>
      <c r="F109" s="13">
        <f t="shared" si="15"/>
        <v>2361</v>
      </c>
      <c r="H109">
        <f t="shared" si="11"/>
        <v>2361</v>
      </c>
      <c r="I109">
        <f t="shared" si="12"/>
        <v>2361</v>
      </c>
      <c r="J109">
        <f t="shared" si="13"/>
        <v>0</v>
      </c>
    </row>
    <row r="110" spans="1:10" x14ac:dyDescent="0.25">
      <c r="A110" s="5">
        <v>36546</v>
      </c>
      <c r="B110" s="12">
        <v>186000</v>
      </c>
      <c r="C110" s="19">
        <v>53129</v>
      </c>
      <c r="D110" s="14">
        <v>51133</v>
      </c>
      <c r="E110" s="12">
        <f t="shared" si="14"/>
        <v>184004</v>
      </c>
      <c r="F110" s="13">
        <f t="shared" si="15"/>
        <v>1996</v>
      </c>
      <c r="H110">
        <f t="shared" si="11"/>
        <v>1996</v>
      </c>
      <c r="I110">
        <f t="shared" si="12"/>
        <v>1996</v>
      </c>
      <c r="J110">
        <f t="shared" si="13"/>
        <v>0</v>
      </c>
    </row>
    <row r="111" spans="1:10" x14ac:dyDescent="0.25">
      <c r="A111" s="5">
        <v>36547</v>
      </c>
      <c r="B111" s="12">
        <v>186000</v>
      </c>
      <c r="C111" s="19">
        <v>52847</v>
      </c>
      <c r="D111" s="14">
        <v>51133</v>
      </c>
      <c r="E111" s="12">
        <f t="shared" si="14"/>
        <v>184286</v>
      </c>
      <c r="F111" s="13">
        <f t="shared" si="15"/>
        <v>1714</v>
      </c>
      <c r="H111">
        <f t="shared" si="11"/>
        <v>1714</v>
      </c>
      <c r="I111">
        <f t="shared" si="12"/>
        <v>1714</v>
      </c>
      <c r="J111">
        <f t="shared" si="13"/>
        <v>0</v>
      </c>
    </row>
    <row r="112" spans="1:10" x14ac:dyDescent="0.25">
      <c r="A112" s="5">
        <v>36548</v>
      </c>
      <c r="B112" s="12">
        <v>186000</v>
      </c>
      <c r="C112" s="19">
        <v>52847</v>
      </c>
      <c r="D112" s="14">
        <v>51133</v>
      </c>
      <c r="E112" s="12">
        <f t="shared" si="14"/>
        <v>184286</v>
      </c>
      <c r="F112" s="13">
        <f t="shared" si="15"/>
        <v>1714</v>
      </c>
      <c r="H112">
        <f t="shared" si="11"/>
        <v>1714</v>
      </c>
      <c r="I112">
        <f t="shared" si="12"/>
        <v>1714</v>
      </c>
      <c r="J112">
        <f t="shared" si="13"/>
        <v>0</v>
      </c>
    </row>
    <row r="113" spans="1:10" x14ac:dyDescent="0.25">
      <c r="A113" s="5">
        <v>36549</v>
      </c>
      <c r="B113" s="12">
        <v>186000</v>
      </c>
      <c r="C113" s="19">
        <v>52847</v>
      </c>
      <c r="D113" s="14">
        <v>51133</v>
      </c>
      <c r="E113" s="12">
        <f t="shared" si="14"/>
        <v>184286</v>
      </c>
      <c r="F113" s="13">
        <f t="shared" si="15"/>
        <v>1714</v>
      </c>
      <c r="H113">
        <f t="shared" si="11"/>
        <v>1714</v>
      </c>
      <c r="I113">
        <f t="shared" si="12"/>
        <v>1714</v>
      </c>
      <c r="J113">
        <f t="shared" si="13"/>
        <v>0</v>
      </c>
    </row>
    <row r="114" spans="1:10" x14ac:dyDescent="0.25">
      <c r="A114" s="5">
        <v>36550</v>
      </c>
      <c r="B114" s="12">
        <v>186000</v>
      </c>
      <c r="C114" s="19">
        <v>52616</v>
      </c>
      <c r="D114" s="14">
        <v>51133</v>
      </c>
      <c r="E114" s="12">
        <f t="shared" si="14"/>
        <v>184517</v>
      </c>
      <c r="F114" s="13">
        <f t="shared" si="15"/>
        <v>1483</v>
      </c>
      <c r="H114">
        <f t="shared" si="11"/>
        <v>1483</v>
      </c>
      <c r="I114">
        <f t="shared" si="12"/>
        <v>1483</v>
      </c>
      <c r="J114">
        <f t="shared" si="13"/>
        <v>0</v>
      </c>
    </row>
    <row r="115" spans="1:10" x14ac:dyDescent="0.25">
      <c r="A115" s="5">
        <v>36551</v>
      </c>
      <c r="B115" s="12">
        <v>186000</v>
      </c>
      <c r="C115" s="19">
        <v>53087</v>
      </c>
      <c r="D115" s="14">
        <v>51133</v>
      </c>
      <c r="E115" s="12">
        <f t="shared" si="14"/>
        <v>184046</v>
      </c>
      <c r="F115" s="13">
        <f t="shared" si="15"/>
        <v>1954</v>
      </c>
      <c r="H115">
        <f t="shared" si="11"/>
        <v>1954</v>
      </c>
      <c r="I115">
        <f t="shared" si="12"/>
        <v>1954</v>
      </c>
      <c r="J115">
        <f t="shared" si="13"/>
        <v>0</v>
      </c>
    </row>
    <row r="116" spans="1:10" x14ac:dyDescent="0.25">
      <c r="A116" s="5">
        <v>36552</v>
      </c>
      <c r="B116" s="12">
        <v>186000</v>
      </c>
      <c r="C116" s="19">
        <v>52745</v>
      </c>
      <c r="D116" s="14">
        <v>51133</v>
      </c>
      <c r="E116" s="12">
        <f t="shared" si="14"/>
        <v>184388</v>
      </c>
      <c r="F116" s="13">
        <f t="shared" si="15"/>
        <v>1612</v>
      </c>
      <c r="H116">
        <f t="shared" si="11"/>
        <v>1612</v>
      </c>
      <c r="I116">
        <f t="shared" si="12"/>
        <v>1612</v>
      </c>
      <c r="J116">
        <f t="shared" si="13"/>
        <v>0</v>
      </c>
    </row>
    <row r="117" spans="1:10" x14ac:dyDescent="0.25">
      <c r="A117" s="5">
        <v>36553</v>
      </c>
      <c r="B117" s="12">
        <v>186000</v>
      </c>
      <c r="C117" s="19">
        <v>52787</v>
      </c>
      <c r="D117" s="14">
        <v>51133</v>
      </c>
      <c r="E117" s="12">
        <f t="shared" si="14"/>
        <v>184346</v>
      </c>
      <c r="F117" s="13">
        <f t="shared" si="15"/>
        <v>1654</v>
      </c>
      <c r="H117">
        <f t="shared" si="11"/>
        <v>1654</v>
      </c>
      <c r="I117">
        <f t="shared" si="12"/>
        <v>1654</v>
      </c>
      <c r="J117">
        <f t="shared" si="13"/>
        <v>0</v>
      </c>
    </row>
    <row r="118" spans="1:10" x14ac:dyDescent="0.25">
      <c r="A118" s="5">
        <v>36554</v>
      </c>
      <c r="B118" s="12">
        <v>186000</v>
      </c>
      <c r="C118" s="19">
        <v>53732</v>
      </c>
      <c r="D118" s="14">
        <v>71311</v>
      </c>
      <c r="E118" s="12">
        <f t="shared" si="14"/>
        <v>168421</v>
      </c>
      <c r="F118" s="13">
        <f t="shared" si="15"/>
        <v>17579</v>
      </c>
      <c r="H118">
        <f t="shared" si="11"/>
        <v>-17579</v>
      </c>
      <c r="I118">
        <f t="shared" si="12"/>
        <v>17579</v>
      </c>
      <c r="J118">
        <f t="shared" si="13"/>
        <v>-35158</v>
      </c>
    </row>
    <row r="119" spans="1:10" x14ac:dyDescent="0.25">
      <c r="A119" s="5">
        <v>36555</v>
      </c>
      <c r="B119" s="12">
        <v>186000</v>
      </c>
      <c r="C119" s="19">
        <v>53732</v>
      </c>
      <c r="D119" s="14">
        <v>71311</v>
      </c>
      <c r="E119" s="12">
        <f t="shared" si="14"/>
        <v>168421</v>
      </c>
      <c r="F119" s="13">
        <f t="shared" si="15"/>
        <v>17579</v>
      </c>
      <c r="H119">
        <f t="shared" si="11"/>
        <v>-17579</v>
      </c>
      <c r="I119">
        <f t="shared" si="12"/>
        <v>17579</v>
      </c>
      <c r="J119">
        <f t="shared" si="13"/>
        <v>-35158</v>
      </c>
    </row>
    <row r="120" spans="1:10" x14ac:dyDescent="0.25">
      <c r="A120" s="5">
        <v>36556</v>
      </c>
      <c r="B120" s="12">
        <v>186000</v>
      </c>
      <c r="C120" s="19">
        <v>53732</v>
      </c>
      <c r="D120" s="14">
        <v>71311</v>
      </c>
      <c r="E120" s="12">
        <f t="shared" si="14"/>
        <v>168421</v>
      </c>
      <c r="F120" s="13">
        <f t="shared" si="15"/>
        <v>17579</v>
      </c>
      <c r="H120">
        <f t="shared" si="11"/>
        <v>-17579</v>
      </c>
      <c r="I120">
        <f t="shared" si="12"/>
        <v>17579</v>
      </c>
      <c r="J120">
        <f t="shared" si="13"/>
        <v>-35158</v>
      </c>
    </row>
    <row r="121" spans="1:10" x14ac:dyDescent="0.25">
      <c r="A121" s="5" t="s">
        <v>33</v>
      </c>
      <c r="B121" s="12"/>
      <c r="C121" s="19"/>
      <c r="D121" s="14"/>
      <c r="E121" s="12"/>
      <c r="F121" s="13"/>
      <c r="H121">
        <f>SUM(H90:H120)/31</f>
        <v>24136.741935483871</v>
      </c>
    </row>
    <row r="122" spans="1:10" x14ac:dyDescent="0.25">
      <c r="A122" s="5">
        <v>36557</v>
      </c>
      <c r="B122" s="12">
        <v>186000</v>
      </c>
      <c r="C122" s="12">
        <v>51944</v>
      </c>
      <c r="D122" s="12">
        <v>50000</v>
      </c>
      <c r="E122" s="12">
        <f t="shared" ref="E122:E149" si="16">IF(C122-D122&gt;0,B122-(C122-D122),B122+(C122-D122))</f>
        <v>184056</v>
      </c>
      <c r="F122" s="20">
        <f>+B122-E122</f>
        <v>1944</v>
      </c>
      <c r="H122">
        <f t="shared" si="11"/>
        <v>1944</v>
      </c>
      <c r="I122">
        <f t="shared" si="12"/>
        <v>1944</v>
      </c>
      <c r="J122">
        <f t="shared" si="13"/>
        <v>0</v>
      </c>
    </row>
    <row r="123" spans="1:10" x14ac:dyDescent="0.25">
      <c r="A123" s="5">
        <v>36558</v>
      </c>
      <c r="B123" s="12">
        <v>186000</v>
      </c>
      <c r="C123" s="12">
        <v>51538</v>
      </c>
      <c r="D123" s="12">
        <v>50000</v>
      </c>
      <c r="E123" s="12">
        <f t="shared" si="16"/>
        <v>184462</v>
      </c>
      <c r="F123" s="20">
        <f t="shared" ref="F123:F150" si="17">+B123-E123</f>
        <v>1538</v>
      </c>
      <c r="H123">
        <f t="shared" si="11"/>
        <v>1538</v>
      </c>
      <c r="I123">
        <f t="shared" si="12"/>
        <v>1538</v>
      </c>
      <c r="J123">
        <f t="shared" si="13"/>
        <v>0</v>
      </c>
    </row>
    <row r="124" spans="1:10" x14ac:dyDescent="0.25">
      <c r="A124" s="5">
        <v>36559</v>
      </c>
      <c r="B124" s="12">
        <v>186000</v>
      </c>
      <c r="C124" s="12">
        <v>52539</v>
      </c>
      <c r="D124" s="12">
        <v>50000</v>
      </c>
      <c r="E124" s="12">
        <f t="shared" si="16"/>
        <v>183461</v>
      </c>
      <c r="F124" s="20">
        <f t="shared" si="17"/>
        <v>2539</v>
      </c>
      <c r="H124">
        <f t="shared" si="11"/>
        <v>2539</v>
      </c>
      <c r="I124">
        <f t="shared" si="12"/>
        <v>2539</v>
      </c>
      <c r="J124">
        <f t="shared" si="13"/>
        <v>0</v>
      </c>
    </row>
    <row r="125" spans="1:10" x14ac:dyDescent="0.25">
      <c r="A125" s="5">
        <v>36560</v>
      </c>
      <c r="B125" s="12">
        <v>186000</v>
      </c>
      <c r="C125" s="12">
        <v>51739</v>
      </c>
      <c r="D125" s="12">
        <v>50000</v>
      </c>
      <c r="E125" s="12">
        <f t="shared" si="16"/>
        <v>184261</v>
      </c>
      <c r="F125" s="20">
        <f t="shared" si="17"/>
        <v>1739</v>
      </c>
      <c r="H125">
        <f t="shared" si="11"/>
        <v>1739</v>
      </c>
      <c r="I125">
        <f t="shared" si="12"/>
        <v>1739</v>
      </c>
      <c r="J125">
        <f t="shared" si="13"/>
        <v>0</v>
      </c>
    </row>
    <row r="126" spans="1:10" x14ac:dyDescent="0.25">
      <c r="A126" s="5">
        <v>36561</v>
      </c>
      <c r="B126" s="12">
        <v>186000</v>
      </c>
      <c r="C126" s="12">
        <v>51739</v>
      </c>
      <c r="D126" s="12">
        <v>50000</v>
      </c>
      <c r="E126" s="12">
        <f>IF(C126-D126&gt;0,B126-(C126-D126),B126+(C126-D126))</f>
        <v>184261</v>
      </c>
      <c r="F126" s="20">
        <f t="shared" si="17"/>
        <v>1739</v>
      </c>
      <c r="H126">
        <f t="shared" si="11"/>
        <v>1739</v>
      </c>
      <c r="I126">
        <f t="shared" si="12"/>
        <v>1739</v>
      </c>
      <c r="J126">
        <f t="shared" si="13"/>
        <v>0</v>
      </c>
    </row>
    <row r="127" spans="1:10" x14ac:dyDescent="0.25">
      <c r="A127" s="5">
        <v>36562</v>
      </c>
      <c r="B127" s="12">
        <v>186000</v>
      </c>
      <c r="C127" s="12">
        <v>51739</v>
      </c>
      <c r="D127" s="12">
        <v>50000</v>
      </c>
      <c r="E127" s="12">
        <f>IF(C127-D127&gt;0,B127-(C127-D127),B127+(C127-D127))</f>
        <v>184261</v>
      </c>
      <c r="F127" s="20">
        <f t="shared" si="17"/>
        <v>1739</v>
      </c>
      <c r="H127">
        <f t="shared" si="11"/>
        <v>1739</v>
      </c>
      <c r="I127">
        <f t="shared" si="12"/>
        <v>1739</v>
      </c>
      <c r="J127">
        <f t="shared" si="13"/>
        <v>0</v>
      </c>
    </row>
    <row r="128" spans="1:10" x14ac:dyDescent="0.25">
      <c r="A128" s="5">
        <v>36563</v>
      </c>
      <c r="B128" s="12">
        <v>186000</v>
      </c>
      <c r="C128" s="14">
        <v>51337</v>
      </c>
      <c r="D128" s="12">
        <v>50000</v>
      </c>
      <c r="E128" s="12">
        <f>IF(C128-D128&gt;0,B128-(C128-D128),B128+(C128-D128))</f>
        <v>184663</v>
      </c>
      <c r="F128" s="20">
        <f t="shared" si="17"/>
        <v>1337</v>
      </c>
      <c r="H128">
        <f t="shared" si="11"/>
        <v>1337</v>
      </c>
      <c r="I128">
        <f t="shared" si="12"/>
        <v>1337</v>
      </c>
      <c r="J128">
        <f t="shared" si="13"/>
        <v>0</v>
      </c>
    </row>
    <row r="129" spans="1:10" x14ac:dyDescent="0.25">
      <c r="A129" s="5">
        <v>36564</v>
      </c>
      <c r="B129" s="12">
        <v>186000</v>
      </c>
      <c r="C129" s="14">
        <v>52914</v>
      </c>
      <c r="D129" s="12">
        <v>50000</v>
      </c>
      <c r="E129" s="12">
        <f t="shared" si="16"/>
        <v>183086</v>
      </c>
      <c r="F129" s="20">
        <f t="shared" si="17"/>
        <v>2914</v>
      </c>
      <c r="H129">
        <f t="shared" si="11"/>
        <v>2914</v>
      </c>
      <c r="I129">
        <f t="shared" si="12"/>
        <v>2914</v>
      </c>
      <c r="J129">
        <f t="shared" si="13"/>
        <v>0</v>
      </c>
    </row>
    <row r="130" spans="1:10" x14ac:dyDescent="0.25">
      <c r="A130" s="5">
        <v>36565</v>
      </c>
      <c r="B130" s="12">
        <v>186000</v>
      </c>
      <c r="C130" s="14">
        <v>51981</v>
      </c>
      <c r="D130" s="12">
        <v>50000</v>
      </c>
      <c r="E130" s="12">
        <f>IF(C130-D130&gt;0,B130-(C130-D130),B130+(C130-D130))</f>
        <v>184019</v>
      </c>
      <c r="F130" s="20">
        <f t="shared" si="17"/>
        <v>1981</v>
      </c>
      <c r="H130">
        <f t="shared" si="11"/>
        <v>1981</v>
      </c>
      <c r="I130">
        <f t="shared" si="12"/>
        <v>1981</v>
      </c>
      <c r="J130">
        <f t="shared" si="13"/>
        <v>0</v>
      </c>
    </row>
    <row r="131" spans="1:10" x14ac:dyDescent="0.25">
      <c r="A131" s="5">
        <v>36566</v>
      </c>
      <c r="B131" s="12">
        <v>186000</v>
      </c>
      <c r="C131" s="14">
        <v>51168</v>
      </c>
      <c r="D131" s="12">
        <v>50000</v>
      </c>
      <c r="E131" s="12">
        <f t="shared" si="16"/>
        <v>184832</v>
      </c>
      <c r="F131" s="20">
        <f t="shared" si="17"/>
        <v>1168</v>
      </c>
      <c r="H131">
        <f t="shared" si="11"/>
        <v>1168</v>
      </c>
      <c r="I131">
        <f t="shared" si="12"/>
        <v>1168</v>
      </c>
      <c r="J131">
        <f t="shared" si="13"/>
        <v>0</v>
      </c>
    </row>
    <row r="132" spans="1:10" x14ac:dyDescent="0.25">
      <c r="A132" s="5">
        <v>36567</v>
      </c>
      <c r="B132" s="12">
        <v>186000</v>
      </c>
      <c r="C132" s="14">
        <v>51262</v>
      </c>
      <c r="D132" s="12">
        <v>50000</v>
      </c>
      <c r="E132" s="12">
        <f t="shared" si="16"/>
        <v>184738</v>
      </c>
      <c r="F132" s="20">
        <f t="shared" si="17"/>
        <v>1262</v>
      </c>
      <c r="H132">
        <f t="shared" si="11"/>
        <v>1262</v>
      </c>
      <c r="I132">
        <f t="shared" si="12"/>
        <v>1262</v>
      </c>
      <c r="J132">
        <f t="shared" si="13"/>
        <v>0</v>
      </c>
    </row>
    <row r="133" spans="1:10" x14ac:dyDescent="0.25">
      <c r="A133" s="5">
        <v>36568</v>
      </c>
      <c r="B133" s="12">
        <v>186000</v>
      </c>
      <c r="C133" s="14">
        <v>52815</v>
      </c>
      <c r="D133" s="12">
        <v>50000</v>
      </c>
      <c r="E133" s="12">
        <f t="shared" si="16"/>
        <v>183185</v>
      </c>
      <c r="F133" s="20">
        <f t="shared" si="17"/>
        <v>2815</v>
      </c>
      <c r="H133">
        <f t="shared" si="11"/>
        <v>2815</v>
      </c>
      <c r="I133">
        <f t="shared" si="12"/>
        <v>2815</v>
      </c>
      <c r="J133">
        <f t="shared" si="13"/>
        <v>0</v>
      </c>
    </row>
    <row r="134" spans="1:10" x14ac:dyDescent="0.25">
      <c r="A134" s="5">
        <v>36569</v>
      </c>
      <c r="B134" s="12">
        <v>186000</v>
      </c>
      <c r="C134" s="14">
        <v>52815</v>
      </c>
      <c r="D134" s="12">
        <v>50000</v>
      </c>
      <c r="E134" s="12">
        <f t="shared" si="16"/>
        <v>183185</v>
      </c>
      <c r="F134" s="20">
        <f t="shared" si="17"/>
        <v>2815</v>
      </c>
      <c r="H134">
        <f t="shared" si="11"/>
        <v>2815</v>
      </c>
      <c r="I134">
        <f t="shared" si="12"/>
        <v>2815</v>
      </c>
      <c r="J134">
        <f t="shared" si="13"/>
        <v>0</v>
      </c>
    </row>
    <row r="135" spans="1:10" x14ac:dyDescent="0.25">
      <c r="A135" s="5">
        <v>36570</v>
      </c>
      <c r="B135" s="12">
        <v>186000</v>
      </c>
      <c r="C135" s="14">
        <v>52815</v>
      </c>
      <c r="D135" s="12">
        <v>50000</v>
      </c>
      <c r="E135" s="12">
        <f t="shared" si="16"/>
        <v>183185</v>
      </c>
      <c r="F135" s="20">
        <f t="shared" si="17"/>
        <v>2815</v>
      </c>
      <c r="H135">
        <f t="shared" si="11"/>
        <v>2815</v>
      </c>
      <c r="I135">
        <f t="shared" si="12"/>
        <v>2815</v>
      </c>
      <c r="J135">
        <f t="shared" si="13"/>
        <v>0</v>
      </c>
    </row>
    <row r="136" spans="1:10" x14ac:dyDescent="0.25">
      <c r="A136" s="5">
        <v>36571</v>
      </c>
      <c r="B136" s="12">
        <v>186000</v>
      </c>
      <c r="C136" s="14">
        <v>52815</v>
      </c>
      <c r="D136" s="12">
        <v>50000</v>
      </c>
      <c r="E136" s="12">
        <f>IF(C136-D136&gt;0,B136-(C136-D136),B136+(C136-D136))</f>
        <v>183185</v>
      </c>
      <c r="F136" s="20">
        <f t="shared" si="17"/>
        <v>2815</v>
      </c>
      <c r="H136">
        <f t="shared" si="11"/>
        <v>2815</v>
      </c>
      <c r="I136">
        <f t="shared" si="12"/>
        <v>2815</v>
      </c>
      <c r="J136">
        <f t="shared" si="13"/>
        <v>0</v>
      </c>
    </row>
    <row r="137" spans="1:10" x14ac:dyDescent="0.25">
      <c r="A137" s="5">
        <v>36572</v>
      </c>
      <c r="B137" s="12">
        <v>186000</v>
      </c>
      <c r="C137" s="14">
        <v>52966</v>
      </c>
      <c r="D137" s="14">
        <v>50000</v>
      </c>
      <c r="E137" s="12">
        <f t="shared" si="16"/>
        <v>183034</v>
      </c>
      <c r="F137" s="20">
        <f t="shared" si="17"/>
        <v>2966</v>
      </c>
      <c r="H137">
        <f t="shared" ref="H137:H182" si="18">+C137-D137</f>
        <v>2966</v>
      </c>
      <c r="I137">
        <f t="shared" ref="I137:I182" si="19">B137-E137</f>
        <v>2966</v>
      </c>
      <c r="J137">
        <f t="shared" ref="J137:J182" si="20">+H137-I137</f>
        <v>0</v>
      </c>
    </row>
    <row r="138" spans="1:10" x14ac:dyDescent="0.25">
      <c r="A138" s="5">
        <v>36573</v>
      </c>
      <c r="B138" s="12">
        <v>186000</v>
      </c>
      <c r="C138" s="14">
        <v>53490</v>
      </c>
      <c r="D138" s="14">
        <v>50000</v>
      </c>
      <c r="E138" s="12">
        <f t="shared" si="16"/>
        <v>182510</v>
      </c>
      <c r="F138" s="20">
        <f t="shared" si="17"/>
        <v>3490</v>
      </c>
      <c r="H138">
        <f t="shared" si="18"/>
        <v>3490</v>
      </c>
      <c r="I138">
        <f t="shared" si="19"/>
        <v>3490</v>
      </c>
      <c r="J138">
        <f t="shared" si="20"/>
        <v>0</v>
      </c>
    </row>
    <row r="139" spans="1:10" x14ac:dyDescent="0.25">
      <c r="A139" s="5">
        <v>36574</v>
      </c>
      <c r="B139" s="12">
        <v>186000</v>
      </c>
      <c r="C139" s="14">
        <v>53490</v>
      </c>
      <c r="D139" s="14">
        <v>50000</v>
      </c>
      <c r="E139" s="12">
        <f t="shared" si="16"/>
        <v>182510</v>
      </c>
      <c r="F139" s="20">
        <f t="shared" si="17"/>
        <v>3490</v>
      </c>
      <c r="H139">
        <f t="shared" si="18"/>
        <v>3490</v>
      </c>
      <c r="I139">
        <f t="shared" si="19"/>
        <v>3490</v>
      </c>
      <c r="J139">
        <f t="shared" si="20"/>
        <v>0</v>
      </c>
    </row>
    <row r="140" spans="1:10" x14ac:dyDescent="0.25">
      <c r="A140" s="5">
        <v>36575</v>
      </c>
      <c r="B140" s="12">
        <v>186000</v>
      </c>
      <c r="C140" s="19">
        <v>54095</v>
      </c>
      <c r="D140" s="14">
        <v>50000</v>
      </c>
      <c r="E140" s="12">
        <f t="shared" si="16"/>
        <v>181905</v>
      </c>
      <c r="F140" s="20">
        <f t="shared" si="17"/>
        <v>4095</v>
      </c>
      <c r="H140">
        <f t="shared" si="18"/>
        <v>4095</v>
      </c>
      <c r="I140">
        <f t="shared" si="19"/>
        <v>4095</v>
      </c>
      <c r="J140">
        <f t="shared" si="20"/>
        <v>0</v>
      </c>
    </row>
    <row r="141" spans="1:10" x14ac:dyDescent="0.25">
      <c r="A141" s="5">
        <v>36576</v>
      </c>
      <c r="B141" s="12">
        <v>186000</v>
      </c>
      <c r="C141" s="19">
        <v>54095</v>
      </c>
      <c r="D141" s="14">
        <v>50000</v>
      </c>
      <c r="E141" s="12">
        <f t="shared" si="16"/>
        <v>181905</v>
      </c>
      <c r="F141" s="20">
        <f t="shared" si="17"/>
        <v>4095</v>
      </c>
      <c r="H141">
        <f t="shared" si="18"/>
        <v>4095</v>
      </c>
      <c r="I141">
        <f t="shared" si="19"/>
        <v>4095</v>
      </c>
      <c r="J141">
        <f t="shared" si="20"/>
        <v>0</v>
      </c>
    </row>
    <row r="142" spans="1:10" x14ac:dyDescent="0.25">
      <c r="A142" s="5">
        <v>36577</v>
      </c>
      <c r="B142" s="12">
        <v>186000</v>
      </c>
      <c r="C142" s="19">
        <v>54095</v>
      </c>
      <c r="D142" s="14">
        <v>50000</v>
      </c>
      <c r="E142" s="12">
        <f t="shared" si="16"/>
        <v>181905</v>
      </c>
      <c r="F142" s="20">
        <f t="shared" si="17"/>
        <v>4095</v>
      </c>
      <c r="H142">
        <f t="shared" si="18"/>
        <v>4095</v>
      </c>
      <c r="I142">
        <f t="shared" si="19"/>
        <v>4095</v>
      </c>
      <c r="J142">
        <f t="shared" si="20"/>
        <v>0</v>
      </c>
    </row>
    <row r="143" spans="1:10" x14ac:dyDescent="0.25">
      <c r="A143" s="5">
        <v>36578</v>
      </c>
      <c r="B143" s="12">
        <v>186000</v>
      </c>
      <c r="C143" s="19">
        <v>52708</v>
      </c>
      <c r="D143" s="14">
        <v>50000</v>
      </c>
      <c r="E143" s="12">
        <f t="shared" si="16"/>
        <v>183292</v>
      </c>
      <c r="F143" s="20">
        <f t="shared" si="17"/>
        <v>2708</v>
      </c>
      <c r="H143">
        <f t="shared" si="18"/>
        <v>2708</v>
      </c>
      <c r="I143">
        <f t="shared" si="19"/>
        <v>2708</v>
      </c>
      <c r="J143">
        <f t="shared" si="20"/>
        <v>0</v>
      </c>
    </row>
    <row r="144" spans="1:10" x14ac:dyDescent="0.25">
      <c r="A144" s="5">
        <v>36579</v>
      </c>
      <c r="B144" s="12">
        <v>186000</v>
      </c>
      <c r="C144" s="19">
        <v>57388</v>
      </c>
      <c r="D144" s="14">
        <v>50000</v>
      </c>
      <c r="E144" s="12">
        <f t="shared" si="16"/>
        <v>178612</v>
      </c>
      <c r="F144" s="20">
        <f t="shared" si="17"/>
        <v>7388</v>
      </c>
      <c r="H144">
        <f t="shared" si="18"/>
        <v>7388</v>
      </c>
      <c r="I144">
        <f t="shared" si="19"/>
        <v>7388</v>
      </c>
      <c r="J144">
        <f t="shared" si="20"/>
        <v>0</v>
      </c>
    </row>
    <row r="145" spans="1:10" x14ac:dyDescent="0.25">
      <c r="A145" s="5">
        <v>36580</v>
      </c>
      <c r="B145" s="12">
        <v>186000</v>
      </c>
      <c r="C145" s="19">
        <v>66673</v>
      </c>
      <c r="D145" s="14">
        <v>10000</v>
      </c>
      <c r="E145" s="12">
        <f t="shared" si="16"/>
        <v>129327</v>
      </c>
      <c r="F145" s="20">
        <f t="shared" si="17"/>
        <v>56673</v>
      </c>
      <c r="H145">
        <f t="shared" si="18"/>
        <v>56673</v>
      </c>
      <c r="I145">
        <f t="shared" si="19"/>
        <v>56673</v>
      </c>
      <c r="J145">
        <f t="shared" si="20"/>
        <v>0</v>
      </c>
    </row>
    <row r="146" spans="1:10" x14ac:dyDescent="0.25">
      <c r="A146" s="5">
        <v>36581</v>
      </c>
      <c r="B146" s="12">
        <v>186000</v>
      </c>
      <c r="C146" s="19">
        <v>79252</v>
      </c>
      <c r="D146" s="14">
        <v>0</v>
      </c>
      <c r="E146" s="12">
        <f t="shared" si="16"/>
        <v>106748</v>
      </c>
      <c r="F146" s="20">
        <f t="shared" si="17"/>
        <v>79252</v>
      </c>
      <c r="H146">
        <f t="shared" si="18"/>
        <v>79252</v>
      </c>
      <c r="I146">
        <f t="shared" si="19"/>
        <v>79252</v>
      </c>
      <c r="J146">
        <f t="shared" si="20"/>
        <v>0</v>
      </c>
    </row>
    <row r="147" spans="1:10" x14ac:dyDescent="0.25">
      <c r="A147" s="5">
        <v>36582</v>
      </c>
      <c r="B147" s="12">
        <v>186000</v>
      </c>
      <c r="C147" s="19">
        <v>79252</v>
      </c>
      <c r="D147" s="14">
        <v>0</v>
      </c>
      <c r="E147" s="12">
        <f t="shared" si="16"/>
        <v>106748</v>
      </c>
      <c r="F147" s="20">
        <f t="shared" si="17"/>
        <v>79252</v>
      </c>
      <c r="H147">
        <f t="shared" si="18"/>
        <v>79252</v>
      </c>
      <c r="I147">
        <f t="shared" si="19"/>
        <v>79252</v>
      </c>
      <c r="J147">
        <f t="shared" si="20"/>
        <v>0</v>
      </c>
    </row>
    <row r="148" spans="1:10" x14ac:dyDescent="0.25">
      <c r="A148" s="5">
        <v>36583</v>
      </c>
      <c r="B148" s="12">
        <v>186000</v>
      </c>
      <c r="C148" s="19">
        <v>79252</v>
      </c>
      <c r="D148" s="14">
        <v>0</v>
      </c>
      <c r="E148" s="12">
        <f t="shared" si="16"/>
        <v>106748</v>
      </c>
      <c r="F148" s="20">
        <f t="shared" si="17"/>
        <v>79252</v>
      </c>
      <c r="H148">
        <f t="shared" si="18"/>
        <v>79252</v>
      </c>
      <c r="I148">
        <f t="shared" si="19"/>
        <v>79252</v>
      </c>
      <c r="J148">
        <f t="shared" si="20"/>
        <v>0</v>
      </c>
    </row>
    <row r="149" spans="1:10" x14ac:dyDescent="0.25">
      <c r="A149" s="5">
        <v>36584</v>
      </c>
      <c r="B149" s="12">
        <v>186000</v>
      </c>
      <c r="C149" s="19">
        <v>66047</v>
      </c>
      <c r="D149" s="14">
        <v>0</v>
      </c>
      <c r="E149" s="12">
        <f t="shared" si="16"/>
        <v>119953</v>
      </c>
      <c r="F149" s="20">
        <f t="shared" si="17"/>
        <v>66047</v>
      </c>
      <c r="H149">
        <f t="shared" si="18"/>
        <v>66047</v>
      </c>
      <c r="I149">
        <f t="shared" si="19"/>
        <v>66047</v>
      </c>
      <c r="J149">
        <f t="shared" si="20"/>
        <v>0</v>
      </c>
    </row>
    <row r="150" spans="1:10" x14ac:dyDescent="0.25">
      <c r="A150" s="5">
        <v>36585</v>
      </c>
      <c r="B150" s="12">
        <v>186000</v>
      </c>
      <c r="C150" s="19">
        <v>67477</v>
      </c>
      <c r="D150" s="14">
        <v>50000</v>
      </c>
      <c r="E150" s="12">
        <f>IF(C150-D150&gt;0,B150-(C150-D150),B150+(C150-D150))</f>
        <v>168523</v>
      </c>
      <c r="F150" s="20">
        <f t="shared" si="17"/>
        <v>17477</v>
      </c>
      <c r="H150">
        <f t="shared" si="18"/>
        <v>17477</v>
      </c>
      <c r="I150">
        <f t="shared" si="19"/>
        <v>17477</v>
      </c>
      <c r="J150">
        <f t="shared" si="20"/>
        <v>0</v>
      </c>
    </row>
    <row r="151" spans="1:10" x14ac:dyDescent="0.25">
      <c r="A151" s="5" t="s">
        <v>34</v>
      </c>
      <c r="B151" s="12"/>
      <c r="C151" s="19"/>
      <c r="D151" s="14"/>
      <c r="E151" s="12"/>
      <c r="F151" s="20"/>
      <c r="H151">
        <f>SUM(H122:H150)/29</f>
        <v>15222.068965517241</v>
      </c>
    </row>
    <row r="152" spans="1:10" x14ac:dyDescent="0.25">
      <c r="A152" s="5">
        <v>36586</v>
      </c>
      <c r="B152" s="12">
        <v>186000</v>
      </c>
      <c r="C152" s="12">
        <v>92538</v>
      </c>
      <c r="D152" s="12">
        <v>35000</v>
      </c>
      <c r="E152" s="12">
        <f t="shared" ref="E152:E180" si="21">IF(C152-D152&gt;0,B152-(C152-D152),B152+(C152-D152))</f>
        <v>128462</v>
      </c>
      <c r="F152" s="20">
        <f t="shared" ref="F152:F180" si="22">+B152-E152</f>
        <v>57538</v>
      </c>
      <c r="H152">
        <f t="shared" si="18"/>
        <v>57538</v>
      </c>
      <c r="I152">
        <f t="shared" si="19"/>
        <v>57538</v>
      </c>
      <c r="J152">
        <f t="shared" si="20"/>
        <v>0</v>
      </c>
    </row>
    <row r="153" spans="1:10" x14ac:dyDescent="0.25">
      <c r="A153" s="5">
        <f>+A152+1</f>
        <v>36587</v>
      </c>
      <c r="B153" s="12">
        <v>186000</v>
      </c>
      <c r="C153" s="12">
        <v>88215</v>
      </c>
      <c r="D153" s="12">
        <v>35000</v>
      </c>
      <c r="E153" s="12">
        <f t="shared" si="21"/>
        <v>132785</v>
      </c>
      <c r="F153" s="20">
        <f t="shared" si="22"/>
        <v>53215</v>
      </c>
      <c r="H153">
        <f t="shared" si="18"/>
        <v>53215</v>
      </c>
      <c r="I153">
        <f t="shared" si="19"/>
        <v>53215</v>
      </c>
      <c r="J153">
        <f t="shared" si="20"/>
        <v>0</v>
      </c>
    </row>
    <row r="154" spans="1:10" x14ac:dyDescent="0.25">
      <c r="A154" s="5">
        <f t="shared" ref="A154:A182" si="23">+A153+1</f>
        <v>36588</v>
      </c>
      <c r="B154" s="12">
        <v>186000</v>
      </c>
      <c r="C154" s="12">
        <v>107592</v>
      </c>
      <c r="D154" s="12">
        <v>35000</v>
      </c>
      <c r="E154" s="12">
        <f t="shared" si="21"/>
        <v>113408</v>
      </c>
      <c r="F154" s="20">
        <f t="shared" si="22"/>
        <v>72592</v>
      </c>
      <c r="H154">
        <f t="shared" si="18"/>
        <v>72592</v>
      </c>
      <c r="I154">
        <f t="shared" si="19"/>
        <v>72592</v>
      </c>
      <c r="J154">
        <f t="shared" si="20"/>
        <v>0</v>
      </c>
    </row>
    <row r="155" spans="1:10" x14ac:dyDescent="0.25">
      <c r="A155" s="5">
        <f t="shared" si="23"/>
        <v>36589</v>
      </c>
      <c r="B155" s="12">
        <v>186000</v>
      </c>
      <c r="C155" s="12">
        <v>103584</v>
      </c>
      <c r="D155" s="12">
        <v>35000</v>
      </c>
      <c r="E155" s="12">
        <f t="shared" si="21"/>
        <v>117416</v>
      </c>
      <c r="F155" s="20">
        <f t="shared" si="22"/>
        <v>68584</v>
      </c>
      <c r="H155">
        <f t="shared" si="18"/>
        <v>68584</v>
      </c>
      <c r="I155">
        <f t="shared" si="19"/>
        <v>68584</v>
      </c>
      <c r="J155">
        <f t="shared" si="20"/>
        <v>0</v>
      </c>
    </row>
    <row r="156" spans="1:10" x14ac:dyDescent="0.25">
      <c r="A156" s="5">
        <f t="shared" si="23"/>
        <v>36590</v>
      </c>
      <c r="B156" s="12">
        <v>186000</v>
      </c>
      <c r="C156" s="12">
        <v>103584</v>
      </c>
      <c r="D156" s="12">
        <v>35000</v>
      </c>
      <c r="E156" s="12">
        <f t="shared" si="21"/>
        <v>117416</v>
      </c>
      <c r="F156" s="20">
        <f t="shared" si="22"/>
        <v>68584</v>
      </c>
      <c r="H156">
        <f t="shared" si="18"/>
        <v>68584</v>
      </c>
      <c r="I156">
        <f t="shared" si="19"/>
        <v>68584</v>
      </c>
      <c r="J156">
        <f t="shared" si="20"/>
        <v>0</v>
      </c>
    </row>
    <row r="157" spans="1:10" x14ac:dyDescent="0.25">
      <c r="A157" s="5">
        <f t="shared" si="23"/>
        <v>36591</v>
      </c>
      <c r="B157" s="12">
        <v>186000</v>
      </c>
      <c r="C157" s="12">
        <v>103584</v>
      </c>
      <c r="D157" s="12">
        <v>35000</v>
      </c>
      <c r="E157" s="12">
        <f t="shared" si="21"/>
        <v>117416</v>
      </c>
      <c r="F157" s="20">
        <f t="shared" si="22"/>
        <v>68584</v>
      </c>
      <c r="H157">
        <f t="shared" si="18"/>
        <v>68584</v>
      </c>
      <c r="I157">
        <f t="shared" si="19"/>
        <v>68584</v>
      </c>
      <c r="J157">
        <f t="shared" si="20"/>
        <v>0</v>
      </c>
    </row>
    <row r="158" spans="1:10" x14ac:dyDescent="0.25">
      <c r="A158" s="5">
        <f t="shared" si="23"/>
        <v>36592</v>
      </c>
      <c r="B158" s="12">
        <v>186000</v>
      </c>
      <c r="C158" s="14">
        <v>120835</v>
      </c>
      <c r="D158" s="12">
        <v>35000</v>
      </c>
      <c r="E158" s="12">
        <f t="shared" si="21"/>
        <v>100165</v>
      </c>
      <c r="F158" s="20">
        <f t="shared" si="22"/>
        <v>85835</v>
      </c>
      <c r="H158">
        <f t="shared" si="18"/>
        <v>85835</v>
      </c>
      <c r="I158">
        <f t="shared" si="19"/>
        <v>85835</v>
      </c>
      <c r="J158">
        <f t="shared" si="20"/>
        <v>0</v>
      </c>
    </row>
    <row r="159" spans="1:10" x14ac:dyDescent="0.25">
      <c r="A159" s="5">
        <f t="shared" si="23"/>
        <v>36593</v>
      </c>
      <c r="B159" s="12">
        <v>186000</v>
      </c>
      <c r="C159" s="14">
        <v>91807</v>
      </c>
      <c r="D159" s="12">
        <v>10000</v>
      </c>
      <c r="E159" s="12">
        <f t="shared" si="21"/>
        <v>104193</v>
      </c>
      <c r="F159" s="20">
        <f t="shared" si="22"/>
        <v>81807</v>
      </c>
      <c r="H159">
        <f t="shared" si="18"/>
        <v>81807</v>
      </c>
      <c r="I159">
        <f t="shared" si="19"/>
        <v>81807</v>
      </c>
      <c r="J159">
        <f t="shared" si="20"/>
        <v>0</v>
      </c>
    </row>
    <row r="160" spans="1:10" x14ac:dyDescent="0.25">
      <c r="A160" s="5">
        <f t="shared" si="23"/>
        <v>36594</v>
      </c>
      <c r="B160" s="12">
        <v>186000</v>
      </c>
      <c r="C160" s="14">
        <v>100522</v>
      </c>
      <c r="D160" s="12">
        <v>10000</v>
      </c>
      <c r="E160" s="12">
        <f t="shared" si="21"/>
        <v>95478</v>
      </c>
      <c r="F160" s="20">
        <f t="shared" si="22"/>
        <v>90522</v>
      </c>
      <c r="H160">
        <f t="shared" si="18"/>
        <v>90522</v>
      </c>
      <c r="I160">
        <f t="shared" si="19"/>
        <v>90522</v>
      </c>
      <c r="J160">
        <f t="shared" si="20"/>
        <v>0</v>
      </c>
    </row>
    <row r="161" spans="1:10" x14ac:dyDescent="0.25">
      <c r="A161" s="5">
        <f t="shared" si="23"/>
        <v>36595</v>
      </c>
      <c r="B161" s="12">
        <v>186000</v>
      </c>
      <c r="C161" s="14">
        <v>88772</v>
      </c>
      <c r="D161" s="12">
        <v>10000</v>
      </c>
      <c r="E161" s="12">
        <f t="shared" si="21"/>
        <v>107228</v>
      </c>
      <c r="F161" s="20">
        <f t="shared" si="22"/>
        <v>78772</v>
      </c>
      <c r="H161">
        <f t="shared" si="18"/>
        <v>78772</v>
      </c>
      <c r="I161">
        <f t="shared" si="19"/>
        <v>78772</v>
      </c>
      <c r="J161">
        <f t="shared" si="20"/>
        <v>0</v>
      </c>
    </row>
    <row r="162" spans="1:10" x14ac:dyDescent="0.25">
      <c r="A162" s="5">
        <f t="shared" si="23"/>
        <v>36596</v>
      </c>
      <c r="B162" s="12">
        <v>186000</v>
      </c>
      <c r="C162" s="14">
        <v>88851</v>
      </c>
      <c r="D162" s="12">
        <v>10000</v>
      </c>
      <c r="E162" s="12">
        <f t="shared" si="21"/>
        <v>107149</v>
      </c>
      <c r="F162" s="20">
        <f t="shared" si="22"/>
        <v>78851</v>
      </c>
      <c r="H162">
        <f t="shared" si="18"/>
        <v>78851</v>
      </c>
      <c r="I162">
        <f t="shared" si="19"/>
        <v>78851</v>
      </c>
      <c r="J162">
        <f t="shared" si="20"/>
        <v>0</v>
      </c>
    </row>
    <row r="163" spans="1:10" x14ac:dyDescent="0.25">
      <c r="A163" s="5">
        <f t="shared" si="23"/>
        <v>36597</v>
      </c>
      <c r="B163" s="12">
        <v>186000</v>
      </c>
      <c r="C163" s="14">
        <v>88851</v>
      </c>
      <c r="D163" s="12">
        <v>10000</v>
      </c>
      <c r="E163" s="12">
        <f t="shared" si="21"/>
        <v>107149</v>
      </c>
      <c r="F163" s="20">
        <f t="shared" si="22"/>
        <v>78851</v>
      </c>
      <c r="H163">
        <f t="shared" si="18"/>
        <v>78851</v>
      </c>
      <c r="I163">
        <f t="shared" si="19"/>
        <v>78851</v>
      </c>
      <c r="J163">
        <f t="shared" si="20"/>
        <v>0</v>
      </c>
    </row>
    <row r="164" spans="1:10" x14ac:dyDescent="0.25">
      <c r="A164" s="5">
        <f t="shared" si="23"/>
        <v>36598</v>
      </c>
      <c r="B164" s="12">
        <v>186000</v>
      </c>
      <c r="C164" s="14">
        <v>88851</v>
      </c>
      <c r="D164" s="12">
        <v>10000</v>
      </c>
      <c r="E164" s="12">
        <f t="shared" si="21"/>
        <v>107149</v>
      </c>
      <c r="F164" s="20">
        <f t="shared" si="22"/>
        <v>78851</v>
      </c>
      <c r="H164">
        <f t="shared" si="18"/>
        <v>78851</v>
      </c>
      <c r="I164">
        <f t="shared" si="19"/>
        <v>78851</v>
      </c>
      <c r="J164">
        <f t="shared" si="20"/>
        <v>0</v>
      </c>
    </row>
    <row r="165" spans="1:10" x14ac:dyDescent="0.25">
      <c r="A165" s="5">
        <f t="shared" si="23"/>
        <v>36599</v>
      </c>
      <c r="B165" s="12">
        <v>186000</v>
      </c>
      <c r="C165" s="14">
        <v>90729</v>
      </c>
      <c r="D165" s="12">
        <v>10000</v>
      </c>
      <c r="E165" s="12">
        <f t="shared" si="21"/>
        <v>105271</v>
      </c>
      <c r="F165" s="20">
        <f t="shared" si="22"/>
        <v>80729</v>
      </c>
      <c r="H165">
        <f t="shared" si="18"/>
        <v>80729</v>
      </c>
      <c r="I165">
        <f t="shared" si="19"/>
        <v>80729</v>
      </c>
      <c r="J165">
        <f t="shared" si="20"/>
        <v>0</v>
      </c>
    </row>
    <row r="166" spans="1:10" x14ac:dyDescent="0.25">
      <c r="A166" s="5">
        <f t="shared" si="23"/>
        <v>36600</v>
      </c>
      <c r="B166" s="12">
        <v>186000</v>
      </c>
      <c r="C166" s="14">
        <v>90214</v>
      </c>
      <c r="D166" s="12">
        <v>10000</v>
      </c>
      <c r="E166" s="12">
        <f t="shared" si="21"/>
        <v>105786</v>
      </c>
      <c r="F166" s="20">
        <f t="shared" si="22"/>
        <v>80214</v>
      </c>
      <c r="H166">
        <f t="shared" si="18"/>
        <v>80214</v>
      </c>
      <c r="I166">
        <f t="shared" si="19"/>
        <v>80214</v>
      </c>
      <c r="J166">
        <f t="shared" si="20"/>
        <v>0</v>
      </c>
    </row>
    <row r="167" spans="1:10" x14ac:dyDescent="0.25">
      <c r="A167" s="5">
        <f t="shared" si="23"/>
        <v>36601</v>
      </c>
      <c r="B167" s="12">
        <v>186000</v>
      </c>
      <c r="C167" s="14">
        <v>94347</v>
      </c>
      <c r="D167" s="14">
        <v>10000</v>
      </c>
      <c r="E167" s="12">
        <f t="shared" si="21"/>
        <v>101653</v>
      </c>
      <c r="F167" s="20">
        <f t="shared" si="22"/>
        <v>84347</v>
      </c>
      <c r="H167">
        <f t="shared" si="18"/>
        <v>84347</v>
      </c>
      <c r="I167">
        <f t="shared" si="19"/>
        <v>84347</v>
      </c>
      <c r="J167">
        <f t="shared" si="20"/>
        <v>0</v>
      </c>
    </row>
    <row r="168" spans="1:10" x14ac:dyDescent="0.25">
      <c r="A168" s="5">
        <f t="shared" si="23"/>
        <v>36602</v>
      </c>
      <c r="B168" s="12">
        <v>186000</v>
      </c>
      <c r="C168" s="14">
        <v>88751</v>
      </c>
      <c r="D168" s="14">
        <v>10000</v>
      </c>
      <c r="E168" s="12">
        <f t="shared" si="21"/>
        <v>107249</v>
      </c>
      <c r="F168" s="20">
        <f t="shared" si="22"/>
        <v>78751</v>
      </c>
      <c r="H168">
        <f t="shared" si="18"/>
        <v>78751</v>
      </c>
      <c r="I168">
        <f t="shared" si="19"/>
        <v>78751</v>
      </c>
      <c r="J168">
        <f t="shared" si="20"/>
        <v>0</v>
      </c>
    </row>
    <row r="169" spans="1:10" x14ac:dyDescent="0.25">
      <c r="A169" s="5">
        <f t="shared" si="23"/>
        <v>36603</v>
      </c>
      <c r="B169" s="12">
        <v>186000</v>
      </c>
      <c r="C169" s="14">
        <v>90263</v>
      </c>
      <c r="D169" s="14">
        <v>0</v>
      </c>
      <c r="E169" s="12">
        <f t="shared" si="21"/>
        <v>95737</v>
      </c>
      <c r="F169" s="20">
        <f t="shared" si="22"/>
        <v>90263</v>
      </c>
      <c r="H169">
        <f t="shared" si="18"/>
        <v>90263</v>
      </c>
      <c r="I169">
        <f t="shared" si="19"/>
        <v>90263</v>
      </c>
      <c r="J169">
        <f t="shared" si="20"/>
        <v>0</v>
      </c>
    </row>
    <row r="170" spans="1:10" x14ac:dyDescent="0.25">
      <c r="A170" s="5">
        <f t="shared" si="23"/>
        <v>36604</v>
      </c>
      <c r="B170" s="12">
        <v>186000</v>
      </c>
      <c r="C170" s="14">
        <v>90263</v>
      </c>
      <c r="D170" s="14">
        <v>0</v>
      </c>
      <c r="E170" s="12">
        <f t="shared" si="21"/>
        <v>95737</v>
      </c>
      <c r="F170" s="20">
        <f t="shared" si="22"/>
        <v>90263</v>
      </c>
      <c r="H170">
        <f t="shared" si="18"/>
        <v>90263</v>
      </c>
      <c r="I170">
        <f t="shared" si="19"/>
        <v>90263</v>
      </c>
      <c r="J170">
        <f t="shared" si="20"/>
        <v>0</v>
      </c>
    </row>
    <row r="171" spans="1:10" x14ac:dyDescent="0.25">
      <c r="A171" s="5">
        <f t="shared" si="23"/>
        <v>36605</v>
      </c>
      <c r="B171" s="12">
        <v>186000</v>
      </c>
      <c r="C171" s="14">
        <v>90263</v>
      </c>
      <c r="D171" s="14">
        <v>0</v>
      </c>
      <c r="E171" s="12">
        <f t="shared" si="21"/>
        <v>95737</v>
      </c>
      <c r="F171" s="20">
        <f t="shared" si="22"/>
        <v>90263</v>
      </c>
      <c r="H171">
        <f t="shared" si="18"/>
        <v>90263</v>
      </c>
      <c r="I171">
        <f t="shared" si="19"/>
        <v>90263</v>
      </c>
      <c r="J171">
        <f t="shared" si="20"/>
        <v>0</v>
      </c>
    </row>
    <row r="172" spans="1:10" x14ac:dyDescent="0.25">
      <c r="A172" s="5">
        <f t="shared" si="23"/>
        <v>36606</v>
      </c>
      <c r="B172" s="12">
        <v>186000</v>
      </c>
      <c r="C172" s="19">
        <v>90720</v>
      </c>
      <c r="D172" s="14">
        <v>0</v>
      </c>
      <c r="E172" s="12">
        <f t="shared" si="21"/>
        <v>95280</v>
      </c>
      <c r="F172" s="20">
        <f t="shared" si="22"/>
        <v>90720</v>
      </c>
      <c r="H172">
        <f t="shared" si="18"/>
        <v>90720</v>
      </c>
      <c r="I172">
        <f t="shared" si="19"/>
        <v>90720</v>
      </c>
      <c r="J172">
        <f t="shared" si="20"/>
        <v>0</v>
      </c>
    </row>
    <row r="173" spans="1:10" x14ac:dyDescent="0.25">
      <c r="A173" s="5">
        <f t="shared" si="23"/>
        <v>36607</v>
      </c>
      <c r="B173" s="12">
        <v>186000</v>
      </c>
      <c r="C173" s="19">
        <v>95789</v>
      </c>
      <c r="D173" s="14">
        <v>0</v>
      </c>
      <c r="E173" s="12">
        <f t="shared" si="21"/>
        <v>90211</v>
      </c>
      <c r="F173" s="20">
        <f t="shared" si="22"/>
        <v>95789</v>
      </c>
      <c r="H173">
        <f t="shared" si="18"/>
        <v>95789</v>
      </c>
      <c r="I173">
        <f t="shared" si="19"/>
        <v>95789</v>
      </c>
      <c r="J173">
        <f t="shared" si="20"/>
        <v>0</v>
      </c>
    </row>
    <row r="174" spans="1:10" x14ac:dyDescent="0.25">
      <c r="A174" s="5">
        <f t="shared" si="23"/>
        <v>36608</v>
      </c>
      <c r="B174" s="12">
        <v>186000</v>
      </c>
      <c r="C174" s="19">
        <v>93441</v>
      </c>
      <c r="D174" s="14">
        <v>0</v>
      </c>
      <c r="E174" s="12">
        <f t="shared" si="21"/>
        <v>92559</v>
      </c>
      <c r="F174" s="20">
        <f t="shared" si="22"/>
        <v>93441</v>
      </c>
      <c r="H174">
        <f t="shared" si="18"/>
        <v>93441</v>
      </c>
      <c r="I174">
        <f t="shared" si="19"/>
        <v>93441</v>
      </c>
      <c r="J174">
        <f t="shared" si="20"/>
        <v>0</v>
      </c>
    </row>
    <row r="175" spans="1:10" x14ac:dyDescent="0.25">
      <c r="A175" s="5">
        <f t="shared" si="23"/>
        <v>36609</v>
      </c>
      <c r="B175" s="12">
        <v>186000</v>
      </c>
      <c r="C175" s="19">
        <v>99460</v>
      </c>
      <c r="D175" s="14">
        <v>0</v>
      </c>
      <c r="E175" s="12">
        <f t="shared" si="21"/>
        <v>86540</v>
      </c>
      <c r="F175" s="20">
        <f t="shared" si="22"/>
        <v>99460</v>
      </c>
      <c r="H175">
        <f t="shared" si="18"/>
        <v>99460</v>
      </c>
      <c r="I175">
        <f t="shared" si="19"/>
        <v>99460</v>
      </c>
      <c r="J175">
        <f t="shared" si="20"/>
        <v>0</v>
      </c>
    </row>
    <row r="176" spans="1:10" x14ac:dyDescent="0.25">
      <c r="A176" s="5">
        <f t="shared" si="23"/>
        <v>36610</v>
      </c>
      <c r="B176" s="12">
        <v>186000</v>
      </c>
      <c r="C176" s="19">
        <v>144215</v>
      </c>
      <c r="D176" s="14"/>
      <c r="E176" s="12">
        <f t="shared" si="21"/>
        <v>41785</v>
      </c>
      <c r="F176" s="20">
        <f t="shared" si="22"/>
        <v>144215</v>
      </c>
      <c r="H176">
        <f t="shared" si="18"/>
        <v>144215</v>
      </c>
      <c r="I176">
        <f t="shared" si="19"/>
        <v>144215</v>
      </c>
      <c r="J176">
        <f t="shared" si="20"/>
        <v>0</v>
      </c>
    </row>
    <row r="177" spans="1:10" x14ac:dyDescent="0.25">
      <c r="A177" s="5">
        <f t="shared" si="23"/>
        <v>36611</v>
      </c>
      <c r="B177" s="12">
        <v>186000</v>
      </c>
      <c r="C177" s="19">
        <v>144215</v>
      </c>
      <c r="D177" s="14"/>
      <c r="E177" s="12">
        <f t="shared" si="21"/>
        <v>41785</v>
      </c>
      <c r="F177" s="20">
        <f t="shared" si="22"/>
        <v>144215</v>
      </c>
      <c r="H177">
        <f t="shared" si="18"/>
        <v>144215</v>
      </c>
      <c r="I177">
        <f t="shared" si="19"/>
        <v>144215</v>
      </c>
      <c r="J177">
        <f t="shared" si="20"/>
        <v>0</v>
      </c>
    </row>
    <row r="178" spans="1:10" x14ac:dyDescent="0.25">
      <c r="A178" s="5">
        <f t="shared" si="23"/>
        <v>36612</v>
      </c>
      <c r="B178" s="12">
        <v>186000</v>
      </c>
      <c r="C178" s="19">
        <v>144215</v>
      </c>
      <c r="D178" s="14"/>
      <c r="E178" s="12">
        <f t="shared" si="21"/>
        <v>41785</v>
      </c>
      <c r="F178" s="20">
        <f t="shared" si="22"/>
        <v>144215</v>
      </c>
      <c r="H178">
        <f t="shared" si="18"/>
        <v>144215</v>
      </c>
      <c r="I178">
        <f t="shared" si="19"/>
        <v>144215</v>
      </c>
      <c r="J178">
        <f t="shared" si="20"/>
        <v>0</v>
      </c>
    </row>
    <row r="179" spans="1:10" x14ac:dyDescent="0.25">
      <c r="A179" s="5">
        <f t="shared" si="23"/>
        <v>36613</v>
      </c>
      <c r="B179" s="12">
        <v>186000</v>
      </c>
      <c r="C179" s="19">
        <v>140494</v>
      </c>
      <c r="D179" s="14">
        <v>0</v>
      </c>
      <c r="E179" s="12">
        <f t="shared" si="21"/>
        <v>45506</v>
      </c>
      <c r="F179" s="20">
        <f t="shared" si="22"/>
        <v>140494</v>
      </c>
      <c r="H179">
        <f t="shared" si="18"/>
        <v>140494</v>
      </c>
      <c r="I179">
        <f t="shared" si="19"/>
        <v>140494</v>
      </c>
      <c r="J179">
        <f t="shared" si="20"/>
        <v>0</v>
      </c>
    </row>
    <row r="180" spans="1:10" x14ac:dyDescent="0.25">
      <c r="A180" s="5">
        <f t="shared" si="23"/>
        <v>36614</v>
      </c>
      <c r="B180" s="12">
        <v>186000</v>
      </c>
      <c r="C180" s="19">
        <v>87200</v>
      </c>
      <c r="D180" s="14"/>
      <c r="E180" s="12">
        <f t="shared" si="21"/>
        <v>98800</v>
      </c>
      <c r="F180" s="20">
        <f t="shared" si="22"/>
        <v>87200</v>
      </c>
      <c r="H180">
        <f t="shared" si="18"/>
        <v>87200</v>
      </c>
      <c r="I180">
        <f t="shared" si="19"/>
        <v>87200</v>
      </c>
      <c r="J180">
        <f t="shared" si="20"/>
        <v>0</v>
      </c>
    </row>
    <row r="181" spans="1:10" x14ac:dyDescent="0.25">
      <c r="A181" s="5">
        <f t="shared" si="23"/>
        <v>36615</v>
      </c>
      <c r="B181" s="12">
        <v>186000</v>
      </c>
      <c r="C181" s="19">
        <v>87035</v>
      </c>
      <c r="D181" s="14">
        <v>50000</v>
      </c>
      <c r="E181" s="12">
        <f>IF(C181-D181&gt;0,B181-(C181-D181),B181+(C181-D181))</f>
        <v>148965</v>
      </c>
      <c r="F181" s="20">
        <f>+B181-E181</f>
        <v>37035</v>
      </c>
      <c r="H181">
        <f t="shared" si="18"/>
        <v>37035</v>
      </c>
      <c r="I181">
        <f t="shared" si="19"/>
        <v>37035</v>
      </c>
      <c r="J181">
        <f t="shared" si="20"/>
        <v>0</v>
      </c>
    </row>
    <row r="182" spans="1:10" x14ac:dyDescent="0.25">
      <c r="A182" s="5">
        <f t="shared" si="23"/>
        <v>36616</v>
      </c>
      <c r="B182" s="12">
        <v>186000</v>
      </c>
      <c r="C182" s="19">
        <v>96322</v>
      </c>
      <c r="D182" s="14">
        <v>50000</v>
      </c>
      <c r="E182" s="12">
        <f>IF(C182-D182&gt;0,B182-(C182-D182),B182+(C182-D182))</f>
        <v>139678</v>
      </c>
      <c r="F182" s="20">
        <f>+B182-E182</f>
        <v>46322</v>
      </c>
      <c r="H182">
        <f t="shared" si="18"/>
        <v>46322</v>
      </c>
      <c r="I182">
        <f t="shared" si="19"/>
        <v>46322</v>
      </c>
      <c r="J182">
        <f t="shared" si="20"/>
        <v>0</v>
      </c>
    </row>
    <row r="183" spans="1:10" x14ac:dyDescent="0.25">
      <c r="A183" t="s">
        <v>35</v>
      </c>
      <c r="H183">
        <f>SUM(H152:H182)/31</f>
        <v>86468.451612903227</v>
      </c>
    </row>
  </sheetData>
  <autoFilter ref="A1:J18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8"/>
  <sheetViews>
    <sheetView workbookViewId="0">
      <selection activeCell="G18" sqref="G18:G168"/>
    </sheetView>
  </sheetViews>
  <sheetFormatPr defaultRowHeight="13.2" x14ac:dyDescent="0.25"/>
  <cols>
    <col min="1" max="1" width="16" style="46" customWidth="1"/>
    <col min="7" max="7" width="10.6640625" bestFit="1" customWidth="1"/>
  </cols>
  <sheetData>
    <row r="1" spans="1:10" x14ac:dyDescent="0.25">
      <c r="A1" s="44" t="s">
        <v>8</v>
      </c>
      <c r="B1" s="18"/>
      <c r="C1" s="14"/>
      <c r="D1" s="14"/>
      <c r="E1" s="23"/>
      <c r="G1" s="4" t="s">
        <v>11</v>
      </c>
      <c r="H1" s="29" t="s">
        <v>6</v>
      </c>
    </row>
    <row r="2" spans="1:10" hidden="1" x14ac:dyDescent="0.25">
      <c r="A2" s="45">
        <v>36446</v>
      </c>
      <c r="B2" s="18">
        <v>435000</v>
      </c>
      <c r="C2" s="14">
        <v>110539</v>
      </c>
      <c r="D2" s="14">
        <v>8285</v>
      </c>
      <c r="E2" s="7">
        <f t="shared" ref="E2:E16" si="0">B2-C2+D2</f>
        <v>332746</v>
      </c>
      <c r="F2" s="8">
        <f t="shared" ref="F2:F16" si="1">+B2-E2</f>
        <v>102254</v>
      </c>
      <c r="G2" s="9"/>
      <c r="J2" s="46"/>
    </row>
    <row r="3" spans="1:10" hidden="1" x14ac:dyDescent="0.25">
      <c r="A3" s="45">
        <v>36447</v>
      </c>
      <c r="B3" s="18">
        <v>435000</v>
      </c>
      <c r="C3" s="14">
        <v>105770</v>
      </c>
      <c r="D3" s="14">
        <v>8285</v>
      </c>
      <c r="E3" s="7">
        <f t="shared" si="0"/>
        <v>337515</v>
      </c>
      <c r="F3" s="8">
        <f t="shared" si="1"/>
        <v>97485</v>
      </c>
      <c r="G3" s="9"/>
      <c r="J3" s="46"/>
    </row>
    <row r="4" spans="1:10" hidden="1" x14ac:dyDescent="0.25">
      <c r="A4" s="45">
        <v>36448</v>
      </c>
      <c r="B4" s="18">
        <v>435000</v>
      </c>
      <c r="C4" s="14">
        <v>120694</v>
      </c>
      <c r="D4" s="14">
        <v>8285</v>
      </c>
      <c r="E4" s="7">
        <f t="shared" si="0"/>
        <v>322591</v>
      </c>
      <c r="F4" s="8">
        <f t="shared" si="1"/>
        <v>112409</v>
      </c>
      <c r="G4" s="9"/>
      <c r="J4" s="46"/>
    </row>
    <row r="5" spans="1:10" hidden="1" x14ac:dyDescent="0.25">
      <c r="A5" s="45">
        <v>36449</v>
      </c>
      <c r="B5" s="18">
        <v>435000</v>
      </c>
      <c r="C5" s="14">
        <v>117791</v>
      </c>
      <c r="D5" s="14">
        <v>8285</v>
      </c>
      <c r="E5" s="7">
        <f t="shared" si="0"/>
        <v>325494</v>
      </c>
      <c r="F5" s="8">
        <f t="shared" si="1"/>
        <v>109506</v>
      </c>
      <c r="G5" s="9"/>
      <c r="J5" s="46"/>
    </row>
    <row r="6" spans="1:10" hidden="1" x14ac:dyDescent="0.25">
      <c r="A6" s="45">
        <v>36450</v>
      </c>
      <c r="B6" s="18">
        <v>435000</v>
      </c>
      <c r="C6" s="14">
        <v>117791</v>
      </c>
      <c r="D6" s="14">
        <v>8285</v>
      </c>
      <c r="E6" s="7">
        <f t="shared" si="0"/>
        <v>325494</v>
      </c>
      <c r="F6" s="8">
        <f t="shared" si="1"/>
        <v>109506</v>
      </c>
      <c r="G6" s="9"/>
      <c r="J6" s="46"/>
    </row>
    <row r="7" spans="1:10" hidden="1" x14ac:dyDescent="0.25">
      <c r="A7" s="45">
        <v>36451</v>
      </c>
      <c r="B7" s="18">
        <v>435000</v>
      </c>
      <c r="C7" s="14">
        <v>159914</v>
      </c>
      <c r="D7" s="14">
        <v>8285</v>
      </c>
      <c r="E7" s="7">
        <f t="shared" si="0"/>
        <v>283371</v>
      </c>
      <c r="F7" s="8">
        <f t="shared" si="1"/>
        <v>151629</v>
      </c>
      <c r="G7" s="9"/>
      <c r="J7" s="46"/>
    </row>
    <row r="8" spans="1:10" hidden="1" x14ac:dyDescent="0.25">
      <c r="A8" s="45">
        <v>36452</v>
      </c>
      <c r="B8" s="18">
        <v>435000</v>
      </c>
      <c r="C8" s="14">
        <v>117816</v>
      </c>
      <c r="D8" s="14">
        <v>8285</v>
      </c>
      <c r="E8" s="7">
        <f t="shared" si="0"/>
        <v>325469</v>
      </c>
      <c r="F8" s="8">
        <f t="shared" si="1"/>
        <v>109531</v>
      </c>
      <c r="G8" s="9"/>
    </row>
    <row r="9" spans="1:10" hidden="1" x14ac:dyDescent="0.25">
      <c r="A9" s="45">
        <v>36453</v>
      </c>
      <c r="B9" s="18">
        <v>435000</v>
      </c>
      <c r="C9" s="14">
        <v>103633</v>
      </c>
      <c r="D9" s="14">
        <v>8285</v>
      </c>
      <c r="E9" s="7">
        <f t="shared" si="0"/>
        <v>339652</v>
      </c>
      <c r="F9" s="8">
        <f t="shared" si="1"/>
        <v>95348</v>
      </c>
      <c r="G9" s="9"/>
    </row>
    <row r="10" spans="1:10" hidden="1" x14ac:dyDescent="0.25">
      <c r="A10" s="45">
        <v>36454</v>
      </c>
      <c r="B10" s="18">
        <v>435000</v>
      </c>
      <c r="C10" s="14">
        <v>115544</v>
      </c>
      <c r="D10" s="14">
        <v>8285</v>
      </c>
      <c r="E10" s="7">
        <f t="shared" si="0"/>
        <v>327741</v>
      </c>
      <c r="F10" s="8">
        <f t="shared" si="1"/>
        <v>107259</v>
      </c>
      <c r="G10" s="9"/>
    </row>
    <row r="11" spans="1:10" hidden="1" x14ac:dyDescent="0.25">
      <c r="A11" s="45">
        <v>36455</v>
      </c>
      <c r="B11" s="18">
        <v>435000</v>
      </c>
      <c r="C11" s="14">
        <v>100327</v>
      </c>
      <c r="D11" s="14">
        <v>8285</v>
      </c>
      <c r="E11" s="7">
        <f t="shared" si="0"/>
        <v>342958</v>
      </c>
      <c r="F11" s="8">
        <f t="shared" si="1"/>
        <v>92042</v>
      </c>
      <c r="G11" s="9"/>
    </row>
    <row r="12" spans="1:10" hidden="1" x14ac:dyDescent="0.25">
      <c r="A12" s="45">
        <v>36458</v>
      </c>
      <c r="B12" s="18">
        <v>435000</v>
      </c>
      <c r="C12" s="14">
        <v>123870</v>
      </c>
      <c r="D12" s="14">
        <v>8285</v>
      </c>
      <c r="E12" s="7">
        <f t="shared" si="0"/>
        <v>319415</v>
      </c>
      <c r="F12" s="8">
        <f t="shared" si="1"/>
        <v>115585</v>
      </c>
      <c r="G12" s="9"/>
    </row>
    <row r="13" spans="1:10" hidden="1" x14ac:dyDescent="0.25">
      <c r="A13" s="45">
        <v>36459</v>
      </c>
      <c r="B13" s="18">
        <v>435000</v>
      </c>
      <c r="C13" s="14">
        <v>85932</v>
      </c>
      <c r="D13" s="14">
        <v>8285</v>
      </c>
      <c r="E13" s="7">
        <f t="shared" si="0"/>
        <v>357353</v>
      </c>
      <c r="F13" s="8">
        <f t="shared" si="1"/>
        <v>77647</v>
      </c>
      <c r="G13" s="9"/>
    </row>
    <row r="14" spans="1:10" hidden="1" x14ac:dyDescent="0.25">
      <c r="A14" s="45">
        <v>36460</v>
      </c>
      <c r="B14" s="18">
        <v>435000</v>
      </c>
      <c r="C14" s="14">
        <v>110190</v>
      </c>
      <c r="D14" s="14">
        <v>8285</v>
      </c>
      <c r="E14" s="7">
        <f t="shared" si="0"/>
        <v>333095</v>
      </c>
      <c r="F14" s="8">
        <f t="shared" si="1"/>
        <v>101905</v>
      </c>
      <c r="G14" s="9"/>
    </row>
    <row r="15" spans="1:10" hidden="1" x14ac:dyDescent="0.25">
      <c r="A15" s="45">
        <v>36461</v>
      </c>
      <c r="B15" s="18">
        <v>435000</v>
      </c>
      <c r="C15" s="14">
        <v>147081</v>
      </c>
      <c r="D15" s="14">
        <v>8285</v>
      </c>
      <c r="E15" s="7">
        <f t="shared" si="0"/>
        <v>296204</v>
      </c>
      <c r="F15" s="8">
        <f t="shared" si="1"/>
        <v>138796</v>
      </c>
      <c r="G15" s="9"/>
    </row>
    <row r="16" spans="1:10" ht="13.8" hidden="1" thickBot="1" x14ac:dyDescent="0.3">
      <c r="A16" s="45">
        <v>36462</v>
      </c>
      <c r="B16" s="18">
        <v>435000</v>
      </c>
      <c r="C16" s="24">
        <v>162953</v>
      </c>
      <c r="D16" s="14">
        <v>8285</v>
      </c>
      <c r="E16" s="11">
        <f t="shared" si="0"/>
        <v>280332</v>
      </c>
      <c r="F16" s="8">
        <f t="shared" si="1"/>
        <v>154668</v>
      </c>
      <c r="G16" s="9"/>
    </row>
    <row r="17" spans="1:9" ht="13.8" hidden="1" thickBot="1" x14ac:dyDescent="0.3">
      <c r="A17" s="45">
        <v>36463</v>
      </c>
      <c r="B17" s="18">
        <v>435000</v>
      </c>
      <c r="C17" s="24">
        <v>162953</v>
      </c>
      <c r="D17" s="14">
        <v>8285</v>
      </c>
      <c r="E17" s="11">
        <f>B17-C17+D17</f>
        <v>280332</v>
      </c>
      <c r="F17" s="8">
        <f>+B17-E17</f>
        <v>154668</v>
      </c>
      <c r="G17" s="9"/>
    </row>
    <row r="18" spans="1:9" ht="13.8" thickBot="1" x14ac:dyDescent="0.3">
      <c r="A18" s="45">
        <v>36464</v>
      </c>
      <c r="B18" s="18">
        <v>435000</v>
      </c>
      <c r="C18" s="24">
        <v>162953</v>
      </c>
      <c r="D18" s="14">
        <v>8285</v>
      </c>
      <c r="E18" s="11">
        <f>B18-C18+D18</f>
        <v>280332</v>
      </c>
      <c r="F18" s="8">
        <f>+B18-E18</f>
        <v>154668</v>
      </c>
      <c r="G18" s="9">
        <v>116759</v>
      </c>
    </row>
    <row r="19" spans="1:9" ht="13.8" hidden="1" thickTop="1" x14ac:dyDescent="0.25">
      <c r="A19" s="45">
        <v>36465</v>
      </c>
      <c r="B19" s="25">
        <v>435000</v>
      </c>
      <c r="C19" s="15">
        <v>110539</v>
      </c>
      <c r="D19" s="15">
        <v>8285</v>
      </c>
      <c r="E19" s="12">
        <f t="shared" ref="E19:E82" si="2">IF(C19-D19&gt;0,B19-(C19-D19),B19+(C19-D19))</f>
        <v>332746</v>
      </c>
      <c r="F19" s="13">
        <f t="shared" ref="F19:F46" si="3">+B19-E19</f>
        <v>102254</v>
      </c>
      <c r="G19" s="9"/>
    </row>
    <row r="20" spans="1:9" ht="13.8" hidden="1" thickTop="1" x14ac:dyDescent="0.25">
      <c r="A20" s="45">
        <v>36466</v>
      </c>
      <c r="B20" s="25">
        <v>435000</v>
      </c>
      <c r="C20" s="15">
        <v>359599</v>
      </c>
      <c r="D20" s="15">
        <v>8285</v>
      </c>
      <c r="E20" s="12">
        <f t="shared" si="2"/>
        <v>83686</v>
      </c>
      <c r="F20" s="13">
        <f t="shared" si="3"/>
        <v>351314</v>
      </c>
    </row>
    <row r="21" spans="1:9" ht="13.8" hidden="1" thickTop="1" x14ac:dyDescent="0.25">
      <c r="A21" s="45">
        <v>36467</v>
      </c>
      <c r="B21" s="25">
        <v>435000</v>
      </c>
      <c r="C21" s="15">
        <v>344504</v>
      </c>
      <c r="D21" s="15">
        <v>8285</v>
      </c>
      <c r="E21" s="12">
        <f t="shared" si="2"/>
        <v>98781</v>
      </c>
      <c r="F21" s="13">
        <f t="shared" si="3"/>
        <v>336219</v>
      </c>
      <c r="I21" t="s">
        <v>28</v>
      </c>
    </row>
    <row r="22" spans="1:9" ht="13.8" hidden="1" thickTop="1" x14ac:dyDescent="0.25">
      <c r="A22" s="45">
        <v>36468</v>
      </c>
      <c r="B22" s="25">
        <v>435000</v>
      </c>
      <c r="C22" s="15">
        <v>342891</v>
      </c>
      <c r="D22" s="15">
        <v>8285</v>
      </c>
      <c r="E22" s="12">
        <f t="shared" si="2"/>
        <v>100394</v>
      </c>
      <c r="F22" s="13">
        <f t="shared" si="3"/>
        <v>334606</v>
      </c>
    </row>
    <row r="23" spans="1:9" ht="13.8" hidden="1" thickTop="1" x14ac:dyDescent="0.25">
      <c r="A23" s="45">
        <v>36469</v>
      </c>
      <c r="B23" s="25">
        <v>435000</v>
      </c>
      <c r="C23" s="15">
        <v>358797</v>
      </c>
      <c r="D23" s="15">
        <v>8285</v>
      </c>
      <c r="E23" s="12">
        <f t="shared" si="2"/>
        <v>84488</v>
      </c>
      <c r="F23" s="13">
        <f t="shared" si="3"/>
        <v>350512</v>
      </c>
    </row>
    <row r="24" spans="1:9" ht="13.8" hidden="1" thickTop="1" x14ac:dyDescent="0.25">
      <c r="A24" s="45">
        <v>36472</v>
      </c>
      <c r="B24" s="25">
        <v>435000</v>
      </c>
      <c r="C24" s="15">
        <v>325602</v>
      </c>
      <c r="D24" s="15">
        <v>8285</v>
      </c>
      <c r="E24" s="12">
        <f t="shared" si="2"/>
        <v>117683</v>
      </c>
      <c r="F24" s="13">
        <f t="shared" si="3"/>
        <v>317317</v>
      </c>
    </row>
    <row r="25" spans="1:9" ht="13.8" hidden="1" thickTop="1" x14ac:dyDescent="0.25">
      <c r="A25" s="45">
        <v>36473</v>
      </c>
      <c r="B25" s="25">
        <v>435000</v>
      </c>
      <c r="C25" s="15">
        <v>411074</v>
      </c>
      <c r="D25" s="15">
        <v>8285</v>
      </c>
      <c r="E25" s="12">
        <f t="shared" si="2"/>
        <v>32211</v>
      </c>
      <c r="F25" s="13">
        <f t="shared" si="3"/>
        <v>402789</v>
      </c>
    </row>
    <row r="26" spans="1:9" ht="13.8" hidden="1" thickTop="1" x14ac:dyDescent="0.25">
      <c r="A26" s="45">
        <v>36474</v>
      </c>
      <c r="B26" s="25">
        <v>435000</v>
      </c>
      <c r="C26" s="15">
        <v>385632</v>
      </c>
      <c r="D26" s="15">
        <v>8285</v>
      </c>
      <c r="E26" s="12">
        <f t="shared" si="2"/>
        <v>57653</v>
      </c>
      <c r="F26" s="13">
        <f t="shared" si="3"/>
        <v>377347</v>
      </c>
    </row>
    <row r="27" spans="1:9" ht="13.8" hidden="1" thickTop="1" x14ac:dyDescent="0.25">
      <c r="A27" s="45">
        <v>36475</v>
      </c>
      <c r="B27" s="25">
        <v>435000</v>
      </c>
      <c r="C27" s="15">
        <v>442663</v>
      </c>
      <c r="D27" s="15">
        <v>8285</v>
      </c>
      <c r="E27" s="12">
        <f t="shared" si="2"/>
        <v>622</v>
      </c>
      <c r="F27" s="13">
        <f t="shared" si="3"/>
        <v>434378</v>
      </c>
    </row>
    <row r="28" spans="1:9" ht="13.8" hidden="1" thickTop="1" x14ac:dyDescent="0.25">
      <c r="A28" s="45">
        <v>36476</v>
      </c>
      <c r="B28" s="25">
        <v>435000</v>
      </c>
      <c r="C28" s="15">
        <v>539178</v>
      </c>
      <c r="D28" s="15">
        <v>8285</v>
      </c>
      <c r="E28" s="12">
        <f t="shared" si="2"/>
        <v>-95893</v>
      </c>
      <c r="F28" s="13">
        <f t="shared" si="3"/>
        <v>530893</v>
      </c>
    </row>
    <row r="29" spans="1:9" ht="13.8" hidden="1" thickTop="1" x14ac:dyDescent="0.25">
      <c r="A29" s="45">
        <v>36477</v>
      </c>
      <c r="B29" s="25">
        <v>435000</v>
      </c>
      <c r="C29" s="15">
        <v>539178</v>
      </c>
      <c r="D29" s="15">
        <v>8285</v>
      </c>
      <c r="E29" s="12">
        <f>IF(C29-D29&gt;0,B29-(C29-D29),B29+(C29-D29))</f>
        <v>-95893</v>
      </c>
      <c r="F29" s="13">
        <f>+B29-E29</f>
        <v>530893</v>
      </c>
    </row>
    <row r="30" spans="1:9" ht="13.8" hidden="1" thickTop="1" x14ac:dyDescent="0.25">
      <c r="A30" s="45">
        <v>36478</v>
      </c>
      <c r="B30" s="25">
        <v>435000</v>
      </c>
      <c r="C30" s="15">
        <v>539178</v>
      </c>
      <c r="D30" s="15">
        <v>8285</v>
      </c>
      <c r="E30" s="12">
        <f>IF(C30-D30&gt;0,B30-(C30-D30),B30+(C30-D30))</f>
        <v>-95893</v>
      </c>
      <c r="F30" s="13">
        <f>+B30-E30</f>
        <v>530893</v>
      </c>
    </row>
    <row r="31" spans="1:9" ht="13.8" hidden="1" thickTop="1" x14ac:dyDescent="0.25">
      <c r="A31" s="45">
        <v>36479</v>
      </c>
      <c r="B31" s="25">
        <v>435000</v>
      </c>
      <c r="C31" s="15">
        <v>539178</v>
      </c>
      <c r="D31" s="15">
        <v>8285</v>
      </c>
      <c r="E31" s="12">
        <f>IF(C31-D31&gt;0,B31-(C31-D31),B31+(C31-D31))</f>
        <v>-95893</v>
      </c>
      <c r="F31" s="13">
        <f>+B31-E31</f>
        <v>530893</v>
      </c>
    </row>
    <row r="32" spans="1:9" ht="13.8" hidden="1" thickTop="1" x14ac:dyDescent="0.25">
      <c r="A32" s="45">
        <v>36480</v>
      </c>
      <c r="B32" s="25">
        <v>435000</v>
      </c>
      <c r="C32" s="15">
        <v>543920</v>
      </c>
      <c r="D32" s="15">
        <v>8285</v>
      </c>
      <c r="E32" s="12">
        <f t="shared" si="2"/>
        <v>-100635</v>
      </c>
      <c r="F32" s="13">
        <f t="shared" si="3"/>
        <v>535635</v>
      </c>
    </row>
    <row r="33" spans="1:7" ht="13.8" hidden="1" thickTop="1" x14ac:dyDescent="0.25">
      <c r="A33" s="45">
        <v>36481</v>
      </c>
      <c r="B33" s="25">
        <v>435000</v>
      </c>
      <c r="C33" s="15">
        <v>433960</v>
      </c>
      <c r="D33" s="15">
        <v>8285</v>
      </c>
      <c r="E33" s="12">
        <f t="shared" si="2"/>
        <v>9325</v>
      </c>
      <c r="F33" s="13">
        <f t="shared" si="3"/>
        <v>425675</v>
      </c>
    </row>
    <row r="34" spans="1:7" ht="13.8" hidden="1" thickTop="1" x14ac:dyDescent="0.25">
      <c r="A34" s="45">
        <v>36482</v>
      </c>
      <c r="B34" s="25">
        <v>435000</v>
      </c>
      <c r="C34" s="15">
        <v>432180</v>
      </c>
      <c r="D34" s="15">
        <v>13285</v>
      </c>
      <c r="E34" s="12">
        <f t="shared" si="2"/>
        <v>16105</v>
      </c>
      <c r="F34" s="13">
        <f t="shared" si="3"/>
        <v>418895</v>
      </c>
    </row>
    <row r="35" spans="1:7" ht="13.8" hidden="1" thickTop="1" x14ac:dyDescent="0.25">
      <c r="A35" s="45">
        <v>36483</v>
      </c>
      <c r="B35" s="25">
        <v>435000</v>
      </c>
      <c r="C35" s="15">
        <v>408969</v>
      </c>
      <c r="D35" s="15">
        <v>13285</v>
      </c>
      <c r="E35" s="12">
        <f t="shared" si="2"/>
        <v>39316</v>
      </c>
      <c r="F35" s="13">
        <f t="shared" si="3"/>
        <v>395684</v>
      </c>
    </row>
    <row r="36" spans="1:7" ht="13.8" hidden="1" thickTop="1" x14ac:dyDescent="0.25">
      <c r="A36" s="45">
        <v>36484</v>
      </c>
      <c r="B36" s="25">
        <v>435000</v>
      </c>
      <c r="C36" s="15">
        <v>411402</v>
      </c>
      <c r="D36" s="15">
        <v>13285</v>
      </c>
      <c r="E36" s="12">
        <f t="shared" si="2"/>
        <v>36883</v>
      </c>
      <c r="F36" s="13">
        <f t="shared" si="3"/>
        <v>398117</v>
      </c>
    </row>
    <row r="37" spans="1:7" ht="13.8" hidden="1" thickTop="1" x14ac:dyDescent="0.25">
      <c r="A37" s="45">
        <v>36485</v>
      </c>
      <c r="B37" s="25">
        <v>435000</v>
      </c>
      <c r="C37" s="15">
        <v>411402</v>
      </c>
      <c r="D37" s="15">
        <v>13285</v>
      </c>
      <c r="E37" s="12">
        <f t="shared" si="2"/>
        <v>36883</v>
      </c>
      <c r="F37" s="13">
        <f t="shared" si="3"/>
        <v>398117</v>
      </c>
    </row>
    <row r="38" spans="1:7" ht="13.8" hidden="1" thickTop="1" x14ac:dyDescent="0.25">
      <c r="A38" s="45">
        <v>36486</v>
      </c>
      <c r="B38" s="25">
        <v>435000</v>
      </c>
      <c r="C38" s="15">
        <v>411402</v>
      </c>
      <c r="D38" s="15">
        <v>13285</v>
      </c>
      <c r="E38" s="12">
        <f t="shared" si="2"/>
        <v>36883</v>
      </c>
      <c r="F38" s="13">
        <f t="shared" si="3"/>
        <v>398117</v>
      </c>
    </row>
    <row r="39" spans="1:7" ht="13.8" hidden="1" thickTop="1" x14ac:dyDescent="0.25">
      <c r="A39" s="45">
        <v>36487</v>
      </c>
      <c r="B39" s="25">
        <v>435000</v>
      </c>
      <c r="C39" s="15"/>
      <c r="D39" s="15"/>
      <c r="E39" s="12">
        <f t="shared" si="2"/>
        <v>435000</v>
      </c>
      <c r="F39" s="13">
        <f t="shared" si="3"/>
        <v>0</v>
      </c>
    </row>
    <row r="40" spans="1:7" ht="13.8" hidden="1" thickTop="1" x14ac:dyDescent="0.25">
      <c r="A40" s="45">
        <v>36488</v>
      </c>
      <c r="B40" s="25">
        <v>435000</v>
      </c>
      <c r="C40" s="15">
        <v>438735</v>
      </c>
      <c r="D40" s="15">
        <v>14927</v>
      </c>
      <c r="E40" s="12">
        <f t="shared" si="2"/>
        <v>11192</v>
      </c>
      <c r="F40" s="13">
        <f t="shared" si="3"/>
        <v>423808</v>
      </c>
    </row>
    <row r="41" spans="1:7" ht="13.8" hidden="1" thickTop="1" x14ac:dyDescent="0.25">
      <c r="A41" s="45">
        <v>36489</v>
      </c>
      <c r="B41" s="25">
        <v>435000</v>
      </c>
      <c r="C41" s="15">
        <v>438735</v>
      </c>
      <c r="D41" s="15">
        <v>14927</v>
      </c>
      <c r="E41" s="12">
        <f>IF(C41-D41&gt;0,B41-(C41-D41),B41+(C41-D41))</f>
        <v>11192</v>
      </c>
      <c r="F41" s="13">
        <f>+B41-E41</f>
        <v>423808</v>
      </c>
    </row>
    <row r="42" spans="1:7" ht="13.8" hidden="1" thickTop="1" x14ac:dyDescent="0.25">
      <c r="A42" s="45">
        <v>36490</v>
      </c>
      <c r="B42" s="25">
        <v>435000</v>
      </c>
      <c r="C42" s="15">
        <v>438735</v>
      </c>
      <c r="D42" s="15">
        <v>14927</v>
      </c>
      <c r="E42" s="12">
        <f>IF(C42-D42&gt;0,B42-(C42-D42),B42+(C42-D42))</f>
        <v>11192</v>
      </c>
      <c r="F42" s="13">
        <f>+B42-E42</f>
        <v>423808</v>
      </c>
    </row>
    <row r="43" spans="1:7" ht="13.8" hidden="1" thickTop="1" x14ac:dyDescent="0.25">
      <c r="A43" s="45">
        <v>36491</v>
      </c>
      <c r="B43" s="25">
        <v>435000</v>
      </c>
      <c r="C43" s="15">
        <v>438735</v>
      </c>
      <c r="D43" s="15">
        <v>14927</v>
      </c>
      <c r="E43" s="12">
        <f>IF(C43-D43&gt;0,B43-(C43-D43),B43+(C43-D43))</f>
        <v>11192</v>
      </c>
      <c r="F43" s="13">
        <f>+B43-E43</f>
        <v>423808</v>
      </c>
    </row>
    <row r="44" spans="1:7" ht="13.8" hidden="1" thickTop="1" x14ac:dyDescent="0.25">
      <c r="A44" s="45">
        <v>36492</v>
      </c>
      <c r="B44" s="25">
        <v>435000</v>
      </c>
      <c r="C44" s="15">
        <v>438735</v>
      </c>
      <c r="D44" s="15">
        <v>14927</v>
      </c>
      <c r="E44" s="12">
        <f>IF(C44-D44&gt;0,B44-(C44-D44),B44+(C44-D44))</f>
        <v>11192</v>
      </c>
      <c r="F44" s="13">
        <f>+B44-E44</f>
        <v>423808</v>
      </c>
    </row>
    <row r="45" spans="1:7" ht="13.8" hidden="1" thickTop="1" x14ac:dyDescent="0.25">
      <c r="A45" s="45">
        <v>36493</v>
      </c>
      <c r="B45" s="25">
        <v>435000</v>
      </c>
      <c r="C45" s="15">
        <v>468700</v>
      </c>
      <c r="D45" s="15">
        <v>11235</v>
      </c>
      <c r="E45" s="12">
        <f t="shared" si="2"/>
        <v>-22465</v>
      </c>
      <c r="F45" s="13">
        <f t="shared" si="3"/>
        <v>457465</v>
      </c>
    </row>
    <row r="46" spans="1:7" ht="13.8" thickTop="1" x14ac:dyDescent="0.25">
      <c r="A46" s="45">
        <v>36494</v>
      </c>
      <c r="B46" s="25">
        <v>435000</v>
      </c>
      <c r="C46" s="15">
        <v>369509</v>
      </c>
      <c r="D46" s="15">
        <v>11235</v>
      </c>
      <c r="E46" s="12">
        <f t="shared" si="2"/>
        <v>76726</v>
      </c>
      <c r="F46" s="13">
        <f t="shared" si="3"/>
        <v>358274</v>
      </c>
      <c r="G46" s="30">
        <v>394119</v>
      </c>
    </row>
    <row r="47" spans="1:7" hidden="1" x14ac:dyDescent="0.25">
      <c r="A47" s="45">
        <v>36495</v>
      </c>
      <c r="B47" s="25">
        <v>435000</v>
      </c>
      <c r="C47" s="15">
        <v>200543</v>
      </c>
      <c r="D47" s="15">
        <v>6214</v>
      </c>
      <c r="E47" s="12">
        <f t="shared" si="2"/>
        <v>240671</v>
      </c>
      <c r="F47" s="13">
        <f>+B47-E47</f>
        <v>194329</v>
      </c>
    </row>
    <row r="48" spans="1:7" hidden="1" x14ac:dyDescent="0.25">
      <c r="A48" s="45">
        <v>36496</v>
      </c>
      <c r="B48" s="25">
        <v>435000</v>
      </c>
      <c r="C48" s="15">
        <v>171368</v>
      </c>
      <c r="D48" s="15">
        <v>6214</v>
      </c>
      <c r="E48" s="12">
        <f t="shared" si="2"/>
        <v>269846</v>
      </c>
      <c r="F48" s="13">
        <f t="shared" ref="F48:F107" si="4">+B48-E48</f>
        <v>165154</v>
      </c>
    </row>
    <row r="49" spans="1:6" hidden="1" x14ac:dyDescent="0.25">
      <c r="A49" s="45">
        <v>36497</v>
      </c>
      <c r="B49" s="25">
        <v>435000</v>
      </c>
      <c r="C49" s="15">
        <v>241660</v>
      </c>
      <c r="D49" s="15">
        <v>6214</v>
      </c>
      <c r="E49" s="12">
        <f t="shared" si="2"/>
        <v>199554</v>
      </c>
      <c r="F49" s="13">
        <f t="shared" si="4"/>
        <v>235446</v>
      </c>
    </row>
    <row r="50" spans="1:6" hidden="1" x14ac:dyDescent="0.25">
      <c r="A50" s="45">
        <v>36498</v>
      </c>
      <c r="B50" s="25">
        <v>435000</v>
      </c>
      <c r="C50" s="15">
        <v>290223</v>
      </c>
      <c r="D50" s="15">
        <v>6214</v>
      </c>
      <c r="E50" s="12">
        <f t="shared" si="2"/>
        <v>150991</v>
      </c>
      <c r="F50" s="13">
        <f t="shared" si="4"/>
        <v>284009</v>
      </c>
    </row>
    <row r="51" spans="1:6" hidden="1" x14ac:dyDescent="0.25">
      <c r="A51" s="45">
        <v>36499</v>
      </c>
      <c r="B51" s="25">
        <v>435000</v>
      </c>
      <c r="C51" s="15">
        <v>290223</v>
      </c>
      <c r="D51" s="15">
        <v>6214</v>
      </c>
      <c r="E51" s="12">
        <f t="shared" si="2"/>
        <v>150991</v>
      </c>
      <c r="F51" s="13">
        <f t="shared" si="4"/>
        <v>284009</v>
      </c>
    </row>
    <row r="52" spans="1:6" hidden="1" x14ac:dyDescent="0.25">
      <c r="A52" s="45">
        <v>36500</v>
      </c>
      <c r="B52" s="25">
        <v>435000</v>
      </c>
      <c r="C52" s="15">
        <v>290223</v>
      </c>
      <c r="D52" s="15">
        <v>6214</v>
      </c>
      <c r="E52" s="12">
        <f t="shared" si="2"/>
        <v>150991</v>
      </c>
      <c r="F52" s="13">
        <f t="shared" si="4"/>
        <v>284009</v>
      </c>
    </row>
    <row r="53" spans="1:6" hidden="1" x14ac:dyDescent="0.25">
      <c r="A53" s="45">
        <v>36501</v>
      </c>
      <c r="B53" s="25">
        <v>435000</v>
      </c>
      <c r="C53" s="15">
        <v>193036</v>
      </c>
      <c r="D53" s="15">
        <v>6214</v>
      </c>
      <c r="E53" s="12">
        <f t="shared" si="2"/>
        <v>248178</v>
      </c>
      <c r="F53" s="13">
        <f t="shared" si="4"/>
        <v>186822</v>
      </c>
    </row>
    <row r="54" spans="1:6" hidden="1" x14ac:dyDescent="0.25">
      <c r="A54" s="45">
        <v>36502</v>
      </c>
      <c r="B54" s="25">
        <v>435000</v>
      </c>
      <c r="C54" s="15">
        <v>193036</v>
      </c>
      <c r="D54" s="15">
        <v>6214</v>
      </c>
      <c r="E54" s="12">
        <f t="shared" si="2"/>
        <v>248178</v>
      </c>
      <c r="F54" s="13">
        <f t="shared" si="4"/>
        <v>186822</v>
      </c>
    </row>
    <row r="55" spans="1:6" hidden="1" x14ac:dyDescent="0.25">
      <c r="A55" s="45">
        <v>36503</v>
      </c>
      <c r="B55" s="25">
        <v>435000</v>
      </c>
      <c r="C55" s="15">
        <v>187338</v>
      </c>
      <c r="D55" s="15">
        <v>6214</v>
      </c>
      <c r="E55" s="12">
        <f t="shared" si="2"/>
        <v>253876</v>
      </c>
      <c r="F55" s="13">
        <f t="shared" si="4"/>
        <v>181124</v>
      </c>
    </row>
    <row r="56" spans="1:6" hidden="1" x14ac:dyDescent="0.25">
      <c r="A56" s="45">
        <v>36504</v>
      </c>
      <c r="B56" s="25">
        <v>435000</v>
      </c>
      <c r="C56" s="15">
        <v>161322</v>
      </c>
      <c r="D56" s="15">
        <v>6214</v>
      </c>
      <c r="E56" s="12">
        <f t="shared" si="2"/>
        <v>279892</v>
      </c>
      <c r="F56" s="13">
        <f t="shared" si="4"/>
        <v>155108</v>
      </c>
    </row>
    <row r="57" spans="1:6" hidden="1" x14ac:dyDescent="0.25">
      <c r="A57" s="45">
        <v>36505</v>
      </c>
      <c r="B57" s="25">
        <v>435000</v>
      </c>
      <c r="C57" s="15">
        <v>155710</v>
      </c>
      <c r="D57" s="15">
        <v>6214</v>
      </c>
      <c r="E57" s="12">
        <f t="shared" si="2"/>
        <v>285504</v>
      </c>
      <c r="F57" s="13">
        <f t="shared" si="4"/>
        <v>149496</v>
      </c>
    </row>
    <row r="58" spans="1:6" hidden="1" x14ac:dyDescent="0.25">
      <c r="A58" s="45">
        <v>36506</v>
      </c>
      <c r="B58" s="25">
        <v>435000</v>
      </c>
      <c r="C58" s="15">
        <v>155710</v>
      </c>
      <c r="D58" s="15">
        <v>6214</v>
      </c>
      <c r="E58" s="12">
        <f t="shared" si="2"/>
        <v>285504</v>
      </c>
      <c r="F58" s="13">
        <f t="shared" si="4"/>
        <v>149496</v>
      </c>
    </row>
    <row r="59" spans="1:6" hidden="1" x14ac:dyDescent="0.25">
      <c r="A59" s="45">
        <v>36507</v>
      </c>
      <c r="B59" s="25">
        <v>435000</v>
      </c>
      <c r="C59" s="15">
        <v>155710</v>
      </c>
      <c r="D59" s="15">
        <v>6214</v>
      </c>
      <c r="E59" s="12">
        <f t="shared" si="2"/>
        <v>285504</v>
      </c>
      <c r="F59" s="13">
        <f t="shared" si="4"/>
        <v>149496</v>
      </c>
    </row>
    <row r="60" spans="1:6" hidden="1" x14ac:dyDescent="0.25">
      <c r="A60" s="45">
        <v>36508</v>
      </c>
      <c r="B60" s="25">
        <v>435000</v>
      </c>
      <c r="C60" s="15">
        <v>158891</v>
      </c>
      <c r="D60" s="15">
        <v>6214</v>
      </c>
      <c r="E60" s="12">
        <f t="shared" si="2"/>
        <v>282323</v>
      </c>
      <c r="F60" s="13">
        <f t="shared" si="4"/>
        <v>152677</v>
      </c>
    </row>
    <row r="61" spans="1:6" hidden="1" x14ac:dyDescent="0.25">
      <c r="A61" s="45">
        <v>36509</v>
      </c>
      <c r="B61" s="25">
        <v>435000</v>
      </c>
      <c r="C61" s="15">
        <v>141465</v>
      </c>
      <c r="D61" s="15">
        <v>6214</v>
      </c>
      <c r="E61" s="12">
        <f t="shared" si="2"/>
        <v>299749</v>
      </c>
      <c r="F61" s="13">
        <f t="shared" si="4"/>
        <v>135251</v>
      </c>
    </row>
    <row r="62" spans="1:6" hidden="1" x14ac:dyDescent="0.25">
      <c r="A62" s="45">
        <v>36510</v>
      </c>
      <c r="B62" s="25">
        <v>435000</v>
      </c>
      <c r="C62" s="15">
        <v>149604</v>
      </c>
      <c r="D62" s="15">
        <v>6214</v>
      </c>
      <c r="E62" s="12">
        <f t="shared" si="2"/>
        <v>291610</v>
      </c>
      <c r="F62" s="13">
        <f t="shared" si="4"/>
        <v>143390</v>
      </c>
    </row>
    <row r="63" spans="1:6" hidden="1" x14ac:dyDescent="0.25">
      <c r="A63" s="45">
        <v>36511</v>
      </c>
      <c r="B63" s="25">
        <v>435000</v>
      </c>
      <c r="C63" s="15">
        <v>145206</v>
      </c>
      <c r="D63" s="15">
        <v>6214</v>
      </c>
      <c r="E63" s="12">
        <f t="shared" si="2"/>
        <v>296008</v>
      </c>
      <c r="F63" s="13">
        <f t="shared" si="4"/>
        <v>138992</v>
      </c>
    </row>
    <row r="64" spans="1:6" hidden="1" x14ac:dyDescent="0.25">
      <c r="A64" s="45">
        <v>36512</v>
      </c>
      <c r="B64" s="25">
        <v>435000</v>
      </c>
      <c r="C64" s="15">
        <v>148029</v>
      </c>
      <c r="D64" s="15">
        <v>14323</v>
      </c>
      <c r="E64" s="12">
        <f t="shared" si="2"/>
        <v>301294</v>
      </c>
      <c r="F64" s="13">
        <f t="shared" si="4"/>
        <v>133706</v>
      </c>
    </row>
    <row r="65" spans="1:7" hidden="1" x14ac:dyDescent="0.25">
      <c r="A65" s="45">
        <v>36513</v>
      </c>
      <c r="B65" s="25">
        <v>435000</v>
      </c>
      <c r="C65" s="15">
        <v>148029</v>
      </c>
      <c r="D65" s="15">
        <v>14323</v>
      </c>
      <c r="E65" s="12">
        <f t="shared" si="2"/>
        <v>301294</v>
      </c>
      <c r="F65" s="13">
        <f t="shared" si="4"/>
        <v>133706</v>
      </c>
    </row>
    <row r="66" spans="1:7" hidden="1" x14ac:dyDescent="0.25">
      <c r="A66" s="45">
        <v>36514</v>
      </c>
      <c r="B66" s="25">
        <v>435000</v>
      </c>
      <c r="C66" s="15">
        <v>148029</v>
      </c>
      <c r="D66" s="15">
        <v>14323</v>
      </c>
      <c r="E66" s="12">
        <f t="shared" si="2"/>
        <v>301294</v>
      </c>
      <c r="F66" s="13">
        <f t="shared" si="4"/>
        <v>133706</v>
      </c>
    </row>
    <row r="67" spans="1:7" hidden="1" x14ac:dyDescent="0.25">
      <c r="A67" s="45">
        <v>36515</v>
      </c>
      <c r="B67" s="25">
        <v>435000</v>
      </c>
      <c r="C67" s="15">
        <v>139020</v>
      </c>
      <c r="D67" s="15">
        <v>30591</v>
      </c>
      <c r="E67" s="12">
        <f t="shared" si="2"/>
        <v>326571</v>
      </c>
      <c r="F67" s="13">
        <f t="shared" si="4"/>
        <v>108429</v>
      </c>
    </row>
    <row r="68" spans="1:7" hidden="1" x14ac:dyDescent="0.25">
      <c r="A68" s="45">
        <v>36516</v>
      </c>
      <c r="B68" s="25">
        <v>435000</v>
      </c>
      <c r="C68" s="15">
        <v>115791</v>
      </c>
      <c r="D68" s="15">
        <v>30951</v>
      </c>
      <c r="E68" s="12">
        <f t="shared" si="2"/>
        <v>350160</v>
      </c>
      <c r="F68" s="13">
        <f t="shared" si="4"/>
        <v>84840</v>
      </c>
    </row>
    <row r="69" spans="1:7" hidden="1" x14ac:dyDescent="0.25">
      <c r="A69" s="45">
        <v>36517</v>
      </c>
      <c r="B69" s="25">
        <v>435000</v>
      </c>
      <c r="C69" s="15">
        <v>152397</v>
      </c>
      <c r="D69" s="15">
        <v>10596</v>
      </c>
      <c r="E69" s="12">
        <f t="shared" si="2"/>
        <v>293199</v>
      </c>
      <c r="F69" s="13">
        <f t="shared" si="4"/>
        <v>141801</v>
      </c>
    </row>
    <row r="70" spans="1:7" hidden="1" x14ac:dyDescent="0.25">
      <c r="A70" s="45">
        <v>36518</v>
      </c>
      <c r="B70" s="25">
        <v>435000</v>
      </c>
      <c r="C70" s="15">
        <v>152397</v>
      </c>
      <c r="D70" s="15">
        <v>10596</v>
      </c>
      <c r="E70" s="12">
        <f t="shared" si="2"/>
        <v>293199</v>
      </c>
      <c r="F70" s="13">
        <f t="shared" si="4"/>
        <v>141801</v>
      </c>
    </row>
    <row r="71" spans="1:7" hidden="1" x14ac:dyDescent="0.25">
      <c r="A71" s="45">
        <v>36519</v>
      </c>
      <c r="B71" s="25">
        <v>435000</v>
      </c>
      <c r="C71" s="15">
        <v>152397</v>
      </c>
      <c r="D71" s="15">
        <v>10596</v>
      </c>
      <c r="E71" s="12">
        <f t="shared" si="2"/>
        <v>293199</v>
      </c>
      <c r="F71" s="13">
        <f t="shared" si="4"/>
        <v>141801</v>
      </c>
    </row>
    <row r="72" spans="1:7" hidden="1" x14ac:dyDescent="0.25">
      <c r="A72" s="45">
        <v>36520</v>
      </c>
      <c r="B72" s="25">
        <v>435000</v>
      </c>
      <c r="C72" s="15">
        <v>152397</v>
      </c>
      <c r="D72" s="15">
        <v>10596</v>
      </c>
      <c r="E72" s="12">
        <f t="shared" si="2"/>
        <v>293199</v>
      </c>
      <c r="F72" s="13">
        <f t="shared" si="4"/>
        <v>141801</v>
      </c>
    </row>
    <row r="73" spans="1:7" hidden="1" x14ac:dyDescent="0.25">
      <c r="A73" s="45">
        <v>36521</v>
      </c>
      <c r="B73" s="25">
        <v>435000</v>
      </c>
      <c r="C73" s="15">
        <v>152397</v>
      </c>
      <c r="D73" s="15">
        <v>10596</v>
      </c>
      <c r="E73" s="12">
        <f t="shared" si="2"/>
        <v>293199</v>
      </c>
      <c r="F73" s="13">
        <f t="shared" si="4"/>
        <v>141801</v>
      </c>
    </row>
    <row r="74" spans="1:7" hidden="1" x14ac:dyDescent="0.25">
      <c r="A74" s="45">
        <v>36522</v>
      </c>
      <c r="B74" s="25">
        <v>435000</v>
      </c>
      <c r="C74" s="15">
        <v>153266</v>
      </c>
      <c r="D74" s="15">
        <v>7811</v>
      </c>
      <c r="E74" s="12">
        <f t="shared" si="2"/>
        <v>289545</v>
      </c>
      <c r="F74" s="13">
        <f t="shared" si="4"/>
        <v>145455</v>
      </c>
    </row>
    <row r="75" spans="1:7" hidden="1" x14ac:dyDescent="0.25">
      <c r="A75" s="45">
        <v>36523</v>
      </c>
      <c r="B75" s="25">
        <v>435000</v>
      </c>
      <c r="C75" s="15">
        <v>147459</v>
      </c>
      <c r="D75" s="15">
        <v>31665</v>
      </c>
      <c r="E75" s="12">
        <f t="shared" si="2"/>
        <v>319206</v>
      </c>
      <c r="F75" s="13">
        <f t="shared" si="4"/>
        <v>115794</v>
      </c>
    </row>
    <row r="76" spans="1:7" hidden="1" x14ac:dyDescent="0.25">
      <c r="A76" s="45">
        <v>36524</v>
      </c>
      <c r="B76" s="25">
        <v>435000</v>
      </c>
      <c r="C76" s="15">
        <v>135313</v>
      </c>
      <c r="D76" s="15">
        <v>31665</v>
      </c>
      <c r="E76" s="12">
        <f t="shared" si="2"/>
        <v>331352</v>
      </c>
      <c r="F76" s="13">
        <f t="shared" si="4"/>
        <v>103648</v>
      </c>
    </row>
    <row r="77" spans="1:7" x14ac:dyDescent="0.25">
      <c r="A77" s="45">
        <v>36525</v>
      </c>
      <c r="B77" s="25">
        <v>435000</v>
      </c>
      <c r="C77" s="15">
        <v>135313</v>
      </c>
      <c r="D77" s="15">
        <v>31665</v>
      </c>
      <c r="E77" s="12">
        <f t="shared" si="2"/>
        <v>331352</v>
      </c>
      <c r="F77" s="13">
        <f t="shared" si="4"/>
        <v>103648</v>
      </c>
      <c r="G77">
        <v>159599</v>
      </c>
    </row>
    <row r="78" spans="1:7" hidden="1" x14ac:dyDescent="0.25">
      <c r="A78" s="45">
        <v>36526</v>
      </c>
      <c r="B78" s="25">
        <v>435000</v>
      </c>
      <c r="C78" s="15">
        <v>135313</v>
      </c>
      <c r="D78" s="15">
        <v>31665</v>
      </c>
      <c r="E78" s="12">
        <f t="shared" si="2"/>
        <v>331352</v>
      </c>
      <c r="F78" s="13">
        <f t="shared" si="4"/>
        <v>103648</v>
      </c>
    </row>
    <row r="79" spans="1:7" hidden="1" x14ac:dyDescent="0.25">
      <c r="A79" s="45">
        <v>36527</v>
      </c>
      <c r="B79" s="25">
        <v>435000</v>
      </c>
      <c r="C79" s="15">
        <v>135313</v>
      </c>
      <c r="D79" s="15">
        <v>31665</v>
      </c>
      <c r="E79" s="12">
        <f t="shared" si="2"/>
        <v>331352</v>
      </c>
      <c r="F79" s="13">
        <f t="shared" si="4"/>
        <v>103648</v>
      </c>
    </row>
    <row r="80" spans="1:7" hidden="1" x14ac:dyDescent="0.25">
      <c r="A80" s="45">
        <v>36528</v>
      </c>
      <c r="B80" s="25">
        <v>435000</v>
      </c>
      <c r="C80" s="15">
        <v>135313</v>
      </c>
      <c r="D80" s="15">
        <v>31665</v>
      </c>
      <c r="E80" s="12">
        <f t="shared" si="2"/>
        <v>331352</v>
      </c>
      <c r="F80" s="13">
        <f t="shared" si="4"/>
        <v>103648</v>
      </c>
    </row>
    <row r="81" spans="1:6" hidden="1" x14ac:dyDescent="0.25">
      <c r="A81" s="45">
        <v>36529</v>
      </c>
      <c r="B81" s="25">
        <v>435000</v>
      </c>
      <c r="C81" s="15">
        <v>135313</v>
      </c>
      <c r="D81" s="15">
        <v>31665</v>
      </c>
      <c r="E81" s="12">
        <f t="shared" si="2"/>
        <v>331352</v>
      </c>
      <c r="F81" s="13">
        <f t="shared" si="4"/>
        <v>103648</v>
      </c>
    </row>
    <row r="82" spans="1:6" hidden="1" x14ac:dyDescent="0.25">
      <c r="A82" s="45">
        <v>36530</v>
      </c>
      <c r="B82" s="25">
        <v>435000</v>
      </c>
      <c r="C82" s="15">
        <v>139934</v>
      </c>
      <c r="D82" s="15">
        <v>25704</v>
      </c>
      <c r="E82" s="12">
        <f t="shared" si="2"/>
        <v>320770</v>
      </c>
      <c r="F82" s="13">
        <f t="shared" si="4"/>
        <v>114230</v>
      </c>
    </row>
    <row r="83" spans="1:6" hidden="1" x14ac:dyDescent="0.25">
      <c r="A83" s="45">
        <v>36531</v>
      </c>
      <c r="B83" s="25">
        <v>435000</v>
      </c>
      <c r="C83" s="15">
        <v>135309</v>
      </c>
      <c r="D83" s="15">
        <v>21589</v>
      </c>
      <c r="E83" s="12">
        <f t="shared" ref="E83:E136" si="5">IF(C83-D83&gt;0,B83-(C83-D83),B83+(C83-D83))</f>
        <v>321280</v>
      </c>
      <c r="F83" s="13">
        <f t="shared" si="4"/>
        <v>113720</v>
      </c>
    </row>
    <row r="84" spans="1:6" hidden="1" x14ac:dyDescent="0.25">
      <c r="A84" s="45">
        <v>36532</v>
      </c>
      <c r="B84" s="25">
        <v>435000</v>
      </c>
      <c r="C84" s="15">
        <v>152662</v>
      </c>
      <c r="D84" s="15">
        <v>22932</v>
      </c>
      <c r="E84" s="12">
        <f t="shared" si="5"/>
        <v>305270</v>
      </c>
      <c r="F84" s="13">
        <f t="shared" si="4"/>
        <v>129730</v>
      </c>
    </row>
    <row r="85" spans="1:6" hidden="1" x14ac:dyDescent="0.25">
      <c r="A85" s="45">
        <v>36533</v>
      </c>
      <c r="B85" s="25">
        <v>435000</v>
      </c>
      <c r="C85" s="15">
        <v>152481</v>
      </c>
      <c r="D85" s="15">
        <v>17864</v>
      </c>
      <c r="E85" s="12">
        <f t="shared" si="5"/>
        <v>300383</v>
      </c>
      <c r="F85" s="13">
        <f t="shared" si="4"/>
        <v>134617</v>
      </c>
    </row>
    <row r="86" spans="1:6" hidden="1" x14ac:dyDescent="0.25">
      <c r="A86" s="45">
        <v>36534</v>
      </c>
      <c r="B86" s="25">
        <v>435000</v>
      </c>
      <c r="C86" s="15">
        <v>152481</v>
      </c>
      <c r="D86" s="15">
        <v>17864</v>
      </c>
      <c r="E86" s="12">
        <f t="shared" si="5"/>
        <v>300383</v>
      </c>
      <c r="F86" s="13">
        <f t="shared" si="4"/>
        <v>134617</v>
      </c>
    </row>
    <row r="87" spans="1:6" hidden="1" x14ac:dyDescent="0.25">
      <c r="A87" s="45">
        <v>36535</v>
      </c>
      <c r="B87" s="25">
        <v>435000</v>
      </c>
      <c r="C87" s="15">
        <v>152481</v>
      </c>
      <c r="D87" s="15">
        <v>17864</v>
      </c>
      <c r="E87" s="12">
        <f t="shared" si="5"/>
        <v>300383</v>
      </c>
      <c r="F87" s="13">
        <f t="shared" si="4"/>
        <v>134617</v>
      </c>
    </row>
    <row r="88" spans="1:6" hidden="1" x14ac:dyDescent="0.25">
      <c r="A88" s="45">
        <v>36536</v>
      </c>
      <c r="B88" s="25">
        <v>435000</v>
      </c>
      <c r="C88" s="15">
        <v>148416</v>
      </c>
      <c r="D88" s="15">
        <v>17864</v>
      </c>
      <c r="E88" s="12">
        <f t="shared" si="5"/>
        <v>304448</v>
      </c>
      <c r="F88" s="13">
        <f t="shared" si="4"/>
        <v>130552</v>
      </c>
    </row>
    <row r="89" spans="1:6" hidden="1" x14ac:dyDescent="0.25">
      <c r="A89" s="45">
        <v>36537</v>
      </c>
      <c r="B89" s="25">
        <v>435000</v>
      </c>
      <c r="C89" s="15">
        <v>155704</v>
      </c>
      <c r="D89" s="15">
        <v>17864</v>
      </c>
      <c r="E89" s="12">
        <f t="shared" si="5"/>
        <v>297160</v>
      </c>
      <c r="F89" s="13">
        <f t="shared" si="4"/>
        <v>137840</v>
      </c>
    </row>
    <row r="90" spans="1:6" hidden="1" x14ac:dyDescent="0.25">
      <c r="A90" s="45">
        <v>36538</v>
      </c>
      <c r="B90" s="25">
        <v>435000</v>
      </c>
      <c r="C90" s="15">
        <v>143140</v>
      </c>
      <c r="D90" s="15">
        <v>12904</v>
      </c>
      <c r="E90" s="12">
        <f t="shared" si="5"/>
        <v>304764</v>
      </c>
      <c r="F90" s="13">
        <f t="shared" si="4"/>
        <v>130236</v>
      </c>
    </row>
    <row r="91" spans="1:6" hidden="1" x14ac:dyDescent="0.25">
      <c r="A91" s="45">
        <v>36539</v>
      </c>
      <c r="B91" s="25">
        <v>435000</v>
      </c>
      <c r="C91" s="15">
        <v>151543</v>
      </c>
      <c r="D91" s="15">
        <v>12904</v>
      </c>
      <c r="E91" s="12">
        <f t="shared" si="5"/>
        <v>296361</v>
      </c>
      <c r="F91" s="13">
        <f t="shared" si="4"/>
        <v>138639</v>
      </c>
    </row>
    <row r="92" spans="1:6" hidden="1" x14ac:dyDescent="0.25">
      <c r="A92" s="45">
        <v>36540</v>
      </c>
      <c r="B92" s="25">
        <v>435000</v>
      </c>
      <c r="C92" s="15">
        <v>160805</v>
      </c>
      <c r="D92" s="15">
        <v>12904</v>
      </c>
      <c r="E92" s="12">
        <f t="shared" si="5"/>
        <v>287099</v>
      </c>
      <c r="F92" s="13">
        <f t="shared" si="4"/>
        <v>147901</v>
      </c>
    </row>
    <row r="93" spans="1:6" hidden="1" x14ac:dyDescent="0.25">
      <c r="A93" s="45">
        <v>36541</v>
      </c>
      <c r="B93" s="25">
        <v>435000</v>
      </c>
      <c r="C93" s="15">
        <v>160805</v>
      </c>
      <c r="D93" s="15">
        <v>12904</v>
      </c>
      <c r="E93" s="12">
        <f t="shared" si="5"/>
        <v>287099</v>
      </c>
      <c r="F93" s="13">
        <f t="shared" si="4"/>
        <v>147901</v>
      </c>
    </row>
    <row r="94" spans="1:6" hidden="1" x14ac:dyDescent="0.25">
      <c r="A94" s="45">
        <v>36542</v>
      </c>
      <c r="B94" s="25">
        <v>435000</v>
      </c>
      <c r="C94" s="15">
        <v>160805</v>
      </c>
      <c r="D94" s="15">
        <v>12904</v>
      </c>
      <c r="E94" s="12">
        <f t="shared" si="5"/>
        <v>287099</v>
      </c>
      <c r="F94" s="13">
        <f t="shared" si="4"/>
        <v>147901</v>
      </c>
    </row>
    <row r="95" spans="1:6" hidden="1" x14ac:dyDescent="0.25">
      <c r="A95" s="45">
        <v>36543</v>
      </c>
      <c r="B95" s="25">
        <v>435000</v>
      </c>
      <c r="C95" s="15">
        <v>160805</v>
      </c>
      <c r="D95" s="15">
        <v>12904</v>
      </c>
      <c r="E95" s="12">
        <f t="shared" si="5"/>
        <v>287099</v>
      </c>
      <c r="F95" s="13">
        <f t="shared" si="4"/>
        <v>147901</v>
      </c>
    </row>
    <row r="96" spans="1:6" hidden="1" x14ac:dyDescent="0.25">
      <c r="A96" s="45">
        <v>36544</v>
      </c>
      <c r="B96" s="25">
        <v>435000</v>
      </c>
      <c r="C96" s="15">
        <v>125875</v>
      </c>
      <c r="D96" s="15">
        <v>29722</v>
      </c>
      <c r="E96" s="12">
        <f t="shared" si="5"/>
        <v>338847</v>
      </c>
      <c r="F96" s="13">
        <f t="shared" si="4"/>
        <v>96153</v>
      </c>
    </row>
    <row r="97" spans="1:7" hidden="1" x14ac:dyDescent="0.25">
      <c r="A97" s="45">
        <v>36545</v>
      </c>
      <c r="B97" s="25">
        <v>435000</v>
      </c>
      <c r="C97" s="15">
        <v>120762</v>
      </c>
      <c r="D97" s="15">
        <v>45941</v>
      </c>
      <c r="E97" s="12">
        <f t="shared" si="5"/>
        <v>360179</v>
      </c>
      <c r="F97" s="13">
        <f t="shared" si="4"/>
        <v>74821</v>
      </c>
    </row>
    <row r="98" spans="1:7" hidden="1" x14ac:dyDescent="0.25">
      <c r="A98" s="45">
        <v>36546</v>
      </c>
      <c r="B98" s="25">
        <v>435000</v>
      </c>
      <c r="C98" s="15">
        <v>120395</v>
      </c>
      <c r="D98" s="15">
        <v>47807</v>
      </c>
      <c r="E98" s="12">
        <f t="shared" si="5"/>
        <v>362412</v>
      </c>
      <c r="F98" s="13">
        <f t="shared" si="4"/>
        <v>72588</v>
      </c>
    </row>
    <row r="99" spans="1:7" hidden="1" x14ac:dyDescent="0.25">
      <c r="A99" s="45">
        <v>36547</v>
      </c>
      <c r="B99" s="25">
        <v>435000</v>
      </c>
      <c r="C99" s="15">
        <v>121564</v>
      </c>
      <c r="D99" s="15">
        <v>21013</v>
      </c>
      <c r="E99" s="12">
        <f t="shared" si="5"/>
        <v>334449</v>
      </c>
      <c r="F99" s="13">
        <f t="shared" si="4"/>
        <v>100551</v>
      </c>
    </row>
    <row r="100" spans="1:7" hidden="1" x14ac:dyDescent="0.25">
      <c r="A100" s="45">
        <v>36548</v>
      </c>
      <c r="B100" s="25">
        <v>435000</v>
      </c>
      <c r="C100" s="15">
        <v>121564</v>
      </c>
      <c r="D100" s="15">
        <v>21013</v>
      </c>
      <c r="E100" s="12">
        <f t="shared" si="5"/>
        <v>334449</v>
      </c>
      <c r="F100" s="13">
        <f t="shared" si="4"/>
        <v>100551</v>
      </c>
    </row>
    <row r="101" spans="1:7" hidden="1" x14ac:dyDescent="0.25">
      <c r="A101" s="45">
        <v>36549</v>
      </c>
      <c r="B101" s="25">
        <v>435000</v>
      </c>
      <c r="C101" s="15">
        <v>121564</v>
      </c>
      <c r="D101" s="15">
        <v>21013</v>
      </c>
      <c r="E101" s="12">
        <f t="shared" si="5"/>
        <v>334449</v>
      </c>
      <c r="F101" s="13">
        <f t="shared" si="4"/>
        <v>100551</v>
      </c>
    </row>
    <row r="102" spans="1:7" hidden="1" x14ac:dyDescent="0.25">
      <c r="A102" s="45">
        <v>36550</v>
      </c>
      <c r="B102" s="25">
        <v>435000</v>
      </c>
      <c r="C102" s="15">
        <v>120980</v>
      </c>
      <c r="D102" s="15">
        <v>32526</v>
      </c>
      <c r="E102" s="12">
        <f t="shared" si="5"/>
        <v>346546</v>
      </c>
      <c r="F102" s="13">
        <f t="shared" si="4"/>
        <v>88454</v>
      </c>
    </row>
    <row r="103" spans="1:7" hidden="1" x14ac:dyDescent="0.25">
      <c r="A103" s="45">
        <v>36551</v>
      </c>
      <c r="B103" s="25">
        <v>435000</v>
      </c>
      <c r="C103" s="15">
        <v>120408</v>
      </c>
      <c r="D103" s="15">
        <v>58523</v>
      </c>
      <c r="E103" s="12">
        <f t="shared" si="5"/>
        <v>373115</v>
      </c>
      <c r="F103" s="13">
        <f t="shared" si="4"/>
        <v>61885</v>
      </c>
    </row>
    <row r="104" spans="1:7" hidden="1" x14ac:dyDescent="0.25">
      <c r="A104" s="45">
        <v>36552</v>
      </c>
      <c r="B104" s="25">
        <v>435000</v>
      </c>
      <c r="C104" s="15">
        <v>120466</v>
      </c>
      <c r="D104" s="15">
        <v>67839</v>
      </c>
      <c r="E104" s="12">
        <f t="shared" si="5"/>
        <v>382373</v>
      </c>
      <c r="F104" s="13">
        <f t="shared" si="4"/>
        <v>52627</v>
      </c>
    </row>
    <row r="105" spans="1:7" hidden="1" x14ac:dyDescent="0.25">
      <c r="A105" s="45">
        <v>36553</v>
      </c>
      <c r="B105" s="25">
        <v>435000</v>
      </c>
      <c r="C105" s="15">
        <v>132407</v>
      </c>
      <c r="D105" s="15">
        <v>51021</v>
      </c>
      <c r="E105" s="12">
        <f t="shared" si="5"/>
        <v>353614</v>
      </c>
      <c r="F105" s="13">
        <f t="shared" si="4"/>
        <v>81386</v>
      </c>
    </row>
    <row r="106" spans="1:7" hidden="1" x14ac:dyDescent="0.25">
      <c r="A106" s="45">
        <v>36554</v>
      </c>
      <c r="B106" s="25">
        <v>435000</v>
      </c>
      <c r="C106" s="15">
        <v>129925</v>
      </c>
      <c r="D106" s="15">
        <v>31024</v>
      </c>
      <c r="E106" s="12">
        <f t="shared" si="5"/>
        <v>336099</v>
      </c>
      <c r="F106" s="13">
        <f t="shared" si="4"/>
        <v>98901</v>
      </c>
    </row>
    <row r="107" spans="1:7" hidden="1" x14ac:dyDescent="0.25">
      <c r="A107" s="45">
        <v>36555</v>
      </c>
      <c r="B107" s="25">
        <v>435000</v>
      </c>
      <c r="C107" s="15">
        <v>129925</v>
      </c>
      <c r="D107" s="15">
        <v>31024</v>
      </c>
      <c r="E107" s="12">
        <f t="shared" si="5"/>
        <v>336099</v>
      </c>
      <c r="F107" s="13">
        <f t="shared" si="4"/>
        <v>98901</v>
      </c>
    </row>
    <row r="108" spans="1:7" x14ac:dyDescent="0.25">
      <c r="A108" s="45">
        <v>36556</v>
      </c>
      <c r="B108" s="25">
        <v>435000</v>
      </c>
      <c r="C108" s="15">
        <v>129925</v>
      </c>
      <c r="D108" s="15">
        <v>31024</v>
      </c>
      <c r="E108" s="12">
        <f t="shared" si="5"/>
        <v>336099</v>
      </c>
      <c r="F108" s="13"/>
      <c r="G108">
        <v>111079</v>
      </c>
    </row>
    <row r="109" spans="1:7" hidden="1" x14ac:dyDescent="0.25">
      <c r="A109" s="45">
        <v>36557</v>
      </c>
      <c r="B109" s="25">
        <v>435000</v>
      </c>
      <c r="C109" s="15">
        <v>182390</v>
      </c>
      <c r="D109" s="15">
        <v>23084</v>
      </c>
      <c r="E109" s="12">
        <f t="shared" si="5"/>
        <v>275694</v>
      </c>
      <c r="F109" s="12">
        <f>+B109-E109</f>
        <v>159306</v>
      </c>
    </row>
    <row r="110" spans="1:7" hidden="1" x14ac:dyDescent="0.25">
      <c r="A110" s="45">
        <v>36558</v>
      </c>
      <c r="B110" s="25">
        <v>435000</v>
      </c>
      <c r="C110" s="15">
        <v>169862</v>
      </c>
      <c r="D110" s="15">
        <v>23084</v>
      </c>
      <c r="E110" s="12">
        <f t="shared" si="5"/>
        <v>288222</v>
      </c>
      <c r="F110" s="12">
        <f t="shared" ref="F110:F166" si="6">+B110-E110</f>
        <v>146778</v>
      </c>
    </row>
    <row r="111" spans="1:7" hidden="1" x14ac:dyDescent="0.25">
      <c r="A111" s="45">
        <v>36559</v>
      </c>
      <c r="B111" s="25">
        <v>435000</v>
      </c>
      <c r="C111" s="15">
        <v>183936</v>
      </c>
      <c r="D111" s="15">
        <v>29198</v>
      </c>
      <c r="E111" s="12">
        <f t="shared" si="5"/>
        <v>280262</v>
      </c>
      <c r="F111" s="12">
        <f t="shared" si="6"/>
        <v>154738</v>
      </c>
    </row>
    <row r="112" spans="1:7" hidden="1" x14ac:dyDescent="0.25">
      <c r="A112" s="45">
        <v>36560</v>
      </c>
      <c r="B112" s="25">
        <v>435000</v>
      </c>
      <c r="C112" s="15">
        <v>186687</v>
      </c>
      <c r="D112" s="15">
        <v>29198</v>
      </c>
      <c r="E112" s="12">
        <f>IF(C112-D112&gt;0,B112-(C112-D112),B112+(C112-D112))</f>
        <v>277511</v>
      </c>
      <c r="F112" s="12">
        <f t="shared" si="6"/>
        <v>157489</v>
      </c>
    </row>
    <row r="113" spans="1:6" hidden="1" x14ac:dyDescent="0.25">
      <c r="A113" s="45">
        <v>36561</v>
      </c>
      <c r="B113" s="25">
        <v>435000</v>
      </c>
      <c r="C113" s="15">
        <v>186687</v>
      </c>
      <c r="D113" s="15">
        <v>29198</v>
      </c>
      <c r="E113" s="12">
        <f>IF(C113-D113&gt;0,B113-(C113-D113),B113+(C113-D113))</f>
        <v>277511</v>
      </c>
      <c r="F113" s="12">
        <f t="shared" si="6"/>
        <v>157489</v>
      </c>
    </row>
    <row r="114" spans="1:6" hidden="1" x14ac:dyDescent="0.25">
      <c r="A114" s="45">
        <v>36562</v>
      </c>
      <c r="B114" s="25">
        <v>435000</v>
      </c>
      <c r="C114" s="15">
        <v>186687</v>
      </c>
      <c r="D114" s="15">
        <v>29198</v>
      </c>
      <c r="E114" s="12">
        <f>IF(C114-D114&gt;0,B114-(C114-D114),B114+(C114-D114))</f>
        <v>277511</v>
      </c>
      <c r="F114" s="12">
        <f t="shared" si="6"/>
        <v>157489</v>
      </c>
    </row>
    <row r="115" spans="1:6" hidden="1" x14ac:dyDescent="0.25">
      <c r="A115" s="45">
        <v>36563</v>
      </c>
      <c r="B115" s="25">
        <v>435000</v>
      </c>
      <c r="C115" s="15">
        <v>183583</v>
      </c>
      <c r="D115" s="15">
        <v>29198</v>
      </c>
      <c r="E115" s="12">
        <f>IF(C115-D115&gt;0,B115-(C115-D115),B115+(C115-D115))</f>
        <v>280615</v>
      </c>
      <c r="F115" s="12">
        <f t="shared" si="6"/>
        <v>154385</v>
      </c>
    </row>
    <row r="116" spans="1:6" hidden="1" x14ac:dyDescent="0.25">
      <c r="A116" s="45">
        <v>36564</v>
      </c>
      <c r="B116" s="25">
        <v>435000</v>
      </c>
      <c r="C116" s="15">
        <v>185740</v>
      </c>
      <c r="D116" s="15">
        <v>29198</v>
      </c>
      <c r="E116" s="12">
        <f t="shared" si="5"/>
        <v>278458</v>
      </c>
      <c r="F116" s="12">
        <f t="shared" si="6"/>
        <v>156542</v>
      </c>
    </row>
    <row r="117" spans="1:6" hidden="1" x14ac:dyDescent="0.25">
      <c r="A117" s="45">
        <v>36565</v>
      </c>
      <c r="B117" s="25">
        <v>435000</v>
      </c>
      <c r="C117" s="15">
        <v>178268</v>
      </c>
      <c r="D117" s="15">
        <v>29198</v>
      </c>
      <c r="E117" s="12">
        <f>IF(C117-D117&gt;0,B117-(C117-D117),B117+(C117-D117))</f>
        <v>285930</v>
      </c>
      <c r="F117" s="12">
        <f t="shared" si="6"/>
        <v>149070</v>
      </c>
    </row>
    <row r="118" spans="1:6" hidden="1" x14ac:dyDescent="0.25">
      <c r="A118" s="45">
        <v>36566</v>
      </c>
      <c r="B118" s="25">
        <v>435000</v>
      </c>
      <c r="C118" s="15">
        <v>197185</v>
      </c>
      <c r="D118" s="15">
        <v>29198</v>
      </c>
      <c r="E118" s="12">
        <f t="shared" si="5"/>
        <v>267013</v>
      </c>
      <c r="F118" s="12">
        <f t="shared" si="6"/>
        <v>167987</v>
      </c>
    </row>
    <row r="119" spans="1:6" hidden="1" x14ac:dyDescent="0.25">
      <c r="A119" s="45">
        <v>36567</v>
      </c>
      <c r="B119" s="25">
        <v>435000</v>
      </c>
      <c r="C119" s="15">
        <v>182831</v>
      </c>
      <c r="D119" s="15">
        <v>29198</v>
      </c>
      <c r="E119" s="12">
        <f t="shared" si="5"/>
        <v>281367</v>
      </c>
      <c r="F119" s="12">
        <f t="shared" si="6"/>
        <v>153633</v>
      </c>
    </row>
    <row r="120" spans="1:6" hidden="1" x14ac:dyDescent="0.25">
      <c r="A120" s="45">
        <v>36568</v>
      </c>
      <c r="B120" s="25">
        <v>435000</v>
      </c>
      <c r="C120" s="15">
        <v>215660</v>
      </c>
      <c r="D120" s="15">
        <v>29024</v>
      </c>
      <c r="E120" s="12">
        <f t="shared" si="5"/>
        <v>248364</v>
      </c>
      <c r="F120" s="12">
        <f t="shared" si="6"/>
        <v>186636</v>
      </c>
    </row>
    <row r="121" spans="1:6" hidden="1" x14ac:dyDescent="0.25">
      <c r="A121" s="45">
        <v>36569</v>
      </c>
      <c r="B121" s="25">
        <v>435000</v>
      </c>
      <c r="C121" s="15">
        <v>215660</v>
      </c>
      <c r="D121" s="15">
        <v>29024</v>
      </c>
      <c r="E121" s="12">
        <f t="shared" si="5"/>
        <v>248364</v>
      </c>
      <c r="F121" s="12">
        <f t="shared" si="6"/>
        <v>186636</v>
      </c>
    </row>
    <row r="122" spans="1:6" hidden="1" x14ac:dyDescent="0.25">
      <c r="A122" s="45">
        <v>36570</v>
      </c>
      <c r="B122" s="25">
        <v>435000</v>
      </c>
      <c r="C122" s="15">
        <v>215660</v>
      </c>
      <c r="D122" s="15">
        <v>29024</v>
      </c>
      <c r="E122" s="12">
        <f t="shared" si="5"/>
        <v>248364</v>
      </c>
      <c r="F122" s="12">
        <f t="shared" si="6"/>
        <v>186636</v>
      </c>
    </row>
    <row r="123" spans="1:6" hidden="1" x14ac:dyDescent="0.25">
      <c r="A123" s="45">
        <v>36571</v>
      </c>
      <c r="B123" s="25">
        <v>435000</v>
      </c>
      <c r="C123" s="15">
        <v>215660</v>
      </c>
      <c r="D123" s="15">
        <v>29024</v>
      </c>
      <c r="E123" s="12">
        <f>IF(C123-D123&gt;0,B123-(C123-D123),B123+(C123-D123))</f>
        <v>248364</v>
      </c>
      <c r="F123" s="12">
        <f t="shared" si="6"/>
        <v>186636</v>
      </c>
    </row>
    <row r="124" spans="1:6" hidden="1" x14ac:dyDescent="0.25">
      <c r="A124" s="45">
        <v>36572</v>
      </c>
      <c r="B124" s="25">
        <v>435000</v>
      </c>
      <c r="C124" s="15">
        <v>239272</v>
      </c>
      <c r="D124" s="15">
        <v>29125</v>
      </c>
      <c r="E124" s="12">
        <f>IF(C124-D124&gt;0,B124-(C124-D124),B124+(C124-D124))</f>
        <v>224853</v>
      </c>
      <c r="F124" s="12">
        <f t="shared" si="6"/>
        <v>210147</v>
      </c>
    </row>
    <row r="125" spans="1:6" hidden="1" x14ac:dyDescent="0.25">
      <c r="A125" s="45">
        <v>36573</v>
      </c>
      <c r="B125" s="25">
        <v>435000</v>
      </c>
      <c r="C125" s="15">
        <v>205258</v>
      </c>
      <c r="D125" s="15">
        <v>29125</v>
      </c>
      <c r="E125" s="12">
        <f t="shared" si="5"/>
        <v>258867</v>
      </c>
      <c r="F125" s="12">
        <f t="shared" si="6"/>
        <v>176133</v>
      </c>
    </row>
    <row r="126" spans="1:6" hidden="1" x14ac:dyDescent="0.25">
      <c r="A126" s="45">
        <v>36574</v>
      </c>
      <c r="B126" s="25">
        <v>435000</v>
      </c>
      <c r="C126" s="15">
        <v>205258</v>
      </c>
      <c r="D126" s="15">
        <v>29125</v>
      </c>
      <c r="E126" s="12">
        <f t="shared" si="5"/>
        <v>258867</v>
      </c>
      <c r="F126" s="12">
        <f t="shared" si="6"/>
        <v>176133</v>
      </c>
    </row>
    <row r="127" spans="1:6" hidden="1" x14ac:dyDescent="0.25">
      <c r="A127" s="45">
        <v>36575</v>
      </c>
      <c r="B127" s="25">
        <v>435000</v>
      </c>
      <c r="C127" s="15">
        <v>226049</v>
      </c>
      <c r="D127" s="15">
        <v>45893</v>
      </c>
      <c r="E127" s="12">
        <f t="shared" si="5"/>
        <v>254844</v>
      </c>
      <c r="F127" s="12">
        <f t="shared" si="6"/>
        <v>180156</v>
      </c>
    </row>
    <row r="128" spans="1:6" hidden="1" x14ac:dyDescent="0.25">
      <c r="A128" s="45">
        <v>36576</v>
      </c>
      <c r="B128" s="25">
        <v>435000</v>
      </c>
      <c r="C128" s="15">
        <v>226049</v>
      </c>
      <c r="D128" s="15">
        <v>45893</v>
      </c>
      <c r="E128" s="12">
        <f t="shared" si="5"/>
        <v>254844</v>
      </c>
      <c r="F128" s="12">
        <f t="shared" si="6"/>
        <v>180156</v>
      </c>
    </row>
    <row r="129" spans="1:7" hidden="1" x14ac:dyDescent="0.25">
      <c r="A129" s="45">
        <v>36577</v>
      </c>
      <c r="B129" s="25">
        <v>435000</v>
      </c>
      <c r="C129" s="15">
        <v>226049</v>
      </c>
      <c r="D129" s="15">
        <v>45893</v>
      </c>
      <c r="E129" s="12">
        <f t="shared" si="5"/>
        <v>254844</v>
      </c>
      <c r="F129" s="12">
        <f t="shared" si="6"/>
        <v>180156</v>
      </c>
    </row>
    <row r="130" spans="1:7" hidden="1" x14ac:dyDescent="0.25">
      <c r="A130" s="45">
        <v>36578</v>
      </c>
      <c r="B130" s="25">
        <v>435000</v>
      </c>
      <c r="C130" s="15">
        <v>236535</v>
      </c>
      <c r="D130" s="15">
        <v>29024</v>
      </c>
      <c r="E130" s="12">
        <f t="shared" si="5"/>
        <v>227489</v>
      </c>
      <c r="F130" s="12">
        <f t="shared" si="6"/>
        <v>207511</v>
      </c>
    </row>
    <row r="131" spans="1:7" hidden="1" x14ac:dyDescent="0.25">
      <c r="A131" s="45">
        <v>36579</v>
      </c>
      <c r="B131" s="25">
        <v>435000</v>
      </c>
      <c r="C131" s="15">
        <v>239232</v>
      </c>
      <c r="D131" s="15">
        <v>29125</v>
      </c>
      <c r="E131" s="12">
        <f t="shared" si="5"/>
        <v>224893</v>
      </c>
      <c r="F131" s="12">
        <f t="shared" si="6"/>
        <v>210107</v>
      </c>
    </row>
    <row r="132" spans="1:7" hidden="1" x14ac:dyDescent="0.25">
      <c r="A132" s="45">
        <v>36580</v>
      </c>
      <c r="B132" s="25">
        <v>435000</v>
      </c>
      <c r="C132" s="15">
        <v>241481</v>
      </c>
      <c r="D132" s="15">
        <v>21016</v>
      </c>
      <c r="E132" s="12">
        <f t="shared" si="5"/>
        <v>214535</v>
      </c>
      <c r="F132" s="12">
        <f t="shared" si="6"/>
        <v>220465</v>
      </c>
    </row>
    <row r="133" spans="1:7" hidden="1" x14ac:dyDescent="0.25">
      <c r="A133" s="45">
        <v>36581</v>
      </c>
      <c r="B133" s="25">
        <v>435000</v>
      </c>
      <c r="C133" s="15">
        <v>289066</v>
      </c>
      <c r="D133" s="15">
        <v>20915</v>
      </c>
      <c r="E133" s="12">
        <f t="shared" si="5"/>
        <v>166849</v>
      </c>
      <c r="F133" s="12">
        <f t="shared" si="6"/>
        <v>268151</v>
      </c>
    </row>
    <row r="134" spans="1:7" hidden="1" x14ac:dyDescent="0.25">
      <c r="A134" s="45">
        <v>36582</v>
      </c>
      <c r="B134" s="25">
        <v>435000</v>
      </c>
      <c r="C134" s="15">
        <v>289066</v>
      </c>
      <c r="D134" s="15">
        <v>20915</v>
      </c>
      <c r="E134" s="12">
        <f t="shared" si="5"/>
        <v>166849</v>
      </c>
      <c r="F134" s="12">
        <f t="shared" si="6"/>
        <v>268151</v>
      </c>
    </row>
    <row r="135" spans="1:7" hidden="1" x14ac:dyDescent="0.25">
      <c r="A135" s="45">
        <v>36583</v>
      </c>
      <c r="B135" s="25">
        <v>435000</v>
      </c>
      <c r="C135" s="15">
        <v>289066</v>
      </c>
      <c r="D135" s="15">
        <v>20915</v>
      </c>
      <c r="E135" s="12">
        <f t="shared" si="5"/>
        <v>166849</v>
      </c>
      <c r="F135" s="12">
        <f t="shared" si="6"/>
        <v>268151</v>
      </c>
    </row>
    <row r="136" spans="1:7" hidden="1" x14ac:dyDescent="0.25">
      <c r="A136" s="45">
        <v>36584</v>
      </c>
      <c r="B136" s="25">
        <v>435000</v>
      </c>
      <c r="C136" s="15">
        <v>273776</v>
      </c>
      <c r="D136" s="15">
        <v>20915</v>
      </c>
      <c r="E136" s="12">
        <f t="shared" si="5"/>
        <v>182139</v>
      </c>
      <c r="F136" s="12">
        <f t="shared" si="6"/>
        <v>252861</v>
      </c>
    </row>
    <row r="137" spans="1:7" x14ac:dyDescent="0.25">
      <c r="A137" s="45">
        <v>36585</v>
      </c>
      <c r="B137" s="25">
        <v>435000</v>
      </c>
      <c r="C137" s="15">
        <v>285323</v>
      </c>
      <c r="D137" s="15">
        <v>20914</v>
      </c>
      <c r="E137" s="12">
        <f>IF(C137-D137&gt;0,B137-(C137-D137),B137+(C137-D137))</f>
        <v>170591</v>
      </c>
      <c r="F137" s="12">
        <f t="shared" si="6"/>
        <v>264409</v>
      </c>
      <c r="G137">
        <v>190487</v>
      </c>
    </row>
    <row r="138" spans="1:7" hidden="1" x14ac:dyDescent="0.25">
      <c r="A138" s="45">
        <v>36586</v>
      </c>
      <c r="B138" s="25">
        <v>435000</v>
      </c>
      <c r="C138" s="15">
        <v>255094</v>
      </c>
      <c r="D138" s="15">
        <v>14975</v>
      </c>
      <c r="E138" s="12">
        <f t="shared" ref="E138:E166" si="7">IF(C138-D138&gt;0,B138-(C138-D138),B138+(C138-D138))</f>
        <v>194881</v>
      </c>
      <c r="F138" s="12">
        <f t="shared" si="6"/>
        <v>240119</v>
      </c>
    </row>
    <row r="139" spans="1:7" hidden="1" x14ac:dyDescent="0.25">
      <c r="A139" s="45">
        <f>+A138+1</f>
        <v>36587</v>
      </c>
      <c r="B139" s="25">
        <v>435000</v>
      </c>
      <c r="C139" s="15">
        <v>251218</v>
      </c>
      <c r="D139" s="15">
        <v>14975</v>
      </c>
      <c r="E139" s="12">
        <f t="shared" si="7"/>
        <v>198757</v>
      </c>
      <c r="F139" s="12">
        <f t="shared" si="6"/>
        <v>236243</v>
      </c>
    </row>
    <row r="140" spans="1:7" hidden="1" x14ac:dyDescent="0.25">
      <c r="A140" s="45">
        <f t="shared" ref="A140:A168" si="8">+A139+1</f>
        <v>36588</v>
      </c>
      <c r="B140" s="25">
        <v>435000</v>
      </c>
      <c r="C140" s="15">
        <v>258695</v>
      </c>
      <c r="D140" s="15">
        <v>14975</v>
      </c>
      <c r="E140" s="12">
        <f t="shared" si="7"/>
        <v>191280</v>
      </c>
      <c r="F140" s="12">
        <f t="shared" si="6"/>
        <v>243720</v>
      </c>
    </row>
    <row r="141" spans="1:7" hidden="1" x14ac:dyDescent="0.25">
      <c r="A141" s="45">
        <f t="shared" si="8"/>
        <v>36589</v>
      </c>
      <c r="B141" s="25">
        <v>435000</v>
      </c>
      <c r="C141" s="15">
        <v>269149</v>
      </c>
      <c r="D141" s="15">
        <v>14975</v>
      </c>
      <c r="E141" s="12">
        <f t="shared" si="7"/>
        <v>180826</v>
      </c>
      <c r="F141" s="12">
        <f t="shared" si="6"/>
        <v>254174</v>
      </c>
    </row>
    <row r="142" spans="1:7" hidden="1" x14ac:dyDescent="0.25">
      <c r="A142" s="45">
        <f t="shared" si="8"/>
        <v>36590</v>
      </c>
      <c r="B142" s="25">
        <v>435000</v>
      </c>
      <c r="C142" s="15">
        <v>269149</v>
      </c>
      <c r="D142" s="15">
        <v>14975</v>
      </c>
      <c r="E142" s="12">
        <f t="shared" si="7"/>
        <v>180826</v>
      </c>
      <c r="F142" s="12">
        <f t="shared" si="6"/>
        <v>254174</v>
      </c>
    </row>
    <row r="143" spans="1:7" hidden="1" x14ac:dyDescent="0.25">
      <c r="A143" s="45">
        <f t="shared" si="8"/>
        <v>36591</v>
      </c>
      <c r="B143" s="25">
        <v>435000</v>
      </c>
      <c r="C143" s="15">
        <v>269149</v>
      </c>
      <c r="D143" s="15">
        <v>14975</v>
      </c>
      <c r="E143" s="12">
        <f t="shared" si="7"/>
        <v>180826</v>
      </c>
      <c r="F143" s="12">
        <f t="shared" si="6"/>
        <v>254174</v>
      </c>
    </row>
    <row r="144" spans="1:7" hidden="1" x14ac:dyDescent="0.25">
      <c r="A144" s="45">
        <f t="shared" si="8"/>
        <v>36592</v>
      </c>
      <c r="B144" s="25">
        <v>435000</v>
      </c>
      <c r="C144" s="15">
        <v>287818</v>
      </c>
      <c r="D144" s="15">
        <v>14975</v>
      </c>
      <c r="E144" s="12">
        <f t="shared" si="7"/>
        <v>162157</v>
      </c>
      <c r="F144" s="12">
        <f t="shared" si="6"/>
        <v>272843</v>
      </c>
    </row>
    <row r="145" spans="1:6" hidden="1" x14ac:dyDescent="0.25">
      <c r="A145" s="45">
        <f t="shared" si="8"/>
        <v>36593</v>
      </c>
      <c r="B145" s="25">
        <v>435000</v>
      </c>
      <c r="C145" s="15">
        <v>283912</v>
      </c>
      <c r="D145" s="15">
        <v>14975</v>
      </c>
      <c r="E145" s="12">
        <f t="shared" si="7"/>
        <v>166063</v>
      </c>
      <c r="F145" s="12">
        <f t="shared" si="6"/>
        <v>268937</v>
      </c>
    </row>
    <row r="146" spans="1:6" hidden="1" x14ac:dyDescent="0.25">
      <c r="A146" s="45">
        <f t="shared" si="8"/>
        <v>36594</v>
      </c>
      <c r="B146" s="25">
        <v>435000</v>
      </c>
      <c r="C146" s="15">
        <v>258337</v>
      </c>
      <c r="D146" s="15">
        <v>14975</v>
      </c>
      <c r="E146" s="12">
        <f t="shared" si="7"/>
        <v>191638</v>
      </c>
      <c r="F146" s="12">
        <f t="shared" si="6"/>
        <v>243362</v>
      </c>
    </row>
    <row r="147" spans="1:6" hidden="1" x14ac:dyDescent="0.25">
      <c r="A147" s="45">
        <f t="shared" si="8"/>
        <v>36595</v>
      </c>
      <c r="B147" s="25">
        <v>435000</v>
      </c>
      <c r="C147" s="15">
        <v>254046</v>
      </c>
      <c r="D147" s="15">
        <v>14975</v>
      </c>
      <c r="E147" s="12">
        <f t="shared" si="7"/>
        <v>195929</v>
      </c>
      <c r="F147" s="12">
        <f t="shared" si="6"/>
        <v>239071</v>
      </c>
    </row>
    <row r="148" spans="1:6" hidden="1" x14ac:dyDescent="0.25">
      <c r="A148" s="45">
        <f t="shared" si="8"/>
        <v>36596</v>
      </c>
      <c r="B148" s="25">
        <v>435000</v>
      </c>
      <c r="C148" s="15">
        <v>251864</v>
      </c>
      <c r="D148" s="15">
        <v>14975</v>
      </c>
      <c r="E148" s="12">
        <f t="shared" si="7"/>
        <v>198111</v>
      </c>
      <c r="F148" s="12">
        <f t="shared" si="6"/>
        <v>236889</v>
      </c>
    </row>
    <row r="149" spans="1:6" hidden="1" x14ac:dyDescent="0.25">
      <c r="A149" s="45">
        <f t="shared" si="8"/>
        <v>36597</v>
      </c>
      <c r="B149" s="25">
        <v>435000</v>
      </c>
      <c r="C149" s="15">
        <v>251864</v>
      </c>
      <c r="D149" s="15">
        <v>14975</v>
      </c>
      <c r="E149" s="12">
        <f t="shared" si="7"/>
        <v>198111</v>
      </c>
      <c r="F149" s="12">
        <f t="shared" si="6"/>
        <v>236889</v>
      </c>
    </row>
    <row r="150" spans="1:6" hidden="1" x14ac:dyDescent="0.25">
      <c r="A150" s="45">
        <f t="shared" si="8"/>
        <v>36598</v>
      </c>
      <c r="B150" s="25">
        <v>435000</v>
      </c>
      <c r="C150" s="15">
        <v>251864</v>
      </c>
      <c r="D150" s="15">
        <v>14975</v>
      </c>
      <c r="E150" s="12">
        <f t="shared" si="7"/>
        <v>198111</v>
      </c>
      <c r="F150" s="12">
        <f t="shared" si="6"/>
        <v>236889</v>
      </c>
    </row>
    <row r="151" spans="1:6" hidden="1" x14ac:dyDescent="0.25">
      <c r="A151" s="45">
        <f t="shared" si="8"/>
        <v>36599</v>
      </c>
      <c r="B151" s="25">
        <v>435000</v>
      </c>
      <c r="C151" s="15">
        <v>243845</v>
      </c>
      <c r="D151" s="15">
        <v>14975</v>
      </c>
      <c r="E151" s="12">
        <f t="shared" si="7"/>
        <v>206130</v>
      </c>
      <c r="F151" s="12">
        <f t="shared" si="6"/>
        <v>228870</v>
      </c>
    </row>
    <row r="152" spans="1:6" hidden="1" x14ac:dyDescent="0.25">
      <c r="A152" s="45">
        <f t="shared" si="8"/>
        <v>36600</v>
      </c>
      <c r="B152" s="25">
        <v>435000</v>
      </c>
      <c r="C152" s="15">
        <v>216104</v>
      </c>
      <c r="D152" s="15">
        <v>14975</v>
      </c>
      <c r="E152" s="12">
        <f t="shared" si="7"/>
        <v>233871</v>
      </c>
      <c r="F152" s="12">
        <f t="shared" si="6"/>
        <v>201129</v>
      </c>
    </row>
    <row r="153" spans="1:6" hidden="1" x14ac:dyDescent="0.25">
      <c r="A153" s="45">
        <f t="shared" si="8"/>
        <v>36601</v>
      </c>
      <c r="B153" s="25">
        <v>435000</v>
      </c>
      <c r="C153" s="15">
        <v>214573</v>
      </c>
      <c r="D153" s="15">
        <v>14975</v>
      </c>
      <c r="E153" s="12">
        <f t="shared" si="7"/>
        <v>235402</v>
      </c>
      <c r="F153" s="12">
        <f t="shared" si="6"/>
        <v>199598</v>
      </c>
    </row>
    <row r="154" spans="1:6" hidden="1" x14ac:dyDescent="0.25">
      <c r="A154" s="45">
        <f t="shared" si="8"/>
        <v>36602</v>
      </c>
      <c r="B154" s="25">
        <v>435000</v>
      </c>
      <c r="C154" s="15">
        <v>210103</v>
      </c>
      <c r="D154" s="15">
        <v>30246</v>
      </c>
      <c r="E154" s="12">
        <f t="shared" si="7"/>
        <v>255143</v>
      </c>
      <c r="F154" s="12">
        <f t="shared" si="6"/>
        <v>179857</v>
      </c>
    </row>
    <row r="155" spans="1:6" hidden="1" x14ac:dyDescent="0.25">
      <c r="A155" s="45">
        <f t="shared" si="8"/>
        <v>36603</v>
      </c>
      <c r="B155" s="25">
        <v>435000</v>
      </c>
      <c r="C155" s="15">
        <v>232722</v>
      </c>
      <c r="D155" s="15">
        <v>14975</v>
      </c>
      <c r="E155" s="12">
        <f t="shared" si="7"/>
        <v>217253</v>
      </c>
      <c r="F155" s="12">
        <f t="shared" si="6"/>
        <v>217747</v>
      </c>
    </row>
    <row r="156" spans="1:6" hidden="1" x14ac:dyDescent="0.25">
      <c r="A156" s="45">
        <f t="shared" si="8"/>
        <v>36604</v>
      </c>
      <c r="B156" s="25">
        <v>435000</v>
      </c>
      <c r="C156" s="15">
        <v>232722</v>
      </c>
      <c r="D156" s="15">
        <v>14975</v>
      </c>
      <c r="E156" s="12">
        <f t="shared" si="7"/>
        <v>217253</v>
      </c>
      <c r="F156" s="12">
        <f t="shared" si="6"/>
        <v>217747</v>
      </c>
    </row>
    <row r="157" spans="1:6" hidden="1" x14ac:dyDescent="0.25">
      <c r="A157" s="45">
        <f t="shared" si="8"/>
        <v>36605</v>
      </c>
      <c r="B157" s="25">
        <v>435000</v>
      </c>
      <c r="C157" s="15">
        <v>232722</v>
      </c>
      <c r="D157" s="15">
        <v>14975</v>
      </c>
      <c r="E157" s="12">
        <f t="shared" si="7"/>
        <v>217253</v>
      </c>
      <c r="F157" s="12">
        <f t="shared" si="6"/>
        <v>217747</v>
      </c>
    </row>
    <row r="158" spans="1:6" hidden="1" x14ac:dyDescent="0.25">
      <c r="A158" s="45">
        <f t="shared" si="8"/>
        <v>36606</v>
      </c>
      <c r="B158" s="25">
        <v>435000</v>
      </c>
      <c r="C158" s="15">
        <v>243102</v>
      </c>
      <c r="D158" s="15">
        <v>31660</v>
      </c>
      <c r="E158" s="12">
        <f t="shared" si="7"/>
        <v>223558</v>
      </c>
      <c r="F158" s="12">
        <f t="shared" si="6"/>
        <v>211442</v>
      </c>
    </row>
    <row r="159" spans="1:6" hidden="1" x14ac:dyDescent="0.25">
      <c r="A159" s="45">
        <f t="shared" si="8"/>
        <v>36607</v>
      </c>
      <c r="B159" s="25">
        <v>435000</v>
      </c>
      <c r="C159" s="15">
        <v>247937</v>
      </c>
      <c r="D159" s="15">
        <v>14975</v>
      </c>
      <c r="E159" s="12">
        <f t="shared" si="7"/>
        <v>202038</v>
      </c>
      <c r="F159" s="12">
        <f t="shared" si="6"/>
        <v>232962</v>
      </c>
    </row>
    <row r="160" spans="1:6" hidden="1" x14ac:dyDescent="0.25">
      <c r="A160" s="45">
        <f t="shared" si="8"/>
        <v>36608</v>
      </c>
      <c r="B160" s="25">
        <v>435000</v>
      </c>
      <c r="C160" s="15">
        <v>245863</v>
      </c>
      <c r="D160" s="15">
        <v>31743</v>
      </c>
      <c r="E160" s="12">
        <f t="shared" si="7"/>
        <v>220880</v>
      </c>
      <c r="F160" s="12">
        <f t="shared" si="6"/>
        <v>214120</v>
      </c>
    </row>
    <row r="161" spans="1:7" hidden="1" x14ac:dyDescent="0.25">
      <c r="A161" s="45">
        <f t="shared" si="8"/>
        <v>36609</v>
      </c>
      <c r="B161" s="25">
        <v>435000</v>
      </c>
      <c r="C161" s="15">
        <v>253956</v>
      </c>
      <c r="D161" s="15">
        <v>31743</v>
      </c>
      <c r="E161" s="12">
        <f t="shared" si="7"/>
        <v>212787</v>
      </c>
      <c r="F161" s="12">
        <f t="shared" si="6"/>
        <v>222213</v>
      </c>
    </row>
    <row r="162" spans="1:7" hidden="1" x14ac:dyDescent="0.25">
      <c r="A162" s="45">
        <f t="shared" si="8"/>
        <v>36610</v>
      </c>
      <c r="B162" s="25">
        <v>435000</v>
      </c>
      <c r="C162" s="15">
        <v>242286</v>
      </c>
      <c r="D162" s="15">
        <v>14975</v>
      </c>
      <c r="E162" s="12">
        <f t="shared" si="7"/>
        <v>207689</v>
      </c>
      <c r="F162" s="12">
        <f t="shared" si="6"/>
        <v>227311</v>
      </c>
    </row>
    <row r="163" spans="1:7" hidden="1" x14ac:dyDescent="0.25">
      <c r="A163" s="45">
        <f t="shared" si="8"/>
        <v>36611</v>
      </c>
      <c r="B163" s="25">
        <v>435000</v>
      </c>
      <c r="C163" s="15">
        <v>242286</v>
      </c>
      <c r="D163" s="15">
        <v>14975</v>
      </c>
      <c r="E163" s="12">
        <f t="shared" si="7"/>
        <v>207689</v>
      </c>
      <c r="F163" s="12">
        <f t="shared" si="6"/>
        <v>227311</v>
      </c>
    </row>
    <row r="164" spans="1:7" hidden="1" x14ac:dyDescent="0.25">
      <c r="A164" s="45">
        <f t="shared" si="8"/>
        <v>36612</v>
      </c>
      <c r="B164" s="25">
        <v>435000</v>
      </c>
      <c r="C164" s="15">
        <v>242286</v>
      </c>
      <c r="D164" s="15">
        <v>14975</v>
      </c>
      <c r="E164" s="12">
        <f t="shared" si="7"/>
        <v>207689</v>
      </c>
      <c r="F164" s="12">
        <f t="shared" si="6"/>
        <v>227311</v>
      </c>
    </row>
    <row r="165" spans="1:7" hidden="1" x14ac:dyDescent="0.25">
      <c r="A165" s="45">
        <f t="shared" si="8"/>
        <v>36613</v>
      </c>
      <c r="B165" s="25">
        <v>435000</v>
      </c>
      <c r="C165" s="15">
        <v>243172</v>
      </c>
      <c r="D165" s="15">
        <v>14975</v>
      </c>
      <c r="E165" s="12">
        <f t="shared" si="7"/>
        <v>206803</v>
      </c>
      <c r="F165" s="12">
        <f t="shared" si="6"/>
        <v>228197</v>
      </c>
    </row>
    <row r="166" spans="1:7" hidden="1" x14ac:dyDescent="0.25">
      <c r="A166" s="45">
        <f t="shared" si="8"/>
        <v>36614</v>
      </c>
      <c r="B166" s="25">
        <v>435000</v>
      </c>
      <c r="C166" s="15">
        <v>271139</v>
      </c>
      <c r="D166" s="15">
        <v>14975</v>
      </c>
      <c r="E166" s="12">
        <f t="shared" si="7"/>
        <v>178836</v>
      </c>
      <c r="F166" s="12">
        <f t="shared" si="6"/>
        <v>256164</v>
      </c>
    </row>
    <row r="167" spans="1:7" hidden="1" x14ac:dyDescent="0.25">
      <c r="A167" s="45">
        <f t="shared" si="8"/>
        <v>36615</v>
      </c>
      <c r="B167" s="25">
        <v>435000</v>
      </c>
      <c r="C167" s="15">
        <v>277674</v>
      </c>
      <c r="D167" s="15">
        <v>14975</v>
      </c>
      <c r="E167" s="12">
        <f>IF(C167-D167&gt;0,B167-(C167-D167),B167+(C167-D167))</f>
        <v>172301</v>
      </c>
      <c r="F167" s="12">
        <f>+B167-E167</f>
        <v>262699</v>
      </c>
    </row>
    <row r="168" spans="1:7" x14ac:dyDescent="0.25">
      <c r="A168" s="45">
        <f t="shared" si="8"/>
        <v>36616</v>
      </c>
      <c r="B168" s="25">
        <v>435000</v>
      </c>
      <c r="C168" s="15">
        <v>252974</v>
      </c>
      <c r="D168" s="15">
        <v>14975</v>
      </c>
      <c r="E168" s="12">
        <f>IF(C168-D168&gt;0,B168-(C168-D168),B168+(C168-D168))</f>
        <v>197001</v>
      </c>
      <c r="F168" s="12">
        <f>+B168-E168</f>
        <v>237999</v>
      </c>
      <c r="G168">
        <v>233158</v>
      </c>
    </row>
  </sheetData>
  <autoFilter ref="G1:G168">
    <filterColumn colId="0">
      <customFilters and="1">
        <customFilter operator="notEqual" val=" "/>
      </customFilters>
    </filterColumn>
  </autoFilter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G21" sqref="G21"/>
    </sheetView>
  </sheetViews>
  <sheetFormatPr defaultRowHeight="13.2" x14ac:dyDescent="0.25"/>
  <cols>
    <col min="1" max="1" width="13.5546875" customWidth="1"/>
  </cols>
  <sheetData>
    <row r="1" spans="1:8" x14ac:dyDescent="0.25">
      <c r="A1" s="1" t="s">
        <v>9</v>
      </c>
      <c r="B1" s="26"/>
      <c r="C1" s="26"/>
      <c r="D1" s="26"/>
      <c r="E1" s="26"/>
      <c r="F1" s="27"/>
      <c r="G1" s="4" t="s">
        <v>11</v>
      </c>
      <c r="H1" s="29" t="s">
        <v>6</v>
      </c>
    </row>
    <row r="2" spans="1:8" x14ac:dyDescent="0.25">
      <c r="A2" s="10">
        <v>36465</v>
      </c>
      <c r="B2" s="28">
        <v>300000</v>
      </c>
      <c r="C2" s="28"/>
      <c r="D2" s="28"/>
      <c r="E2" s="28"/>
      <c r="F2" s="27"/>
      <c r="G2" s="9"/>
    </row>
    <row r="3" spans="1:8" x14ac:dyDescent="0.25">
      <c r="A3" s="10">
        <v>36466</v>
      </c>
      <c r="B3" s="28">
        <v>300000</v>
      </c>
      <c r="C3" s="28"/>
      <c r="D3" s="28">
        <v>42499</v>
      </c>
      <c r="E3" s="12">
        <f t="shared" ref="E3:E29" si="0">IF(C3-D3&gt;0,B3-(C3-D3),B3+(C3-D3))</f>
        <v>257501</v>
      </c>
      <c r="F3" s="13">
        <f t="shared" ref="F3:F29" si="1">+B3-E3</f>
        <v>42499</v>
      </c>
      <c r="G3" s="9"/>
    </row>
    <row r="4" spans="1:8" x14ac:dyDescent="0.25">
      <c r="A4" s="5">
        <v>36467</v>
      </c>
      <c r="B4" s="28">
        <v>300000</v>
      </c>
      <c r="C4" s="28"/>
      <c r="D4" s="28">
        <v>42499</v>
      </c>
      <c r="E4" s="12">
        <f t="shared" si="0"/>
        <v>257501</v>
      </c>
      <c r="F4" s="13">
        <f t="shared" si="1"/>
        <v>42499</v>
      </c>
      <c r="G4" s="9"/>
    </row>
    <row r="5" spans="1:8" x14ac:dyDescent="0.25">
      <c r="A5" s="10">
        <v>36468</v>
      </c>
      <c r="B5" s="28">
        <v>300000</v>
      </c>
      <c r="C5" s="28"/>
      <c r="D5" s="28">
        <v>50490</v>
      </c>
      <c r="E5" s="12">
        <f t="shared" si="0"/>
        <v>249510</v>
      </c>
      <c r="F5" s="13">
        <f t="shared" si="1"/>
        <v>50490</v>
      </c>
      <c r="G5" s="9"/>
    </row>
    <row r="6" spans="1:8" x14ac:dyDescent="0.25">
      <c r="A6" s="10">
        <v>36469</v>
      </c>
      <c r="B6" s="28">
        <v>300000</v>
      </c>
      <c r="C6" s="28"/>
      <c r="D6" s="28">
        <v>50490</v>
      </c>
      <c r="E6" s="12">
        <f t="shared" si="0"/>
        <v>249510</v>
      </c>
      <c r="F6" s="13">
        <f t="shared" si="1"/>
        <v>50490</v>
      </c>
      <c r="G6" s="9"/>
    </row>
    <row r="7" spans="1:8" x14ac:dyDescent="0.25">
      <c r="A7" s="10">
        <v>36472</v>
      </c>
      <c r="B7" s="28">
        <v>300000</v>
      </c>
      <c r="C7" s="28"/>
      <c r="D7" s="28">
        <v>50490</v>
      </c>
      <c r="E7" s="12">
        <f t="shared" si="0"/>
        <v>249510</v>
      </c>
      <c r="F7" s="13">
        <f t="shared" si="1"/>
        <v>50490</v>
      </c>
      <c r="G7" s="9"/>
    </row>
    <row r="8" spans="1:8" x14ac:dyDescent="0.25">
      <c r="A8" s="10">
        <v>36473</v>
      </c>
      <c r="B8" s="28">
        <v>300000</v>
      </c>
      <c r="C8" s="28"/>
      <c r="D8" s="28">
        <v>50490</v>
      </c>
      <c r="E8" s="12">
        <f t="shared" si="0"/>
        <v>249510</v>
      </c>
      <c r="F8" s="13">
        <f t="shared" si="1"/>
        <v>50490</v>
      </c>
      <c r="G8" s="9"/>
    </row>
    <row r="9" spans="1:8" x14ac:dyDescent="0.25">
      <c r="A9" s="10">
        <v>36474</v>
      </c>
      <c r="B9" s="28">
        <v>300000</v>
      </c>
      <c r="C9" s="28"/>
      <c r="D9" s="28">
        <v>50490</v>
      </c>
      <c r="E9" s="12">
        <f t="shared" si="0"/>
        <v>249510</v>
      </c>
      <c r="F9" s="13">
        <f t="shared" si="1"/>
        <v>50490</v>
      </c>
      <c r="G9" s="9"/>
    </row>
    <row r="10" spans="1:8" x14ac:dyDescent="0.25">
      <c r="A10" s="10">
        <v>36475</v>
      </c>
      <c r="B10" s="28">
        <v>300000</v>
      </c>
      <c r="C10" s="28"/>
      <c r="D10" s="28">
        <v>50490</v>
      </c>
      <c r="E10" s="12">
        <f t="shared" si="0"/>
        <v>249510</v>
      </c>
      <c r="F10" s="13">
        <f t="shared" si="1"/>
        <v>50490</v>
      </c>
      <c r="G10" s="9"/>
    </row>
    <row r="11" spans="1:8" x14ac:dyDescent="0.25">
      <c r="A11" s="10">
        <v>36476</v>
      </c>
      <c r="B11" s="28">
        <v>300000</v>
      </c>
      <c r="C11" s="28"/>
      <c r="D11" s="28">
        <v>51169</v>
      </c>
      <c r="E11" s="12">
        <f t="shared" si="0"/>
        <v>248831</v>
      </c>
      <c r="F11" s="13">
        <f t="shared" si="1"/>
        <v>51169</v>
      </c>
      <c r="G11" s="9"/>
    </row>
    <row r="12" spans="1:8" x14ac:dyDescent="0.25">
      <c r="A12" s="10">
        <v>36477</v>
      </c>
      <c r="B12" s="28">
        <v>300000</v>
      </c>
      <c r="C12" s="28"/>
      <c r="D12" s="28">
        <v>51169</v>
      </c>
      <c r="E12" s="12">
        <f>IF(C12-D12&gt;0,B12-(C12-D12),B12+(C12-D12))</f>
        <v>248831</v>
      </c>
      <c r="F12" s="13">
        <f>+B12-E12</f>
        <v>51169</v>
      </c>
      <c r="G12" s="9"/>
    </row>
    <row r="13" spans="1:8" x14ac:dyDescent="0.25">
      <c r="A13" s="10">
        <v>36478</v>
      </c>
      <c r="B13" s="28">
        <v>300000</v>
      </c>
      <c r="C13" s="28"/>
      <c r="D13" s="28">
        <v>51169</v>
      </c>
      <c r="E13" s="12">
        <f>IF(C13-D13&gt;0,B13-(C13-D13),B13+(C13-D13))</f>
        <v>248831</v>
      </c>
      <c r="F13" s="13">
        <f>+B13-E13</f>
        <v>51169</v>
      </c>
      <c r="G13" s="9"/>
    </row>
    <row r="14" spans="1:8" x14ac:dyDescent="0.25">
      <c r="A14" s="10">
        <v>36479</v>
      </c>
      <c r="B14" s="28">
        <v>300000</v>
      </c>
      <c r="C14" s="28"/>
      <c r="D14" s="28">
        <v>51169</v>
      </c>
      <c r="E14" s="12">
        <f>IF(C14-D14&gt;0,B14-(C14-D14),B14+(C14-D14))</f>
        <v>248831</v>
      </c>
      <c r="F14" s="13">
        <f>+B14-E14</f>
        <v>51169</v>
      </c>
      <c r="G14" s="9"/>
    </row>
    <row r="15" spans="1:8" x14ac:dyDescent="0.25">
      <c r="A15" s="10">
        <v>36480</v>
      </c>
      <c r="B15" s="28">
        <v>300000</v>
      </c>
      <c r="C15" s="28"/>
      <c r="D15" s="28">
        <v>50490</v>
      </c>
      <c r="E15" s="12">
        <f t="shared" si="0"/>
        <v>249510</v>
      </c>
      <c r="F15" s="13">
        <f t="shared" si="1"/>
        <v>50490</v>
      </c>
      <c r="G15" s="9"/>
    </row>
    <row r="16" spans="1:8" x14ac:dyDescent="0.25">
      <c r="A16" s="10">
        <v>36481</v>
      </c>
      <c r="B16" s="28">
        <v>300000</v>
      </c>
      <c r="C16" s="28"/>
      <c r="D16" s="28">
        <v>53781</v>
      </c>
      <c r="E16" s="12">
        <f t="shared" si="0"/>
        <v>246219</v>
      </c>
      <c r="F16" s="13">
        <f t="shared" si="1"/>
        <v>53781</v>
      </c>
      <c r="G16" s="9"/>
    </row>
    <row r="17" spans="1:9" x14ac:dyDescent="0.25">
      <c r="A17" s="10">
        <v>36482</v>
      </c>
      <c r="B17" s="28">
        <v>300000</v>
      </c>
      <c r="C17" s="28"/>
      <c r="D17" s="28">
        <v>50490</v>
      </c>
      <c r="E17" s="12">
        <f t="shared" si="0"/>
        <v>249510</v>
      </c>
      <c r="F17" s="13">
        <f t="shared" si="1"/>
        <v>50490</v>
      </c>
      <c r="G17" s="9"/>
    </row>
    <row r="18" spans="1:9" x14ac:dyDescent="0.25">
      <c r="A18" s="10">
        <v>36483</v>
      </c>
      <c r="B18" s="28">
        <v>300000</v>
      </c>
      <c r="C18" s="28"/>
      <c r="D18" s="28">
        <v>50490</v>
      </c>
      <c r="E18" s="12">
        <f t="shared" si="0"/>
        <v>249510</v>
      </c>
      <c r="F18" s="13">
        <f t="shared" si="1"/>
        <v>50490</v>
      </c>
    </row>
    <row r="19" spans="1:9" x14ac:dyDescent="0.25">
      <c r="A19" s="10">
        <v>36484</v>
      </c>
      <c r="B19" s="28">
        <v>300000</v>
      </c>
      <c r="C19" s="28"/>
      <c r="D19" s="28">
        <v>50490</v>
      </c>
      <c r="E19" s="12">
        <f t="shared" si="0"/>
        <v>249510</v>
      </c>
      <c r="F19" s="13">
        <f t="shared" si="1"/>
        <v>50490</v>
      </c>
    </row>
    <row r="20" spans="1:9" x14ac:dyDescent="0.25">
      <c r="A20" s="10">
        <v>36485</v>
      </c>
      <c r="B20" s="28">
        <v>300000</v>
      </c>
      <c r="C20" s="28"/>
      <c r="D20" s="28">
        <v>50490</v>
      </c>
      <c r="E20" s="12">
        <f t="shared" si="0"/>
        <v>249510</v>
      </c>
      <c r="F20" s="13">
        <f t="shared" si="1"/>
        <v>50490</v>
      </c>
    </row>
    <row r="21" spans="1:9" x14ac:dyDescent="0.25">
      <c r="A21" s="10">
        <v>36486</v>
      </c>
      <c r="B21" s="28">
        <v>300000</v>
      </c>
      <c r="C21" s="28"/>
      <c r="D21" s="28">
        <v>50490</v>
      </c>
      <c r="E21" s="12">
        <f t="shared" si="0"/>
        <v>249510</v>
      </c>
      <c r="F21" s="13">
        <f t="shared" si="1"/>
        <v>50490</v>
      </c>
      <c r="I21" t="s">
        <v>28</v>
      </c>
    </row>
    <row r="22" spans="1:9" x14ac:dyDescent="0.25">
      <c r="A22" s="10">
        <v>36487</v>
      </c>
      <c r="B22" s="28">
        <v>300000</v>
      </c>
      <c r="C22" s="28"/>
      <c r="D22" s="28"/>
      <c r="E22" s="12">
        <f t="shared" si="0"/>
        <v>300000</v>
      </c>
      <c r="F22" s="13">
        <f t="shared" si="1"/>
        <v>0</v>
      </c>
    </row>
    <row r="23" spans="1:9" x14ac:dyDescent="0.25">
      <c r="A23" s="10">
        <v>36488</v>
      </c>
      <c r="B23" s="28">
        <v>300000</v>
      </c>
      <c r="C23" s="28"/>
      <c r="D23" s="28">
        <v>39998</v>
      </c>
      <c r="E23" s="12">
        <f t="shared" si="0"/>
        <v>260002</v>
      </c>
      <c r="F23" s="13">
        <f t="shared" si="1"/>
        <v>39998</v>
      </c>
    </row>
    <row r="24" spans="1:9" x14ac:dyDescent="0.25">
      <c r="A24" s="10">
        <v>36489</v>
      </c>
      <c r="B24" s="28">
        <v>300000</v>
      </c>
      <c r="C24" s="28"/>
      <c r="D24" s="28">
        <v>39998</v>
      </c>
      <c r="E24" s="12">
        <f>IF(C24-D24&gt;0,B24-(C24-D24),B24+(C24-D24))</f>
        <v>260002</v>
      </c>
      <c r="F24" s="13">
        <f>+B24-E24</f>
        <v>39998</v>
      </c>
    </row>
    <row r="25" spans="1:9" x14ac:dyDescent="0.25">
      <c r="A25" s="10">
        <v>36490</v>
      </c>
      <c r="B25" s="28">
        <v>300000</v>
      </c>
      <c r="C25" s="28"/>
      <c r="D25" s="28">
        <v>39998</v>
      </c>
      <c r="E25" s="12">
        <f>IF(C25-D25&gt;0,B25-(C25-D25),B25+(C25-D25))</f>
        <v>260002</v>
      </c>
      <c r="F25" s="13">
        <f>+B25-E25</f>
        <v>39998</v>
      </c>
    </row>
    <row r="26" spans="1:9" x14ac:dyDescent="0.25">
      <c r="A26" s="10">
        <v>36491</v>
      </c>
      <c r="B26" s="28">
        <v>300000</v>
      </c>
      <c r="C26" s="28"/>
      <c r="D26" s="28">
        <v>39998</v>
      </c>
      <c r="E26" s="12">
        <f>IF(C26-D26&gt;0,B26-(C26-D26),B26+(C26-D26))</f>
        <v>260002</v>
      </c>
      <c r="F26" s="13">
        <f>+B26-E26</f>
        <v>39998</v>
      </c>
    </row>
    <row r="27" spans="1:9" x14ac:dyDescent="0.25">
      <c r="A27" s="10">
        <v>36492</v>
      </c>
      <c r="B27" s="28">
        <v>300000</v>
      </c>
      <c r="C27" s="28"/>
      <c r="D27" s="28">
        <v>39998</v>
      </c>
      <c r="E27" s="12">
        <f>IF(C27-D27&gt;0,B27-(C27-D27),B27+(C27-D27))</f>
        <v>260002</v>
      </c>
      <c r="F27" s="13">
        <f>+B27-E27</f>
        <v>39998</v>
      </c>
    </row>
    <row r="28" spans="1:9" x14ac:dyDescent="0.25">
      <c r="A28" s="10">
        <v>36493</v>
      </c>
      <c r="B28" s="28">
        <v>300000</v>
      </c>
      <c r="C28" s="28"/>
      <c r="D28" s="28">
        <v>50490</v>
      </c>
      <c r="E28" s="12">
        <f t="shared" si="0"/>
        <v>249510</v>
      </c>
      <c r="F28" s="13">
        <f t="shared" si="1"/>
        <v>50490</v>
      </c>
    </row>
    <row r="29" spans="1:9" x14ac:dyDescent="0.25">
      <c r="A29" s="10">
        <v>36494</v>
      </c>
      <c r="B29" s="28">
        <v>300000</v>
      </c>
      <c r="C29" s="28"/>
      <c r="D29" s="28">
        <v>50490</v>
      </c>
      <c r="E29" s="12">
        <f t="shared" si="0"/>
        <v>249510</v>
      </c>
      <c r="F29" s="13">
        <f t="shared" si="1"/>
        <v>50490</v>
      </c>
      <c r="G29">
        <v>46308</v>
      </c>
    </row>
    <row r="30" spans="1:9" x14ac:dyDescent="0.25">
      <c r="A30" s="10">
        <v>36495</v>
      </c>
      <c r="B30" s="28">
        <v>300000</v>
      </c>
      <c r="C30" s="28">
        <v>0</v>
      </c>
      <c r="D30" s="28">
        <v>60410</v>
      </c>
      <c r="E30" s="12">
        <f t="shared" ref="E30:E93" si="2">IF(C30-D30&gt;0,B30-(C30-D30),B30+(C30-D30))</f>
        <v>239590</v>
      </c>
      <c r="F30" s="13">
        <f>+B30-E30</f>
        <v>60410</v>
      </c>
    </row>
    <row r="31" spans="1:9" x14ac:dyDescent="0.25">
      <c r="A31" s="10">
        <v>36496</v>
      </c>
      <c r="B31" s="28">
        <v>300000</v>
      </c>
      <c r="C31" s="28">
        <v>0</v>
      </c>
      <c r="D31" s="28">
        <v>60410</v>
      </c>
      <c r="E31" s="12">
        <f t="shared" si="2"/>
        <v>239590</v>
      </c>
      <c r="F31" s="13">
        <f t="shared" ref="F31:F89" si="3">+B31-E31</f>
        <v>60410</v>
      </c>
    </row>
    <row r="32" spans="1:9" x14ac:dyDescent="0.25">
      <c r="A32" s="10">
        <v>36497</v>
      </c>
      <c r="B32" s="28">
        <v>300000</v>
      </c>
      <c r="C32" s="28">
        <v>0</v>
      </c>
      <c r="D32" s="28">
        <v>60409</v>
      </c>
      <c r="E32" s="12">
        <f t="shared" si="2"/>
        <v>239591</v>
      </c>
      <c r="F32" s="13">
        <f t="shared" si="3"/>
        <v>60409</v>
      </c>
    </row>
    <row r="33" spans="1:6" x14ac:dyDescent="0.25">
      <c r="A33" s="10">
        <v>36498</v>
      </c>
      <c r="B33" s="28">
        <v>300000</v>
      </c>
      <c r="C33" s="28">
        <v>0</v>
      </c>
      <c r="D33" s="28">
        <v>60410</v>
      </c>
      <c r="E33" s="12">
        <f t="shared" si="2"/>
        <v>239590</v>
      </c>
      <c r="F33" s="13">
        <f t="shared" si="3"/>
        <v>60410</v>
      </c>
    </row>
    <row r="34" spans="1:6" x14ac:dyDescent="0.25">
      <c r="A34" s="10">
        <v>36499</v>
      </c>
      <c r="B34" s="28">
        <v>300000</v>
      </c>
      <c r="C34" s="28">
        <v>0</v>
      </c>
      <c r="D34" s="28">
        <v>60410</v>
      </c>
      <c r="E34" s="12">
        <f t="shared" si="2"/>
        <v>239590</v>
      </c>
      <c r="F34" s="13">
        <f t="shared" si="3"/>
        <v>60410</v>
      </c>
    </row>
    <row r="35" spans="1:6" x14ac:dyDescent="0.25">
      <c r="A35" s="10">
        <v>36500</v>
      </c>
      <c r="B35" s="28">
        <v>300000</v>
      </c>
      <c r="C35" s="28">
        <v>0</v>
      </c>
      <c r="D35" s="28">
        <v>60410</v>
      </c>
      <c r="E35" s="12">
        <f t="shared" si="2"/>
        <v>239590</v>
      </c>
      <c r="F35" s="13">
        <f t="shared" si="3"/>
        <v>60410</v>
      </c>
    </row>
    <row r="36" spans="1:6" x14ac:dyDescent="0.25">
      <c r="A36" s="10">
        <v>36501</v>
      </c>
      <c r="B36" s="28">
        <v>300000</v>
      </c>
      <c r="C36" s="28">
        <v>0</v>
      </c>
      <c r="D36" s="28">
        <v>60409</v>
      </c>
      <c r="E36" s="12">
        <f t="shared" si="2"/>
        <v>239591</v>
      </c>
      <c r="F36" s="13">
        <f t="shared" si="3"/>
        <v>60409</v>
      </c>
    </row>
    <row r="37" spans="1:6" x14ac:dyDescent="0.25">
      <c r="A37" s="10">
        <v>36502</v>
      </c>
      <c r="B37" s="28">
        <v>300000</v>
      </c>
      <c r="C37" s="28">
        <v>0</v>
      </c>
      <c r="D37" s="28">
        <v>60409</v>
      </c>
      <c r="E37" s="12">
        <f t="shared" si="2"/>
        <v>239591</v>
      </c>
      <c r="F37" s="13">
        <f t="shared" si="3"/>
        <v>60409</v>
      </c>
    </row>
    <row r="38" spans="1:6" x14ac:dyDescent="0.25">
      <c r="A38" s="10">
        <v>36503</v>
      </c>
      <c r="B38" s="28">
        <v>300000</v>
      </c>
      <c r="C38" s="28">
        <v>0</v>
      </c>
      <c r="D38" s="28">
        <v>60410</v>
      </c>
      <c r="E38" s="12">
        <f t="shared" si="2"/>
        <v>239590</v>
      </c>
      <c r="F38" s="13">
        <f t="shared" si="3"/>
        <v>60410</v>
      </c>
    </row>
    <row r="39" spans="1:6" x14ac:dyDescent="0.25">
      <c r="A39" s="10">
        <v>36504</v>
      </c>
      <c r="B39" s="28">
        <v>300000</v>
      </c>
      <c r="C39" s="28">
        <v>0</v>
      </c>
      <c r="D39" s="28">
        <v>60410</v>
      </c>
      <c r="E39" s="12">
        <f>IF(C39-D39&gt;0,B39-(C39-D39),B39+(C39-D39))</f>
        <v>239590</v>
      </c>
      <c r="F39" s="13">
        <f t="shared" si="3"/>
        <v>60410</v>
      </c>
    </row>
    <row r="40" spans="1:6" x14ac:dyDescent="0.25">
      <c r="A40" s="10">
        <v>36505</v>
      </c>
      <c r="B40" s="28">
        <v>300000</v>
      </c>
      <c r="C40" s="28">
        <v>0</v>
      </c>
      <c r="D40" s="28">
        <v>60410</v>
      </c>
      <c r="E40" s="12">
        <f t="shared" si="2"/>
        <v>239590</v>
      </c>
      <c r="F40" s="13">
        <f t="shared" si="3"/>
        <v>60410</v>
      </c>
    </row>
    <row r="41" spans="1:6" x14ac:dyDescent="0.25">
      <c r="A41" s="10">
        <v>36506</v>
      </c>
      <c r="B41" s="28">
        <v>300000</v>
      </c>
      <c r="C41" s="28">
        <v>0</v>
      </c>
      <c r="D41" s="28">
        <v>60410</v>
      </c>
      <c r="E41" s="12">
        <f t="shared" si="2"/>
        <v>239590</v>
      </c>
      <c r="F41" s="13">
        <f t="shared" si="3"/>
        <v>60410</v>
      </c>
    </row>
    <row r="42" spans="1:6" x14ac:dyDescent="0.25">
      <c r="A42" s="10">
        <v>36507</v>
      </c>
      <c r="B42" s="28">
        <v>300000</v>
      </c>
      <c r="C42" s="28">
        <v>0</v>
      </c>
      <c r="D42" s="28">
        <v>60410</v>
      </c>
      <c r="E42" s="12">
        <f t="shared" si="2"/>
        <v>239590</v>
      </c>
      <c r="F42" s="13">
        <f t="shared" si="3"/>
        <v>60410</v>
      </c>
    </row>
    <row r="43" spans="1:6" x14ac:dyDescent="0.25">
      <c r="A43" s="10">
        <v>36508</v>
      </c>
      <c r="B43" s="28">
        <v>300000</v>
      </c>
      <c r="C43" s="28">
        <v>0</v>
      </c>
      <c r="D43" s="28">
        <v>60410</v>
      </c>
      <c r="E43" s="12">
        <f t="shared" si="2"/>
        <v>239590</v>
      </c>
      <c r="F43" s="13">
        <f t="shared" si="3"/>
        <v>60410</v>
      </c>
    </row>
    <row r="44" spans="1:6" x14ac:dyDescent="0.25">
      <c r="A44" s="10">
        <v>36509</v>
      </c>
      <c r="B44" s="28">
        <v>300000</v>
      </c>
      <c r="C44" s="28">
        <v>0</v>
      </c>
      <c r="D44" s="28">
        <v>60410</v>
      </c>
      <c r="E44" s="12">
        <f t="shared" si="2"/>
        <v>239590</v>
      </c>
      <c r="F44" s="13">
        <f t="shared" si="3"/>
        <v>60410</v>
      </c>
    </row>
    <row r="45" spans="1:6" x14ac:dyDescent="0.25">
      <c r="A45" s="10">
        <v>36510</v>
      </c>
      <c r="B45" s="28">
        <v>300000</v>
      </c>
      <c r="C45" s="28">
        <v>0</v>
      </c>
      <c r="D45" s="28">
        <v>60410</v>
      </c>
      <c r="E45" s="12">
        <f t="shared" si="2"/>
        <v>239590</v>
      </c>
      <c r="F45" s="13">
        <f t="shared" si="3"/>
        <v>60410</v>
      </c>
    </row>
    <row r="46" spans="1:6" x14ac:dyDescent="0.25">
      <c r="A46" s="10">
        <v>36511</v>
      </c>
      <c r="B46" s="28">
        <v>300000</v>
      </c>
      <c r="C46" s="28">
        <v>0</v>
      </c>
      <c r="D46" s="28">
        <v>60410</v>
      </c>
      <c r="E46" s="12">
        <f t="shared" si="2"/>
        <v>239590</v>
      </c>
      <c r="F46" s="13">
        <f t="shared" si="3"/>
        <v>60410</v>
      </c>
    </row>
    <row r="47" spans="1:6" x14ac:dyDescent="0.25">
      <c r="A47" s="10">
        <v>36512</v>
      </c>
      <c r="B47" s="28">
        <v>300000</v>
      </c>
      <c r="C47" s="28">
        <v>0</v>
      </c>
      <c r="D47" s="28">
        <v>60410</v>
      </c>
      <c r="E47" s="12">
        <f t="shared" si="2"/>
        <v>239590</v>
      </c>
      <c r="F47" s="13">
        <f t="shared" si="3"/>
        <v>60410</v>
      </c>
    </row>
    <row r="48" spans="1:6" x14ac:dyDescent="0.25">
      <c r="A48" s="10">
        <v>36513</v>
      </c>
      <c r="B48" s="28">
        <v>300000</v>
      </c>
      <c r="C48" s="28">
        <v>0</v>
      </c>
      <c r="D48" s="28">
        <v>60410</v>
      </c>
      <c r="E48" s="12">
        <f t="shared" si="2"/>
        <v>239590</v>
      </c>
      <c r="F48" s="13">
        <f t="shared" si="3"/>
        <v>60410</v>
      </c>
    </row>
    <row r="49" spans="1:7" x14ac:dyDescent="0.25">
      <c r="A49" s="10">
        <v>36514</v>
      </c>
      <c r="B49" s="28">
        <v>300000</v>
      </c>
      <c r="C49" s="28">
        <v>0</v>
      </c>
      <c r="D49" s="28">
        <v>60410</v>
      </c>
      <c r="E49" s="12">
        <f t="shared" si="2"/>
        <v>239590</v>
      </c>
      <c r="F49" s="13">
        <f t="shared" si="3"/>
        <v>60410</v>
      </c>
    </row>
    <row r="50" spans="1:7" x14ac:dyDescent="0.25">
      <c r="A50" s="10">
        <v>36515</v>
      </c>
      <c r="B50" s="28">
        <v>300000</v>
      </c>
      <c r="C50" s="28">
        <v>0</v>
      </c>
      <c r="D50" s="28">
        <v>60410</v>
      </c>
      <c r="E50" s="12">
        <f t="shared" si="2"/>
        <v>239590</v>
      </c>
      <c r="F50" s="13">
        <f t="shared" si="3"/>
        <v>60410</v>
      </c>
    </row>
    <row r="51" spans="1:7" x14ac:dyDescent="0.25">
      <c r="A51" s="10">
        <v>36516</v>
      </c>
      <c r="B51" s="28">
        <v>300000</v>
      </c>
      <c r="C51" s="28">
        <v>0</v>
      </c>
      <c r="D51" s="28">
        <v>60410</v>
      </c>
      <c r="E51" s="12">
        <f t="shared" si="2"/>
        <v>239590</v>
      </c>
      <c r="F51" s="13">
        <f t="shared" si="3"/>
        <v>60410</v>
      </c>
    </row>
    <row r="52" spans="1:7" x14ac:dyDescent="0.25">
      <c r="A52" s="10">
        <v>36517</v>
      </c>
      <c r="B52" s="28">
        <v>300000</v>
      </c>
      <c r="C52" s="28">
        <v>0</v>
      </c>
      <c r="D52" s="28">
        <v>60410</v>
      </c>
      <c r="E52" s="12">
        <f t="shared" si="2"/>
        <v>239590</v>
      </c>
      <c r="F52" s="13">
        <f t="shared" si="3"/>
        <v>60410</v>
      </c>
    </row>
    <row r="53" spans="1:7" x14ac:dyDescent="0.25">
      <c r="A53" s="10">
        <v>36518</v>
      </c>
      <c r="B53" s="28">
        <v>300000</v>
      </c>
      <c r="C53" s="28">
        <v>0</v>
      </c>
      <c r="D53" s="28">
        <v>60410</v>
      </c>
      <c r="E53" s="12">
        <f t="shared" si="2"/>
        <v>239590</v>
      </c>
      <c r="F53" s="13">
        <f t="shared" si="3"/>
        <v>60410</v>
      </c>
    </row>
    <row r="54" spans="1:7" x14ac:dyDescent="0.25">
      <c r="A54" s="10">
        <v>36519</v>
      </c>
      <c r="B54" s="28">
        <v>300000</v>
      </c>
      <c r="C54" s="28">
        <v>0</v>
      </c>
      <c r="D54" s="28">
        <v>60410</v>
      </c>
      <c r="E54" s="12">
        <f t="shared" si="2"/>
        <v>239590</v>
      </c>
      <c r="F54" s="13">
        <f t="shared" si="3"/>
        <v>60410</v>
      </c>
    </row>
    <row r="55" spans="1:7" x14ac:dyDescent="0.25">
      <c r="A55" s="10">
        <v>36520</v>
      </c>
      <c r="B55" s="28">
        <v>300000</v>
      </c>
      <c r="C55" s="28">
        <v>0</v>
      </c>
      <c r="D55" s="28">
        <v>60410</v>
      </c>
      <c r="E55" s="12">
        <f t="shared" si="2"/>
        <v>239590</v>
      </c>
      <c r="F55" s="13">
        <f t="shared" si="3"/>
        <v>60410</v>
      </c>
    </row>
    <row r="56" spans="1:7" x14ac:dyDescent="0.25">
      <c r="A56" s="10">
        <v>36521</v>
      </c>
      <c r="B56" s="28">
        <v>300000</v>
      </c>
      <c r="C56" s="28">
        <v>0</v>
      </c>
      <c r="D56" s="28">
        <v>60410</v>
      </c>
      <c r="E56" s="12">
        <f t="shared" si="2"/>
        <v>239590</v>
      </c>
      <c r="F56" s="13">
        <f t="shared" si="3"/>
        <v>60410</v>
      </c>
    </row>
    <row r="57" spans="1:7" x14ac:dyDescent="0.25">
      <c r="A57" s="10">
        <v>36522</v>
      </c>
      <c r="B57" s="28">
        <v>300000</v>
      </c>
      <c r="C57" s="28">
        <v>0</v>
      </c>
      <c r="D57" s="28">
        <v>60410</v>
      </c>
      <c r="E57" s="12">
        <f t="shared" si="2"/>
        <v>239590</v>
      </c>
      <c r="F57" s="13">
        <f t="shared" si="3"/>
        <v>60410</v>
      </c>
    </row>
    <row r="58" spans="1:7" x14ac:dyDescent="0.25">
      <c r="A58" s="10">
        <v>36523</v>
      </c>
      <c r="B58" s="28">
        <v>300000</v>
      </c>
      <c r="C58" s="28">
        <v>0</v>
      </c>
      <c r="D58" s="28">
        <v>50500</v>
      </c>
      <c r="E58" s="12">
        <f t="shared" si="2"/>
        <v>249500</v>
      </c>
      <c r="F58" s="13">
        <f t="shared" si="3"/>
        <v>50500</v>
      </c>
    </row>
    <row r="59" spans="1:7" x14ac:dyDescent="0.25">
      <c r="A59" s="10">
        <v>36524</v>
      </c>
      <c r="B59" s="28">
        <v>300000</v>
      </c>
      <c r="C59" s="28">
        <v>0</v>
      </c>
      <c r="D59" s="28">
        <v>50500</v>
      </c>
      <c r="E59" s="12">
        <f t="shared" si="2"/>
        <v>249500</v>
      </c>
      <c r="F59" s="13">
        <f t="shared" si="3"/>
        <v>50500</v>
      </c>
    </row>
    <row r="60" spans="1:7" x14ac:dyDescent="0.25">
      <c r="A60" s="10">
        <v>36525</v>
      </c>
      <c r="B60" s="28">
        <v>300000</v>
      </c>
      <c r="C60" s="28">
        <v>0</v>
      </c>
      <c r="D60" s="28">
        <v>50500</v>
      </c>
      <c r="E60" s="12">
        <f t="shared" si="2"/>
        <v>249500</v>
      </c>
      <c r="F60" s="13">
        <f t="shared" si="3"/>
        <v>50500</v>
      </c>
      <c r="G60">
        <v>59451</v>
      </c>
    </row>
    <row r="61" spans="1:7" x14ac:dyDescent="0.25">
      <c r="A61" s="5">
        <v>36526</v>
      </c>
      <c r="B61" s="28">
        <v>300000</v>
      </c>
      <c r="C61" s="28">
        <v>0</v>
      </c>
      <c r="D61" s="28">
        <v>50500</v>
      </c>
      <c r="E61" s="12">
        <f t="shared" si="2"/>
        <v>249500</v>
      </c>
      <c r="F61" s="13">
        <f t="shared" si="3"/>
        <v>50500</v>
      </c>
    </row>
    <row r="62" spans="1:7" x14ac:dyDescent="0.25">
      <c r="A62" s="5">
        <v>36527</v>
      </c>
      <c r="B62" s="28">
        <v>300000</v>
      </c>
      <c r="C62" s="28">
        <v>0</v>
      </c>
      <c r="D62" s="28">
        <v>50500</v>
      </c>
      <c r="E62" s="12">
        <f t="shared" si="2"/>
        <v>249500</v>
      </c>
      <c r="F62" s="13">
        <f t="shared" si="3"/>
        <v>50500</v>
      </c>
    </row>
    <row r="63" spans="1:7" x14ac:dyDescent="0.25">
      <c r="A63" s="5">
        <v>36528</v>
      </c>
      <c r="B63" s="28">
        <v>300000</v>
      </c>
      <c r="C63" s="28">
        <v>0</v>
      </c>
      <c r="D63" s="28">
        <v>50500</v>
      </c>
      <c r="E63" s="12">
        <f t="shared" si="2"/>
        <v>249500</v>
      </c>
      <c r="F63" s="13">
        <f t="shared" si="3"/>
        <v>50500</v>
      </c>
    </row>
    <row r="64" spans="1:7" x14ac:dyDescent="0.25">
      <c r="A64" s="5">
        <v>36529</v>
      </c>
      <c r="B64" s="28">
        <v>300000</v>
      </c>
      <c r="C64" s="28">
        <v>0</v>
      </c>
      <c r="D64" s="28">
        <v>50500</v>
      </c>
      <c r="E64" s="12">
        <f t="shared" si="2"/>
        <v>249500</v>
      </c>
      <c r="F64" s="13">
        <f t="shared" si="3"/>
        <v>50500</v>
      </c>
    </row>
    <row r="65" spans="1:6" x14ac:dyDescent="0.25">
      <c r="A65" s="5">
        <v>36530</v>
      </c>
      <c r="B65" s="28">
        <v>300000</v>
      </c>
      <c r="C65" s="28">
        <v>0</v>
      </c>
      <c r="D65" s="28">
        <v>50500</v>
      </c>
      <c r="E65" s="12">
        <f t="shared" si="2"/>
        <v>249500</v>
      </c>
      <c r="F65" s="13">
        <f t="shared" si="3"/>
        <v>50500</v>
      </c>
    </row>
    <row r="66" spans="1:6" x14ac:dyDescent="0.25">
      <c r="A66" s="5">
        <v>36531</v>
      </c>
      <c r="B66" s="28">
        <v>300000</v>
      </c>
      <c r="C66" s="28">
        <v>0</v>
      </c>
      <c r="D66" s="28">
        <v>50500</v>
      </c>
      <c r="E66" s="12">
        <f t="shared" si="2"/>
        <v>249500</v>
      </c>
      <c r="F66" s="13">
        <f t="shared" si="3"/>
        <v>50500</v>
      </c>
    </row>
    <row r="67" spans="1:6" x14ac:dyDescent="0.25">
      <c r="A67" s="5">
        <v>36532</v>
      </c>
      <c r="B67" s="28">
        <v>300000</v>
      </c>
      <c r="C67" s="28">
        <v>0</v>
      </c>
      <c r="D67" s="28">
        <v>50500</v>
      </c>
      <c r="E67" s="12">
        <f t="shared" si="2"/>
        <v>249500</v>
      </c>
      <c r="F67" s="13">
        <f t="shared" si="3"/>
        <v>50500</v>
      </c>
    </row>
    <row r="68" spans="1:6" x14ac:dyDescent="0.25">
      <c r="A68" s="5">
        <v>36533</v>
      </c>
      <c r="B68" s="28">
        <v>300000</v>
      </c>
      <c r="C68" s="28">
        <v>0</v>
      </c>
      <c r="D68" s="28">
        <v>50500</v>
      </c>
      <c r="E68" s="12">
        <f t="shared" si="2"/>
        <v>249500</v>
      </c>
      <c r="F68" s="13">
        <f t="shared" si="3"/>
        <v>50500</v>
      </c>
    </row>
    <row r="69" spans="1:6" x14ac:dyDescent="0.25">
      <c r="A69" s="5">
        <v>36534</v>
      </c>
      <c r="B69" s="28">
        <v>300000</v>
      </c>
      <c r="C69" s="28">
        <v>0</v>
      </c>
      <c r="D69" s="28">
        <v>50500</v>
      </c>
      <c r="E69" s="12">
        <f t="shared" si="2"/>
        <v>249500</v>
      </c>
      <c r="F69" s="13">
        <f t="shared" si="3"/>
        <v>50500</v>
      </c>
    </row>
    <row r="70" spans="1:6" x14ac:dyDescent="0.25">
      <c r="A70" s="5">
        <v>36535</v>
      </c>
      <c r="B70" s="28">
        <v>300000</v>
      </c>
      <c r="C70" s="28">
        <v>0</v>
      </c>
      <c r="D70" s="28">
        <v>50500</v>
      </c>
      <c r="E70" s="12">
        <f t="shared" si="2"/>
        <v>249500</v>
      </c>
      <c r="F70" s="13">
        <f t="shared" si="3"/>
        <v>50500</v>
      </c>
    </row>
    <row r="71" spans="1:6" x14ac:dyDescent="0.25">
      <c r="A71" s="5">
        <v>36536</v>
      </c>
      <c r="B71" s="28">
        <v>300000</v>
      </c>
      <c r="C71" s="28">
        <v>0</v>
      </c>
      <c r="D71" s="28">
        <v>50500</v>
      </c>
      <c r="E71" s="12">
        <f t="shared" si="2"/>
        <v>249500</v>
      </c>
      <c r="F71" s="13">
        <f t="shared" si="3"/>
        <v>50500</v>
      </c>
    </row>
    <row r="72" spans="1:6" x14ac:dyDescent="0.25">
      <c r="A72" s="5">
        <v>36537</v>
      </c>
      <c r="B72" s="28">
        <v>300000</v>
      </c>
      <c r="C72" s="28">
        <v>0</v>
      </c>
      <c r="D72" s="28">
        <v>50500</v>
      </c>
      <c r="E72" s="12">
        <f t="shared" si="2"/>
        <v>249500</v>
      </c>
      <c r="F72" s="13">
        <f t="shared" si="3"/>
        <v>50500</v>
      </c>
    </row>
    <row r="73" spans="1:6" x14ac:dyDescent="0.25">
      <c r="A73" s="5">
        <v>36538</v>
      </c>
      <c r="B73" s="28">
        <v>300000</v>
      </c>
      <c r="C73" s="28">
        <v>0</v>
      </c>
      <c r="D73" s="28">
        <v>50500</v>
      </c>
      <c r="E73" s="12">
        <f t="shared" si="2"/>
        <v>249500</v>
      </c>
      <c r="F73" s="13">
        <f t="shared" si="3"/>
        <v>50500</v>
      </c>
    </row>
    <row r="74" spans="1:6" x14ac:dyDescent="0.25">
      <c r="A74" s="5">
        <v>36539</v>
      </c>
      <c r="B74" s="28">
        <v>300000</v>
      </c>
      <c r="C74" s="28">
        <v>0</v>
      </c>
      <c r="D74" s="28">
        <v>50500</v>
      </c>
      <c r="E74" s="12">
        <f t="shared" si="2"/>
        <v>249500</v>
      </c>
      <c r="F74" s="13">
        <f t="shared" si="3"/>
        <v>50500</v>
      </c>
    </row>
    <row r="75" spans="1:6" x14ac:dyDescent="0.25">
      <c r="A75" s="5">
        <v>36540</v>
      </c>
      <c r="B75" s="28">
        <v>300000</v>
      </c>
      <c r="C75" s="28">
        <v>0</v>
      </c>
      <c r="D75" s="28">
        <v>50500</v>
      </c>
      <c r="E75" s="12">
        <f t="shared" si="2"/>
        <v>249500</v>
      </c>
      <c r="F75" s="13">
        <f t="shared" si="3"/>
        <v>50500</v>
      </c>
    </row>
    <row r="76" spans="1:6" x14ac:dyDescent="0.25">
      <c r="A76" s="5">
        <v>36541</v>
      </c>
      <c r="B76" s="28">
        <v>300000</v>
      </c>
      <c r="C76" s="28">
        <v>0</v>
      </c>
      <c r="D76" s="28">
        <v>50500</v>
      </c>
      <c r="E76" s="12">
        <f t="shared" si="2"/>
        <v>249500</v>
      </c>
      <c r="F76" s="13">
        <f t="shared" si="3"/>
        <v>50500</v>
      </c>
    </row>
    <row r="77" spans="1:6" x14ac:dyDescent="0.25">
      <c r="A77" s="5">
        <v>36542</v>
      </c>
      <c r="B77" s="28">
        <v>300000</v>
      </c>
      <c r="C77" s="28">
        <v>0</v>
      </c>
      <c r="D77" s="28">
        <v>50500</v>
      </c>
      <c r="E77" s="12">
        <f t="shared" si="2"/>
        <v>249500</v>
      </c>
      <c r="F77" s="13">
        <f t="shared" si="3"/>
        <v>50500</v>
      </c>
    </row>
    <row r="78" spans="1:6" x14ac:dyDescent="0.25">
      <c r="A78" s="5">
        <v>36543</v>
      </c>
      <c r="B78" s="28">
        <v>300000</v>
      </c>
      <c r="C78" s="28">
        <v>0</v>
      </c>
      <c r="D78" s="28">
        <v>50500</v>
      </c>
      <c r="E78" s="12">
        <f t="shared" si="2"/>
        <v>249500</v>
      </c>
      <c r="F78" s="13">
        <f t="shared" si="3"/>
        <v>50500</v>
      </c>
    </row>
    <row r="79" spans="1:6" x14ac:dyDescent="0.25">
      <c r="A79" s="5">
        <v>36544</v>
      </c>
      <c r="B79" s="28">
        <v>300000</v>
      </c>
      <c r="C79" s="28">
        <v>0</v>
      </c>
      <c r="D79" s="28">
        <v>50500</v>
      </c>
      <c r="E79" s="12">
        <f t="shared" si="2"/>
        <v>249500</v>
      </c>
      <c r="F79" s="13">
        <f t="shared" si="3"/>
        <v>50500</v>
      </c>
    </row>
    <row r="80" spans="1:6" x14ac:dyDescent="0.25">
      <c r="A80" s="5">
        <v>36545</v>
      </c>
      <c r="B80" s="28">
        <v>300000</v>
      </c>
      <c r="C80" s="28">
        <v>0</v>
      </c>
      <c r="D80" s="28">
        <v>50500</v>
      </c>
      <c r="E80" s="12">
        <f t="shared" si="2"/>
        <v>249500</v>
      </c>
      <c r="F80" s="13">
        <f t="shared" si="3"/>
        <v>50500</v>
      </c>
    </row>
    <row r="81" spans="1:7" x14ac:dyDescent="0.25">
      <c r="A81" s="5">
        <v>36546</v>
      </c>
      <c r="B81" s="28">
        <v>300000</v>
      </c>
      <c r="C81" s="28">
        <v>0</v>
      </c>
      <c r="D81" s="28">
        <v>50500</v>
      </c>
      <c r="E81" s="12">
        <f t="shared" si="2"/>
        <v>249500</v>
      </c>
      <c r="F81" s="13">
        <f t="shared" si="3"/>
        <v>50500</v>
      </c>
    </row>
    <row r="82" spans="1:7" x14ac:dyDescent="0.25">
      <c r="A82" s="5">
        <v>36547</v>
      </c>
      <c r="B82" s="28">
        <v>300000</v>
      </c>
      <c r="C82" s="28">
        <v>0</v>
      </c>
      <c r="D82" s="28">
        <v>50500</v>
      </c>
      <c r="E82" s="12">
        <f t="shared" si="2"/>
        <v>249500</v>
      </c>
      <c r="F82" s="13">
        <f t="shared" si="3"/>
        <v>50500</v>
      </c>
    </row>
    <row r="83" spans="1:7" x14ac:dyDescent="0.25">
      <c r="A83" s="5">
        <v>36548</v>
      </c>
      <c r="B83" s="28">
        <v>300000</v>
      </c>
      <c r="C83" s="28">
        <v>0</v>
      </c>
      <c r="D83" s="28">
        <v>50500</v>
      </c>
      <c r="E83" s="12">
        <f t="shared" si="2"/>
        <v>249500</v>
      </c>
      <c r="F83" s="13">
        <f t="shared" si="3"/>
        <v>50500</v>
      </c>
    </row>
    <row r="84" spans="1:7" x14ac:dyDescent="0.25">
      <c r="A84" s="5">
        <v>36549</v>
      </c>
      <c r="B84" s="28">
        <v>300000</v>
      </c>
      <c r="C84" s="28">
        <v>0</v>
      </c>
      <c r="D84" s="28">
        <v>50500</v>
      </c>
      <c r="E84" s="12">
        <f t="shared" si="2"/>
        <v>249500</v>
      </c>
      <c r="F84" s="13">
        <f t="shared" si="3"/>
        <v>50500</v>
      </c>
    </row>
    <row r="85" spans="1:7" x14ac:dyDescent="0.25">
      <c r="A85" s="5">
        <v>36550</v>
      </c>
      <c r="B85" s="28">
        <v>300000</v>
      </c>
      <c r="C85" s="28">
        <v>0</v>
      </c>
      <c r="D85" s="28">
        <v>50499</v>
      </c>
      <c r="E85" s="12">
        <f t="shared" si="2"/>
        <v>249501</v>
      </c>
      <c r="F85" s="13">
        <f t="shared" si="3"/>
        <v>50499</v>
      </c>
    </row>
    <row r="86" spans="1:7" x14ac:dyDescent="0.25">
      <c r="A86" s="5">
        <v>36551</v>
      </c>
      <c r="B86" s="28">
        <v>300000</v>
      </c>
      <c r="C86" s="28">
        <v>0</v>
      </c>
      <c r="D86" s="28">
        <v>50499</v>
      </c>
      <c r="E86" s="12">
        <f t="shared" si="2"/>
        <v>249501</v>
      </c>
      <c r="F86" s="13">
        <f t="shared" si="3"/>
        <v>50499</v>
      </c>
    </row>
    <row r="87" spans="1:7" x14ac:dyDescent="0.25">
      <c r="A87" s="5">
        <v>36552</v>
      </c>
      <c r="B87" s="28">
        <v>300000</v>
      </c>
      <c r="C87" s="28">
        <v>0</v>
      </c>
      <c r="D87" s="28">
        <v>50499</v>
      </c>
      <c r="E87" s="12">
        <f t="shared" si="2"/>
        <v>249501</v>
      </c>
      <c r="F87" s="13">
        <f t="shared" si="3"/>
        <v>50499</v>
      </c>
    </row>
    <row r="88" spans="1:7" x14ac:dyDescent="0.25">
      <c r="A88" s="5">
        <v>36553</v>
      </c>
      <c r="B88" s="28">
        <v>300000</v>
      </c>
      <c r="C88" s="28">
        <v>0</v>
      </c>
      <c r="D88" s="28">
        <v>50499</v>
      </c>
      <c r="E88" s="12">
        <f t="shared" si="2"/>
        <v>249501</v>
      </c>
      <c r="F88" s="13">
        <f t="shared" si="3"/>
        <v>50499</v>
      </c>
    </row>
    <row r="89" spans="1:7" x14ac:dyDescent="0.25">
      <c r="A89" s="5">
        <v>36554</v>
      </c>
      <c r="B89" s="28">
        <v>300000</v>
      </c>
      <c r="C89" s="28">
        <v>0</v>
      </c>
      <c r="D89" s="28">
        <v>50499</v>
      </c>
      <c r="E89" s="12">
        <f t="shared" si="2"/>
        <v>249501</v>
      </c>
      <c r="F89" s="13">
        <f t="shared" si="3"/>
        <v>50499</v>
      </c>
    </row>
    <row r="90" spans="1:7" x14ac:dyDescent="0.25">
      <c r="A90" s="5">
        <v>36555</v>
      </c>
      <c r="B90" s="28">
        <v>300000</v>
      </c>
      <c r="C90" s="28">
        <v>0</v>
      </c>
      <c r="D90" s="28">
        <v>50499</v>
      </c>
      <c r="E90" s="12">
        <f t="shared" si="2"/>
        <v>249501</v>
      </c>
      <c r="F90" s="13"/>
    </row>
    <row r="91" spans="1:7" x14ac:dyDescent="0.25">
      <c r="A91" s="5">
        <v>36556</v>
      </c>
      <c r="B91" s="28">
        <v>300000</v>
      </c>
      <c r="C91" s="28">
        <v>0</v>
      </c>
      <c r="D91" s="28">
        <v>50499</v>
      </c>
      <c r="E91" s="12">
        <f t="shared" si="2"/>
        <v>249501</v>
      </c>
      <c r="F91" s="12">
        <f>AVERAGE(F59:F89)</f>
        <v>50499.838709677417</v>
      </c>
      <c r="G91">
        <v>50500</v>
      </c>
    </row>
    <row r="92" spans="1:7" x14ac:dyDescent="0.25">
      <c r="A92" s="5">
        <v>36557</v>
      </c>
      <c r="B92" s="28">
        <v>300000</v>
      </c>
      <c r="C92" s="28">
        <v>0</v>
      </c>
      <c r="D92" s="28">
        <v>45500</v>
      </c>
      <c r="E92" s="12">
        <f t="shared" si="2"/>
        <v>254500</v>
      </c>
      <c r="F92" s="12">
        <f>+B92-E92</f>
        <v>45500</v>
      </c>
    </row>
    <row r="93" spans="1:7" x14ac:dyDescent="0.25">
      <c r="A93" s="5">
        <v>36558</v>
      </c>
      <c r="B93" s="28">
        <v>300000</v>
      </c>
      <c r="C93" s="28">
        <v>0</v>
      </c>
      <c r="D93" s="28">
        <v>45498</v>
      </c>
      <c r="E93" s="12">
        <f t="shared" si="2"/>
        <v>254502</v>
      </c>
      <c r="F93" s="12">
        <f t="shared" ref="F93:F120" si="4">+B93-E93</f>
        <v>45498</v>
      </c>
    </row>
    <row r="94" spans="1:7" x14ac:dyDescent="0.25">
      <c r="A94" s="5">
        <v>36559</v>
      </c>
      <c r="B94" s="28">
        <v>300000</v>
      </c>
      <c r="C94" s="28">
        <v>0</v>
      </c>
      <c r="D94" s="28">
        <v>45498</v>
      </c>
      <c r="E94" s="12">
        <f t="shared" ref="E94:E119" si="5">IF(C94-D94&gt;0,B94-(C94-D94),B94+(C94-D94))</f>
        <v>254502</v>
      </c>
      <c r="F94" s="12">
        <f t="shared" si="4"/>
        <v>45498</v>
      </c>
    </row>
    <row r="95" spans="1:7" x14ac:dyDescent="0.25">
      <c r="A95" s="5">
        <v>36560</v>
      </c>
      <c r="B95" s="28">
        <v>300000</v>
      </c>
      <c r="C95" s="28">
        <v>0</v>
      </c>
      <c r="D95" s="28">
        <v>45498</v>
      </c>
      <c r="E95" s="12">
        <f t="shared" si="5"/>
        <v>254502</v>
      </c>
      <c r="F95" s="12">
        <f t="shared" si="4"/>
        <v>45498</v>
      </c>
    </row>
    <row r="96" spans="1:7" x14ac:dyDescent="0.25">
      <c r="A96" s="5">
        <v>36561</v>
      </c>
      <c r="B96" s="28">
        <v>300000</v>
      </c>
      <c r="C96" s="28">
        <v>0</v>
      </c>
      <c r="D96" s="28">
        <v>45498</v>
      </c>
      <c r="E96" s="12">
        <f>IF(C96-D96&gt;0,B96-(C96-D96),B96+(C96-D96))</f>
        <v>254502</v>
      </c>
      <c r="F96" s="12">
        <f t="shared" si="4"/>
        <v>45498</v>
      </c>
    </row>
    <row r="97" spans="1:6" x14ac:dyDescent="0.25">
      <c r="A97" s="5">
        <v>36562</v>
      </c>
      <c r="B97" s="28">
        <v>300000</v>
      </c>
      <c r="C97" s="28">
        <v>0</v>
      </c>
      <c r="D97" s="28">
        <v>45498</v>
      </c>
      <c r="E97" s="12">
        <f>IF(C97-D97&gt;0,B97-(C97-D97),B97+(C97-D97))</f>
        <v>254502</v>
      </c>
      <c r="F97" s="12">
        <f t="shared" si="4"/>
        <v>45498</v>
      </c>
    </row>
    <row r="98" spans="1:6" x14ac:dyDescent="0.25">
      <c r="A98" s="5">
        <v>36563</v>
      </c>
      <c r="B98" s="28">
        <v>300000</v>
      </c>
      <c r="C98" s="28">
        <v>0</v>
      </c>
      <c r="D98" s="28">
        <v>45498</v>
      </c>
      <c r="E98" s="12">
        <f>IF(C98-D98&gt;0,B98-(C98-D98),B98+(C98-D98))</f>
        <v>254502</v>
      </c>
      <c r="F98" s="12">
        <f t="shared" si="4"/>
        <v>45498</v>
      </c>
    </row>
    <row r="99" spans="1:6" x14ac:dyDescent="0.25">
      <c r="A99" s="5">
        <v>36564</v>
      </c>
      <c r="B99" s="28">
        <v>300000</v>
      </c>
      <c r="C99" s="28">
        <v>0</v>
      </c>
      <c r="D99" s="28">
        <v>45498</v>
      </c>
      <c r="E99" s="12">
        <f t="shared" si="5"/>
        <v>254502</v>
      </c>
      <c r="F99" s="12">
        <f t="shared" si="4"/>
        <v>45498</v>
      </c>
    </row>
    <row r="100" spans="1:6" x14ac:dyDescent="0.25">
      <c r="A100" s="5">
        <v>36565</v>
      </c>
      <c r="B100" s="28">
        <v>300000</v>
      </c>
      <c r="C100" s="28">
        <v>0</v>
      </c>
      <c r="D100" s="28">
        <v>45498</v>
      </c>
      <c r="E100" s="12">
        <f t="shared" si="5"/>
        <v>254502</v>
      </c>
      <c r="F100" s="12">
        <f t="shared" si="4"/>
        <v>45498</v>
      </c>
    </row>
    <row r="101" spans="1:6" x14ac:dyDescent="0.25">
      <c r="A101" s="5">
        <v>36566</v>
      </c>
      <c r="B101" s="28">
        <v>300000</v>
      </c>
      <c r="C101" s="28">
        <v>0</v>
      </c>
      <c r="D101" s="28">
        <v>45498</v>
      </c>
      <c r="E101" s="12">
        <f t="shared" si="5"/>
        <v>254502</v>
      </c>
      <c r="F101" s="12">
        <f t="shared" si="4"/>
        <v>45498</v>
      </c>
    </row>
    <row r="102" spans="1:6" x14ac:dyDescent="0.25">
      <c r="A102" s="5">
        <v>36567</v>
      </c>
      <c r="B102" s="28">
        <v>300000</v>
      </c>
      <c r="C102" s="28">
        <v>0</v>
      </c>
      <c r="D102" s="28">
        <v>45498</v>
      </c>
      <c r="E102" s="12">
        <f t="shared" si="5"/>
        <v>254502</v>
      </c>
      <c r="F102" s="12">
        <f t="shared" si="4"/>
        <v>45498</v>
      </c>
    </row>
    <row r="103" spans="1:6" x14ac:dyDescent="0.25">
      <c r="A103" s="5">
        <v>36568</v>
      </c>
      <c r="B103" s="28">
        <v>300000</v>
      </c>
      <c r="C103" s="28">
        <v>0</v>
      </c>
      <c r="D103" s="28">
        <v>60499</v>
      </c>
      <c r="E103" s="12">
        <f t="shared" si="5"/>
        <v>239501</v>
      </c>
      <c r="F103" s="12">
        <f t="shared" si="4"/>
        <v>60499</v>
      </c>
    </row>
    <row r="104" spans="1:6" x14ac:dyDescent="0.25">
      <c r="A104" s="5">
        <v>36569</v>
      </c>
      <c r="B104" s="28">
        <v>300000</v>
      </c>
      <c r="C104" s="28">
        <v>0</v>
      </c>
      <c r="D104" s="28">
        <v>60499</v>
      </c>
      <c r="E104" s="12">
        <f t="shared" si="5"/>
        <v>239501</v>
      </c>
      <c r="F104" s="12">
        <f t="shared" si="4"/>
        <v>60499</v>
      </c>
    </row>
    <row r="105" spans="1:6" x14ac:dyDescent="0.25">
      <c r="A105" s="5">
        <v>36570</v>
      </c>
      <c r="B105" s="28">
        <v>300000</v>
      </c>
      <c r="C105" s="28">
        <v>0</v>
      </c>
      <c r="D105" s="28">
        <v>60499</v>
      </c>
      <c r="E105" s="12">
        <f t="shared" si="5"/>
        <v>239501</v>
      </c>
      <c r="F105" s="12">
        <f t="shared" si="4"/>
        <v>60499</v>
      </c>
    </row>
    <row r="106" spans="1:6" x14ac:dyDescent="0.25">
      <c r="A106" s="5">
        <v>36571</v>
      </c>
      <c r="B106" s="28">
        <v>300000</v>
      </c>
      <c r="C106" s="28">
        <v>0</v>
      </c>
      <c r="D106" s="28">
        <v>60499</v>
      </c>
      <c r="E106" s="12">
        <f t="shared" si="5"/>
        <v>239501</v>
      </c>
      <c r="F106" s="12">
        <f t="shared" si="4"/>
        <v>60499</v>
      </c>
    </row>
    <row r="107" spans="1:6" x14ac:dyDescent="0.25">
      <c r="A107" s="5">
        <v>36572</v>
      </c>
      <c r="B107" s="28">
        <v>300000</v>
      </c>
      <c r="C107" s="28">
        <v>0</v>
      </c>
      <c r="D107" s="28">
        <v>59892</v>
      </c>
      <c r="E107" s="12">
        <f>IF(C107-D107&gt;0,B107-(C107-D107),B107+(C107-D107))</f>
        <v>240108</v>
      </c>
      <c r="F107" s="12">
        <f t="shared" si="4"/>
        <v>59892</v>
      </c>
    </row>
    <row r="108" spans="1:6" x14ac:dyDescent="0.25">
      <c r="A108" s="5">
        <v>36573</v>
      </c>
      <c r="B108" s="28">
        <v>300000</v>
      </c>
      <c r="C108" s="28">
        <v>0</v>
      </c>
      <c r="D108" s="28">
        <v>60479</v>
      </c>
      <c r="E108" s="12">
        <f t="shared" si="5"/>
        <v>239521</v>
      </c>
      <c r="F108" s="12">
        <f t="shared" si="4"/>
        <v>60479</v>
      </c>
    </row>
    <row r="109" spans="1:6" x14ac:dyDescent="0.25">
      <c r="A109" s="5">
        <v>36574</v>
      </c>
      <c r="B109" s="28">
        <v>300000</v>
      </c>
      <c r="C109" s="28">
        <v>0</v>
      </c>
      <c r="D109" s="28">
        <v>60479</v>
      </c>
      <c r="E109" s="12">
        <f t="shared" si="5"/>
        <v>239521</v>
      </c>
      <c r="F109" s="12">
        <f t="shared" si="4"/>
        <v>60479</v>
      </c>
    </row>
    <row r="110" spans="1:6" x14ac:dyDescent="0.25">
      <c r="A110" s="5">
        <v>36575</v>
      </c>
      <c r="B110" s="28">
        <v>300000</v>
      </c>
      <c r="C110" s="28">
        <v>0</v>
      </c>
      <c r="D110" s="28">
        <v>60091</v>
      </c>
      <c r="E110" s="12">
        <f t="shared" si="5"/>
        <v>239909</v>
      </c>
      <c r="F110" s="12">
        <f t="shared" si="4"/>
        <v>60091</v>
      </c>
    </row>
    <row r="111" spans="1:6" x14ac:dyDescent="0.25">
      <c r="A111" s="5">
        <v>36576</v>
      </c>
      <c r="B111" s="28">
        <v>300000</v>
      </c>
      <c r="C111" s="28">
        <v>0</v>
      </c>
      <c r="D111" s="28">
        <v>60091</v>
      </c>
      <c r="E111" s="12">
        <f t="shared" si="5"/>
        <v>239909</v>
      </c>
      <c r="F111" s="12">
        <f t="shared" si="4"/>
        <v>60091</v>
      </c>
    </row>
    <row r="112" spans="1:6" x14ac:dyDescent="0.25">
      <c r="A112" s="5">
        <v>36577</v>
      </c>
      <c r="B112" s="28">
        <v>300000</v>
      </c>
      <c r="C112" s="28">
        <v>0</v>
      </c>
      <c r="D112" s="28">
        <v>60091</v>
      </c>
      <c r="E112" s="12">
        <f t="shared" si="5"/>
        <v>239909</v>
      </c>
      <c r="F112" s="12">
        <f t="shared" si="4"/>
        <v>60091</v>
      </c>
    </row>
    <row r="113" spans="1:7" x14ac:dyDescent="0.25">
      <c r="A113" s="5">
        <v>36578</v>
      </c>
      <c r="B113" s="28">
        <v>300000</v>
      </c>
      <c r="C113" s="28">
        <v>0</v>
      </c>
      <c r="D113" s="28">
        <v>60090</v>
      </c>
      <c r="E113" s="12">
        <f t="shared" si="5"/>
        <v>239910</v>
      </c>
      <c r="F113" s="12">
        <f t="shared" si="4"/>
        <v>60090</v>
      </c>
    </row>
    <row r="114" spans="1:7" x14ac:dyDescent="0.25">
      <c r="A114" s="5">
        <v>36579</v>
      </c>
      <c r="B114" s="28">
        <v>300000</v>
      </c>
      <c r="C114" s="28">
        <v>0</v>
      </c>
      <c r="D114" s="28">
        <v>60498</v>
      </c>
      <c r="E114" s="12">
        <f t="shared" si="5"/>
        <v>239502</v>
      </c>
      <c r="F114" s="12">
        <f t="shared" si="4"/>
        <v>60498</v>
      </c>
    </row>
    <row r="115" spans="1:7" x14ac:dyDescent="0.25">
      <c r="A115" s="5">
        <v>36580</v>
      </c>
      <c r="B115" s="28">
        <v>300000</v>
      </c>
      <c r="C115" s="28">
        <v>0</v>
      </c>
      <c r="D115" s="28">
        <v>60498</v>
      </c>
      <c r="E115" s="12">
        <f t="shared" si="5"/>
        <v>239502</v>
      </c>
      <c r="F115" s="12">
        <f t="shared" si="4"/>
        <v>60498</v>
      </c>
    </row>
    <row r="116" spans="1:7" x14ac:dyDescent="0.25">
      <c r="A116" s="5">
        <v>36581</v>
      </c>
      <c r="B116" s="28">
        <v>300000</v>
      </c>
      <c r="C116" s="28">
        <v>0</v>
      </c>
      <c r="D116" s="28">
        <v>60498</v>
      </c>
      <c r="E116" s="12">
        <f t="shared" si="5"/>
        <v>239502</v>
      </c>
      <c r="F116" s="12">
        <f t="shared" si="4"/>
        <v>60498</v>
      </c>
    </row>
    <row r="117" spans="1:7" x14ac:dyDescent="0.25">
      <c r="A117" s="5">
        <v>36582</v>
      </c>
      <c r="B117" s="28">
        <v>300000</v>
      </c>
      <c r="C117" s="28">
        <v>0</v>
      </c>
      <c r="D117" s="28">
        <v>60498</v>
      </c>
      <c r="E117" s="12">
        <f t="shared" si="5"/>
        <v>239502</v>
      </c>
      <c r="F117" s="12">
        <f t="shared" si="4"/>
        <v>60498</v>
      </c>
    </row>
    <row r="118" spans="1:7" x14ac:dyDescent="0.25">
      <c r="A118" s="5">
        <v>36583</v>
      </c>
      <c r="B118" s="28">
        <v>300000</v>
      </c>
      <c r="C118" s="28">
        <v>0</v>
      </c>
      <c r="D118" s="28">
        <v>60498</v>
      </c>
      <c r="E118" s="12">
        <f t="shared" si="5"/>
        <v>239502</v>
      </c>
      <c r="F118" s="12">
        <f t="shared" si="4"/>
        <v>60498</v>
      </c>
    </row>
    <row r="119" spans="1:7" x14ac:dyDescent="0.25">
      <c r="A119" s="5">
        <v>36584</v>
      </c>
      <c r="B119" s="28">
        <v>300000</v>
      </c>
      <c r="C119" s="28">
        <v>0</v>
      </c>
      <c r="D119" s="28">
        <v>51255</v>
      </c>
      <c r="E119" s="12">
        <f t="shared" si="5"/>
        <v>248745</v>
      </c>
      <c r="F119" s="12">
        <f t="shared" si="4"/>
        <v>51255</v>
      </c>
    </row>
    <row r="120" spans="1:7" x14ac:dyDescent="0.25">
      <c r="A120" s="5">
        <v>36585</v>
      </c>
      <c r="B120" s="28">
        <v>300000</v>
      </c>
      <c r="C120" s="28">
        <v>0</v>
      </c>
      <c r="D120" s="28">
        <v>60498</v>
      </c>
      <c r="E120" s="12">
        <f>IF(C120-D120&gt;0,B120-(C120-D120),B120+(C120-D120))</f>
        <v>239502</v>
      </c>
      <c r="F120" s="12">
        <f t="shared" si="4"/>
        <v>60498</v>
      </c>
      <c r="G120">
        <v>54411</v>
      </c>
    </row>
    <row r="121" spans="1:7" x14ac:dyDescent="0.25">
      <c r="A121" s="5">
        <v>36586</v>
      </c>
      <c r="B121" s="28">
        <v>300000</v>
      </c>
      <c r="C121" s="28">
        <v>0</v>
      </c>
      <c r="D121" s="28">
        <v>60498</v>
      </c>
      <c r="E121" s="12">
        <f t="shared" ref="E121:E149" si="6">IF(C121-D121&gt;0,B121-(C121-D121),B121+(C121-D121))</f>
        <v>239502</v>
      </c>
      <c r="F121" s="12">
        <f>+E121-B121</f>
        <v>-60498</v>
      </c>
    </row>
    <row r="122" spans="1:7" x14ac:dyDescent="0.25">
      <c r="A122" s="5">
        <f>+A121+1</f>
        <v>36587</v>
      </c>
      <c r="B122" s="28">
        <v>300000</v>
      </c>
      <c r="C122" s="28">
        <v>0</v>
      </c>
      <c r="D122" s="28">
        <v>60498</v>
      </c>
      <c r="E122" s="12">
        <f t="shared" si="6"/>
        <v>239502</v>
      </c>
      <c r="F122" s="12">
        <f t="shared" ref="F122:F151" si="7">+E122-B122</f>
        <v>-60498</v>
      </c>
    </row>
    <row r="123" spans="1:7" x14ac:dyDescent="0.25">
      <c r="A123" s="5">
        <f t="shared" ref="A123:A151" si="8">+A122+1</f>
        <v>36588</v>
      </c>
      <c r="B123" s="28">
        <v>300000</v>
      </c>
      <c r="C123" s="28">
        <v>0</v>
      </c>
      <c r="D123" s="28">
        <v>60498</v>
      </c>
      <c r="E123" s="12">
        <f t="shared" si="6"/>
        <v>239502</v>
      </c>
      <c r="F123" s="12">
        <f t="shared" si="7"/>
        <v>-60498</v>
      </c>
    </row>
    <row r="124" spans="1:7" x14ac:dyDescent="0.25">
      <c r="A124" s="5">
        <f t="shared" si="8"/>
        <v>36589</v>
      </c>
      <c r="B124" s="28">
        <v>300000</v>
      </c>
      <c r="C124" s="28">
        <v>0</v>
      </c>
      <c r="D124" s="28">
        <v>60498</v>
      </c>
      <c r="E124" s="12">
        <f t="shared" si="6"/>
        <v>239502</v>
      </c>
      <c r="F124" s="12">
        <f t="shared" si="7"/>
        <v>-60498</v>
      </c>
    </row>
    <row r="125" spans="1:7" x14ac:dyDescent="0.25">
      <c r="A125" s="5">
        <f t="shared" si="8"/>
        <v>36590</v>
      </c>
      <c r="B125" s="28">
        <v>300000</v>
      </c>
      <c r="C125" s="28">
        <v>0</v>
      </c>
      <c r="D125" s="28">
        <v>60498</v>
      </c>
      <c r="E125" s="12">
        <f t="shared" si="6"/>
        <v>239502</v>
      </c>
      <c r="F125" s="12">
        <f t="shared" si="7"/>
        <v>-60498</v>
      </c>
    </row>
    <row r="126" spans="1:7" x14ac:dyDescent="0.25">
      <c r="A126" s="5">
        <f t="shared" si="8"/>
        <v>36591</v>
      </c>
      <c r="B126" s="28">
        <v>300000</v>
      </c>
      <c r="C126" s="28">
        <v>0</v>
      </c>
      <c r="D126" s="28">
        <v>60498</v>
      </c>
      <c r="E126" s="12">
        <f t="shared" si="6"/>
        <v>239502</v>
      </c>
      <c r="F126" s="12">
        <f t="shared" si="7"/>
        <v>-60498</v>
      </c>
    </row>
    <row r="127" spans="1:7" x14ac:dyDescent="0.25">
      <c r="A127" s="5">
        <f t="shared" si="8"/>
        <v>36592</v>
      </c>
      <c r="B127" s="28">
        <v>300000</v>
      </c>
      <c r="C127" s="28">
        <v>0</v>
      </c>
      <c r="D127" s="28">
        <v>60498</v>
      </c>
      <c r="E127" s="12">
        <f t="shared" si="6"/>
        <v>239502</v>
      </c>
      <c r="F127" s="12">
        <f t="shared" si="7"/>
        <v>-60498</v>
      </c>
    </row>
    <row r="128" spans="1:7" x14ac:dyDescent="0.25">
      <c r="A128" s="5">
        <f t="shared" si="8"/>
        <v>36593</v>
      </c>
      <c r="B128" s="28">
        <v>300000</v>
      </c>
      <c r="C128" s="28">
        <v>0</v>
      </c>
      <c r="D128" s="28">
        <v>60498</v>
      </c>
      <c r="E128" s="12">
        <f t="shared" si="6"/>
        <v>239502</v>
      </c>
      <c r="F128" s="12">
        <f t="shared" si="7"/>
        <v>-60498</v>
      </c>
    </row>
    <row r="129" spans="1:6" x14ac:dyDescent="0.25">
      <c r="A129" s="5">
        <f t="shared" si="8"/>
        <v>36594</v>
      </c>
      <c r="B129" s="28">
        <v>300000</v>
      </c>
      <c r="C129" s="28">
        <v>0</v>
      </c>
      <c r="D129" s="28">
        <v>60498</v>
      </c>
      <c r="E129" s="12">
        <f t="shared" si="6"/>
        <v>239502</v>
      </c>
      <c r="F129" s="12">
        <f t="shared" si="7"/>
        <v>-60498</v>
      </c>
    </row>
    <row r="130" spans="1:6" x14ac:dyDescent="0.25">
      <c r="A130" s="5">
        <f t="shared" si="8"/>
        <v>36595</v>
      </c>
      <c r="B130" s="28">
        <v>300000</v>
      </c>
      <c r="C130" s="28">
        <v>0</v>
      </c>
      <c r="D130" s="28">
        <v>60498</v>
      </c>
      <c r="E130" s="12">
        <f t="shared" si="6"/>
        <v>239502</v>
      </c>
      <c r="F130" s="12">
        <f t="shared" si="7"/>
        <v>-60498</v>
      </c>
    </row>
    <row r="131" spans="1:6" x14ac:dyDescent="0.25">
      <c r="A131" s="5">
        <f t="shared" si="8"/>
        <v>36596</v>
      </c>
      <c r="B131" s="28">
        <v>300000</v>
      </c>
      <c r="C131" s="28">
        <v>0</v>
      </c>
      <c r="D131" s="28">
        <v>60498</v>
      </c>
      <c r="E131" s="12">
        <f t="shared" si="6"/>
        <v>239502</v>
      </c>
      <c r="F131" s="12">
        <f t="shared" si="7"/>
        <v>-60498</v>
      </c>
    </row>
    <row r="132" spans="1:6" x14ac:dyDescent="0.25">
      <c r="A132" s="5">
        <f t="shared" si="8"/>
        <v>36597</v>
      </c>
      <c r="B132" s="28">
        <v>300000</v>
      </c>
      <c r="C132" s="28">
        <v>0</v>
      </c>
      <c r="D132" s="28">
        <v>60498</v>
      </c>
      <c r="E132" s="12">
        <f t="shared" si="6"/>
        <v>239502</v>
      </c>
      <c r="F132" s="12">
        <f t="shared" si="7"/>
        <v>-60498</v>
      </c>
    </row>
    <row r="133" spans="1:6" x14ac:dyDescent="0.25">
      <c r="A133" s="5">
        <f t="shared" si="8"/>
        <v>36598</v>
      </c>
      <c r="B133" s="28">
        <v>300000</v>
      </c>
      <c r="C133" s="28">
        <v>0</v>
      </c>
      <c r="D133" s="28">
        <v>60498</v>
      </c>
      <c r="E133" s="12">
        <f t="shared" si="6"/>
        <v>239502</v>
      </c>
      <c r="F133" s="12">
        <f t="shared" si="7"/>
        <v>-60498</v>
      </c>
    </row>
    <row r="134" spans="1:6" x14ac:dyDescent="0.25">
      <c r="A134" s="5">
        <f t="shared" si="8"/>
        <v>36599</v>
      </c>
      <c r="B134" s="28">
        <v>300000</v>
      </c>
      <c r="C134" s="28">
        <v>0</v>
      </c>
      <c r="D134" s="28">
        <v>60498</v>
      </c>
      <c r="E134" s="12">
        <f t="shared" si="6"/>
        <v>239502</v>
      </c>
      <c r="F134" s="12">
        <f t="shared" si="7"/>
        <v>-60498</v>
      </c>
    </row>
    <row r="135" spans="1:6" x14ac:dyDescent="0.25">
      <c r="A135" s="5">
        <f t="shared" si="8"/>
        <v>36600</v>
      </c>
      <c r="B135" s="28">
        <v>300000</v>
      </c>
      <c r="C135" s="28">
        <v>0</v>
      </c>
      <c r="D135" s="28">
        <v>60498</v>
      </c>
      <c r="E135" s="12">
        <f t="shared" si="6"/>
        <v>239502</v>
      </c>
      <c r="F135" s="12">
        <f t="shared" si="7"/>
        <v>-60498</v>
      </c>
    </row>
    <row r="136" spans="1:6" x14ac:dyDescent="0.25">
      <c r="A136" s="5">
        <f t="shared" si="8"/>
        <v>36601</v>
      </c>
      <c r="B136" s="28">
        <v>300000</v>
      </c>
      <c r="C136" s="28">
        <v>0</v>
      </c>
      <c r="D136" s="28">
        <v>60498</v>
      </c>
      <c r="E136" s="12">
        <f t="shared" si="6"/>
        <v>239502</v>
      </c>
      <c r="F136" s="12">
        <f t="shared" si="7"/>
        <v>-60498</v>
      </c>
    </row>
    <row r="137" spans="1:6" x14ac:dyDescent="0.25">
      <c r="A137" s="5">
        <f t="shared" si="8"/>
        <v>36602</v>
      </c>
      <c r="B137" s="28">
        <v>300000</v>
      </c>
      <c r="C137" s="28">
        <v>0</v>
      </c>
      <c r="D137" s="28">
        <v>60498</v>
      </c>
      <c r="E137" s="12">
        <f t="shared" si="6"/>
        <v>239502</v>
      </c>
      <c r="F137" s="12">
        <f t="shared" si="7"/>
        <v>-60498</v>
      </c>
    </row>
    <row r="138" spans="1:6" x14ac:dyDescent="0.25">
      <c r="A138" s="5">
        <f t="shared" si="8"/>
        <v>36603</v>
      </c>
      <c r="B138" s="28">
        <v>300000</v>
      </c>
      <c r="C138" s="28">
        <v>0</v>
      </c>
      <c r="D138" s="28">
        <v>60498</v>
      </c>
      <c r="E138" s="12">
        <f t="shared" si="6"/>
        <v>239502</v>
      </c>
      <c r="F138" s="12">
        <f t="shared" si="7"/>
        <v>-60498</v>
      </c>
    </row>
    <row r="139" spans="1:6" x14ac:dyDescent="0.25">
      <c r="A139" s="5">
        <f t="shared" si="8"/>
        <v>36604</v>
      </c>
      <c r="B139" s="28">
        <v>300000</v>
      </c>
      <c r="C139" s="28">
        <v>0</v>
      </c>
      <c r="D139" s="28">
        <v>60498</v>
      </c>
      <c r="E139" s="12">
        <f t="shared" si="6"/>
        <v>239502</v>
      </c>
      <c r="F139" s="12">
        <f t="shared" si="7"/>
        <v>-60498</v>
      </c>
    </row>
    <row r="140" spans="1:6" x14ac:dyDescent="0.25">
      <c r="A140" s="5">
        <f t="shared" si="8"/>
        <v>36605</v>
      </c>
      <c r="B140" s="28">
        <v>300000</v>
      </c>
      <c r="C140" s="28">
        <v>0</v>
      </c>
      <c r="D140" s="28">
        <v>60498</v>
      </c>
      <c r="E140" s="12">
        <f t="shared" si="6"/>
        <v>239502</v>
      </c>
      <c r="F140" s="12">
        <f t="shared" si="7"/>
        <v>-60498</v>
      </c>
    </row>
    <row r="141" spans="1:6" x14ac:dyDescent="0.25">
      <c r="A141" s="5">
        <f t="shared" si="8"/>
        <v>36606</v>
      </c>
      <c r="B141" s="28">
        <v>300000</v>
      </c>
      <c r="C141" s="28">
        <v>0</v>
      </c>
      <c r="D141" s="28">
        <v>60498</v>
      </c>
      <c r="E141" s="12">
        <f t="shared" si="6"/>
        <v>239502</v>
      </c>
      <c r="F141" s="12">
        <f t="shared" si="7"/>
        <v>-60498</v>
      </c>
    </row>
    <row r="142" spans="1:6" x14ac:dyDescent="0.25">
      <c r="A142" s="5">
        <f t="shared" si="8"/>
        <v>36607</v>
      </c>
      <c r="B142" s="28">
        <v>300000</v>
      </c>
      <c r="C142" s="28">
        <v>0</v>
      </c>
      <c r="D142" s="28">
        <v>60498</v>
      </c>
      <c r="E142" s="12">
        <f t="shared" si="6"/>
        <v>239502</v>
      </c>
      <c r="F142" s="12">
        <f t="shared" si="7"/>
        <v>-60498</v>
      </c>
    </row>
    <row r="143" spans="1:6" x14ac:dyDescent="0.25">
      <c r="A143" s="5">
        <f t="shared" si="8"/>
        <v>36608</v>
      </c>
      <c r="B143" s="28">
        <v>300000</v>
      </c>
      <c r="C143" s="28">
        <v>0</v>
      </c>
      <c r="D143" s="28">
        <v>60498</v>
      </c>
      <c r="E143" s="12">
        <f t="shared" si="6"/>
        <v>239502</v>
      </c>
      <c r="F143" s="12">
        <f t="shared" si="7"/>
        <v>-60498</v>
      </c>
    </row>
    <row r="144" spans="1:6" x14ac:dyDescent="0.25">
      <c r="A144" s="5">
        <f t="shared" si="8"/>
        <v>36609</v>
      </c>
      <c r="B144" s="28">
        <v>300000</v>
      </c>
      <c r="C144" s="28">
        <v>0</v>
      </c>
      <c r="D144" s="28">
        <v>60498</v>
      </c>
      <c r="E144" s="12">
        <f t="shared" si="6"/>
        <v>239502</v>
      </c>
      <c r="F144" s="12">
        <f t="shared" si="7"/>
        <v>-60498</v>
      </c>
    </row>
    <row r="145" spans="1:7" x14ac:dyDescent="0.25">
      <c r="A145" s="5">
        <f t="shared" si="8"/>
        <v>36610</v>
      </c>
      <c r="B145" s="28">
        <v>300000</v>
      </c>
      <c r="C145" s="28">
        <v>0</v>
      </c>
      <c r="D145" s="28">
        <v>60498</v>
      </c>
      <c r="E145" s="12">
        <f t="shared" si="6"/>
        <v>239502</v>
      </c>
      <c r="F145" s="12">
        <f t="shared" si="7"/>
        <v>-60498</v>
      </c>
    </row>
    <row r="146" spans="1:7" x14ac:dyDescent="0.25">
      <c r="A146" s="5">
        <f t="shared" si="8"/>
        <v>36611</v>
      </c>
      <c r="B146" s="28">
        <v>300000</v>
      </c>
      <c r="C146" s="28">
        <v>0</v>
      </c>
      <c r="D146" s="28">
        <v>60498</v>
      </c>
      <c r="E146" s="12">
        <f t="shared" si="6"/>
        <v>239502</v>
      </c>
      <c r="F146" s="12">
        <f t="shared" si="7"/>
        <v>-60498</v>
      </c>
    </row>
    <row r="147" spans="1:7" x14ac:dyDescent="0.25">
      <c r="A147" s="5">
        <f t="shared" si="8"/>
        <v>36612</v>
      </c>
      <c r="B147" s="28">
        <v>300000</v>
      </c>
      <c r="C147" s="28">
        <v>0</v>
      </c>
      <c r="D147" s="28">
        <v>60498</v>
      </c>
      <c r="E147" s="12">
        <f t="shared" si="6"/>
        <v>239502</v>
      </c>
      <c r="F147" s="12">
        <f t="shared" si="7"/>
        <v>-60498</v>
      </c>
    </row>
    <row r="148" spans="1:7" x14ac:dyDescent="0.25">
      <c r="A148" s="5">
        <f t="shared" si="8"/>
        <v>36613</v>
      </c>
      <c r="B148" s="28">
        <v>300000</v>
      </c>
      <c r="C148" s="28">
        <v>0</v>
      </c>
      <c r="D148" s="28">
        <v>60498</v>
      </c>
      <c r="E148" s="12">
        <f t="shared" si="6"/>
        <v>239502</v>
      </c>
      <c r="F148" s="12">
        <f t="shared" si="7"/>
        <v>-60498</v>
      </c>
    </row>
    <row r="149" spans="1:7" x14ac:dyDescent="0.25">
      <c r="A149" s="5">
        <f t="shared" si="8"/>
        <v>36614</v>
      </c>
      <c r="B149" s="28">
        <v>300000</v>
      </c>
      <c r="C149" s="28">
        <v>0</v>
      </c>
      <c r="D149" s="28">
        <v>60498</v>
      </c>
      <c r="E149" s="12">
        <f t="shared" si="6"/>
        <v>239502</v>
      </c>
      <c r="F149" s="12">
        <f t="shared" si="7"/>
        <v>-60498</v>
      </c>
    </row>
    <row r="150" spans="1:7" x14ac:dyDescent="0.25">
      <c r="A150" s="5">
        <f t="shared" si="8"/>
        <v>36615</v>
      </c>
      <c r="B150" s="28">
        <v>300000</v>
      </c>
      <c r="C150" s="28">
        <v>0</v>
      </c>
      <c r="D150" s="28">
        <v>60498</v>
      </c>
      <c r="E150" s="12">
        <f>IF(C150-D150&gt;0,B150-(C150-D150),B150+(C150-D150))</f>
        <v>239502</v>
      </c>
      <c r="F150" s="12">
        <f t="shared" si="7"/>
        <v>-60498</v>
      </c>
    </row>
    <row r="151" spans="1:7" x14ac:dyDescent="0.25">
      <c r="A151" s="5">
        <f t="shared" si="8"/>
        <v>36616</v>
      </c>
      <c r="B151" s="28">
        <v>300000</v>
      </c>
      <c r="C151" s="28">
        <v>0</v>
      </c>
      <c r="D151" s="28">
        <v>60498</v>
      </c>
      <c r="E151" s="12">
        <f>IF(C151-D151&gt;0,B151-(C151-D151),B151+(C151-D151))</f>
        <v>239502</v>
      </c>
      <c r="F151" s="12">
        <f t="shared" si="7"/>
        <v>-60498</v>
      </c>
      <c r="G151">
        <v>60498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E20" sqref="E20"/>
    </sheetView>
  </sheetViews>
  <sheetFormatPr defaultRowHeight="13.2" x14ac:dyDescent="0.25"/>
  <cols>
    <col min="1" max="1" width="14.109375" customWidth="1"/>
  </cols>
  <sheetData>
    <row r="1" spans="1:8" ht="16.8" x14ac:dyDescent="0.55000000000000004">
      <c r="A1" s="1" t="s">
        <v>10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G1" s="4" t="s">
        <v>11</v>
      </c>
      <c r="H1" s="29" t="s">
        <v>6</v>
      </c>
    </row>
    <row r="2" spans="1:8" x14ac:dyDescent="0.25">
      <c r="A2" s="10">
        <v>36465</v>
      </c>
      <c r="B2" s="28">
        <v>250000</v>
      </c>
      <c r="C2" s="28"/>
      <c r="D2" s="28"/>
      <c r="E2" s="28"/>
      <c r="F2" s="13">
        <f t="shared" ref="F2:F29" si="0">+B2-E2</f>
        <v>250000</v>
      </c>
      <c r="G2" s="9"/>
    </row>
    <row r="3" spans="1:8" x14ac:dyDescent="0.25">
      <c r="A3" s="10">
        <v>36466</v>
      </c>
      <c r="B3" s="28">
        <v>250000</v>
      </c>
      <c r="C3" s="28"/>
      <c r="D3" s="28">
        <v>134683</v>
      </c>
      <c r="E3" s="12">
        <f t="shared" ref="E3:E29" si="1">IF(C3-D3&gt;0,B3-(C3-D3),B3+(C3-D3))</f>
        <v>115317</v>
      </c>
      <c r="F3" s="13">
        <f t="shared" si="0"/>
        <v>134683</v>
      </c>
      <c r="G3" s="9"/>
    </row>
    <row r="4" spans="1:8" x14ac:dyDescent="0.25">
      <c r="A4" s="10">
        <v>36467</v>
      </c>
      <c r="B4" s="28">
        <v>250000</v>
      </c>
      <c r="C4" s="28"/>
      <c r="D4" s="28">
        <v>159109</v>
      </c>
      <c r="E4" s="12">
        <f t="shared" si="1"/>
        <v>90891</v>
      </c>
      <c r="F4" s="13">
        <f t="shared" si="0"/>
        <v>159109</v>
      </c>
      <c r="G4" s="9"/>
    </row>
    <row r="5" spans="1:8" x14ac:dyDescent="0.25">
      <c r="A5" s="10">
        <v>36468</v>
      </c>
      <c r="B5" s="28">
        <v>250000</v>
      </c>
      <c r="C5" s="28"/>
      <c r="D5" s="28">
        <v>155865</v>
      </c>
      <c r="E5" s="12">
        <f t="shared" si="1"/>
        <v>94135</v>
      </c>
      <c r="F5" s="13">
        <f t="shared" si="0"/>
        <v>155865</v>
      </c>
      <c r="G5" s="9"/>
    </row>
    <row r="6" spans="1:8" x14ac:dyDescent="0.25">
      <c r="A6" s="10">
        <v>36469</v>
      </c>
      <c r="B6" s="28">
        <v>250000</v>
      </c>
      <c r="C6" s="28"/>
      <c r="D6" s="28">
        <v>159109</v>
      </c>
      <c r="E6" s="12">
        <f t="shared" si="1"/>
        <v>90891</v>
      </c>
      <c r="F6" s="13">
        <f t="shared" si="0"/>
        <v>159109</v>
      </c>
      <c r="G6" s="9"/>
    </row>
    <row r="7" spans="1:8" x14ac:dyDescent="0.25">
      <c r="A7" s="10">
        <v>36472</v>
      </c>
      <c r="B7" s="28">
        <v>250000</v>
      </c>
      <c r="C7" s="28"/>
      <c r="D7" s="28">
        <v>158227</v>
      </c>
      <c r="E7" s="12">
        <f t="shared" si="1"/>
        <v>91773</v>
      </c>
      <c r="F7" s="13">
        <f t="shared" si="0"/>
        <v>158227</v>
      </c>
      <c r="G7" s="9"/>
    </row>
    <row r="8" spans="1:8" x14ac:dyDescent="0.25">
      <c r="A8" s="10">
        <v>36473</v>
      </c>
      <c r="B8" s="28">
        <v>250000</v>
      </c>
      <c r="C8" s="28"/>
      <c r="D8" s="28">
        <v>159110</v>
      </c>
      <c r="E8" s="12">
        <f t="shared" si="1"/>
        <v>90890</v>
      </c>
      <c r="F8" s="13">
        <f t="shared" si="0"/>
        <v>159110</v>
      </c>
      <c r="G8" s="9"/>
    </row>
    <row r="9" spans="1:8" x14ac:dyDescent="0.25">
      <c r="A9" s="10">
        <v>36474</v>
      </c>
      <c r="B9" s="28">
        <v>250000</v>
      </c>
      <c r="C9" s="25"/>
      <c r="D9" s="15">
        <v>154174</v>
      </c>
      <c r="E9" s="12">
        <f t="shared" si="1"/>
        <v>95826</v>
      </c>
      <c r="F9" s="13">
        <f t="shared" si="0"/>
        <v>154174</v>
      </c>
      <c r="G9" s="9"/>
    </row>
    <row r="10" spans="1:8" x14ac:dyDescent="0.25">
      <c r="A10" s="10">
        <v>36475</v>
      </c>
      <c r="B10" s="28">
        <v>250000</v>
      </c>
      <c r="C10" s="25"/>
      <c r="D10" s="15">
        <v>159109</v>
      </c>
      <c r="E10" s="12">
        <f t="shared" si="1"/>
        <v>90891</v>
      </c>
      <c r="F10" s="13">
        <f t="shared" si="0"/>
        <v>159109</v>
      </c>
      <c r="G10" s="9"/>
    </row>
    <row r="11" spans="1:8" x14ac:dyDescent="0.25">
      <c r="A11" s="10">
        <v>36476</v>
      </c>
      <c r="B11" s="28">
        <v>250000</v>
      </c>
      <c r="C11" s="25"/>
      <c r="D11" s="15">
        <v>174063</v>
      </c>
      <c r="E11" s="12">
        <f t="shared" si="1"/>
        <v>75937</v>
      </c>
      <c r="F11" s="13">
        <f t="shared" si="0"/>
        <v>174063</v>
      </c>
      <c r="G11" s="9"/>
    </row>
    <row r="12" spans="1:8" x14ac:dyDescent="0.25">
      <c r="A12" s="10">
        <v>36477</v>
      </c>
      <c r="B12" s="28">
        <v>250000</v>
      </c>
      <c r="C12" s="25"/>
      <c r="D12" s="15">
        <v>174063</v>
      </c>
      <c r="E12" s="12">
        <f>IF(C12-D12&gt;0,B12-(C12-D12),B12+(C12-D12))</f>
        <v>75937</v>
      </c>
      <c r="F12" s="13">
        <f>+B12-E12</f>
        <v>174063</v>
      </c>
      <c r="G12" s="9"/>
    </row>
    <row r="13" spans="1:8" x14ac:dyDescent="0.25">
      <c r="A13" s="10">
        <v>36478</v>
      </c>
      <c r="B13" s="28">
        <v>250000</v>
      </c>
      <c r="C13" s="25"/>
      <c r="D13" s="15">
        <v>174063</v>
      </c>
      <c r="E13" s="12">
        <f>IF(C13-D13&gt;0,B13-(C13-D13),B13+(C13-D13))</f>
        <v>75937</v>
      </c>
      <c r="F13" s="13">
        <f>+B13-E13</f>
        <v>174063</v>
      </c>
      <c r="G13" s="9"/>
    </row>
    <row r="14" spans="1:8" x14ac:dyDescent="0.25">
      <c r="A14" s="10">
        <v>36479</v>
      </c>
      <c r="B14" s="28">
        <v>250000</v>
      </c>
      <c r="C14" s="25"/>
      <c r="D14" s="15">
        <v>174063</v>
      </c>
      <c r="E14" s="12">
        <f>IF(C14-D14&gt;0,B14-(C14-D14),B14+(C14-D14))</f>
        <v>75937</v>
      </c>
      <c r="F14" s="13">
        <f>+B14-E14</f>
        <v>174063</v>
      </c>
      <c r="G14" s="9"/>
    </row>
    <row r="15" spans="1:8" x14ac:dyDescent="0.25">
      <c r="A15" s="10">
        <v>36480</v>
      </c>
      <c r="B15" s="25">
        <v>250000</v>
      </c>
      <c r="C15" s="25"/>
      <c r="D15" s="25">
        <v>175028</v>
      </c>
      <c r="E15" s="12">
        <f t="shared" si="1"/>
        <v>74972</v>
      </c>
      <c r="F15" s="13">
        <f t="shared" si="0"/>
        <v>175028</v>
      </c>
      <c r="G15" s="9"/>
    </row>
    <row r="16" spans="1:8" x14ac:dyDescent="0.25">
      <c r="A16" s="10">
        <v>36481</v>
      </c>
      <c r="B16" s="25">
        <v>250000</v>
      </c>
      <c r="C16" s="25"/>
      <c r="D16" s="25">
        <v>153717</v>
      </c>
      <c r="E16" s="12">
        <f t="shared" si="1"/>
        <v>96283</v>
      </c>
      <c r="F16" s="13">
        <f t="shared" si="0"/>
        <v>153717</v>
      </c>
      <c r="G16" s="9"/>
    </row>
    <row r="17" spans="1:9" x14ac:dyDescent="0.25">
      <c r="A17" s="10">
        <v>36482</v>
      </c>
      <c r="B17" s="25">
        <v>250000</v>
      </c>
      <c r="C17" s="25"/>
      <c r="D17" s="25">
        <v>133534</v>
      </c>
      <c r="E17" s="12">
        <f t="shared" si="1"/>
        <v>116466</v>
      </c>
      <c r="F17" s="13">
        <f t="shared" si="0"/>
        <v>133534</v>
      </c>
      <c r="G17" s="9"/>
    </row>
    <row r="18" spans="1:9" x14ac:dyDescent="0.25">
      <c r="A18" s="10">
        <v>36483</v>
      </c>
      <c r="B18" s="25">
        <v>250000</v>
      </c>
      <c r="C18" s="25"/>
      <c r="D18" s="25">
        <v>95556</v>
      </c>
      <c r="E18" s="12">
        <f t="shared" si="1"/>
        <v>154444</v>
      </c>
      <c r="F18" s="13">
        <f t="shared" si="0"/>
        <v>95556</v>
      </c>
    </row>
    <row r="19" spans="1:9" x14ac:dyDescent="0.25">
      <c r="A19" s="10">
        <v>36484</v>
      </c>
      <c r="B19" s="25">
        <v>250000</v>
      </c>
      <c r="C19" s="25"/>
      <c r="D19" s="25">
        <v>117917</v>
      </c>
      <c r="E19" s="12">
        <f t="shared" si="1"/>
        <v>132083</v>
      </c>
      <c r="F19" s="13">
        <f t="shared" si="0"/>
        <v>117917</v>
      </c>
    </row>
    <row r="20" spans="1:9" x14ac:dyDescent="0.25">
      <c r="A20" s="10">
        <v>36485</v>
      </c>
      <c r="B20" s="25">
        <v>250000</v>
      </c>
      <c r="C20" s="25"/>
      <c r="D20" s="25">
        <v>117917</v>
      </c>
      <c r="E20" s="12">
        <f t="shared" si="1"/>
        <v>132083</v>
      </c>
      <c r="F20" s="13">
        <f t="shared" si="0"/>
        <v>117917</v>
      </c>
    </row>
    <row r="21" spans="1:9" x14ac:dyDescent="0.25">
      <c r="A21" s="10">
        <v>36486</v>
      </c>
      <c r="B21" s="25">
        <v>250000</v>
      </c>
      <c r="C21" s="25"/>
      <c r="D21" s="25">
        <v>117917</v>
      </c>
      <c r="E21" s="12">
        <f t="shared" si="1"/>
        <v>132083</v>
      </c>
      <c r="F21" s="13">
        <f t="shared" si="0"/>
        <v>117917</v>
      </c>
      <c r="I21" t="s">
        <v>28</v>
      </c>
    </row>
    <row r="22" spans="1:9" x14ac:dyDescent="0.25">
      <c r="A22" s="10">
        <v>36487</v>
      </c>
      <c r="B22" s="25">
        <v>250000</v>
      </c>
      <c r="C22" s="25"/>
      <c r="D22" s="25"/>
      <c r="E22" s="12">
        <f t="shared" si="1"/>
        <v>250000</v>
      </c>
      <c r="F22" s="13">
        <f t="shared" si="0"/>
        <v>0</v>
      </c>
    </row>
    <row r="23" spans="1:9" x14ac:dyDescent="0.25">
      <c r="A23" s="10">
        <v>36488</v>
      </c>
      <c r="B23" s="25">
        <v>250000</v>
      </c>
      <c r="C23" s="25"/>
      <c r="D23" s="25">
        <v>79378</v>
      </c>
      <c r="E23" s="12">
        <f t="shared" si="1"/>
        <v>170622</v>
      </c>
      <c r="F23" s="13">
        <f t="shared" si="0"/>
        <v>79378</v>
      </c>
    </row>
    <row r="24" spans="1:9" x14ac:dyDescent="0.25">
      <c r="A24" s="10">
        <v>36489</v>
      </c>
      <c r="B24" s="25">
        <v>250000</v>
      </c>
      <c r="C24" s="25"/>
      <c r="D24" s="25">
        <v>79378</v>
      </c>
      <c r="E24" s="12">
        <f>IF(C24-D24&gt;0,B24-(C24-D24),B24+(C24-D24))</f>
        <v>170622</v>
      </c>
      <c r="F24" s="13">
        <f>+B24-E24</f>
        <v>79378</v>
      </c>
    </row>
    <row r="25" spans="1:9" x14ac:dyDescent="0.25">
      <c r="A25" s="10">
        <v>36490</v>
      </c>
      <c r="B25" s="25">
        <v>250000</v>
      </c>
      <c r="C25" s="25"/>
      <c r="D25" s="25">
        <v>79378</v>
      </c>
      <c r="E25" s="12">
        <f>IF(C25-D25&gt;0,B25-(C25-D25),B25+(C25-D25))</f>
        <v>170622</v>
      </c>
      <c r="F25" s="13">
        <f>+B25-E25</f>
        <v>79378</v>
      </c>
    </row>
    <row r="26" spans="1:9" x14ac:dyDescent="0.25">
      <c r="A26" s="10">
        <v>36491</v>
      </c>
      <c r="B26" s="25">
        <v>250000</v>
      </c>
      <c r="C26" s="25"/>
      <c r="D26" s="25">
        <v>79378</v>
      </c>
      <c r="E26" s="12">
        <f>IF(C26-D26&gt;0,B26-(C26-D26),B26+(C26-D26))</f>
        <v>170622</v>
      </c>
      <c r="F26" s="13">
        <f>+B26-E26</f>
        <v>79378</v>
      </c>
    </row>
    <row r="27" spans="1:9" x14ac:dyDescent="0.25">
      <c r="A27" s="10">
        <v>36492</v>
      </c>
      <c r="B27" s="25">
        <v>250000</v>
      </c>
      <c r="C27" s="25"/>
      <c r="D27" s="25">
        <v>79378</v>
      </c>
      <c r="E27" s="12">
        <f>IF(C27-D27&gt;0,B27-(C27-D27),B27+(C27-D27))</f>
        <v>170622</v>
      </c>
      <c r="F27" s="13">
        <f>+B27-E27</f>
        <v>79378</v>
      </c>
    </row>
    <row r="28" spans="1:9" x14ac:dyDescent="0.25">
      <c r="A28" s="10">
        <v>36493</v>
      </c>
      <c r="B28" s="25">
        <v>250000</v>
      </c>
      <c r="C28" s="25"/>
      <c r="D28" s="25">
        <v>124156</v>
      </c>
      <c r="E28" s="12">
        <f t="shared" si="1"/>
        <v>125844</v>
      </c>
      <c r="F28" s="13">
        <f t="shared" si="0"/>
        <v>124156</v>
      </c>
    </row>
    <row r="29" spans="1:9" x14ac:dyDescent="0.25">
      <c r="A29" s="10">
        <v>36494</v>
      </c>
      <c r="B29" s="25">
        <v>250000</v>
      </c>
      <c r="C29" s="25"/>
      <c r="D29" s="25">
        <v>109375</v>
      </c>
      <c r="E29" s="12">
        <f t="shared" si="1"/>
        <v>140625</v>
      </c>
      <c r="F29" s="13">
        <f t="shared" si="0"/>
        <v>109375</v>
      </c>
      <c r="G29">
        <v>133130</v>
      </c>
    </row>
    <row r="30" spans="1:9" x14ac:dyDescent="0.25">
      <c r="A30" s="10">
        <v>36495</v>
      </c>
      <c r="B30" s="28">
        <v>250000</v>
      </c>
      <c r="C30" s="28">
        <v>0</v>
      </c>
      <c r="D30" s="28">
        <v>58432</v>
      </c>
      <c r="E30" s="12">
        <f>IF(C30-D30&gt;0,B30-(C30-D30),B30+(C30-D30))</f>
        <v>191568</v>
      </c>
      <c r="F30" s="13">
        <f>+B30-E30</f>
        <v>58432</v>
      </c>
    </row>
    <row r="31" spans="1:9" x14ac:dyDescent="0.25">
      <c r="A31" s="10">
        <v>36496</v>
      </c>
      <c r="B31" s="28">
        <v>250000</v>
      </c>
      <c r="C31" s="28">
        <v>0</v>
      </c>
      <c r="D31" s="28">
        <v>79444</v>
      </c>
      <c r="E31" s="12">
        <f t="shared" ref="E31:E94" si="2">IF(C31-D31&gt;0,B31-(C31-D31),B31+(C31-D31))</f>
        <v>170556</v>
      </c>
      <c r="F31" s="13">
        <f t="shared" ref="F31:F91" si="3">+B31-E31</f>
        <v>79444</v>
      </c>
    </row>
    <row r="32" spans="1:9" x14ac:dyDescent="0.25">
      <c r="A32" s="10">
        <v>36497</v>
      </c>
      <c r="B32" s="28">
        <v>250000</v>
      </c>
      <c r="C32" s="28">
        <v>0</v>
      </c>
      <c r="D32" s="28">
        <v>88433</v>
      </c>
      <c r="E32" s="12">
        <f t="shared" si="2"/>
        <v>161567</v>
      </c>
      <c r="F32" s="13">
        <f t="shared" si="3"/>
        <v>88433</v>
      </c>
    </row>
    <row r="33" spans="1:6" x14ac:dyDescent="0.25">
      <c r="A33" s="10">
        <v>36498</v>
      </c>
      <c r="B33" s="28">
        <v>250000</v>
      </c>
      <c r="C33" s="28">
        <v>0</v>
      </c>
      <c r="D33" s="28">
        <v>81991</v>
      </c>
      <c r="E33" s="12">
        <f t="shared" si="2"/>
        <v>168009</v>
      </c>
      <c r="F33" s="13">
        <f t="shared" si="3"/>
        <v>81991</v>
      </c>
    </row>
    <row r="34" spans="1:6" x14ac:dyDescent="0.25">
      <c r="A34" s="10">
        <v>36499</v>
      </c>
      <c r="B34" s="28">
        <v>250000</v>
      </c>
      <c r="C34" s="28">
        <v>0</v>
      </c>
      <c r="D34" s="28">
        <v>81991</v>
      </c>
      <c r="E34" s="12">
        <f t="shared" si="2"/>
        <v>168009</v>
      </c>
      <c r="F34" s="13">
        <f t="shared" si="3"/>
        <v>81991</v>
      </c>
    </row>
    <row r="35" spans="1:6" x14ac:dyDescent="0.25">
      <c r="A35" s="10">
        <v>36500</v>
      </c>
      <c r="B35" s="28">
        <v>250000</v>
      </c>
      <c r="C35" s="28">
        <v>0</v>
      </c>
      <c r="D35" s="28">
        <v>81991</v>
      </c>
      <c r="E35" s="12">
        <f t="shared" si="2"/>
        <v>168009</v>
      </c>
      <c r="F35" s="13">
        <f t="shared" si="3"/>
        <v>81991</v>
      </c>
    </row>
    <row r="36" spans="1:6" x14ac:dyDescent="0.25">
      <c r="A36" s="10">
        <v>36501</v>
      </c>
      <c r="B36" s="28">
        <v>250000</v>
      </c>
      <c r="C36" s="28">
        <v>0</v>
      </c>
      <c r="D36" s="28">
        <v>84849</v>
      </c>
      <c r="E36" s="12">
        <f t="shared" si="2"/>
        <v>165151</v>
      </c>
      <c r="F36" s="13">
        <f t="shared" si="3"/>
        <v>84849</v>
      </c>
    </row>
    <row r="37" spans="1:6" x14ac:dyDescent="0.25">
      <c r="A37" s="10">
        <v>36502</v>
      </c>
      <c r="B37" s="28">
        <v>250000</v>
      </c>
      <c r="C37" s="28">
        <v>0</v>
      </c>
      <c r="D37" s="15">
        <v>84849</v>
      </c>
      <c r="E37" s="12">
        <f t="shared" si="2"/>
        <v>165151</v>
      </c>
      <c r="F37" s="13">
        <f t="shared" si="3"/>
        <v>84849</v>
      </c>
    </row>
    <row r="38" spans="1:6" x14ac:dyDescent="0.25">
      <c r="A38" s="10">
        <v>36503</v>
      </c>
      <c r="B38" s="28">
        <v>250000</v>
      </c>
      <c r="C38" s="25">
        <v>0</v>
      </c>
      <c r="D38" s="15">
        <v>88431</v>
      </c>
      <c r="E38" s="12">
        <f t="shared" si="2"/>
        <v>161569</v>
      </c>
      <c r="F38" s="13">
        <f t="shared" si="3"/>
        <v>88431</v>
      </c>
    </row>
    <row r="39" spans="1:6" x14ac:dyDescent="0.25">
      <c r="A39" s="10">
        <v>36504</v>
      </c>
      <c r="B39" s="28">
        <v>250000</v>
      </c>
      <c r="C39" s="25">
        <v>0</v>
      </c>
      <c r="D39" s="15">
        <v>88431</v>
      </c>
      <c r="E39" s="12">
        <f t="shared" si="2"/>
        <v>161569</v>
      </c>
      <c r="F39" s="13">
        <f t="shared" si="3"/>
        <v>88431</v>
      </c>
    </row>
    <row r="40" spans="1:6" x14ac:dyDescent="0.25">
      <c r="A40" s="10">
        <v>36505</v>
      </c>
      <c r="B40" s="28">
        <v>250000</v>
      </c>
      <c r="C40" s="25">
        <v>0</v>
      </c>
      <c r="D40" s="25">
        <v>88431</v>
      </c>
      <c r="E40" s="12">
        <f t="shared" si="2"/>
        <v>161569</v>
      </c>
      <c r="F40" s="13">
        <f t="shared" si="3"/>
        <v>88431</v>
      </c>
    </row>
    <row r="41" spans="1:6" x14ac:dyDescent="0.25">
      <c r="A41" s="10">
        <v>36506</v>
      </c>
      <c r="B41" s="28">
        <v>250000</v>
      </c>
      <c r="C41" s="25">
        <v>0</v>
      </c>
      <c r="D41" s="25">
        <v>88431</v>
      </c>
      <c r="E41" s="12">
        <f t="shared" si="2"/>
        <v>161569</v>
      </c>
      <c r="F41" s="13">
        <f t="shared" si="3"/>
        <v>88431</v>
      </c>
    </row>
    <row r="42" spans="1:6" x14ac:dyDescent="0.25">
      <c r="A42" s="10">
        <v>36507</v>
      </c>
      <c r="B42" s="28">
        <v>250000</v>
      </c>
      <c r="C42" s="25">
        <v>0</v>
      </c>
      <c r="D42" s="25">
        <v>88431</v>
      </c>
      <c r="E42" s="12">
        <f t="shared" si="2"/>
        <v>161569</v>
      </c>
      <c r="F42" s="13">
        <f t="shared" si="3"/>
        <v>88431</v>
      </c>
    </row>
    <row r="43" spans="1:6" x14ac:dyDescent="0.25">
      <c r="A43" s="10">
        <v>36508</v>
      </c>
      <c r="B43" s="28">
        <v>250000</v>
      </c>
      <c r="C43" s="25">
        <v>0</v>
      </c>
      <c r="D43" s="25">
        <v>88430</v>
      </c>
      <c r="E43" s="12">
        <f t="shared" si="2"/>
        <v>161570</v>
      </c>
      <c r="F43" s="13">
        <f t="shared" si="3"/>
        <v>88430</v>
      </c>
    </row>
    <row r="44" spans="1:6" x14ac:dyDescent="0.25">
      <c r="A44" s="10">
        <v>36509</v>
      </c>
      <c r="B44" s="28">
        <v>250000</v>
      </c>
      <c r="C44" s="25">
        <v>0</v>
      </c>
      <c r="D44" s="25">
        <v>88431</v>
      </c>
      <c r="E44" s="12">
        <f t="shared" si="2"/>
        <v>161569</v>
      </c>
      <c r="F44" s="13">
        <f t="shared" si="3"/>
        <v>88431</v>
      </c>
    </row>
    <row r="45" spans="1:6" x14ac:dyDescent="0.25">
      <c r="A45" s="10">
        <v>36510</v>
      </c>
      <c r="B45" s="28">
        <v>250000</v>
      </c>
      <c r="C45" s="25">
        <v>0</v>
      </c>
      <c r="D45" s="25">
        <v>72432</v>
      </c>
      <c r="E45" s="12">
        <f t="shared" si="2"/>
        <v>177568</v>
      </c>
      <c r="F45" s="13">
        <f t="shared" si="3"/>
        <v>72432</v>
      </c>
    </row>
    <row r="46" spans="1:6" x14ac:dyDescent="0.25">
      <c r="A46" s="10">
        <v>36511</v>
      </c>
      <c r="B46" s="28">
        <v>250000</v>
      </c>
      <c r="C46" s="25">
        <v>0</v>
      </c>
      <c r="D46" s="25">
        <v>72431</v>
      </c>
      <c r="E46" s="12">
        <f t="shared" si="2"/>
        <v>177569</v>
      </c>
      <c r="F46" s="13">
        <f t="shared" si="3"/>
        <v>72431</v>
      </c>
    </row>
    <row r="47" spans="1:6" x14ac:dyDescent="0.25">
      <c r="A47" s="10">
        <v>36512</v>
      </c>
      <c r="B47" s="28">
        <v>250000</v>
      </c>
      <c r="C47" s="25">
        <v>0</v>
      </c>
      <c r="D47" s="25">
        <v>78905</v>
      </c>
      <c r="E47" s="12">
        <f t="shared" si="2"/>
        <v>171095</v>
      </c>
      <c r="F47" s="13">
        <f t="shared" si="3"/>
        <v>78905</v>
      </c>
    </row>
    <row r="48" spans="1:6" x14ac:dyDescent="0.25">
      <c r="A48" s="10">
        <v>36513</v>
      </c>
      <c r="B48" s="28">
        <v>250000</v>
      </c>
      <c r="C48" s="25">
        <v>0</v>
      </c>
      <c r="D48" s="25">
        <v>78905</v>
      </c>
      <c r="E48" s="12">
        <f t="shared" si="2"/>
        <v>171095</v>
      </c>
      <c r="F48" s="13">
        <f t="shared" si="3"/>
        <v>78905</v>
      </c>
    </row>
    <row r="49" spans="1:7" x14ac:dyDescent="0.25">
      <c r="A49" s="10">
        <v>36514</v>
      </c>
      <c r="B49" s="28">
        <v>250000</v>
      </c>
      <c r="C49" s="25">
        <v>0</v>
      </c>
      <c r="D49" s="25">
        <v>78905</v>
      </c>
      <c r="E49" s="12">
        <f t="shared" si="2"/>
        <v>171095</v>
      </c>
      <c r="F49" s="13">
        <f t="shared" si="3"/>
        <v>78905</v>
      </c>
    </row>
    <row r="50" spans="1:7" x14ac:dyDescent="0.25">
      <c r="A50" s="10">
        <v>36515</v>
      </c>
      <c r="B50" s="28">
        <v>250000</v>
      </c>
      <c r="C50" s="25">
        <v>0</v>
      </c>
      <c r="D50" s="25">
        <v>85351</v>
      </c>
      <c r="E50" s="12">
        <f t="shared" si="2"/>
        <v>164649</v>
      </c>
      <c r="F50" s="13">
        <f t="shared" si="3"/>
        <v>85351</v>
      </c>
    </row>
    <row r="51" spans="1:7" x14ac:dyDescent="0.25">
      <c r="A51" s="10">
        <v>36516</v>
      </c>
      <c r="B51" s="28">
        <v>250000</v>
      </c>
      <c r="C51" s="25">
        <v>0</v>
      </c>
      <c r="D51" s="25">
        <v>102430</v>
      </c>
      <c r="E51" s="12">
        <f t="shared" si="2"/>
        <v>147570</v>
      </c>
      <c r="F51" s="13">
        <f t="shared" si="3"/>
        <v>102430</v>
      </c>
    </row>
    <row r="52" spans="1:7" x14ac:dyDescent="0.25">
      <c r="A52" s="10">
        <v>36517</v>
      </c>
      <c r="B52" s="28">
        <v>250000</v>
      </c>
      <c r="C52" s="25">
        <v>0</v>
      </c>
      <c r="D52" s="25">
        <v>102606</v>
      </c>
      <c r="E52" s="12">
        <f t="shared" si="2"/>
        <v>147394</v>
      </c>
      <c r="F52" s="13">
        <f t="shared" si="3"/>
        <v>102606</v>
      </c>
    </row>
    <row r="53" spans="1:7" x14ac:dyDescent="0.25">
      <c r="A53" s="10">
        <v>36518</v>
      </c>
      <c r="B53" s="28">
        <v>250000</v>
      </c>
      <c r="C53" s="25">
        <v>0</v>
      </c>
      <c r="D53" s="25">
        <v>102606</v>
      </c>
      <c r="E53" s="12">
        <f t="shared" si="2"/>
        <v>147394</v>
      </c>
      <c r="F53" s="13">
        <f t="shared" si="3"/>
        <v>102606</v>
      </c>
    </row>
    <row r="54" spans="1:7" x14ac:dyDescent="0.25">
      <c r="A54" s="10">
        <v>36519</v>
      </c>
      <c r="B54" s="28">
        <v>250000</v>
      </c>
      <c r="C54" s="25">
        <v>0</v>
      </c>
      <c r="D54" s="25">
        <v>102606</v>
      </c>
      <c r="E54" s="12">
        <f t="shared" si="2"/>
        <v>147394</v>
      </c>
      <c r="F54" s="13">
        <f t="shared" si="3"/>
        <v>102606</v>
      </c>
    </row>
    <row r="55" spans="1:7" x14ac:dyDescent="0.25">
      <c r="A55" s="10">
        <v>36520</v>
      </c>
      <c r="B55" s="28">
        <v>250000</v>
      </c>
      <c r="C55" s="25">
        <v>0</v>
      </c>
      <c r="D55" s="25">
        <v>102606</v>
      </c>
      <c r="E55" s="12">
        <f t="shared" si="2"/>
        <v>147394</v>
      </c>
      <c r="F55" s="13">
        <f t="shared" si="3"/>
        <v>102606</v>
      </c>
    </row>
    <row r="56" spans="1:7" x14ac:dyDescent="0.25">
      <c r="A56" s="10">
        <v>36521</v>
      </c>
      <c r="B56" s="28">
        <v>250000</v>
      </c>
      <c r="C56" s="25">
        <v>0</v>
      </c>
      <c r="D56" s="25">
        <v>102606</v>
      </c>
      <c r="E56" s="12">
        <f t="shared" si="2"/>
        <v>147394</v>
      </c>
      <c r="F56" s="13">
        <f t="shared" si="3"/>
        <v>102606</v>
      </c>
    </row>
    <row r="57" spans="1:7" x14ac:dyDescent="0.25">
      <c r="A57" s="10">
        <v>36522</v>
      </c>
      <c r="B57" s="28">
        <v>250000</v>
      </c>
      <c r="C57" s="25">
        <v>0</v>
      </c>
      <c r="D57" s="25">
        <v>106627</v>
      </c>
      <c r="E57" s="12">
        <f t="shared" si="2"/>
        <v>143373</v>
      </c>
      <c r="F57" s="13">
        <f t="shared" si="3"/>
        <v>106627</v>
      </c>
    </row>
    <row r="58" spans="1:7" x14ac:dyDescent="0.25">
      <c r="A58" s="10">
        <v>36523</v>
      </c>
      <c r="B58" s="28">
        <v>250000</v>
      </c>
      <c r="C58" s="25">
        <v>0</v>
      </c>
      <c r="D58" s="25">
        <v>92787</v>
      </c>
      <c r="E58" s="12">
        <f t="shared" si="2"/>
        <v>157213</v>
      </c>
      <c r="F58" s="13">
        <f t="shared" si="3"/>
        <v>92787</v>
      </c>
    </row>
    <row r="59" spans="1:7" x14ac:dyDescent="0.25">
      <c r="A59" s="10">
        <v>36524</v>
      </c>
      <c r="B59" s="28">
        <v>250000</v>
      </c>
      <c r="C59" s="28">
        <v>0</v>
      </c>
      <c r="D59" s="28">
        <v>92787</v>
      </c>
      <c r="E59" s="12">
        <f t="shared" si="2"/>
        <v>157213</v>
      </c>
      <c r="F59" s="13">
        <f t="shared" si="3"/>
        <v>92787</v>
      </c>
    </row>
    <row r="60" spans="1:7" x14ac:dyDescent="0.25">
      <c r="A60" s="10">
        <v>36525</v>
      </c>
      <c r="B60" s="28">
        <v>250000</v>
      </c>
      <c r="C60" s="28">
        <v>0</v>
      </c>
      <c r="D60" s="28">
        <v>92787</v>
      </c>
      <c r="E60" s="12">
        <f t="shared" si="2"/>
        <v>157213</v>
      </c>
      <c r="F60" s="13">
        <f t="shared" si="3"/>
        <v>92787</v>
      </c>
      <c r="G60">
        <v>88012</v>
      </c>
    </row>
    <row r="61" spans="1:7" x14ac:dyDescent="0.25">
      <c r="A61" s="5">
        <v>36526</v>
      </c>
      <c r="B61" s="28">
        <v>250000</v>
      </c>
      <c r="C61" s="28">
        <v>0</v>
      </c>
      <c r="D61" s="28">
        <v>92787</v>
      </c>
      <c r="E61" s="12">
        <f t="shared" si="2"/>
        <v>157213</v>
      </c>
      <c r="F61" s="13">
        <f t="shared" si="3"/>
        <v>92787</v>
      </c>
    </row>
    <row r="62" spans="1:7" x14ac:dyDescent="0.25">
      <c r="A62" s="5">
        <v>36527</v>
      </c>
      <c r="B62" s="28">
        <v>250000</v>
      </c>
      <c r="C62" s="28">
        <v>0</v>
      </c>
      <c r="D62" s="28">
        <v>92787</v>
      </c>
      <c r="E62" s="12">
        <f t="shared" si="2"/>
        <v>157213</v>
      </c>
      <c r="F62" s="13">
        <f t="shared" si="3"/>
        <v>92787</v>
      </c>
    </row>
    <row r="63" spans="1:7" x14ac:dyDescent="0.25">
      <c r="A63" s="5">
        <v>36528</v>
      </c>
      <c r="B63" s="28">
        <v>250000</v>
      </c>
      <c r="C63" s="28">
        <v>0</v>
      </c>
      <c r="D63" s="28">
        <v>92787</v>
      </c>
      <c r="E63" s="12">
        <f t="shared" si="2"/>
        <v>157213</v>
      </c>
      <c r="F63" s="13">
        <f t="shared" si="3"/>
        <v>92787</v>
      </c>
    </row>
    <row r="64" spans="1:7" x14ac:dyDescent="0.25">
      <c r="A64" s="5">
        <v>36529</v>
      </c>
      <c r="B64" s="28">
        <v>250000</v>
      </c>
      <c r="C64" s="28">
        <v>0</v>
      </c>
      <c r="D64" s="28">
        <v>92787</v>
      </c>
      <c r="E64" s="12">
        <f t="shared" si="2"/>
        <v>157213</v>
      </c>
      <c r="F64" s="13">
        <f t="shared" si="3"/>
        <v>92787</v>
      </c>
    </row>
    <row r="65" spans="1:6" x14ac:dyDescent="0.25">
      <c r="A65" s="5">
        <v>36530</v>
      </c>
      <c r="B65" s="28">
        <v>250000</v>
      </c>
      <c r="C65" s="28">
        <v>0</v>
      </c>
      <c r="D65" s="28">
        <v>102787</v>
      </c>
      <c r="E65" s="12">
        <f t="shared" si="2"/>
        <v>147213</v>
      </c>
      <c r="F65" s="13">
        <f t="shared" si="3"/>
        <v>102787</v>
      </c>
    </row>
    <row r="66" spans="1:6" x14ac:dyDescent="0.25">
      <c r="A66" s="5">
        <v>36531</v>
      </c>
      <c r="B66" s="28">
        <v>250000</v>
      </c>
      <c r="C66" s="28">
        <v>0</v>
      </c>
      <c r="D66" s="28">
        <v>102787</v>
      </c>
      <c r="E66" s="12">
        <f t="shared" si="2"/>
        <v>147213</v>
      </c>
      <c r="F66" s="13">
        <f t="shared" si="3"/>
        <v>102787</v>
      </c>
    </row>
    <row r="67" spans="1:6" x14ac:dyDescent="0.25">
      <c r="A67" s="5">
        <v>36532</v>
      </c>
      <c r="B67" s="28">
        <v>250000</v>
      </c>
      <c r="C67" s="28">
        <v>0</v>
      </c>
      <c r="D67" s="28">
        <v>102787</v>
      </c>
      <c r="E67" s="12">
        <f t="shared" si="2"/>
        <v>147213</v>
      </c>
      <c r="F67" s="13">
        <f t="shared" si="3"/>
        <v>102787</v>
      </c>
    </row>
    <row r="68" spans="1:6" x14ac:dyDescent="0.25">
      <c r="A68" s="5">
        <v>36533</v>
      </c>
      <c r="B68" s="28">
        <v>250000</v>
      </c>
      <c r="C68" s="28">
        <v>0</v>
      </c>
      <c r="D68" s="15">
        <v>102787</v>
      </c>
      <c r="E68" s="12">
        <f t="shared" si="2"/>
        <v>147213</v>
      </c>
      <c r="F68" s="13">
        <f t="shared" si="3"/>
        <v>102787</v>
      </c>
    </row>
    <row r="69" spans="1:6" x14ac:dyDescent="0.25">
      <c r="A69" s="5">
        <v>36534</v>
      </c>
      <c r="B69" s="28">
        <v>250000</v>
      </c>
      <c r="C69" s="28">
        <v>0</v>
      </c>
      <c r="D69" s="15">
        <v>102787</v>
      </c>
      <c r="E69" s="12">
        <f t="shared" si="2"/>
        <v>147213</v>
      </c>
      <c r="F69" s="13">
        <f t="shared" si="3"/>
        <v>102787</v>
      </c>
    </row>
    <row r="70" spans="1:6" x14ac:dyDescent="0.25">
      <c r="A70" s="5">
        <v>36535</v>
      </c>
      <c r="B70" s="28">
        <v>250000</v>
      </c>
      <c r="C70" s="28">
        <v>0</v>
      </c>
      <c r="D70" s="15">
        <v>102787</v>
      </c>
      <c r="E70" s="12">
        <f t="shared" si="2"/>
        <v>147213</v>
      </c>
      <c r="F70" s="13">
        <f t="shared" si="3"/>
        <v>102787</v>
      </c>
    </row>
    <row r="71" spans="1:6" x14ac:dyDescent="0.25">
      <c r="A71" s="5">
        <v>36536</v>
      </c>
      <c r="B71" s="28">
        <v>250000</v>
      </c>
      <c r="C71" s="25">
        <v>0</v>
      </c>
      <c r="D71" s="25">
        <v>102787</v>
      </c>
      <c r="E71" s="12">
        <f t="shared" si="2"/>
        <v>147213</v>
      </c>
      <c r="F71" s="13">
        <f t="shared" si="3"/>
        <v>102787</v>
      </c>
    </row>
    <row r="72" spans="1:6" x14ac:dyDescent="0.25">
      <c r="A72" s="5">
        <v>36537</v>
      </c>
      <c r="B72" s="28">
        <v>250000</v>
      </c>
      <c r="C72" s="25">
        <v>0</v>
      </c>
      <c r="D72" s="25">
        <v>102787</v>
      </c>
      <c r="E72" s="12">
        <f t="shared" si="2"/>
        <v>147213</v>
      </c>
      <c r="F72" s="13">
        <f t="shared" si="3"/>
        <v>102787</v>
      </c>
    </row>
    <row r="73" spans="1:6" x14ac:dyDescent="0.25">
      <c r="A73" s="5">
        <v>36538</v>
      </c>
      <c r="B73" s="28">
        <v>250000</v>
      </c>
      <c r="C73" s="25">
        <v>0</v>
      </c>
      <c r="D73" s="25">
        <v>102787</v>
      </c>
      <c r="E73" s="12">
        <f t="shared" si="2"/>
        <v>147213</v>
      </c>
      <c r="F73" s="13">
        <f t="shared" si="3"/>
        <v>102787</v>
      </c>
    </row>
    <row r="74" spans="1:6" x14ac:dyDescent="0.25">
      <c r="A74" s="5">
        <v>36539</v>
      </c>
      <c r="B74" s="28">
        <v>250000</v>
      </c>
      <c r="C74" s="25">
        <v>0</v>
      </c>
      <c r="D74" s="25">
        <v>112787</v>
      </c>
      <c r="E74" s="12">
        <f t="shared" si="2"/>
        <v>137213</v>
      </c>
      <c r="F74" s="13">
        <f t="shared" si="3"/>
        <v>112787</v>
      </c>
    </row>
    <row r="75" spans="1:6" x14ac:dyDescent="0.25">
      <c r="A75" s="5">
        <v>36540</v>
      </c>
      <c r="B75" s="28">
        <v>250000</v>
      </c>
      <c r="C75" s="25">
        <v>0</v>
      </c>
      <c r="D75" s="25">
        <v>84786</v>
      </c>
      <c r="E75" s="12">
        <f t="shared" si="2"/>
        <v>165214</v>
      </c>
      <c r="F75" s="13">
        <f t="shared" si="3"/>
        <v>84786</v>
      </c>
    </row>
    <row r="76" spans="1:6" x14ac:dyDescent="0.25">
      <c r="A76" s="5">
        <v>36541</v>
      </c>
      <c r="B76" s="28">
        <v>250000</v>
      </c>
      <c r="C76" s="25">
        <v>0</v>
      </c>
      <c r="D76" s="25">
        <v>84786</v>
      </c>
      <c r="E76" s="12">
        <f t="shared" si="2"/>
        <v>165214</v>
      </c>
      <c r="F76" s="13">
        <f t="shared" si="3"/>
        <v>84786</v>
      </c>
    </row>
    <row r="77" spans="1:6" x14ac:dyDescent="0.25">
      <c r="A77" s="5">
        <v>36542</v>
      </c>
      <c r="B77" s="28">
        <v>250000</v>
      </c>
      <c r="C77" s="25">
        <v>0</v>
      </c>
      <c r="D77" s="25">
        <v>84786</v>
      </c>
      <c r="E77" s="12">
        <f t="shared" si="2"/>
        <v>165214</v>
      </c>
      <c r="F77" s="13">
        <f t="shared" si="3"/>
        <v>84786</v>
      </c>
    </row>
    <row r="78" spans="1:6" x14ac:dyDescent="0.25">
      <c r="A78" s="5">
        <v>36543</v>
      </c>
      <c r="B78" s="28">
        <v>250000</v>
      </c>
      <c r="C78" s="25">
        <v>0</v>
      </c>
      <c r="D78" s="25">
        <v>84786</v>
      </c>
      <c r="E78" s="12">
        <f t="shared" si="2"/>
        <v>165214</v>
      </c>
      <c r="F78" s="13">
        <f t="shared" si="3"/>
        <v>84786</v>
      </c>
    </row>
    <row r="79" spans="1:6" x14ac:dyDescent="0.25">
      <c r="A79" s="5">
        <v>36544</v>
      </c>
      <c r="B79" s="28">
        <v>250000</v>
      </c>
      <c r="C79" s="25">
        <v>0</v>
      </c>
      <c r="D79" s="25">
        <v>84787</v>
      </c>
      <c r="E79" s="12">
        <f t="shared" si="2"/>
        <v>165213</v>
      </c>
      <c r="F79" s="13">
        <f t="shared" si="3"/>
        <v>84787</v>
      </c>
    </row>
    <row r="80" spans="1:6" x14ac:dyDescent="0.25">
      <c r="A80" s="5">
        <v>36545</v>
      </c>
      <c r="B80" s="28">
        <v>250000</v>
      </c>
      <c r="C80" s="25">
        <v>0</v>
      </c>
      <c r="D80" s="25">
        <v>94786</v>
      </c>
      <c r="E80" s="12">
        <f t="shared" si="2"/>
        <v>155214</v>
      </c>
      <c r="F80" s="13">
        <f t="shared" si="3"/>
        <v>94786</v>
      </c>
    </row>
    <row r="81" spans="1:7" x14ac:dyDescent="0.25">
      <c r="A81" s="5">
        <v>36546</v>
      </c>
      <c r="B81" s="28">
        <v>250000</v>
      </c>
      <c r="C81" s="25">
        <v>0</v>
      </c>
      <c r="D81" s="25">
        <v>94787</v>
      </c>
      <c r="E81" s="12">
        <f t="shared" si="2"/>
        <v>155213</v>
      </c>
      <c r="F81" s="13">
        <f t="shared" si="3"/>
        <v>94787</v>
      </c>
    </row>
    <row r="82" spans="1:7" x14ac:dyDescent="0.25">
      <c r="A82" s="5">
        <v>36547</v>
      </c>
      <c r="B82" s="28">
        <v>250000</v>
      </c>
      <c r="C82" s="25">
        <v>0</v>
      </c>
      <c r="D82" s="25">
        <v>102787</v>
      </c>
      <c r="E82" s="12">
        <f t="shared" si="2"/>
        <v>147213</v>
      </c>
      <c r="F82" s="13">
        <f t="shared" si="3"/>
        <v>102787</v>
      </c>
    </row>
    <row r="83" spans="1:7" x14ac:dyDescent="0.25">
      <c r="A83" s="5">
        <v>36548</v>
      </c>
      <c r="B83" s="28">
        <v>250000</v>
      </c>
      <c r="C83" s="25">
        <v>0</v>
      </c>
      <c r="D83" s="25">
        <v>102787</v>
      </c>
      <c r="E83" s="12">
        <f t="shared" si="2"/>
        <v>147213</v>
      </c>
      <c r="F83" s="13">
        <f t="shared" si="3"/>
        <v>102787</v>
      </c>
    </row>
    <row r="84" spans="1:7" x14ac:dyDescent="0.25">
      <c r="A84" s="5">
        <v>36549</v>
      </c>
      <c r="B84" s="28">
        <v>250000</v>
      </c>
      <c r="C84" s="25">
        <v>0</v>
      </c>
      <c r="D84" s="25">
        <v>102787</v>
      </c>
      <c r="E84" s="12">
        <f t="shared" si="2"/>
        <v>147213</v>
      </c>
      <c r="F84" s="13">
        <f t="shared" si="3"/>
        <v>102787</v>
      </c>
    </row>
    <row r="85" spans="1:7" x14ac:dyDescent="0.25">
      <c r="A85" s="5">
        <v>36550</v>
      </c>
      <c r="B85" s="28">
        <v>250000</v>
      </c>
      <c r="C85" s="25">
        <v>0</v>
      </c>
      <c r="D85" s="25">
        <v>74787</v>
      </c>
      <c r="E85" s="12">
        <f t="shared" si="2"/>
        <v>175213</v>
      </c>
      <c r="F85" s="13">
        <f t="shared" si="3"/>
        <v>74787</v>
      </c>
    </row>
    <row r="86" spans="1:7" x14ac:dyDescent="0.25">
      <c r="A86" s="5">
        <v>36551</v>
      </c>
      <c r="B86" s="28">
        <v>250000</v>
      </c>
      <c r="C86" s="25">
        <v>0</v>
      </c>
      <c r="D86" s="25">
        <v>84787</v>
      </c>
      <c r="E86" s="12">
        <f t="shared" si="2"/>
        <v>165213</v>
      </c>
      <c r="F86" s="13">
        <f t="shared" si="3"/>
        <v>84787</v>
      </c>
    </row>
    <row r="87" spans="1:7" x14ac:dyDescent="0.25">
      <c r="A87" s="5">
        <v>36552</v>
      </c>
      <c r="B87" s="28">
        <v>250000</v>
      </c>
      <c r="C87" s="25">
        <v>0</v>
      </c>
      <c r="D87" s="25">
        <v>72788</v>
      </c>
      <c r="E87" s="12">
        <f t="shared" si="2"/>
        <v>177212</v>
      </c>
      <c r="F87" s="13">
        <f t="shared" si="3"/>
        <v>72788</v>
      </c>
    </row>
    <row r="88" spans="1:7" x14ac:dyDescent="0.25">
      <c r="A88" s="5">
        <v>36553</v>
      </c>
      <c r="B88" s="28">
        <v>250000</v>
      </c>
      <c r="C88" s="25">
        <v>0</v>
      </c>
      <c r="D88" s="25">
        <v>79788</v>
      </c>
      <c r="E88" s="12">
        <f t="shared" si="2"/>
        <v>170212</v>
      </c>
      <c r="F88" s="13">
        <f t="shared" si="3"/>
        <v>79788</v>
      </c>
    </row>
    <row r="89" spans="1:7" x14ac:dyDescent="0.25">
      <c r="A89" s="5">
        <v>36554</v>
      </c>
      <c r="B89" s="28">
        <v>250000</v>
      </c>
      <c r="C89" s="25">
        <v>0</v>
      </c>
      <c r="D89" s="25">
        <v>75788</v>
      </c>
      <c r="E89" s="12">
        <f t="shared" si="2"/>
        <v>174212</v>
      </c>
      <c r="F89" s="13">
        <f t="shared" si="3"/>
        <v>75788</v>
      </c>
    </row>
    <row r="90" spans="1:7" x14ac:dyDescent="0.25">
      <c r="A90" s="5">
        <v>36555</v>
      </c>
      <c r="B90" s="28">
        <v>250000</v>
      </c>
      <c r="C90" s="25">
        <v>0</v>
      </c>
      <c r="D90" s="25">
        <v>75788</v>
      </c>
      <c r="E90" s="12">
        <f t="shared" si="2"/>
        <v>174212</v>
      </c>
      <c r="F90" s="13">
        <f t="shared" si="3"/>
        <v>75788</v>
      </c>
    </row>
    <row r="91" spans="1:7" x14ac:dyDescent="0.25">
      <c r="A91" s="5">
        <v>36556</v>
      </c>
      <c r="B91" s="28">
        <v>250000</v>
      </c>
      <c r="C91" s="25">
        <v>0</v>
      </c>
      <c r="D91" s="25">
        <v>75788</v>
      </c>
      <c r="E91" s="12">
        <f t="shared" si="2"/>
        <v>174212</v>
      </c>
      <c r="F91" s="13">
        <f t="shared" si="3"/>
        <v>75788</v>
      </c>
      <c r="G91">
        <v>92593</v>
      </c>
    </row>
    <row r="92" spans="1:7" x14ac:dyDescent="0.25">
      <c r="A92" s="5">
        <v>36557</v>
      </c>
      <c r="B92" s="28">
        <v>250000</v>
      </c>
      <c r="C92" s="28">
        <v>0</v>
      </c>
      <c r="D92" s="28">
        <v>88432</v>
      </c>
      <c r="E92" s="12">
        <f t="shared" si="2"/>
        <v>161568</v>
      </c>
      <c r="F92" s="20">
        <f>+B92-E92</f>
        <v>88432</v>
      </c>
    </row>
    <row r="93" spans="1:7" x14ac:dyDescent="0.25">
      <c r="A93" s="5">
        <v>36558</v>
      </c>
      <c r="B93" s="28">
        <v>250000</v>
      </c>
      <c r="C93" s="28">
        <v>0</v>
      </c>
      <c r="D93" s="28">
        <v>83432</v>
      </c>
      <c r="E93" s="12">
        <f t="shared" si="2"/>
        <v>166568</v>
      </c>
      <c r="F93" s="20">
        <f t="shared" ref="F93:F120" si="4">+B93-E93</f>
        <v>83432</v>
      </c>
    </row>
    <row r="94" spans="1:7" x14ac:dyDescent="0.25">
      <c r="A94" s="5">
        <v>36559</v>
      </c>
      <c r="B94" s="28">
        <v>250000</v>
      </c>
      <c r="C94" s="28">
        <v>0</v>
      </c>
      <c r="D94" s="28">
        <v>83432</v>
      </c>
      <c r="E94" s="12">
        <f t="shared" si="2"/>
        <v>166568</v>
      </c>
      <c r="F94" s="20">
        <f t="shared" si="4"/>
        <v>83432</v>
      </c>
    </row>
    <row r="95" spans="1:7" x14ac:dyDescent="0.25">
      <c r="A95" s="5">
        <v>36560</v>
      </c>
      <c r="B95" s="28">
        <v>250000</v>
      </c>
      <c r="C95" s="28">
        <v>0</v>
      </c>
      <c r="D95" s="28">
        <v>83432</v>
      </c>
      <c r="E95" s="12">
        <f t="shared" ref="E95:E119" si="5">IF(C95-D95&gt;0,B95-(C95-D95),B95+(C95-D95))</f>
        <v>166568</v>
      </c>
      <c r="F95" s="20">
        <f t="shared" si="4"/>
        <v>83432</v>
      </c>
    </row>
    <row r="96" spans="1:7" x14ac:dyDescent="0.25">
      <c r="A96" s="5">
        <v>36561</v>
      </c>
      <c r="B96" s="28">
        <v>250000</v>
      </c>
      <c r="C96" s="28">
        <v>0</v>
      </c>
      <c r="D96" s="28">
        <v>83432</v>
      </c>
      <c r="E96" s="12">
        <f>IF(C96-D96&gt;0,B96-(C96-D96),B96+(C96-D96))</f>
        <v>166568</v>
      </c>
      <c r="F96" s="20">
        <f t="shared" si="4"/>
        <v>83432</v>
      </c>
    </row>
    <row r="97" spans="1:6" x14ac:dyDescent="0.25">
      <c r="A97" s="5">
        <v>36562</v>
      </c>
      <c r="B97" s="28">
        <v>250000</v>
      </c>
      <c r="C97" s="28">
        <v>0</v>
      </c>
      <c r="D97" s="28">
        <v>83432</v>
      </c>
      <c r="E97" s="12">
        <f>IF(C97-D97&gt;0,B97-(C97-D97),B97+(C97-D97))</f>
        <v>166568</v>
      </c>
      <c r="F97" s="20">
        <f t="shared" si="4"/>
        <v>83432</v>
      </c>
    </row>
    <row r="98" spans="1:6" x14ac:dyDescent="0.25">
      <c r="A98" s="5">
        <v>36563</v>
      </c>
      <c r="B98" s="28">
        <v>250000</v>
      </c>
      <c r="C98" s="28">
        <v>0</v>
      </c>
      <c r="D98" s="28">
        <v>83432</v>
      </c>
      <c r="E98" s="12">
        <f>IF(C98-D98&gt;0,B98-(C98-D98),B98+(C98-D98))</f>
        <v>166568</v>
      </c>
      <c r="F98" s="20">
        <f t="shared" si="4"/>
        <v>83432</v>
      </c>
    </row>
    <row r="99" spans="1:6" x14ac:dyDescent="0.25">
      <c r="A99" s="5">
        <v>36564</v>
      </c>
      <c r="B99" s="28">
        <v>250000</v>
      </c>
      <c r="C99" s="28">
        <v>0</v>
      </c>
      <c r="D99" s="15">
        <v>83432</v>
      </c>
      <c r="E99" s="12">
        <f t="shared" si="5"/>
        <v>166568</v>
      </c>
      <c r="F99" s="20">
        <f t="shared" si="4"/>
        <v>83432</v>
      </c>
    </row>
    <row r="100" spans="1:6" x14ac:dyDescent="0.25">
      <c r="A100" s="5">
        <v>36565</v>
      </c>
      <c r="B100" s="28">
        <v>250000</v>
      </c>
      <c r="C100" s="28">
        <v>0</v>
      </c>
      <c r="D100" s="15">
        <v>88432</v>
      </c>
      <c r="E100" s="12">
        <f t="shared" si="5"/>
        <v>161568</v>
      </c>
      <c r="F100" s="20">
        <f t="shared" si="4"/>
        <v>88432</v>
      </c>
    </row>
    <row r="101" spans="1:6" x14ac:dyDescent="0.25">
      <c r="A101" s="5">
        <v>36566</v>
      </c>
      <c r="B101" s="28">
        <v>250000</v>
      </c>
      <c r="C101" s="28">
        <v>0</v>
      </c>
      <c r="D101" s="15">
        <v>86433</v>
      </c>
      <c r="E101" s="12">
        <f t="shared" si="5"/>
        <v>163567</v>
      </c>
      <c r="F101" s="20">
        <f t="shared" si="4"/>
        <v>86433</v>
      </c>
    </row>
    <row r="102" spans="1:6" x14ac:dyDescent="0.25">
      <c r="A102" s="5">
        <v>36567</v>
      </c>
      <c r="B102" s="28">
        <v>250000</v>
      </c>
      <c r="C102" s="25">
        <v>0</v>
      </c>
      <c r="D102" s="25">
        <v>86433</v>
      </c>
      <c r="E102" s="12">
        <f t="shared" si="5"/>
        <v>163567</v>
      </c>
      <c r="F102" s="20">
        <f t="shared" si="4"/>
        <v>86433</v>
      </c>
    </row>
    <row r="103" spans="1:6" x14ac:dyDescent="0.25">
      <c r="A103" s="5">
        <v>36568</v>
      </c>
      <c r="B103" s="28">
        <v>250000</v>
      </c>
      <c r="C103" s="25">
        <v>0</v>
      </c>
      <c r="D103" s="25">
        <v>93032</v>
      </c>
      <c r="E103" s="12">
        <f t="shared" si="5"/>
        <v>156968</v>
      </c>
      <c r="F103" s="20">
        <f t="shared" si="4"/>
        <v>93032</v>
      </c>
    </row>
    <row r="104" spans="1:6" x14ac:dyDescent="0.25">
      <c r="A104" s="5">
        <v>36569</v>
      </c>
      <c r="B104" s="28">
        <v>250000</v>
      </c>
      <c r="C104" s="25">
        <v>0</v>
      </c>
      <c r="D104" s="25">
        <v>93032</v>
      </c>
      <c r="E104" s="12">
        <f t="shared" si="5"/>
        <v>156968</v>
      </c>
      <c r="F104" s="20">
        <f t="shared" si="4"/>
        <v>93032</v>
      </c>
    </row>
    <row r="105" spans="1:6" x14ac:dyDescent="0.25">
      <c r="A105" s="5">
        <v>36570</v>
      </c>
      <c r="B105" s="28">
        <v>250000</v>
      </c>
      <c r="C105" s="25">
        <v>0</v>
      </c>
      <c r="D105" s="25">
        <v>93032</v>
      </c>
      <c r="E105" s="12">
        <f t="shared" si="5"/>
        <v>156968</v>
      </c>
      <c r="F105" s="20">
        <f t="shared" si="4"/>
        <v>93032</v>
      </c>
    </row>
    <row r="106" spans="1:6" x14ac:dyDescent="0.25">
      <c r="A106" s="5">
        <v>36571</v>
      </c>
      <c r="B106" s="28">
        <v>250000</v>
      </c>
      <c r="C106" s="25">
        <v>0</v>
      </c>
      <c r="D106" s="25">
        <v>93032</v>
      </c>
      <c r="E106" s="12">
        <f>IF(C106-D106&gt;0,B106-(C106-D106),B106+(C106-D106))</f>
        <v>156968</v>
      </c>
      <c r="F106" s="20">
        <f t="shared" si="4"/>
        <v>93032</v>
      </c>
    </row>
    <row r="107" spans="1:6" x14ac:dyDescent="0.25">
      <c r="A107" s="5">
        <v>36572</v>
      </c>
      <c r="B107" s="28">
        <v>250000</v>
      </c>
      <c r="C107" s="25">
        <v>0</v>
      </c>
      <c r="D107" s="25">
        <v>86433</v>
      </c>
      <c r="E107" s="12">
        <f t="shared" si="5"/>
        <v>163567</v>
      </c>
      <c r="F107" s="20">
        <f t="shared" si="4"/>
        <v>86433</v>
      </c>
    </row>
    <row r="108" spans="1:6" x14ac:dyDescent="0.25">
      <c r="A108" s="5">
        <v>36573</v>
      </c>
      <c r="B108" s="28">
        <v>250000</v>
      </c>
      <c r="C108" s="25">
        <v>0</v>
      </c>
      <c r="D108" s="25">
        <v>96433</v>
      </c>
      <c r="E108" s="12">
        <f t="shared" si="5"/>
        <v>153567</v>
      </c>
      <c r="F108" s="20">
        <f t="shared" si="4"/>
        <v>96433</v>
      </c>
    </row>
    <row r="109" spans="1:6" x14ac:dyDescent="0.25">
      <c r="A109" s="5">
        <v>36574</v>
      </c>
      <c r="B109" s="28">
        <v>250000</v>
      </c>
      <c r="C109" s="25">
        <v>0</v>
      </c>
      <c r="D109" s="25">
        <v>96433</v>
      </c>
      <c r="E109" s="12">
        <f t="shared" si="5"/>
        <v>153567</v>
      </c>
      <c r="F109" s="20">
        <f t="shared" si="4"/>
        <v>96433</v>
      </c>
    </row>
    <row r="110" spans="1:6" x14ac:dyDescent="0.25">
      <c r="A110" s="5">
        <v>36575</v>
      </c>
      <c r="B110" s="28">
        <v>250000</v>
      </c>
      <c r="C110" s="25">
        <v>0</v>
      </c>
      <c r="D110" s="25">
        <v>101433</v>
      </c>
      <c r="E110" s="12">
        <f t="shared" si="5"/>
        <v>148567</v>
      </c>
      <c r="F110" s="20">
        <f t="shared" si="4"/>
        <v>101433</v>
      </c>
    </row>
    <row r="111" spans="1:6" x14ac:dyDescent="0.25">
      <c r="A111" s="5">
        <v>36576</v>
      </c>
      <c r="B111" s="28">
        <v>250000</v>
      </c>
      <c r="C111" s="25">
        <v>0</v>
      </c>
      <c r="D111" s="25">
        <v>101433</v>
      </c>
      <c r="E111" s="12">
        <f t="shared" si="5"/>
        <v>148567</v>
      </c>
      <c r="F111" s="20">
        <f t="shared" si="4"/>
        <v>101433</v>
      </c>
    </row>
    <row r="112" spans="1:6" x14ac:dyDescent="0.25">
      <c r="A112" s="5">
        <v>36577</v>
      </c>
      <c r="B112" s="28">
        <v>250000</v>
      </c>
      <c r="C112" s="25">
        <v>0</v>
      </c>
      <c r="D112" s="25">
        <v>101433</v>
      </c>
      <c r="E112" s="12">
        <f t="shared" si="5"/>
        <v>148567</v>
      </c>
      <c r="F112" s="20">
        <f t="shared" si="4"/>
        <v>101433</v>
      </c>
    </row>
    <row r="113" spans="1:7" x14ac:dyDescent="0.25">
      <c r="A113" s="5">
        <v>36578</v>
      </c>
      <c r="B113" s="28">
        <v>250000</v>
      </c>
      <c r="C113" s="25">
        <v>0</v>
      </c>
      <c r="D113" s="25">
        <v>101433</v>
      </c>
      <c r="E113" s="12">
        <f t="shared" si="5"/>
        <v>148567</v>
      </c>
      <c r="F113" s="20">
        <f t="shared" si="4"/>
        <v>101433</v>
      </c>
    </row>
    <row r="114" spans="1:7" x14ac:dyDescent="0.25">
      <c r="A114" s="5">
        <v>36579</v>
      </c>
      <c r="B114" s="28">
        <v>250000</v>
      </c>
      <c r="C114" s="25">
        <v>0</v>
      </c>
      <c r="D114" s="25">
        <v>103433</v>
      </c>
      <c r="E114" s="12">
        <f t="shared" si="5"/>
        <v>146567</v>
      </c>
      <c r="F114" s="20">
        <f t="shared" si="4"/>
        <v>103433</v>
      </c>
    </row>
    <row r="115" spans="1:7" x14ac:dyDescent="0.25">
      <c r="A115" s="5">
        <v>36580</v>
      </c>
      <c r="B115" s="28">
        <v>250000</v>
      </c>
      <c r="C115" s="25">
        <v>0</v>
      </c>
      <c r="D115" s="25">
        <v>107612</v>
      </c>
      <c r="E115" s="12">
        <f t="shared" si="5"/>
        <v>142388</v>
      </c>
      <c r="F115" s="20">
        <f t="shared" si="4"/>
        <v>107612</v>
      </c>
    </row>
    <row r="116" spans="1:7" x14ac:dyDescent="0.25">
      <c r="A116" s="5">
        <v>36581</v>
      </c>
      <c r="B116" s="28">
        <v>250000</v>
      </c>
      <c r="C116" s="25">
        <v>0</v>
      </c>
      <c r="D116" s="25">
        <v>113433</v>
      </c>
      <c r="E116" s="12">
        <f>IF(C116-D116&gt;0,B116-(C116-D116),B116+(C116-D116))</f>
        <v>136567</v>
      </c>
      <c r="F116" s="20">
        <f t="shared" si="4"/>
        <v>113433</v>
      </c>
    </row>
    <row r="117" spans="1:7" x14ac:dyDescent="0.25">
      <c r="A117" s="5">
        <v>36582</v>
      </c>
      <c r="B117" s="28">
        <v>250000</v>
      </c>
      <c r="C117" s="25">
        <v>0</v>
      </c>
      <c r="D117" s="25">
        <v>113433</v>
      </c>
      <c r="E117" s="12">
        <f t="shared" si="5"/>
        <v>136567</v>
      </c>
      <c r="F117" s="20">
        <f t="shared" si="4"/>
        <v>113433</v>
      </c>
    </row>
    <row r="118" spans="1:7" x14ac:dyDescent="0.25">
      <c r="A118" s="5">
        <v>36583</v>
      </c>
      <c r="B118" s="28">
        <v>250000</v>
      </c>
      <c r="C118" s="25">
        <v>0</v>
      </c>
      <c r="D118" s="25">
        <v>113433</v>
      </c>
      <c r="E118" s="12">
        <f>IF(C118-D118&gt;0,B118-(C118-D118),B118+(C118-D118))</f>
        <v>136567</v>
      </c>
      <c r="F118" s="20">
        <f t="shared" si="4"/>
        <v>113433</v>
      </c>
    </row>
    <row r="119" spans="1:7" x14ac:dyDescent="0.25">
      <c r="A119" s="5">
        <v>36584</v>
      </c>
      <c r="B119" s="28">
        <v>250000</v>
      </c>
      <c r="C119" s="25">
        <v>0</v>
      </c>
      <c r="D119" s="25">
        <v>123433</v>
      </c>
      <c r="E119" s="12">
        <f t="shared" si="5"/>
        <v>126567</v>
      </c>
      <c r="F119" s="20">
        <f t="shared" si="4"/>
        <v>123433</v>
      </c>
    </row>
    <row r="120" spans="1:7" x14ac:dyDescent="0.25">
      <c r="A120" s="5">
        <v>36585</v>
      </c>
      <c r="B120" s="28">
        <v>250000</v>
      </c>
      <c r="C120" s="25">
        <v>0</v>
      </c>
      <c r="D120" s="25">
        <v>118433</v>
      </c>
      <c r="E120" s="12">
        <f>IF(C120-D120&gt;0,B120-(C120-D120),B120+(C120-D120))</f>
        <v>131567</v>
      </c>
      <c r="F120" s="20">
        <f t="shared" si="4"/>
        <v>118433</v>
      </c>
      <c r="G120">
        <v>96004</v>
      </c>
    </row>
    <row r="121" spans="1:7" x14ac:dyDescent="0.25">
      <c r="A121" s="5">
        <v>36586</v>
      </c>
      <c r="B121" s="28">
        <v>250000</v>
      </c>
      <c r="C121" s="28">
        <v>0</v>
      </c>
      <c r="D121" s="28">
        <v>130430</v>
      </c>
      <c r="E121" s="12">
        <f t="shared" ref="E121:E149" si="6">IF(C121-D121&gt;0,B121-(C121-D121),B121+(C121-D121))</f>
        <v>119570</v>
      </c>
      <c r="F121" s="20">
        <f>+E121-B121</f>
        <v>-130430</v>
      </c>
    </row>
    <row r="122" spans="1:7" x14ac:dyDescent="0.25">
      <c r="A122" s="5">
        <f>+A121+1</f>
        <v>36587</v>
      </c>
      <c r="B122" s="28">
        <v>250000</v>
      </c>
      <c r="C122" s="28">
        <v>0</v>
      </c>
      <c r="D122" s="28">
        <v>129775</v>
      </c>
      <c r="E122" s="12">
        <f t="shared" si="6"/>
        <v>120225</v>
      </c>
      <c r="F122" s="20">
        <f t="shared" ref="F122:F151" si="7">+E122-B122</f>
        <v>-129775</v>
      </c>
    </row>
    <row r="123" spans="1:7" x14ac:dyDescent="0.25">
      <c r="A123" s="5">
        <f t="shared" ref="A123:A151" si="8">+A122+1</f>
        <v>36588</v>
      </c>
      <c r="B123" s="28">
        <v>250000</v>
      </c>
      <c r="C123" s="28">
        <v>0</v>
      </c>
      <c r="D123" s="28">
        <v>151432</v>
      </c>
      <c r="E123" s="12">
        <f t="shared" si="6"/>
        <v>98568</v>
      </c>
      <c r="F123" s="20">
        <f t="shared" si="7"/>
        <v>-151432</v>
      </c>
    </row>
    <row r="124" spans="1:7" x14ac:dyDescent="0.25">
      <c r="A124" s="5">
        <f t="shared" si="8"/>
        <v>36589</v>
      </c>
      <c r="B124" s="28">
        <v>250000</v>
      </c>
      <c r="C124" s="28">
        <v>0</v>
      </c>
      <c r="D124" s="28">
        <v>128432</v>
      </c>
      <c r="E124" s="12">
        <f t="shared" si="6"/>
        <v>121568</v>
      </c>
      <c r="F124" s="20">
        <f t="shared" si="7"/>
        <v>-128432</v>
      </c>
    </row>
    <row r="125" spans="1:7" x14ac:dyDescent="0.25">
      <c r="A125" s="5">
        <f t="shared" si="8"/>
        <v>36590</v>
      </c>
      <c r="B125" s="28">
        <v>250000</v>
      </c>
      <c r="C125" s="28">
        <v>0</v>
      </c>
      <c r="D125" s="28">
        <v>128432</v>
      </c>
      <c r="E125" s="12">
        <f t="shared" si="6"/>
        <v>121568</v>
      </c>
      <c r="F125" s="20">
        <f t="shared" si="7"/>
        <v>-128432</v>
      </c>
    </row>
    <row r="126" spans="1:7" x14ac:dyDescent="0.25">
      <c r="A126" s="5">
        <f t="shared" si="8"/>
        <v>36591</v>
      </c>
      <c r="B126" s="28">
        <v>250000</v>
      </c>
      <c r="C126" s="28">
        <v>0</v>
      </c>
      <c r="D126" s="28">
        <v>128432</v>
      </c>
      <c r="E126" s="12">
        <f t="shared" si="6"/>
        <v>121568</v>
      </c>
      <c r="F126" s="20">
        <f t="shared" si="7"/>
        <v>-128432</v>
      </c>
    </row>
    <row r="127" spans="1:7" x14ac:dyDescent="0.25">
      <c r="A127" s="5">
        <f t="shared" si="8"/>
        <v>36592</v>
      </c>
      <c r="B127" s="28">
        <v>250000</v>
      </c>
      <c r="C127" s="28">
        <v>0</v>
      </c>
      <c r="D127" s="28">
        <v>164751</v>
      </c>
      <c r="E127" s="12">
        <f t="shared" si="6"/>
        <v>85249</v>
      </c>
      <c r="F127" s="20">
        <f t="shared" si="7"/>
        <v>-164751</v>
      </c>
    </row>
    <row r="128" spans="1:7" x14ac:dyDescent="0.25">
      <c r="A128" s="5">
        <f t="shared" si="8"/>
        <v>36593</v>
      </c>
      <c r="B128" s="28">
        <v>250000</v>
      </c>
      <c r="C128" s="28">
        <v>0</v>
      </c>
      <c r="D128" s="15">
        <v>130801</v>
      </c>
      <c r="E128" s="12">
        <f t="shared" si="6"/>
        <v>119199</v>
      </c>
      <c r="F128" s="20">
        <f t="shared" si="7"/>
        <v>-130801</v>
      </c>
    </row>
    <row r="129" spans="1:6" x14ac:dyDescent="0.25">
      <c r="A129" s="5">
        <f t="shared" si="8"/>
        <v>36594</v>
      </c>
      <c r="B129" s="28">
        <v>250000</v>
      </c>
      <c r="C129" s="28">
        <v>0</v>
      </c>
      <c r="D129" s="15">
        <v>118583</v>
      </c>
      <c r="E129" s="12">
        <f t="shared" si="6"/>
        <v>131417</v>
      </c>
      <c r="F129" s="20">
        <f t="shared" si="7"/>
        <v>-118583</v>
      </c>
    </row>
    <row r="130" spans="1:6" x14ac:dyDescent="0.25">
      <c r="A130" s="5">
        <f t="shared" si="8"/>
        <v>36595</v>
      </c>
      <c r="B130" s="28">
        <v>250000</v>
      </c>
      <c r="C130" s="28">
        <v>0</v>
      </c>
      <c r="D130" s="15">
        <v>98431</v>
      </c>
      <c r="E130" s="12">
        <f t="shared" si="6"/>
        <v>151569</v>
      </c>
      <c r="F130" s="20">
        <f t="shared" si="7"/>
        <v>-98431</v>
      </c>
    </row>
    <row r="131" spans="1:6" x14ac:dyDescent="0.25">
      <c r="A131" s="5">
        <f t="shared" si="8"/>
        <v>36596</v>
      </c>
      <c r="B131" s="28">
        <v>250000</v>
      </c>
      <c r="C131" s="25">
        <v>0</v>
      </c>
      <c r="D131" s="25">
        <v>118431</v>
      </c>
      <c r="E131" s="12">
        <f t="shared" si="6"/>
        <v>131569</v>
      </c>
      <c r="F131" s="20">
        <f t="shared" si="7"/>
        <v>-118431</v>
      </c>
    </row>
    <row r="132" spans="1:6" x14ac:dyDescent="0.25">
      <c r="A132" s="5">
        <f t="shared" si="8"/>
        <v>36597</v>
      </c>
      <c r="B132" s="28">
        <v>250000</v>
      </c>
      <c r="C132" s="25">
        <v>0</v>
      </c>
      <c r="D132" s="25">
        <v>118431</v>
      </c>
      <c r="E132" s="12">
        <f t="shared" si="6"/>
        <v>131569</v>
      </c>
      <c r="F132" s="20">
        <f t="shared" si="7"/>
        <v>-118431</v>
      </c>
    </row>
    <row r="133" spans="1:6" x14ac:dyDescent="0.25">
      <c r="A133" s="5">
        <f t="shared" si="8"/>
        <v>36598</v>
      </c>
      <c r="B133" s="28">
        <v>250000</v>
      </c>
      <c r="C133" s="25">
        <v>0</v>
      </c>
      <c r="D133" s="25">
        <v>118431</v>
      </c>
      <c r="E133" s="12">
        <f t="shared" si="6"/>
        <v>131569</v>
      </c>
      <c r="F133" s="20">
        <f t="shared" si="7"/>
        <v>-118431</v>
      </c>
    </row>
    <row r="134" spans="1:6" x14ac:dyDescent="0.25">
      <c r="A134" s="5">
        <f t="shared" si="8"/>
        <v>36599</v>
      </c>
      <c r="B134" s="28">
        <v>250000</v>
      </c>
      <c r="C134" s="25">
        <v>0</v>
      </c>
      <c r="D134" s="25">
        <v>118431</v>
      </c>
      <c r="E134" s="12">
        <f t="shared" si="6"/>
        <v>131569</v>
      </c>
      <c r="F134" s="20">
        <f t="shared" si="7"/>
        <v>-118431</v>
      </c>
    </row>
    <row r="135" spans="1:6" x14ac:dyDescent="0.25">
      <c r="A135" s="5">
        <f t="shared" si="8"/>
        <v>36600</v>
      </c>
      <c r="B135" s="28">
        <v>250000</v>
      </c>
      <c r="C135" s="25">
        <v>0</v>
      </c>
      <c r="D135" s="25">
        <v>108431</v>
      </c>
      <c r="E135" s="12">
        <f t="shared" si="6"/>
        <v>141569</v>
      </c>
      <c r="F135" s="20">
        <f t="shared" si="7"/>
        <v>-108431</v>
      </c>
    </row>
    <row r="136" spans="1:6" x14ac:dyDescent="0.25">
      <c r="A136" s="5">
        <f t="shared" si="8"/>
        <v>36601</v>
      </c>
      <c r="B136" s="28">
        <v>250000</v>
      </c>
      <c r="C136" s="25">
        <v>0</v>
      </c>
      <c r="D136" s="25">
        <v>98431</v>
      </c>
      <c r="E136" s="12">
        <f t="shared" si="6"/>
        <v>151569</v>
      </c>
      <c r="F136" s="20">
        <f t="shared" si="7"/>
        <v>-98431</v>
      </c>
    </row>
    <row r="137" spans="1:6" x14ac:dyDescent="0.25">
      <c r="A137" s="5">
        <f t="shared" si="8"/>
        <v>36602</v>
      </c>
      <c r="B137" s="28">
        <v>250000</v>
      </c>
      <c r="C137" s="25">
        <v>0</v>
      </c>
      <c r="D137" s="25">
        <v>100260</v>
      </c>
      <c r="E137" s="12">
        <f t="shared" si="6"/>
        <v>149740</v>
      </c>
      <c r="F137" s="20">
        <f t="shared" si="7"/>
        <v>-100260</v>
      </c>
    </row>
    <row r="138" spans="1:6" x14ac:dyDescent="0.25">
      <c r="A138" s="5">
        <f t="shared" si="8"/>
        <v>36603</v>
      </c>
      <c r="B138" s="28">
        <v>250000</v>
      </c>
      <c r="C138" s="25">
        <v>0</v>
      </c>
      <c r="D138" s="25">
        <v>108918</v>
      </c>
      <c r="E138" s="12">
        <f t="shared" si="6"/>
        <v>141082</v>
      </c>
      <c r="F138" s="20">
        <f t="shared" si="7"/>
        <v>-108918</v>
      </c>
    </row>
    <row r="139" spans="1:6" x14ac:dyDescent="0.25">
      <c r="A139" s="5">
        <f t="shared" si="8"/>
        <v>36604</v>
      </c>
      <c r="B139" s="28">
        <v>250000</v>
      </c>
      <c r="C139" s="25">
        <v>0</v>
      </c>
      <c r="D139" s="25">
        <v>108918</v>
      </c>
      <c r="E139" s="12">
        <f t="shared" si="6"/>
        <v>141082</v>
      </c>
      <c r="F139" s="20">
        <f t="shared" si="7"/>
        <v>-108918</v>
      </c>
    </row>
    <row r="140" spans="1:6" x14ac:dyDescent="0.25">
      <c r="A140" s="5">
        <f t="shared" si="8"/>
        <v>36605</v>
      </c>
      <c r="B140" s="28">
        <v>250000</v>
      </c>
      <c r="C140" s="25">
        <v>0</v>
      </c>
      <c r="D140" s="25">
        <v>108918</v>
      </c>
      <c r="E140" s="12">
        <f t="shared" si="6"/>
        <v>141082</v>
      </c>
      <c r="F140" s="20">
        <f t="shared" si="7"/>
        <v>-108918</v>
      </c>
    </row>
    <row r="141" spans="1:6" x14ac:dyDescent="0.25">
      <c r="A141" s="5">
        <f t="shared" si="8"/>
        <v>36606</v>
      </c>
      <c r="B141" s="28">
        <v>250000</v>
      </c>
      <c r="C141" s="25">
        <v>0</v>
      </c>
      <c r="D141" s="25">
        <v>108432</v>
      </c>
      <c r="E141" s="12">
        <f t="shared" si="6"/>
        <v>141568</v>
      </c>
      <c r="F141" s="20">
        <f t="shared" si="7"/>
        <v>-108432</v>
      </c>
    </row>
    <row r="142" spans="1:6" x14ac:dyDescent="0.25">
      <c r="A142" s="5">
        <f t="shared" si="8"/>
        <v>36607</v>
      </c>
      <c r="B142" s="28">
        <v>250000</v>
      </c>
      <c r="C142" s="25">
        <v>0</v>
      </c>
      <c r="D142" s="25">
        <v>108431</v>
      </c>
      <c r="E142" s="12">
        <f t="shared" si="6"/>
        <v>141569</v>
      </c>
      <c r="F142" s="20">
        <f t="shared" si="7"/>
        <v>-108431</v>
      </c>
    </row>
    <row r="143" spans="1:6" x14ac:dyDescent="0.25">
      <c r="A143" s="5">
        <f t="shared" si="8"/>
        <v>36608</v>
      </c>
      <c r="B143" s="28">
        <v>250000</v>
      </c>
      <c r="C143" s="25">
        <v>0</v>
      </c>
      <c r="D143" s="25">
        <v>108432</v>
      </c>
      <c r="E143" s="12">
        <f t="shared" si="6"/>
        <v>141568</v>
      </c>
      <c r="F143" s="20">
        <f t="shared" si="7"/>
        <v>-108432</v>
      </c>
    </row>
    <row r="144" spans="1:6" x14ac:dyDescent="0.25">
      <c r="A144" s="5">
        <f t="shared" si="8"/>
        <v>36609</v>
      </c>
      <c r="B144" s="28">
        <v>250000</v>
      </c>
      <c r="C144" s="25">
        <v>0</v>
      </c>
      <c r="D144" s="25">
        <v>108431</v>
      </c>
      <c r="E144" s="12">
        <f t="shared" si="6"/>
        <v>141569</v>
      </c>
      <c r="F144" s="20">
        <f t="shared" si="7"/>
        <v>-108431</v>
      </c>
    </row>
    <row r="145" spans="1:7" x14ac:dyDescent="0.25">
      <c r="A145" s="5">
        <f t="shared" si="8"/>
        <v>36610</v>
      </c>
      <c r="B145" s="28">
        <v>250000</v>
      </c>
      <c r="C145" s="25">
        <v>0</v>
      </c>
      <c r="D145" s="25">
        <v>98431</v>
      </c>
      <c r="E145" s="12">
        <f t="shared" si="6"/>
        <v>151569</v>
      </c>
      <c r="F145" s="20">
        <f t="shared" si="7"/>
        <v>-98431</v>
      </c>
    </row>
    <row r="146" spans="1:7" x14ac:dyDescent="0.25">
      <c r="A146" s="5">
        <f t="shared" si="8"/>
        <v>36611</v>
      </c>
      <c r="B146" s="28">
        <v>250000</v>
      </c>
      <c r="C146" s="25">
        <v>0</v>
      </c>
      <c r="D146" s="25">
        <v>98431</v>
      </c>
      <c r="E146" s="12">
        <f t="shared" si="6"/>
        <v>151569</v>
      </c>
      <c r="F146" s="20">
        <f t="shared" si="7"/>
        <v>-98431</v>
      </c>
    </row>
    <row r="147" spans="1:7" x14ac:dyDescent="0.25">
      <c r="A147" s="5">
        <f t="shared" si="8"/>
        <v>36612</v>
      </c>
      <c r="B147" s="28">
        <v>250000</v>
      </c>
      <c r="C147" s="25">
        <v>0</v>
      </c>
      <c r="D147" s="25">
        <v>98431</v>
      </c>
      <c r="E147" s="12">
        <f t="shared" si="6"/>
        <v>151569</v>
      </c>
      <c r="F147" s="20">
        <f t="shared" si="7"/>
        <v>-98431</v>
      </c>
    </row>
    <row r="148" spans="1:7" x14ac:dyDescent="0.25">
      <c r="A148" s="5">
        <f t="shared" si="8"/>
        <v>36613</v>
      </c>
      <c r="B148" s="28">
        <v>250000</v>
      </c>
      <c r="C148" s="25">
        <v>0</v>
      </c>
      <c r="D148" s="25">
        <v>98431</v>
      </c>
      <c r="E148" s="12">
        <f t="shared" si="6"/>
        <v>151569</v>
      </c>
      <c r="F148" s="20">
        <f t="shared" si="7"/>
        <v>-98431</v>
      </c>
    </row>
    <row r="149" spans="1:7" x14ac:dyDescent="0.25">
      <c r="A149" s="5">
        <f t="shared" si="8"/>
        <v>36614</v>
      </c>
      <c r="B149" s="28">
        <v>250000</v>
      </c>
      <c r="C149" s="25">
        <v>0</v>
      </c>
      <c r="D149" s="25">
        <v>112861</v>
      </c>
      <c r="E149" s="12">
        <f t="shared" si="6"/>
        <v>137139</v>
      </c>
      <c r="F149" s="20">
        <f t="shared" si="7"/>
        <v>-112861</v>
      </c>
    </row>
    <row r="150" spans="1:7" x14ac:dyDescent="0.25">
      <c r="A150" s="5">
        <f t="shared" si="8"/>
        <v>36615</v>
      </c>
      <c r="B150" s="28">
        <v>250000</v>
      </c>
      <c r="C150" s="25">
        <v>0</v>
      </c>
      <c r="D150" s="25">
        <v>115446</v>
      </c>
      <c r="E150" s="12">
        <f>IF(C150-D150&gt;0,B150-(C150-D150),B150+(C150-D150))</f>
        <v>134554</v>
      </c>
      <c r="F150" s="20">
        <f t="shared" si="7"/>
        <v>-115446</v>
      </c>
    </row>
    <row r="151" spans="1:7" x14ac:dyDescent="0.25">
      <c r="A151" s="5">
        <f t="shared" si="8"/>
        <v>36616</v>
      </c>
      <c r="B151" s="28">
        <v>250000</v>
      </c>
      <c r="C151" s="25">
        <v>0</v>
      </c>
      <c r="D151" s="25">
        <v>106985</v>
      </c>
      <c r="E151" s="12">
        <f>IF(C151-D151&gt;0,B151-(C151-D151),B151+(C151-D151))</f>
        <v>143015</v>
      </c>
      <c r="F151" s="20">
        <f t="shared" si="7"/>
        <v>-106985</v>
      </c>
      <c r="G151">
        <v>115479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3:H2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Belle River</vt:lpstr>
      <vt:lpstr>River Rouge</vt:lpstr>
      <vt:lpstr>ANR Willow</vt:lpstr>
      <vt:lpstr>ANR Columbus</vt:lpstr>
      <vt:lpstr>UNION - ST CLAIR</vt:lpstr>
      <vt:lpstr>recap</vt:lpstr>
      <vt:lpstr>'Belle River'!Print_Area</vt:lpstr>
      <vt:lpstr>'River Rouge'!Print_Area</vt:lpstr>
      <vt:lpstr>'Belle River'!Print_Titles</vt:lpstr>
      <vt:lpstr>'River Rouge'!Print_Titles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Havlíček Jan</cp:lastModifiedBy>
  <cp:lastPrinted>2000-08-22T18:34:00Z</cp:lastPrinted>
  <dcterms:created xsi:type="dcterms:W3CDTF">2000-07-05T20:24:56Z</dcterms:created>
  <dcterms:modified xsi:type="dcterms:W3CDTF">2023-09-10T15:36:33Z</dcterms:modified>
</cp:coreProperties>
</file>