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1820" windowHeight="6048"/>
  </bookViews>
  <sheets>
    <sheet name="June 2001" sheetId="4" r:id="rId1"/>
    <sheet name="June 19 Supply Price" sheetId="5" r:id="rId2"/>
    <sheet name="June 26 Supply Price" sheetId="6" r:id="rId3"/>
    <sheet name="Sheet1" sheetId="1" r:id="rId4"/>
  </sheets>
  <definedNames>
    <definedName name="_xlnm.Print_Area" localSheetId="1">'June 19 Supply Price'!$A$1:$K$40</definedName>
    <definedName name="_xlnm.Print_Area" localSheetId="0">'June 2001'!$A$1:$X$51</definedName>
    <definedName name="_xlnm.Print_Area" localSheetId="2">'June 26 Supply Price'!$A$1:$K$41</definedName>
    <definedName name="_xlnm.Print_Area" localSheetId="3">Sheet1!$A$1:$Y$37</definedName>
    <definedName name="_xlnm.Print_Titles" localSheetId="0">'June 2001'!$A:$A,'June 2001'!$1:$15</definedName>
    <definedName name="_xlnm.Print_Titles" localSheetId="3">Sheet1!$A:$A,Sheet1!$1:$15</definedName>
  </definedNames>
  <calcPr calcId="92512" fullCalcOnLoad="1"/>
</workbook>
</file>

<file path=xl/calcChain.xml><?xml version="1.0" encoding="utf-8"?>
<calcChain xmlns="http://schemas.openxmlformats.org/spreadsheetml/2006/main">
  <c r="A4" i="5" l="1"/>
  <c r="A5" i="5"/>
  <c r="F5" i="5"/>
  <c r="A6" i="5"/>
  <c r="A7" i="5"/>
  <c r="A8" i="5"/>
  <c r="F8" i="5"/>
  <c r="A9" i="5"/>
  <c r="A10" i="5"/>
  <c r="D10" i="5"/>
  <c r="F10" i="5"/>
  <c r="A11" i="5"/>
  <c r="D11" i="5"/>
  <c r="F11" i="5"/>
  <c r="A12" i="5"/>
  <c r="D12" i="5"/>
  <c r="F12" i="5"/>
  <c r="A13" i="5"/>
  <c r="D13" i="5"/>
  <c r="F13" i="5"/>
  <c r="A14" i="5"/>
  <c r="D14" i="5"/>
  <c r="F14" i="5"/>
  <c r="A15" i="5"/>
  <c r="D15" i="5"/>
  <c r="F15" i="5"/>
  <c r="A16" i="5"/>
  <c r="D16" i="5"/>
  <c r="F16" i="5"/>
  <c r="A17" i="5"/>
  <c r="A18" i="5"/>
  <c r="A19" i="5"/>
  <c r="D19" i="5"/>
  <c r="E19" i="5"/>
  <c r="F19" i="5"/>
  <c r="G19" i="5"/>
  <c r="A20" i="5"/>
  <c r="D20" i="5"/>
  <c r="E20" i="5"/>
  <c r="F20" i="5"/>
  <c r="G20" i="5"/>
  <c r="A21" i="5"/>
  <c r="D21" i="5"/>
  <c r="E21" i="5"/>
  <c r="F21" i="5"/>
  <c r="G21" i="5"/>
  <c r="A22" i="5"/>
  <c r="D22" i="5"/>
  <c r="E22" i="5"/>
  <c r="F22" i="5"/>
  <c r="G22" i="5"/>
  <c r="A23" i="5"/>
  <c r="D23" i="5"/>
  <c r="E23" i="5"/>
  <c r="F23" i="5"/>
  <c r="G23" i="5"/>
  <c r="A24" i="5"/>
  <c r="D24" i="5"/>
  <c r="E24" i="5"/>
  <c r="F24" i="5"/>
  <c r="G24" i="5"/>
  <c r="A25" i="5"/>
  <c r="D25" i="5"/>
  <c r="E25" i="5"/>
  <c r="F25" i="5"/>
  <c r="G25" i="5"/>
  <c r="A26" i="5"/>
  <c r="D26" i="5"/>
  <c r="E26" i="5"/>
  <c r="F26" i="5"/>
  <c r="G26" i="5"/>
  <c r="A27" i="5"/>
  <c r="D27" i="5"/>
  <c r="E27" i="5"/>
  <c r="F27" i="5"/>
  <c r="G27" i="5"/>
  <c r="A28" i="5"/>
  <c r="D28" i="5"/>
  <c r="E28" i="5"/>
  <c r="F28" i="5"/>
  <c r="G28" i="5"/>
  <c r="A29" i="5"/>
  <c r="D29" i="5"/>
  <c r="E29" i="5"/>
  <c r="F29" i="5"/>
  <c r="G29" i="5"/>
  <c r="A30" i="5"/>
  <c r="D30" i="5"/>
  <c r="E30" i="5"/>
  <c r="F30" i="5"/>
  <c r="G30" i="5"/>
  <c r="A31" i="5"/>
  <c r="A32" i="5"/>
  <c r="E32" i="5"/>
  <c r="A33" i="5"/>
  <c r="E33" i="5"/>
  <c r="A34" i="5"/>
  <c r="E34" i="5"/>
  <c r="A35" i="5"/>
  <c r="A36" i="5"/>
  <c r="A37" i="5"/>
  <c r="E37" i="5"/>
  <c r="F37" i="5"/>
  <c r="G37" i="5"/>
  <c r="A38" i="5"/>
  <c r="E38" i="5"/>
  <c r="F38" i="5"/>
  <c r="G38" i="5"/>
  <c r="A39" i="5"/>
  <c r="E39" i="5"/>
  <c r="F39" i="5"/>
  <c r="C17" i="4"/>
  <c r="F17" i="4"/>
  <c r="C18" i="4"/>
  <c r="F18" i="4"/>
  <c r="C19" i="4"/>
  <c r="F19" i="4"/>
  <c r="C20" i="4"/>
  <c r="F20" i="4"/>
  <c r="C21" i="4"/>
  <c r="F21" i="4"/>
  <c r="C22" i="4"/>
  <c r="F22" i="4"/>
  <c r="C23" i="4"/>
  <c r="F23" i="4"/>
  <c r="C24" i="4"/>
  <c r="F24" i="4"/>
  <c r="C25" i="4"/>
  <c r="F25" i="4"/>
  <c r="C26" i="4"/>
  <c r="F26" i="4"/>
  <c r="C27" i="4"/>
  <c r="F27" i="4"/>
  <c r="C28" i="4"/>
  <c r="F28" i="4"/>
  <c r="J28" i="4"/>
  <c r="L28" i="4"/>
  <c r="M28" i="4"/>
  <c r="N28" i="4"/>
  <c r="O28" i="4"/>
  <c r="Q28" i="4"/>
  <c r="R28" i="4"/>
  <c r="S28" i="4"/>
  <c r="T28" i="4"/>
  <c r="U28" i="4"/>
  <c r="X28" i="4"/>
  <c r="Y28" i="4"/>
  <c r="C29" i="4"/>
  <c r="F29" i="4"/>
  <c r="J29" i="4"/>
  <c r="L29" i="4"/>
  <c r="M29" i="4"/>
  <c r="N29" i="4"/>
  <c r="O29" i="4"/>
  <c r="Q29" i="4"/>
  <c r="R29" i="4"/>
  <c r="S29" i="4"/>
  <c r="T29" i="4"/>
  <c r="U29" i="4"/>
  <c r="X29" i="4"/>
  <c r="Y29" i="4"/>
  <c r="C30" i="4"/>
  <c r="F30" i="4"/>
  <c r="J30" i="4"/>
  <c r="L30" i="4"/>
  <c r="M30" i="4"/>
  <c r="N30" i="4"/>
  <c r="O30" i="4"/>
  <c r="Q30" i="4"/>
  <c r="R30" i="4"/>
  <c r="S30" i="4"/>
  <c r="T30" i="4"/>
  <c r="U30" i="4"/>
  <c r="X30" i="4"/>
  <c r="Y30" i="4"/>
  <c r="C31" i="4"/>
  <c r="F31" i="4"/>
  <c r="J31" i="4"/>
  <c r="L31" i="4"/>
  <c r="M31" i="4"/>
  <c r="N31" i="4"/>
  <c r="O31" i="4"/>
  <c r="Q31" i="4"/>
  <c r="R31" i="4"/>
  <c r="S31" i="4"/>
  <c r="T31" i="4"/>
  <c r="U31" i="4"/>
  <c r="X31" i="4"/>
  <c r="Y31" i="4"/>
  <c r="C32" i="4"/>
  <c r="F32" i="4"/>
  <c r="J32" i="4"/>
  <c r="L32" i="4"/>
  <c r="M32" i="4"/>
  <c r="N32" i="4"/>
  <c r="O32" i="4"/>
  <c r="Q32" i="4"/>
  <c r="R32" i="4"/>
  <c r="S32" i="4"/>
  <c r="T32" i="4"/>
  <c r="U32" i="4"/>
  <c r="X32" i="4"/>
  <c r="Y32" i="4"/>
  <c r="C33" i="4"/>
  <c r="F33" i="4"/>
  <c r="J33" i="4"/>
  <c r="L33" i="4"/>
  <c r="M33" i="4"/>
  <c r="N33" i="4"/>
  <c r="O33" i="4"/>
  <c r="Q33" i="4"/>
  <c r="R33" i="4"/>
  <c r="S33" i="4"/>
  <c r="T33" i="4"/>
  <c r="U33" i="4"/>
  <c r="V33" i="4"/>
  <c r="W33" i="4"/>
  <c r="X33" i="4"/>
  <c r="Y33" i="4"/>
  <c r="C34" i="4"/>
  <c r="F34" i="4"/>
  <c r="J34" i="4"/>
  <c r="L34" i="4"/>
  <c r="M34" i="4"/>
  <c r="N34" i="4"/>
  <c r="O34" i="4"/>
  <c r="Q34" i="4"/>
  <c r="R34" i="4"/>
  <c r="S34" i="4"/>
  <c r="T34" i="4"/>
  <c r="U34" i="4"/>
  <c r="X34" i="4"/>
  <c r="Y34" i="4"/>
  <c r="C35" i="4"/>
  <c r="F35" i="4"/>
  <c r="J35" i="4"/>
  <c r="L35" i="4"/>
  <c r="M35" i="4"/>
  <c r="N35" i="4"/>
  <c r="O35" i="4"/>
  <c r="Q35" i="4"/>
  <c r="R35" i="4"/>
  <c r="S35" i="4"/>
  <c r="T35" i="4"/>
  <c r="U35" i="4"/>
  <c r="X35" i="4"/>
  <c r="Y35" i="4"/>
  <c r="C36" i="4"/>
  <c r="F36" i="4"/>
  <c r="J36" i="4"/>
  <c r="L36" i="4"/>
  <c r="M36" i="4"/>
  <c r="N36" i="4"/>
  <c r="O36" i="4"/>
  <c r="Q36" i="4"/>
  <c r="R36" i="4"/>
  <c r="S36" i="4"/>
  <c r="T36" i="4"/>
  <c r="U36" i="4"/>
  <c r="X36" i="4"/>
  <c r="Y36" i="4"/>
  <c r="C37" i="4"/>
  <c r="F37" i="4"/>
  <c r="J37" i="4"/>
  <c r="L37" i="4"/>
  <c r="M37" i="4"/>
  <c r="N37" i="4"/>
  <c r="O37" i="4"/>
  <c r="Q37" i="4"/>
  <c r="R37" i="4"/>
  <c r="S37" i="4"/>
  <c r="T37" i="4"/>
  <c r="U37" i="4"/>
  <c r="X37" i="4"/>
  <c r="Y37" i="4"/>
  <c r="C38" i="4"/>
  <c r="F38" i="4"/>
  <c r="J38" i="4"/>
  <c r="L38" i="4"/>
  <c r="M38" i="4"/>
  <c r="N38" i="4"/>
  <c r="O38" i="4"/>
  <c r="Q38" i="4"/>
  <c r="R38" i="4"/>
  <c r="S38" i="4"/>
  <c r="T38" i="4"/>
  <c r="U38" i="4"/>
  <c r="X38" i="4"/>
  <c r="Y38" i="4"/>
  <c r="C39" i="4"/>
  <c r="F39" i="4"/>
  <c r="J39" i="4"/>
  <c r="L39" i="4"/>
  <c r="M39" i="4"/>
  <c r="N39" i="4"/>
  <c r="O39" i="4"/>
  <c r="Q39" i="4"/>
  <c r="R39" i="4"/>
  <c r="S39" i="4"/>
  <c r="T39" i="4"/>
  <c r="U39" i="4"/>
  <c r="X39" i="4"/>
  <c r="Y39" i="4"/>
  <c r="C40" i="4"/>
  <c r="F40" i="4"/>
  <c r="J40" i="4"/>
  <c r="L40" i="4"/>
  <c r="M40" i="4"/>
  <c r="N40" i="4"/>
  <c r="O40" i="4"/>
  <c r="Q40" i="4"/>
  <c r="R40" i="4"/>
  <c r="S40" i="4"/>
  <c r="T40" i="4"/>
  <c r="U40" i="4"/>
  <c r="X40" i="4"/>
  <c r="Y40" i="4"/>
  <c r="C41" i="4"/>
  <c r="F41" i="4"/>
  <c r="J41" i="4"/>
  <c r="L41" i="4"/>
  <c r="M41" i="4"/>
  <c r="N41" i="4"/>
  <c r="O41" i="4"/>
  <c r="Q41" i="4"/>
  <c r="R41" i="4"/>
  <c r="S41" i="4"/>
  <c r="T41" i="4"/>
  <c r="U41" i="4"/>
  <c r="X41" i="4"/>
  <c r="Y41" i="4"/>
  <c r="C42" i="4"/>
  <c r="F42" i="4"/>
  <c r="J42" i="4"/>
  <c r="L42" i="4"/>
  <c r="M42" i="4"/>
  <c r="N42" i="4"/>
  <c r="O42" i="4"/>
  <c r="Q42" i="4"/>
  <c r="R42" i="4"/>
  <c r="S42" i="4"/>
  <c r="T42" i="4"/>
  <c r="U42" i="4"/>
  <c r="V42" i="4"/>
  <c r="W42" i="4"/>
  <c r="X42" i="4"/>
  <c r="Y42" i="4"/>
  <c r="C43" i="4"/>
  <c r="F43" i="4"/>
  <c r="J43" i="4"/>
  <c r="L43" i="4"/>
  <c r="M43" i="4"/>
  <c r="N43" i="4"/>
  <c r="O43" i="4"/>
  <c r="Q43" i="4"/>
  <c r="R43" i="4"/>
  <c r="S43" i="4"/>
  <c r="T43" i="4"/>
  <c r="U43" i="4"/>
  <c r="V43" i="4"/>
  <c r="W43" i="4"/>
  <c r="X43" i="4"/>
  <c r="Y43" i="4"/>
  <c r="C44" i="4"/>
  <c r="F44" i="4"/>
  <c r="J44" i="4"/>
  <c r="L44" i="4"/>
  <c r="M44" i="4"/>
  <c r="N44" i="4"/>
  <c r="O44" i="4"/>
  <c r="Q44" i="4"/>
  <c r="R44" i="4"/>
  <c r="S44" i="4"/>
  <c r="T44" i="4"/>
  <c r="U44" i="4"/>
  <c r="X44" i="4"/>
  <c r="Y44" i="4"/>
  <c r="C45" i="4"/>
  <c r="F45" i="4"/>
  <c r="J45" i="4"/>
  <c r="L45" i="4"/>
  <c r="M45" i="4"/>
  <c r="N45" i="4"/>
  <c r="O45" i="4"/>
  <c r="Q45" i="4"/>
  <c r="R45" i="4"/>
  <c r="S45" i="4"/>
  <c r="T45" i="4"/>
  <c r="U45" i="4"/>
  <c r="X45" i="4"/>
  <c r="Y45" i="4"/>
  <c r="C46" i="4"/>
  <c r="F46" i="4"/>
  <c r="J46" i="4"/>
  <c r="L46" i="4"/>
  <c r="M46" i="4"/>
  <c r="N46" i="4"/>
  <c r="O46" i="4"/>
  <c r="Q46" i="4"/>
  <c r="R46" i="4"/>
  <c r="S46" i="4"/>
  <c r="T46" i="4"/>
  <c r="U46" i="4"/>
  <c r="X46" i="4"/>
  <c r="Y46" i="4"/>
  <c r="C47" i="4"/>
  <c r="F47" i="4"/>
  <c r="J47" i="4"/>
  <c r="L47" i="4"/>
  <c r="M47" i="4"/>
  <c r="N47" i="4"/>
  <c r="O47" i="4"/>
  <c r="Q47" i="4"/>
  <c r="R47" i="4"/>
  <c r="S47" i="4"/>
  <c r="T47" i="4"/>
  <c r="U47" i="4"/>
  <c r="V47" i="4"/>
  <c r="W47" i="4"/>
  <c r="X47" i="4"/>
  <c r="Y47" i="4"/>
  <c r="B49" i="4"/>
  <c r="C49" i="4"/>
  <c r="V49" i="4"/>
  <c r="W49" i="4"/>
  <c r="X49" i="4"/>
  <c r="Y49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R3914" i="4"/>
  <c r="W3914" i="4"/>
  <c r="R3915" i="4"/>
  <c r="W3915" i="4"/>
  <c r="R3916" i="4"/>
  <c r="W3916" i="4"/>
  <c r="R3917" i="4"/>
  <c r="W3917" i="4"/>
  <c r="R3918" i="4"/>
  <c r="W3918" i="4"/>
  <c r="R3919" i="4"/>
  <c r="W3919" i="4"/>
  <c r="R3920" i="4"/>
  <c r="W3920" i="4"/>
  <c r="R3921" i="4"/>
  <c r="W3921" i="4"/>
  <c r="R3922" i="4"/>
  <c r="W3922" i="4"/>
  <c r="R3923" i="4"/>
  <c r="W3923" i="4"/>
  <c r="R3924" i="4"/>
  <c r="W3924" i="4"/>
  <c r="R3925" i="4"/>
  <c r="W3925" i="4"/>
  <c r="R3926" i="4"/>
  <c r="W3926" i="4"/>
  <c r="R3927" i="4"/>
  <c r="W3927" i="4"/>
  <c r="R3928" i="4"/>
  <c r="W3928" i="4"/>
  <c r="R3929" i="4"/>
  <c r="W3929" i="4"/>
  <c r="R3930" i="4"/>
  <c r="W3930" i="4"/>
  <c r="R3931" i="4"/>
  <c r="W3931" i="4"/>
  <c r="R3932" i="4"/>
  <c r="W3932" i="4"/>
  <c r="R3933" i="4"/>
  <c r="W3933" i="4"/>
  <c r="R3934" i="4"/>
  <c r="W3934" i="4"/>
  <c r="R3935" i="4"/>
  <c r="W3935" i="4"/>
  <c r="R3936" i="4"/>
  <c r="W3936" i="4"/>
  <c r="R3937" i="4"/>
  <c r="W3937" i="4"/>
  <c r="R3938" i="4"/>
  <c r="W3938" i="4"/>
  <c r="R3939" i="4"/>
  <c r="W3939" i="4"/>
  <c r="R3940" i="4"/>
  <c r="W3940" i="4"/>
  <c r="R3941" i="4"/>
  <c r="W3941" i="4"/>
  <c r="R3942" i="4"/>
  <c r="W3942" i="4"/>
  <c r="R3943" i="4"/>
  <c r="W3943" i="4"/>
  <c r="R3944" i="4"/>
  <c r="W3944" i="4"/>
  <c r="R3945" i="4"/>
  <c r="W3945" i="4"/>
  <c r="R3946" i="4"/>
  <c r="W3946" i="4"/>
  <c r="R3947" i="4"/>
  <c r="W3947" i="4"/>
  <c r="R3948" i="4"/>
  <c r="W3948" i="4"/>
  <c r="R3949" i="4"/>
  <c r="W3949" i="4"/>
  <c r="R3950" i="4"/>
  <c r="W3950" i="4"/>
  <c r="R3951" i="4"/>
  <c r="W3951" i="4"/>
  <c r="R3952" i="4"/>
  <c r="W3952" i="4"/>
  <c r="R3953" i="4"/>
  <c r="W3953" i="4"/>
  <c r="R3954" i="4"/>
  <c r="W3954" i="4"/>
  <c r="R3955" i="4"/>
  <c r="W3955" i="4"/>
  <c r="R3956" i="4"/>
  <c r="W3956" i="4"/>
  <c r="R3957" i="4"/>
  <c r="W3957" i="4"/>
  <c r="R3958" i="4"/>
  <c r="R3959" i="4"/>
  <c r="R3960" i="4"/>
  <c r="R3961" i="4"/>
  <c r="R3962" i="4"/>
  <c r="R3963" i="4"/>
  <c r="R3964" i="4"/>
  <c r="R3965" i="4"/>
  <c r="R3966" i="4"/>
  <c r="R3967" i="4"/>
  <c r="R3968" i="4"/>
  <c r="R3969" i="4"/>
  <c r="R3970" i="4"/>
  <c r="R3971" i="4"/>
  <c r="R3972" i="4"/>
  <c r="R3973" i="4"/>
  <c r="R3974" i="4"/>
  <c r="R3975" i="4"/>
  <c r="R3976" i="4"/>
  <c r="R3977" i="4"/>
  <c r="R3978" i="4"/>
  <c r="R3979" i="4"/>
  <c r="R3980" i="4"/>
  <c r="R3981" i="4"/>
  <c r="R3982" i="4"/>
  <c r="R3983" i="4"/>
  <c r="R3984" i="4"/>
  <c r="R3985" i="4"/>
  <c r="R3986" i="4"/>
  <c r="R3987" i="4"/>
  <c r="R3988" i="4"/>
  <c r="R3989" i="4"/>
  <c r="R3990" i="4"/>
  <c r="R3991" i="4"/>
  <c r="R3992" i="4"/>
  <c r="R3993" i="4"/>
  <c r="R3994" i="4"/>
  <c r="R3995" i="4"/>
  <c r="R3996" i="4"/>
  <c r="R3997" i="4"/>
  <c r="R3998" i="4"/>
  <c r="R3999" i="4"/>
  <c r="R4000" i="4"/>
  <c r="R4001" i="4"/>
  <c r="R4002" i="4"/>
  <c r="R4003" i="4"/>
  <c r="R4004" i="4"/>
  <c r="R4005" i="4"/>
  <c r="R4006" i="4"/>
  <c r="R4007" i="4"/>
  <c r="R4008" i="4"/>
  <c r="R4009" i="4"/>
  <c r="R4010" i="4"/>
  <c r="R4011" i="4"/>
  <c r="R4012" i="4"/>
  <c r="R4013" i="4"/>
  <c r="R4014" i="4"/>
  <c r="R4015" i="4"/>
  <c r="R4016" i="4"/>
  <c r="R4017" i="4"/>
  <c r="R4018" i="4"/>
  <c r="R4019" i="4"/>
  <c r="R4020" i="4"/>
  <c r="R4021" i="4"/>
  <c r="R4022" i="4"/>
  <c r="R4023" i="4"/>
  <c r="R4024" i="4"/>
  <c r="R4025" i="4"/>
  <c r="R4026" i="4"/>
  <c r="R4027" i="4"/>
  <c r="R4028" i="4"/>
  <c r="R4029" i="4"/>
  <c r="R4030" i="4"/>
  <c r="R4031" i="4"/>
  <c r="R4032" i="4"/>
  <c r="R4033" i="4"/>
  <c r="R4034" i="4"/>
  <c r="R4035" i="4"/>
  <c r="R4036" i="4"/>
  <c r="R4037" i="4"/>
  <c r="R4038" i="4"/>
  <c r="R4039" i="4"/>
  <c r="R4040" i="4"/>
  <c r="R4041" i="4"/>
  <c r="R4042" i="4"/>
  <c r="R4043" i="4"/>
  <c r="R4044" i="4"/>
  <c r="R4045" i="4"/>
  <c r="R4046" i="4"/>
  <c r="R4047" i="4"/>
  <c r="R4048" i="4"/>
  <c r="R4049" i="4"/>
  <c r="R4050" i="4"/>
  <c r="R4051" i="4"/>
  <c r="R4052" i="4"/>
  <c r="R4053" i="4"/>
  <c r="R4054" i="4"/>
  <c r="R4055" i="4"/>
  <c r="R4056" i="4"/>
  <c r="R4057" i="4"/>
  <c r="R4058" i="4"/>
  <c r="R4059" i="4"/>
  <c r="R4060" i="4"/>
  <c r="R4061" i="4"/>
  <c r="R4062" i="4"/>
  <c r="R4063" i="4"/>
  <c r="R4064" i="4"/>
  <c r="R4065" i="4"/>
  <c r="R4066" i="4"/>
  <c r="R4067" i="4"/>
  <c r="R4068" i="4"/>
  <c r="R4069" i="4"/>
  <c r="R4070" i="4"/>
  <c r="R4071" i="4"/>
  <c r="R4072" i="4"/>
  <c r="R4073" i="4"/>
  <c r="R4074" i="4"/>
  <c r="R4075" i="4"/>
  <c r="R4076" i="4"/>
  <c r="R4077" i="4"/>
  <c r="R4078" i="4"/>
  <c r="R4079" i="4"/>
  <c r="R4080" i="4"/>
  <c r="R4081" i="4"/>
  <c r="R4082" i="4"/>
  <c r="R4083" i="4"/>
  <c r="R4084" i="4"/>
  <c r="R4085" i="4"/>
  <c r="R4086" i="4"/>
  <c r="R4087" i="4"/>
  <c r="R4088" i="4"/>
  <c r="R4089" i="4"/>
  <c r="R4090" i="4"/>
  <c r="R4091" i="4"/>
  <c r="R4092" i="4"/>
  <c r="R4093" i="4"/>
  <c r="R4094" i="4"/>
  <c r="R4095" i="4"/>
  <c r="R4096" i="4"/>
  <c r="R4097" i="4"/>
  <c r="R4098" i="4"/>
  <c r="R4099" i="4"/>
  <c r="R4100" i="4"/>
  <c r="R4101" i="4"/>
  <c r="R4102" i="4"/>
  <c r="R4103" i="4"/>
  <c r="R4104" i="4"/>
  <c r="R4105" i="4"/>
  <c r="R4106" i="4"/>
  <c r="R4107" i="4"/>
  <c r="R4108" i="4"/>
  <c r="R4109" i="4"/>
  <c r="R4110" i="4"/>
  <c r="R4111" i="4"/>
  <c r="R4112" i="4"/>
  <c r="R4113" i="4"/>
  <c r="R4114" i="4"/>
  <c r="R4115" i="4"/>
  <c r="R4116" i="4"/>
  <c r="R4117" i="4"/>
  <c r="R4118" i="4"/>
  <c r="R4119" i="4"/>
  <c r="R4120" i="4"/>
  <c r="R4121" i="4"/>
  <c r="R4122" i="4"/>
  <c r="R4123" i="4"/>
  <c r="R4124" i="4"/>
  <c r="R4125" i="4"/>
  <c r="R4126" i="4"/>
  <c r="R4127" i="4"/>
  <c r="R4128" i="4"/>
  <c r="R4129" i="4"/>
  <c r="R4130" i="4"/>
  <c r="R4131" i="4"/>
  <c r="R4132" i="4"/>
  <c r="R4133" i="4"/>
  <c r="R4134" i="4"/>
  <c r="R4135" i="4"/>
  <c r="R4136" i="4"/>
  <c r="R4137" i="4"/>
  <c r="R4138" i="4"/>
  <c r="R4139" i="4"/>
  <c r="R4140" i="4"/>
  <c r="R4141" i="4"/>
  <c r="R4142" i="4"/>
  <c r="R4143" i="4"/>
  <c r="R4144" i="4"/>
  <c r="R4145" i="4"/>
  <c r="R4146" i="4"/>
  <c r="R4147" i="4"/>
  <c r="R4148" i="4"/>
  <c r="R4149" i="4"/>
  <c r="R4150" i="4"/>
  <c r="R4151" i="4"/>
  <c r="R4152" i="4"/>
  <c r="R4153" i="4"/>
  <c r="R4154" i="4"/>
  <c r="R4155" i="4"/>
  <c r="R4156" i="4"/>
  <c r="R4157" i="4"/>
  <c r="R4158" i="4"/>
  <c r="R4159" i="4"/>
  <c r="R4160" i="4"/>
  <c r="R4161" i="4"/>
  <c r="R4162" i="4"/>
  <c r="R4163" i="4"/>
  <c r="R4164" i="4"/>
  <c r="R4165" i="4"/>
  <c r="R4166" i="4"/>
  <c r="R4167" i="4"/>
  <c r="R4168" i="4"/>
  <c r="R4169" i="4"/>
  <c r="R4170" i="4"/>
  <c r="R4171" i="4"/>
  <c r="R4172" i="4"/>
  <c r="R4173" i="4"/>
  <c r="R4174" i="4"/>
  <c r="R4175" i="4"/>
  <c r="R4176" i="4"/>
  <c r="R4177" i="4"/>
  <c r="R4178" i="4"/>
  <c r="R4179" i="4"/>
  <c r="R4180" i="4"/>
  <c r="R4181" i="4"/>
  <c r="R4182" i="4"/>
  <c r="R4183" i="4"/>
  <c r="R4184" i="4"/>
  <c r="R4185" i="4"/>
  <c r="R4186" i="4"/>
  <c r="R4187" i="4"/>
  <c r="R4188" i="4"/>
  <c r="R4189" i="4"/>
  <c r="R4190" i="4"/>
  <c r="R4191" i="4"/>
  <c r="R4192" i="4"/>
  <c r="R4193" i="4"/>
  <c r="R4194" i="4"/>
  <c r="R4195" i="4"/>
  <c r="R4196" i="4"/>
  <c r="R4197" i="4"/>
  <c r="R4198" i="4"/>
  <c r="R4199" i="4"/>
  <c r="R4200" i="4"/>
  <c r="R4201" i="4"/>
  <c r="R4202" i="4"/>
  <c r="R4203" i="4"/>
  <c r="R4204" i="4"/>
  <c r="R4205" i="4"/>
  <c r="R4206" i="4"/>
  <c r="R4207" i="4"/>
  <c r="R4208" i="4"/>
  <c r="R4209" i="4"/>
  <c r="R4210" i="4"/>
  <c r="R4211" i="4"/>
  <c r="R4212" i="4"/>
  <c r="R4213" i="4"/>
  <c r="R4214" i="4"/>
  <c r="R4215" i="4"/>
  <c r="R4216" i="4"/>
  <c r="R4217" i="4"/>
  <c r="R4218" i="4"/>
  <c r="R4219" i="4"/>
  <c r="R4220" i="4"/>
  <c r="R4221" i="4"/>
  <c r="R4222" i="4"/>
  <c r="R4223" i="4"/>
  <c r="R4224" i="4"/>
  <c r="R4225" i="4"/>
  <c r="R4226" i="4"/>
  <c r="R4227" i="4"/>
  <c r="R4228" i="4"/>
  <c r="R4229" i="4"/>
  <c r="R4230" i="4"/>
  <c r="R4231" i="4"/>
  <c r="R4232" i="4"/>
  <c r="R4233" i="4"/>
  <c r="R4234" i="4"/>
  <c r="R4235" i="4"/>
  <c r="R4236" i="4"/>
  <c r="R4237" i="4"/>
  <c r="R4238" i="4"/>
  <c r="R4239" i="4"/>
  <c r="R4240" i="4"/>
  <c r="R4241" i="4"/>
  <c r="R4242" i="4"/>
  <c r="R4243" i="4"/>
  <c r="R4244" i="4"/>
  <c r="R4245" i="4"/>
  <c r="R4246" i="4"/>
  <c r="R4247" i="4"/>
  <c r="R4248" i="4"/>
  <c r="R4249" i="4"/>
  <c r="R4250" i="4"/>
  <c r="R4251" i="4"/>
  <c r="R4252" i="4"/>
  <c r="R4253" i="4"/>
  <c r="R4254" i="4"/>
  <c r="R4255" i="4"/>
  <c r="R4256" i="4"/>
  <c r="R4257" i="4"/>
  <c r="R4258" i="4"/>
  <c r="R4259" i="4"/>
  <c r="R4260" i="4"/>
  <c r="R4261" i="4"/>
  <c r="R4262" i="4"/>
  <c r="R4263" i="4"/>
  <c r="R4264" i="4"/>
  <c r="R4265" i="4"/>
  <c r="R4266" i="4"/>
  <c r="R4267" i="4"/>
  <c r="R4268" i="4"/>
  <c r="R4269" i="4"/>
  <c r="R4270" i="4"/>
  <c r="R4271" i="4"/>
  <c r="R4272" i="4"/>
  <c r="R4273" i="4"/>
  <c r="R4274" i="4"/>
  <c r="R4275" i="4"/>
  <c r="R4276" i="4"/>
  <c r="R4277" i="4"/>
  <c r="R4278" i="4"/>
  <c r="R4279" i="4"/>
  <c r="R4280" i="4"/>
  <c r="R4281" i="4"/>
  <c r="R4282" i="4"/>
  <c r="R4283" i="4"/>
  <c r="R4284" i="4"/>
  <c r="R4285" i="4"/>
  <c r="R4286" i="4"/>
  <c r="R4287" i="4"/>
  <c r="R4288" i="4"/>
  <c r="R4289" i="4"/>
  <c r="R4290" i="4"/>
  <c r="R4291" i="4"/>
  <c r="R4292" i="4"/>
  <c r="R4293" i="4"/>
  <c r="R4294" i="4"/>
  <c r="R4295" i="4"/>
  <c r="R4296" i="4"/>
  <c r="R4297" i="4"/>
  <c r="R4298" i="4"/>
  <c r="R4299" i="4"/>
  <c r="R4300" i="4"/>
  <c r="R4301" i="4"/>
  <c r="R4302" i="4"/>
  <c r="R4303" i="4"/>
  <c r="R4304" i="4"/>
  <c r="R4305" i="4"/>
  <c r="R4306" i="4"/>
  <c r="R4307" i="4"/>
  <c r="R4308" i="4"/>
  <c r="R4309" i="4"/>
  <c r="R4310" i="4"/>
  <c r="R4311" i="4"/>
  <c r="R4312" i="4"/>
  <c r="R4313" i="4"/>
  <c r="R4314" i="4"/>
  <c r="R4315" i="4"/>
  <c r="R4316" i="4"/>
  <c r="R4317" i="4"/>
  <c r="R4318" i="4"/>
  <c r="R4319" i="4"/>
  <c r="R4320" i="4"/>
  <c r="R4321" i="4"/>
  <c r="R4322" i="4"/>
  <c r="R4323" i="4"/>
  <c r="R4324" i="4"/>
  <c r="R4325" i="4"/>
  <c r="R4326" i="4"/>
  <c r="R4327" i="4"/>
  <c r="R4328" i="4"/>
  <c r="R4329" i="4"/>
  <c r="R4330" i="4"/>
  <c r="R4331" i="4"/>
  <c r="R4332" i="4"/>
  <c r="R4333" i="4"/>
  <c r="R4334" i="4"/>
  <c r="R4335" i="4"/>
  <c r="R4336" i="4"/>
  <c r="R4337" i="4"/>
  <c r="R4338" i="4"/>
  <c r="R4339" i="4"/>
  <c r="R4340" i="4"/>
  <c r="R4341" i="4"/>
  <c r="R4342" i="4"/>
  <c r="R4343" i="4"/>
  <c r="R4344" i="4"/>
  <c r="R4345" i="4"/>
  <c r="R4346" i="4"/>
  <c r="R4347" i="4"/>
  <c r="R4348" i="4"/>
  <c r="R4349" i="4"/>
  <c r="R4350" i="4"/>
  <c r="R4351" i="4"/>
  <c r="R4352" i="4"/>
  <c r="R4353" i="4"/>
  <c r="R4354" i="4"/>
  <c r="R4355" i="4"/>
  <c r="R4356" i="4"/>
  <c r="R4357" i="4"/>
  <c r="R4358" i="4"/>
  <c r="R4359" i="4"/>
  <c r="R4360" i="4"/>
  <c r="R4361" i="4"/>
  <c r="R4362" i="4"/>
  <c r="R4363" i="4"/>
  <c r="R4364" i="4"/>
  <c r="R4365" i="4"/>
  <c r="R4366" i="4"/>
  <c r="R4367" i="4"/>
  <c r="R4368" i="4"/>
  <c r="R4369" i="4"/>
  <c r="R4370" i="4"/>
  <c r="R4371" i="4"/>
  <c r="R4372" i="4"/>
  <c r="R4373" i="4"/>
  <c r="R4374" i="4"/>
  <c r="R4375" i="4"/>
  <c r="R4376" i="4"/>
  <c r="R4377" i="4"/>
  <c r="R4378" i="4"/>
  <c r="R4379" i="4"/>
  <c r="R4380" i="4"/>
  <c r="R4381" i="4"/>
  <c r="R4382" i="4"/>
  <c r="R4383" i="4"/>
  <c r="R4384" i="4"/>
  <c r="R4385" i="4"/>
  <c r="R4386" i="4"/>
  <c r="R4387" i="4"/>
  <c r="R4388" i="4"/>
  <c r="R4389" i="4"/>
  <c r="R4390" i="4"/>
  <c r="R4391" i="4"/>
  <c r="R4392" i="4"/>
  <c r="R4393" i="4"/>
  <c r="R4394" i="4"/>
  <c r="R4395" i="4"/>
  <c r="R4396" i="4"/>
  <c r="R4397" i="4"/>
  <c r="R4398" i="4"/>
  <c r="R4399" i="4"/>
  <c r="R4400" i="4"/>
  <c r="R4401" i="4"/>
  <c r="R4402" i="4"/>
  <c r="R4403" i="4"/>
  <c r="R4404" i="4"/>
  <c r="R4405" i="4"/>
  <c r="R4406" i="4"/>
  <c r="R4407" i="4"/>
  <c r="R4408" i="4"/>
  <c r="R4409" i="4"/>
  <c r="R4410" i="4"/>
  <c r="R4411" i="4"/>
  <c r="R4412" i="4"/>
  <c r="R4413" i="4"/>
  <c r="R4414" i="4"/>
  <c r="R4415" i="4"/>
  <c r="R4416" i="4"/>
  <c r="R4417" i="4"/>
  <c r="R4418" i="4"/>
  <c r="R4419" i="4"/>
  <c r="R4420" i="4"/>
  <c r="R4421" i="4"/>
  <c r="R4422" i="4"/>
  <c r="R4423" i="4"/>
  <c r="R4424" i="4"/>
  <c r="R4425" i="4"/>
  <c r="R4426" i="4"/>
  <c r="R4427" i="4"/>
  <c r="R4428" i="4"/>
  <c r="R4429" i="4"/>
  <c r="R4430" i="4"/>
  <c r="R4431" i="4"/>
  <c r="R4432" i="4"/>
  <c r="A4" i="6"/>
  <c r="D4" i="6"/>
  <c r="A5" i="6"/>
  <c r="F5" i="6"/>
  <c r="A6" i="6"/>
  <c r="A7" i="6"/>
  <c r="A8" i="6"/>
  <c r="F8" i="6"/>
  <c r="A9" i="6"/>
  <c r="A10" i="6"/>
  <c r="D10" i="6"/>
  <c r="F10" i="6"/>
  <c r="A11" i="6"/>
  <c r="D11" i="6"/>
  <c r="F11" i="6"/>
  <c r="A12" i="6"/>
  <c r="D12" i="6"/>
  <c r="F12" i="6"/>
  <c r="A13" i="6"/>
  <c r="D13" i="6"/>
  <c r="F13" i="6"/>
  <c r="A14" i="6"/>
  <c r="D14" i="6"/>
  <c r="F14" i="6"/>
  <c r="A15" i="6"/>
  <c r="D15" i="6"/>
  <c r="F15" i="6"/>
  <c r="A16" i="6"/>
  <c r="D16" i="6"/>
  <c r="F16" i="6"/>
  <c r="A17" i="6"/>
  <c r="A18" i="6"/>
  <c r="A19" i="6"/>
  <c r="D19" i="6"/>
  <c r="E19" i="6"/>
  <c r="F19" i="6"/>
  <c r="G19" i="6"/>
  <c r="A20" i="6"/>
  <c r="D20" i="6"/>
  <c r="E20" i="6"/>
  <c r="F20" i="6"/>
  <c r="G20" i="6"/>
  <c r="A21" i="6"/>
  <c r="D21" i="6"/>
  <c r="E21" i="6"/>
  <c r="F21" i="6"/>
  <c r="G21" i="6"/>
  <c r="A22" i="6"/>
  <c r="D22" i="6"/>
  <c r="E22" i="6"/>
  <c r="F22" i="6"/>
  <c r="G22" i="6"/>
  <c r="A23" i="6"/>
  <c r="D23" i="6"/>
  <c r="E23" i="6"/>
  <c r="F23" i="6"/>
  <c r="G23" i="6"/>
  <c r="A24" i="6"/>
  <c r="D24" i="6"/>
  <c r="E24" i="6"/>
  <c r="F24" i="6"/>
  <c r="G24" i="6"/>
  <c r="A25" i="6"/>
  <c r="D25" i="6"/>
  <c r="E25" i="6"/>
  <c r="F25" i="6"/>
  <c r="G25" i="6"/>
  <c r="A26" i="6"/>
  <c r="D26" i="6"/>
  <c r="E26" i="6"/>
  <c r="F26" i="6"/>
  <c r="G26" i="6"/>
  <c r="A27" i="6"/>
  <c r="D27" i="6"/>
  <c r="E27" i="6"/>
  <c r="F27" i="6"/>
  <c r="G27" i="6"/>
  <c r="A28" i="6"/>
  <c r="D28" i="6"/>
  <c r="E28" i="6"/>
  <c r="F28" i="6"/>
  <c r="G28" i="6"/>
  <c r="A29" i="6"/>
  <c r="D29" i="6"/>
  <c r="E29" i="6"/>
  <c r="F29" i="6"/>
  <c r="G29" i="6"/>
  <c r="A30" i="6"/>
  <c r="D30" i="6"/>
  <c r="E30" i="6"/>
  <c r="F30" i="6"/>
  <c r="G30" i="6"/>
  <c r="A31" i="6"/>
  <c r="A32" i="6"/>
  <c r="E32" i="6"/>
  <c r="A33" i="6"/>
  <c r="E33" i="6"/>
  <c r="A34" i="6"/>
  <c r="E34" i="6"/>
  <c r="A35" i="6"/>
  <c r="A36" i="6"/>
  <c r="A37" i="6"/>
  <c r="E37" i="6"/>
  <c r="F37" i="6"/>
  <c r="G37" i="6"/>
  <c r="A38" i="6"/>
  <c r="E38" i="6"/>
  <c r="F38" i="6"/>
  <c r="G38" i="6"/>
  <c r="A39" i="6"/>
  <c r="E39" i="6"/>
  <c r="F39" i="6"/>
  <c r="C16" i="1"/>
  <c r="F16" i="1"/>
  <c r="J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F17" i="1"/>
  <c r="J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F18" i="1"/>
  <c r="J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F19" i="1"/>
  <c r="J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F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F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F22" i="1"/>
  <c r="J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F23" i="1"/>
  <c r="J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F24" i="1"/>
  <c r="J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F25" i="1"/>
  <c r="J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J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F27" i="1"/>
  <c r="J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F28" i="1"/>
  <c r="J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F29" i="1"/>
  <c r="J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F30" i="1"/>
  <c r="J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F31" i="1"/>
  <c r="J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F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F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F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M35" i="1"/>
  <c r="T35" i="1"/>
  <c r="U35" i="1"/>
  <c r="V35" i="1"/>
  <c r="W35" i="1"/>
  <c r="X35" i="1"/>
  <c r="Y35" i="1"/>
</calcChain>
</file>

<file path=xl/sharedStrings.xml><?xml version="1.0" encoding="utf-8"?>
<sst xmlns="http://schemas.openxmlformats.org/spreadsheetml/2006/main" count="288" uniqueCount="115">
  <si>
    <t>Citizens Utilities - Griffith Plant Deliveries</t>
  </si>
  <si>
    <t>Date</t>
  </si>
  <si>
    <t>$/MMBtu</t>
  </si>
  <si>
    <t>MMBtu</t>
  </si>
  <si>
    <t>Delivered Price</t>
  </si>
  <si>
    <t>Minimum Transport Fee</t>
  </si>
  <si>
    <t>Alternative Minimum Price Calculation</t>
  </si>
  <si>
    <t>Border Discount</t>
  </si>
  <si>
    <t>TW Rate Data</t>
  </si>
  <si>
    <t>ENA Pricing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</si>
  <si>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</si>
  <si>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</si>
  <si>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</si>
  <si>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</si>
  <si>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</si>
  <si>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TW Fuel</t>
  </si>
  <si>
    <t>S.J Lateral Commodity Cost</t>
  </si>
  <si>
    <t>Mainline Commodity Costs</t>
  </si>
  <si>
    <t>Total Cost</t>
  </si>
  <si>
    <t>S.J. Lateral Demand Cost</t>
  </si>
  <si>
    <t>Gross Margin</t>
  </si>
  <si>
    <t>Sales Revenue</t>
  </si>
  <si>
    <t>$'s</t>
  </si>
  <si>
    <t>Cost of Deliveries</t>
  </si>
  <si>
    <t>Delivery Cost</t>
  </si>
  <si>
    <t>Total Due Enron</t>
  </si>
  <si>
    <t>Total</t>
  </si>
  <si>
    <t>PPL   Griffith Price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</si>
  <si>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</si>
  <si>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</si>
  <si>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</si>
  <si>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</si>
  <si>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</si>
  <si>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</si>
  <si>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Utility paying for the mainline demand charge?</t>
  </si>
  <si>
    <t>Is the mainline commodity rate .0253 or .023?</t>
  </si>
  <si>
    <t>where did the minimum transport fee of $.50 come from?</t>
  </si>
  <si>
    <t>Why is border discount $.25?  I though it was minus $10? And I can come up with -$.17?</t>
  </si>
  <si>
    <t>Is quantity nom'd, delivered, receopt point vol?</t>
  </si>
  <si>
    <t>Delivered Quantity</t>
  </si>
  <si>
    <t>Receipt Point Quantity</t>
  </si>
  <si>
    <t>Delivered Price to Griffith</t>
  </si>
  <si>
    <t>Mainline Demand Costs</t>
  </si>
  <si>
    <t>Spread</t>
  </si>
  <si>
    <t>Thoreau Quantity</t>
  </si>
  <si>
    <t>$</t>
  </si>
  <si>
    <t>Price to Citizens @ TW Griffith</t>
  </si>
  <si>
    <t>Total Costs Delivered To TW Griffith</t>
  </si>
  <si>
    <t>Enron Margin &amp; Brokering</t>
  </si>
  <si>
    <t>PPL Sale Price</t>
  </si>
  <si>
    <t>PG&amp;E Index</t>
  </si>
  <si>
    <t>Discount</t>
  </si>
  <si>
    <t>San Juan Index</t>
  </si>
  <si>
    <t xml:space="preserve">  SJ Lateral Demand</t>
  </si>
  <si>
    <t xml:space="preserve">  SJ Commodity</t>
  </si>
  <si>
    <t xml:space="preserve">  Mainline Commodity</t>
  </si>
  <si>
    <t xml:space="preserve">  SJ Fuel</t>
  </si>
  <si>
    <t xml:space="preserve">  Mainline Fuel</t>
  </si>
  <si>
    <t xml:space="preserve">    Thoreau Del. Cost</t>
  </si>
  <si>
    <t>Delivered Cost</t>
  </si>
  <si>
    <t xml:space="preserve">      Total</t>
  </si>
  <si>
    <t>Normal</t>
  </si>
  <si>
    <t>Deal</t>
  </si>
  <si>
    <t>Settlement</t>
  </si>
  <si>
    <t>PPL Price</t>
  </si>
  <si>
    <t>Enron Margin/Brokering</t>
  </si>
  <si>
    <t>Enron Margin/Brokering ($)</t>
  </si>
  <si>
    <t>Citizens Margin ($)</t>
  </si>
  <si>
    <t>Citizens Margin</t>
  </si>
  <si>
    <t>Revenue</t>
  </si>
  <si>
    <t>Revenue Check</t>
  </si>
  <si>
    <t xml:space="preserve">   Total Margin</t>
  </si>
  <si>
    <t>Negotiated Deal Value</t>
  </si>
  <si>
    <t>50/50 Sharing</t>
  </si>
  <si>
    <t>Gas Cost Adjusted Rate</t>
  </si>
  <si>
    <t>Desired Sharing</t>
  </si>
  <si>
    <t xml:space="preserve">  Enron</t>
  </si>
  <si>
    <t xml:space="preserve">  Citizens</t>
  </si>
  <si>
    <t>Difference</t>
  </si>
  <si>
    <t>Line</t>
  </si>
  <si>
    <t>Input</t>
  </si>
  <si>
    <t>MainSheet</t>
  </si>
  <si>
    <t>(Ln4-Ln5)</t>
  </si>
  <si>
    <t>(Ln14)</t>
  </si>
  <si>
    <t>(LN17-Ln18)</t>
  </si>
  <si>
    <t>(Ln19*.085)</t>
  </si>
  <si>
    <t>(Ln19-Ln20)</t>
  </si>
  <si>
    <t>(Ln1-Ln20)</t>
  </si>
  <si>
    <t>(Ln1*Ln21)</t>
  </si>
  <si>
    <t>(Ln22+Ln23)</t>
  </si>
  <si>
    <t>(Ln1*Ln18)</t>
  </si>
  <si>
    <t>(Ln24+Ln25)</t>
  </si>
  <si>
    <t>(A)</t>
  </si>
  <si>
    <t>(B)</t>
  </si>
  <si>
    <t>(C)</t>
  </si>
  <si>
    <t>(D)</t>
  </si>
  <si>
    <t>(E)</t>
  </si>
  <si>
    <t>(F)</t>
  </si>
  <si>
    <t>(Ln26E-Ln26D)</t>
  </si>
  <si>
    <t>(Ln22D+Ln31E)</t>
  </si>
  <si>
    <t>(Ln23D+Ln31E)</t>
  </si>
  <si>
    <t>Check To (Ln24E)</t>
  </si>
  <si>
    <t>(Ln14D+Ln32E)</t>
  </si>
  <si>
    <t>((Ln14F-Ln13F)-((Ln14F-Ln13F)*(1-MLFuel))</t>
  </si>
  <si>
    <t>(Ln14F-Ln13F-Ln12F)</t>
  </si>
  <si>
    <t>(Ln10D)</t>
  </si>
  <si>
    <t>(Ln13D)</t>
  </si>
  <si>
    <t>(Ln9D)</t>
  </si>
  <si>
    <t>((Ln11F-Ln10F-Ln9F)-((Ln11F-Ln10F-Ln9F)*(1-SJFuel))</t>
  </si>
  <si>
    <t>(Ln11F-Ln10F-Ln9F-Ln8F)</t>
  </si>
  <si>
    <t>(Ln3D)</t>
  </si>
  <si>
    <t>(Ln30E*.50)</t>
  </si>
  <si>
    <t>(Ln31E/Ln1D)-((Ln31E*.085)/Ln1D)</t>
  </si>
  <si>
    <t xml:space="preserve">Supply Pricing For:  </t>
  </si>
  <si>
    <t>Amount Due from Citizens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</si>
</sst>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  <numFmt numFmtId="179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3" fillId="2" borderId="0" xfId="1" applyNumberFormat="1" applyFont="1" applyFill="1"/>
    <xf numFmtId="170" fontId="1" fillId="2" borderId="0" xfId="1" applyNumberFormat="1" applyFill="1"/>
    <xf numFmtId="173" fontId="3" fillId="2" borderId="0" xfId="2" applyNumberFormat="1" applyFont="1" applyFill="1"/>
    <xf numFmtId="166" fontId="3" fillId="0" borderId="1" xfId="1" applyNumberFormat="1" applyFont="1" applyBorder="1"/>
    <xf numFmtId="166" fontId="3" fillId="2" borderId="1" xfId="1" applyNumberFormat="1" applyFont="1" applyFill="1" applyBorder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170" fontId="0" fillId="2" borderId="0" xfId="0" applyNumberFormat="1" applyFill="1"/>
    <xf numFmtId="166" fontId="0" fillId="0" borderId="0" xfId="1" applyNumberFormat="1" applyFont="1"/>
    <xf numFmtId="44" fontId="0" fillId="0" borderId="0" xfId="2" applyFont="1"/>
    <xf numFmtId="173" fontId="0" fillId="0" borderId="0" xfId="2" applyNumberFormat="1" applyFont="1"/>
    <xf numFmtId="173" fontId="0" fillId="0" borderId="1" xfId="2" applyNumberFormat="1" applyFont="1" applyBorder="1"/>
    <xf numFmtId="173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173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left"/>
    </xf>
    <xf numFmtId="166" fontId="3" fillId="4" borderId="0" xfId="1" applyNumberFormat="1" applyFont="1" applyFill="1"/>
    <xf numFmtId="170" fontId="3" fillId="4" borderId="0" xfId="1" applyNumberFormat="1" applyFont="1" applyFill="1"/>
    <xf numFmtId="170" fontId="4" fillId="4" borderId="0" xfId="1" applyNumberFormat="1" applyFont="1" applyFill="1"/>
    <xf numFmtId="0" fontId="0" fillId="4" borderId="0" xfId="0" applyFill="1"/>
    <xf numFmtId="170" fontId="5" fillId="4" borderId="0" xfId="1" applyNumberFormat="1" applyFont="1" applyFill="1"/>
    <xf numFmtId="170" fontId="1" fillId="4" borderId="0" xfId="1" applyNumberFormat="1" applyFill="1"/>
    <xf numFmtId="2" fontId="0" fillId="4" borderId="0" xfId="0" applyNumberFormat="1" applyFill="1"/>
    <xf numFmtId="170" fontId="0" fillId="4" borderId="0" xfId="0" applyNumberFormat="1" applyFill="1"/>
    <xf numFmtId="170" fontId="0" fillId="4" borderId="0" xfId="1" applyNumberFormat="1" applyFont="1" applyFill="1"/>
    <xf numFmtId="43" fontId="0" fillId="4" borderId="0" xfId="0" applyNumberFormat="1" applyFill="1"/>
    <xf numFmtId="43" fontId="1" fillId="4" borderId="0" xfId="1" applyFill="1"/>
    <xf numFmtId="16" fontId="4" fillId="0" borderId="0" xfId="0" applyNumberFormat="1" applyFont="1"/>
    <xf numFmtId="166" fontId="3" fillId="0" borderId="0" xfId="1" applyNumberFormat="1" applyFont="1" applyBorder="1"/>
    <xf numFmtId="166" fontId="3" fillId="2" borderId="0" xfId="1" applyNumberFormat="1" applyFont="1" applyFill="1" applyBorder="1"/>
    <xf numFmtId="43" fontId="0" fillId="0" borderId="0" xfId="0" applyNumberFormat="1" applyBorder="1"/>
    <xf numFmtId="43" fontId="1" fillId="0" borderId="0" xfId="1" applyBorder="1"/>
    <xf numFmtId="170" fontId="3" fillId="0" borderId="0" xfId="1" applyNumberFormat="1" applyFont="1" applyBorder="1"/>
    <xf numFmtId="170" fontId="0" fillId="2" borderId="0" xfId="1" applyNumberFormat="1" applyFont="1" applyFill="1"/>
    <xf numFmtId="170" fontId="2" fillId="3" borderId="0" xfId="1" applyNumberFormat="1" applyFont="1" applyFill="1" applyAlignment="1">
      <alignment horizontal="center" wrapText="1"/>
    </xf>
    <xf numFmtId="170" fontId="2" fillId="0" borderId="0" xfId="1" applyNumberFormat="1" applyFont="1" applyAlignment="1">
      <alignment horizontal="center"/>
    </xf>
    <xf numFmtId="170" fontId="3" fillId="0" borderId="0" xfId="1" applyNumberFormat="1" applyFont="1" applyAlignment="1">
      <alignment horizontal="right"/>
    </xf>
    <xf numFmtId="166" fontId="3" fillId="0" borderId="0" xfId="1" applyNumberFormat="1" applyFont="1" applyFill="1"/>
    <xf numFmtId="170" fontId="3" fillId="0" borderId="0" xfId="1" applyNumberFormat="1" applyFont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32"/>
  <sheetViews>
    <sheetView tabSelected="1" topLeftCell="A13" zoomScale="75" zoomScaleNormal="100" workbookViewId="0">
      <selection activeCell="B17" sqref="B17"/>
    </sheetView>
  </sheetViews>
  <sheetFormatPr defaultRowHeight="13.2" x14ac:dyDescent="0.25"/>
  <cols>
    <col min="1" max="1" width="9.33203125" bestFit="1" customWidth="1"/>
    <col min="2" max="2" width="10.5546875" bestFit="1" customWidth="1"/>
    <col min="3" max="3" width="12.33203125" customWidth="1"/>
    <col min="4" max="4" width="9.88671875" style="14" customWidth="1"/>
    <col min="5" max="5" width="13.33203125" customWidth="1"/>
    <col min="6" max="6" width="10.33203125" customWidth="1"/>
    <col min="7" max="7" width="2.5546875" customWidth="1"/>
    <col min="8" max="8" width="12.88671875" customWidth="1"/>
    <col min="9" max="9" width="11.33203125" customWidth="1"/>
    <col min="10" max="10" width="11.109375" customWidth="1"/>
    <col min="11" max="11" width="2.33203125" customWidth="1"/>
    <col min="12" max="13" width="11.109375" customWidth="1"/>
    <col min="14" max="14" width="12" customWidth="1"/>
    <col min="15" max="16" width="11.109375" customWidth="1"/>
    <col min="17" max="17" width="11.88671875" customWidth="1"/>
    <col min="18" max="18" width="12.6640625" customWidth="1"/>
    <col min="19" max="20" width="13.44140625" customWidth="1"/>
    <col min="21" max="21" width="13.5546875" customWidth="1"/>
    <col min="22" max="25" width="12.6640625" customWidth="1"/>
    <col min="26" max="26" width="10.33203125" bestFit="1" customWidth="1"/>
    <col min="27" max="27" width="11.33203125" bestFit="1" customWidth="1"/>
    <col min="28" max="29" width="10.33203125" bestFit="1" customWidth="1"/>
  </cols>
  <sheetData>
    <row r="1" spans="1:25" x14ac:dyDescent="0.25">
      <c r="A1" s="1" t="s">
        <v>0</v>
      </c>
    </row>
    <row r="3" spans="1:25" x14ac:dyDescent="0.25">
      <c r="A3" s="1" t="s">
        <v>8</v>
      </c>
      <c r="E3" s="5" t="s">
        <v>2</v>
      </c>
    </row>
    <row r="4" spans="1:25" x14ac:dyDescent="0.25">
      <c r="A4" t="s">
        <v>10</v>
      </c>
    </row>
    <row r="5" spans="1:25" x14ac:dyDescent="0.25">
      <c r="A5" t="s">
        <v>11</v>
      </c>
      <c r="E5" s="9">
        <v>2.5000000000000001E-3</v>
      </c>
    </row>
    <row r="6" spans="1:25" x14ac:dyDescent="0.25">
      <c r="A6" t="s">
        <v>12</v>
      </c>
      <c r="E6" s="24">
        <v>0.1052</v>
      </c>
    </row>
    <row r="7" spans="1:25" x14ac:dyDescent="0.25">
      <c r="A7" t="s">
        <v>13</v>
      </c>
      <c r="E7" s="24">
        <v>1.1000000000000001E-3</v>
      </c>
    </row>
    <row r="8" spans="1:25" x14ac:dyDescent="0.25">
      <c r="A8" t="s">
        <v>14</v>
      </c>
      <c r="E8" s="7"/>
    </row>
    <row r="9" spans="1:25" x14ac:dyDescent="0.25">
      <c r="A9" t="s">
        <v>11</v>
      </c>
      <c r="E9" s="10">
        <v>4.4999999999999998E-2</v>
      </c>
    </row>
    <row r="10" spans="1:25" x14ac:dyDescent="0.25">
      <c r="A10" s="23" t="s">
        <v>12</v>
      </c>
      <c r="B10" s="23"/>
      <c r="C10" s="23"/>
      <c r="D10" s="66"/>
      <c r="E10" s="32">
        <v>0</v>
      </c>
    </row>
    <row r="11" spans="1:25" x14ac:dyDescent="0.25">
      <c r="A11" t="s">
        <v>13</v>
      </c>
      <c r="E11" s="24">
        <v>2.53E-2</v>
      </c>
    </row>
    <row r="12" spans="1:25" x14ac:dyDescent="0.25">
      <c r="G12" s="8"/>
      <c r="L12" s="1"/>
      <c r="M12" s="1"/>
      <c r="N12" s="1"/>
      <c r="O12" s="1"/>
      <c r="P12" s="1"/>
    </row>
    <row r="13" spans="1:25" ht="14.25" customHeight="1" x14ac:dyDescent="0.25">
      <c r="E13" s="7"/>
      <c r="G13" s="8"/>
      <c r="H13" s="22" t="s">
        <v>6</v>
      </c>
      <c r="I13" s="23"/>
      <c r="J13" s="23"/>
      <c r="L13" s="1"/>
      <c r="M13" s="72" t="s">
        <v>24</v>
      </c>
      <c r="N13" s="72"/>
      <c r="O13" s="72"/>
      <c r="P13" s="72"/>
      <c r="Q13" s="72"/>
      <c r="R13" s="72"/>
      <c r="S13" s="29"/>
      <c r="T13" s="29"/>
      <c r="V13" s="73" t="s">
        <v>31</v>
      </c>
      <c r="W13" s="73"/>
      <c r="X13" s="73"/>
    </row>
    <row r="14" spans="1:25" ht="66" x14ac:dyDescent="0.25">
      <c r="A14" s="1"/>
      <c r="B14" s="28" t="s">
        <v>39</v>
      </c>
      <c r="C14" s="4" t="s">
        <v>44</v>
      </c>
      <c r="D14" s="67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32</v>
      </c>
      <c r="N14" s="4" t="s">
        <v>19</v>
      </c>
      <c r="O14" s="4" t="s">
        <v>16</v>
      </c>
      <c r="P14" s="4" t="s">
        <v>42</v>
      </c>
      <c r="Q14" s="4" t="s">
        <v>17</v>
      </c>
      <c r="R14" s="4" t="s">
        <v>47</v>
      </c>
      <c r="S14" s="4" t="s">
        <v>43</v>
      </c>
      <c r="T14" s="35" t="s">
        <v>48</v>
      </c>
      <c r="U14" s="35" t="s">
        <v>46</v>
      </c>
      <c r="V14" s="4" t="s">
        <v>28</v>
      </c>
      <c r="W14" s="4" t="s">
        <v>29</v>
      </c>
      <c r="X14" s="4" t="s">
        <v>30</v>
      </c>
      <c r="Y14" s="4" t="s">
        <v>114</v>
      </c>
    </row>
    <row r="15" spans="1:25" x14ac:dyDescent="0.25">
      <c r="A15" s="1" t="s">
        <v>1</v>
      </c>
      <c r="B15" s="5" t="s">
        <v>3</v>
      </c>
      <c r="C15" s="5" t="s">
        <v>3</v>
      </c>
      <c r="D15" s="68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36" t="s">
        <v>2</v>
      </c>
      <c r="U15" s="5" t="s">
        <v>2</v>
      </c>
      <c r="V15" s="5" t="s">
        <v>45</v>
      </c>
      <c r="W15" s="5" t="s">
        <v>22</v>
      </c>
      <c r="X15" s="5" t="s">
        <v>22</v>
      </c>
      <c r="Y15" s="5" t="s">
        <v>22</v>
      </c>
    </row>
    <row r="16" spans="1:25" x14ac:dyDescent="0.25">
      <c r="A16" s="1"/>
      <c r="B16" s="5"/>
      <c r="C16" s="5"/>
      <c r="D16" s="68"/>
      <c r="E16" s="5"/>
      <c r="F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36"/>
      <c r="U16" s="5"/>
      <c r="V16" s="5"/>
      <c r="W16" s="5"/>
      <c r="X16" s="5"/>
      <c r="Y16" s="5"/>
    </row>
    <row r="17" spans="1:26" x14ac:dyDescent="0.25">
      <c r="A17" s="60">
        <v>37073</v>
      </c>
      <c r="B17" s="5"/>
      <c r="C17" s="70">
        <f t="shared" ref="C17:C27" si="0">B17/(1-$E$9-$E$5)</f>
        <v>0</v>
      </c>
      <c r="D17" s="69"/>
      <c r="E17" s="12">
        <v>0.1</v>
      </c>
      <c r="F17" s="17">
        <f t="shared" ref="F17:F27" si="1">D17-E17</f>
        <v>-0.1</v>
      </c>
      <c r="H17" s="12"/>
      <c r="I17" s="5"/>
      <c r="J17" s="5"/>
      <c r="K17" s="5"/>
      <c r="L17" s="5"/>
      <c r="M17" s="17"/>
      <c r="N17" s="5"/>
      <c r="O17" s="5"/>
      <c r="P17" s="5"/>
      <c r="Q17" s="5"/>
      <c r="R17" s="5"/>
      <c r="S17" s="5"/>
      <c r="T17" s="36"/>
      <c r="U17" s="5"/>
      <c r="V17" s="5"/>
      <c r="W17" s="5"/>
      <c r="X17" s="5"/>
      <c r="Y17" s="5"/>
    </row>
    <row r="18" spans="1:26" x14ac:dyDescent="0.25">
      <c r="A18" s="60">
        <v>37074</v>
      </c>
      <c r="B18" s="5"/>
      <c r="C18" s="70">
        <f t="shared" si="0"/>
        <v>0</v>
      </c>
      <c r="D18" s="69"/>
      <c r="E18" s="12">
        <v>0.1</v>
      </c>
      <c r="F18" s="17">
        <f t="shared" si="1"/>
        <v>-0.1</v>
      </c>
      <c r="H18" s="12"/>
      <c r="I18" s="5"/>
      <c r="J18" s="5"/>
      <c r="K18" s="5"/>
      <c r="L18" s="5"/>
      <c r="M18" s="17"/>
      <c r="N18" s="5"/>
      <c r="O18" s="5"/>
      <c r="P18" s="5"/>
      <c r="Q18" s="5"/>
      <c r="R18" s="5"/>
      <c r="S18" s="5"/>
      <c r="T18" s="36"/>
      <c r="U18" s="5"/>
      <c r="V18" s="5"/>
      <c r="W18" s="5"/>
      <c r="X18" s="5"/>
      <c r="Y18" s="5"/>
    </row>
    <row r="19" spans="1:26" x14ac:dyDescent="0.25">
      <c r="A19" s="60">
        <v>37075</v>
      </c>
      <c r="B19" s="5"/>
      <c r="C19" s="70">
        <f t="shared" si="0"/>
        <v>0</v>
      </c>
      <c r="D19" s="69"/>
      <c r="E19" s="12">
        <v>0.1</v>
      </c>
      <c r="F19" s="17">
        <f t="shared" si="1"/>
        <v>-0.1</v>
      </c>
      <c r="H19" s="12"/>
      <c r="I19" s="5"/>
      <c r="J19" s="5"/>
      <c r="K19" s="5"/>
      <c r="L19" s="5"/>
      <c r="M19" s="17"/>
      <c r="N19" s="5"/>
      <c r="O19" s="5"/>
      <c r="P19" s="5"/>
      <c r="Q19" s="5"/>
      <c r="R19" s="5"/>
      <c r="S19" s="5"/>
      <c r="T19" s="36"/>
      <c r="U19" s="5"/>
      <c r="V19" s="5"/>
      <c r="W19" s="5"/>
      <c r="X19" s="5"/>
      <c r="Y19" s="5"/>
    </row>
    <row r="20" spans="1:26" x14ac:dyDescent="0.25">
      <c r="A20" s="60">
        <v>37076</v>
      </c>
      <c r="B20" s="5"/>
      <c r="C20" s="70">
        <f t="shared" si="0"/>
        <v>0</v>
      </c>
      <c r="D20" s="69"/>
      <c r="E20" s="12">
        <v>0.1</v>
      </c>
      <c r="F20" s="17">
        <f t="shared" si="1"/>
        <v>-0.1</v>
      </c>
      <c r="H20" s="12"/>
      <c r="I20" s="5"/>
      <c r="J20" s="5"/>
      <c r="K20" s="5"/>
      <c r="L20" s="5"/>
      <c r="M20" s="17"/>
      <c r="N20" s="5"/>
      <c r="O20" s="5"/>
      <c r="P20" s="5"/>
      <c r="Q20" s="5"/>
      <c r="R20" s="5"/>
      <c r="S20" s="5"/>
      <c r="T20" s="36"/>
      <c r="U20" s="5"/>
      <c r="V20" s="5"/>
      <c r="W20" s="5"/>
      <c r="X20" s="5"/>
      <c r="Y20" s="5"/>
    </row>
    <row r="21" spans="1:26" x14ac:dyDescent="0.25">
      <c r="A21" s="60">
        <v>37077</v>
      </c>
      <c r="B21" s="5"/>
      <c r="C21" s="70">
        <f t="shared" si="0"/>
        <v>0</v>
      </c>
      <c r="D21" s="69"/>
      <c r="E21" s="12">
        <v>0.1</v>
      </c>
      <c r="F21" s="17">
        <f t="shared" si="1"/>
        <v>-0.1</v>
      </c>
      <c r="H21" s="12"/>
      <c r="I21" s="5"/>
      <c r="J21" s="5"/>
      <c r="K21" s="5"/>
      <c r="L21" s="5"/>
      <c r="M21" s="17"/>
      <c r="N21" s="5"/>
      <c r="O21" s="5"/>
      <c r="P21" s="5"/>
      <c r="Q21" s="5"/>
      <c r="R21" s="5"/>
      <c r="S21" s="5"/>
      <c r="T21" s="36"/>
      <c r="U21" s="5"/>
      <c r="V21" s="5"/>
      <c r="W21" s="5"/>
      <c r="X21" s="5"/>
      <c r="Y21" s="5"/>
    </row>
    <row r="22" spans="1:26" x14ac:dyDescent="0.25">
      <c r="A22" s="60">
        <v>37078</v>
      </c>
      <c r="B22" s="5"/>
      <c r="C22" s="70">
        <f t="shared" si="0"/>
        <v>0</v>
      </c>
      <c r="D22" s="69"/>
      <c r="E22" s="12">
        <v>0.1</v>
      </c>
      <c r="F22" s="17">
        <f t="shared" si="1"/>
        <v>-0.1</v>
      </c>
      <c r="H22" s="12"/>
      <c r="I22" s="5"/>
      <c r="J22" s="5"/>
      <c r="K22" s="5"/>
      <c r="L22" s="5"/>
      <c r="M22" s="17"/>
      <c r="N22" s="5"/>
      <c r="O22" s="5"/>
      <c r="P22" s="5"/>
      <c r="Q22" s="5"/>
      <c r="R22" s="5"/>
      <c r="S22" s="5"/>
      <c r="T22" s="36"/>
      <c r="U22" s="5"/>
      <c r="V22" s="5"/>
      <c r="W22" s="5"/>
      <c r="X22" s="5"/>
      <c r="Y22" s="5"/>
    </row>
    <row r="23" spans="1:26" x14ac:dyDescent="0.25">
      <c r="A23" s="60">
        <v>37079</v>
      </c>
      <c r="B23" s="5"/>
      <c r="C23" s="70">
        <f t="shared" si="0"/>
        <v>0</v>
      </c>
      <c r="D23" s="69"/>
      <c r="E23" s="12">
        <v>0.1</v>
      </c>
      <c r="F23" s="17">
        <f t="shared" si="1"/>
        <v>-0.1</v>
      </c>
      <c r="H23" s="12"/>
      <c r="I23" s="5"/>
      <c r="J23" s="5"/>
      <c r="K23" s="5"/>
      <c r="L23" s="5"/>
      <c r="M23" s="17"/>
      <c r="N23" s="5"/>
      <c r="O23" s="5"/>
      <c r="P23" s="5"/>
      <c r="Q23" s="5"/>
      <c r="R23" s="5"/>
      <c r="S23" s="5"/>
      <c r="T23" s="36"/>
      <c r="U23" s="5"/>
      <c r="V23" s="5"/>
      <c r="W23" s="5"/>
      <c r="X23" s="5"/>
      <c r="Y23" s="5"/>
    </row>
    <row r="24" spans="1:26" x14ac:dyDescent="0.25">
      <c r="A24" s="60">
        <v>37080</v>
      </c>
      <c r="B24" s="5"/>
      <c r="C24" s="70">
        <f t="shared" si="0"/>
        <v>0</v>
      </c>
      <c r="D24" s="69"/>
      <c r="E24" s="12">
        <v>0.1</v>
      </c>
      <c r="F24" s="17">
        <f t="shared" si="1"/>
        <v>-0.1</v>
      </c>
      <c r="H24" s="12"/>
      <c r="I24" s="5"/>
      <c r="J24" s="5"/>
      <c r="K24" s="5"/>
      <c r="L24" s="5"/>
      <c r="M24" s="17"/>
      <c r="N24" s="5"/>
      <c r="O24" s="5"/>
      <c r="P24" s="5"/>
      <c r="Q24" s="5"/>
      <c r="R24" s="5"/>
      <c r="S24" s="5"/>
      <c r="T24" s="36"/>
      <c r="U24" s="5"/>
      <c r="V24" s="5"/>
      <c r="W24" s="5"/>
      <c r="X24" s="5"/>
      <c r="Y24" s="5"/>
    </row>
    <row r="25" spans="1:26" x14ac:dyDescent="0.25">
      <c r="A25" s="60">
        <v>37081</v>
      </c>
      <c r="B25" s="5"/>
      <c r="C25" s="70">
        <f t="shared" si="0"/>
        <v>0</v>
      </c>
      <c r="D25" s="69"/>
      <c r="E25" s="12">
        <v>0.1</v>
      </c>
      <c r="F25" s="17">
        <f t="shared" si="1"/>
        <v>-0.1</v>
      </c>
      <c r="H25" s="12"/>
      <c r="I25" s="5"/>
      <c r="J25" s="5"/>
      <c r="K25" s="5"/>
      <c r="L25" s="5"/>
      <c r="M25" s="17"/>
      <c r="N25" s="5"/>
      <c r="O25" s="5"/>
      <c r="P25" s="5"/>
      <c r="Q25" s="5"/>
      <c r="R25" s="5"/>
      <c r="S25" s="5"/>
      <c r="T25" s="36"/>
      <c r="U25" s="5"/>
      <c r="V25" s="5"/>
      <c r="W25" s="5"/>
      <c r="X25" s="5"/>
      <c r="Y25" s="5"/>
    </row>
    <row r="26" spans="1:26" x14ac:dyDescent="0.25">
      <c r="A26" s="60">
        <v>37082</v>
      </c>
      <c r="B26" s="5"/>
      <c r="C26" s="70">
        <f t="shared" si="0"/>
        <v>0</v>
      </c>
      <c r="D26" s="69"/>
      <c r="E26" s="12">
        <v>0.1</v>
      </c>
      <c r="F26" s="17">
        <f t="shared" si="1"/>
        <v>-0.1</v>
      </c>
      <c r="H26" s="12"/>
      <c r="I26" s="5"/>
      <c r="J26" s="5"/>
      <c r="K26" s="5"/>
      <c r="L26" s="5"/>
      <c r="M26" s="17"/>
      <c r="N26" s="5"/>
      <c r="O26" s="5"/>
      <c r="P26" s="5"/>
      <c r="Q26" s="5"/>
      <c r="R26" s="5"/>
      <c r="S26" s="5"/>
      <c r="T26" s="36"/>
      <c r="U26" s="5"/>
      <c r="V26" s="5"/>
      <c r="W26" s="5"/>
      <c r="X26" s="5"/>
      <c r="Y26" s="5"/>
    </row>
    <row r="27" spans="1:26" x14ac:dyDescent="0.25">
      <c r="A27" s="60">
        <v>37083</v>
      </c>
      <c r="B27" s="5"/>
      <c r="C27" s="70">
        <f t="shared" si="0"/>
        <v>0</v>
      </c>
      <c r="D27" s="69"/>
      <c r="E27" s="12">
        <v>0.1</v>
      </c>
      <c r="F27" s="17">
        <f t="shared" si="1"/>
        <v>-0.1</v>
      </c>
      <c r="H27" s="12"/>
      <c r="I27" s="5"/>
      <c r="J27" s="5"/>
      <c r="K27" s="5"/>
      <c r="L27" s="5"/>
      <c r="M27" s="17"/>
      <c r="N27" s="5"/>
      <c r="O27" s="5"/>
      <c r="P27" s="5"/>
      <c r="Q27" s="5"/>
      <c r="R27" s="5"/>
      <c r="S27" s="5"/>
      <c r="T27" s="36"/>
      <c r="U27" s="5"/>
      <c r="V27" s="5"/>
      <c r="W27" s="5"/>
      <c r="X27" s="5"/>
      <c r="Y27" s="5"/>
    </row>
    <row r="28" spans="1:26" x14ac:dyDescent="0.25">
      <c r="A28" s="60">
        <v>37084</v>
      </c>
      <c r="B28" s="11">
        <v>0</v>
      </c>
      <c r="C28" s="70">
        <f>B28/(1-$E$9-$E$5)</f>
        <v>0</v>
      </c>
      <c r="D28" s="12"/>
      <c r="E28" s="12">
        <v>0.1</v>
      </c>
      <c r="F28" s="17">
        <f t="shared" ref="F28:F46" si="2">D28-E28</f>
        <v>-0.1</v>
      </c>
      <c r="H28" s="12"/>
      <c r="I28" s="12"/>
      <c r="J28" s="25">
        <f t="shared" ref="J28:J46" si="3">H28+I28</f>
        <v>0</v>
      </c>
      <c r="K28" s="6"/>
      <c r="L28" s="25">
        <f t="shared" ref="L28:L46" si="4">IF(J28&gt;F28,J28,F28)</f>
        <v>0</v>
      </c>
      <c r="M28" s="17">
        <f t="shared" ref="M28:M47" si="5">H28</f>
        <v>0</v>
      </c>
      <c r="N28" s="25">
        <f t="shared" ref="N28:N46" si="6">IF(B28=0,0,$E$6)</f>
        <v>0</v>
      </c>
      <c r="O28" s="25">
        <f t="shared" ref="O28:O46" si="7">IF(B28=0,0,$E$7)</f>
        <v>0</v>
      </c>
      <c r="P28" s="31"/>
      <c r="Q28" s="25">
        <f t="shared" ref="Q28:Q46" si="8">IF(B28=0,0,$E$11)</f>
        <v>0</v>
      </c>
      <c r="R28" s="31">
        <f>ROUND((((M28/(1-$E$5))+N28+O28)/(1-$E$9))+Q28,4)</f>
        <v>0</v>
      </c>
      <c r="S28" s="15">
        <f t="shared" ref="S28:S46" si="9">L28-R28</f>
        <v>0</v>
      </c>
      <c r="T28" s="37">
        <f>S28*0.085</f>
        <v>0</v>
      </c>
      <c r="U28" s="14">
        <f>R28+T28</f>
        <v>0</v>
      </c>
      <c r="V28" s="16"/>
      <c r="W28" s="16"/>
      <c r="X28" s="26">
        <f t="shared" ref="X28:X46" si="10">V28+W28</f>
        <v>0</v>
      </c>
      <c r="Y28" s="16">
        <f>R28*B28+X28</f>
        <v>0</v>
      </c>
    </row>
    <row r="29" spans="1:26" x14ac:dyDescent="0.25">
      <c r="A29" s="60">
        <v>37085</v>
      </c>
      <c r="B29" s="11">
        <v>0</v>
      </c>
      <c r="C29" s="70">
        <f t="shared" ref="C29:C47" si="11">B29/(1-$E$9-$E$5)</f>
        <v>0</v>
      </c>
      <c r="D29" s="12"/>
      <c r="E29" s="12">
        <v>0.1</v>
      </c>
      <c r="F29" s="17">
        <f t="shared" si="2"/>
        <v>-0.1</v>
      </c>
      <c r="H29" s="12"/>
      <c r="I29" s="12"/>
      <c r="J29" s="25">
        <f t="shared" si="3"/>
        <v>0</v>
      </c>
      <c r="K29" s="6"/>
      <c r="L29" s="25">
        <f t="shared" si="4"/>
        <v>0</v>
      </c>
      <c r="M29" s="17">
        <f>H29</f>
        <v>0</v>
      </c>
      <c r="N29" s="25">
        <f t="shared" si="6"/>
        <v>0</v>
      </c>
      <c r="O29" s="25">
        <f t="shared" si="7"/>
        <v>0</v>
      </c>
      <c r="P29" s="31"/>
      <c r="Q29" s="25">
        <f t="shared" si="8"/>
        <v>0</v>
      </c>
      <c r="R29" s="31">
        <f t="shared" ref="R29:R34" si="12">ROUND((((M29/(1-$E$5))+N29+O29)/(1-$E$9))+Q29,4)</f>
        <v>0</v>
      </c>
      <c r="S29" s="15">
        <f t="shared" si="9"/>
        <v>0</v>
      </c>
      <c r="T29" s="37">
        <f t="shared" ref="T29:T47" si="13">S29*0.085</f>
        <v>0</v>
      </c>
      <c r="U29" s="14">
        <f t="shared" ref="U29:U46" si="14">R29+T29</f>
        <v>0</v>
      </c>
      <c r="V29" s="16"/>
      <c r="W29" s="16"/>
      <c r="X29" s="26">
        <f t="shared" si="10"/>
        <v>0</v>
      </c>
      <c r="Y29" s="16">
        <f t="shared" ref="Y29:Y46" si="15">R29*B29+X29</f>
        <v>0</v>
      </c>
      <c r="Z29" s="16"/>
    </row>
    <row r="30" spans="1:26" x14ac:dyDescent="0.25">
      <c r="A30" s="60">
        <v>37086</v>
      </c>
      <c r="B30" s="11">
        <v>0</v>
      </c>
      <c r="C30" s="70">
        <f t="shared" si="11"/>
        <v>0</v>
      </c>
      <c r="D30" s="12"/>
      <c r="E30" s="12">
        <v>0.1</v>
      </c>
      <c r="F30" s="17">
        <f t="shared" si="2"/>
        <v>-0.1</v>
      </c>
      <c r="H30" s="12"/>
      <c r="I30" s="12"/>
      <c r="J30" s="25">
        <f t="shared" si="3"/>
        <v>0</v>
      </c>
      <c r="K30" s="6"/>
      <c r="L30" s="25">
        <f t="shared" si="4"/>
        <v>0</v>
      </c>
      <c r="M30" s="17">
        <f t="shared" si="5"/>
        <v>0</v>
      </c>
      <c r="N30" s="25">
        <f t="shared" si="6"/>
        <v>0</v>
      </c>
      <c r="O30" s="25">
        <f t="shared" si="7"/>
        <v>0</v>
      </c>
      <c r="P30" s="31"/>
      <c r="Q30" s="25">
        <f t="shared" si="8"/>
        <v>0</v>
      </c>
      <c r="R30" s="31">
        <f t="shared" si="12"/>
        <v>0</v>
      </c>
      <c r="S30" s="15">
        <f t="shared" si="9"/>
        <v>0</v>
      </c>
      <c r="T30" s="37">
        <f t="shared" si="13"/>
        <v>0</v>
      </c>
      <c r="U30" s="14">
        <f t="shared" si="14"/>
        <v>0</v>
      </c>
      <c r="V30" s="16"/>
      <c r="W30" s="16"/>
      <c r="X30" s="26">
        <f t="shared" si="10"/>
        <v>0</v>
      </c>
      <c r="Y30" s="16">
        <f t="shared" si="15"/>
        <v>0</v>
      </c>
    </row>
    <row r="31" spans="1:26" x14ac:dyDescent="0.25">
      <c r="A31" s="60">
        <v>37087</v>
      </c>
      <c r="B31" s="11">
        <v>0</v>
      </c>
      <c r="C31" s="70">
        <f t="shared" si="11"/>
        <v>0</v>
      </c>
      <c r="D31" s="12"/>
      <c r="E31" s="12">
        <v>0.1</v>
      </c>
      <c r="F31" s="17">
        <f t="shared" si="2"/>
        <v>-0.1</v>
      </c>
      <c r="H31" s="12"/>
      <c r="I31" s="12"/>
      <c r="J31" s="25">
        <f t="shared" si="3"/>
        <v>0</v>
      </c>
      <c r="K31" s="6"/>
      <c r="L31" s="25">
        <f t="shared" si="4"/>
        <v>0</v>
      </c>
      <c r="M31" s="17">
        <f t="shared" si="5"/>
        <v>0</v>
      </c>
      <c r="N31" s="25">
        <f t="shared" si="6"/>
        <v>0</v>
      </c>
      <c r="O31" s="25">
        <f t="shared" si="7"/>
        <v>0</v>
      </c>
      <c r="P31" s="31"/>
      <c r="Q31" s="25">
        <f t="shared" si="8"/>
        <v>0</v>
      </c>
      <c r="R31" s="31">
        <f t="shared" si="12"/>
        <v>0</v>
      </c>
      <c r="S31" s="15">
        <f t="shared" si="9"/>
        <v>0</v>
      </c>
      <c r="T31" s="37">
        <f t="shared" si="13"/>
        <v>0</v>
      </c>
      <c r="U31" s="14">
        <f t="shared" si="14"/>
        <v>0</v>
      </c>
      <c r="V31" s="16"/>
      <c r="W31" s="16"/>
      <c r="X31" s="26">
        <f t="shared" si="10"/>
        <v>0</v>
      </c>
      <c r="Y31" s="16">
        <f t="shared" si="15"/>
        <v>0</v>
      </c>
    </row>
    <row r="32" spans="1:26" x14ac:dyDescent="0.25">
      <c r="A32" s="60">
        <v>37088</v>
      </c>
      <c r="B32" s="11">
        <v>0</v>
      </c>
      <c r="C32" s="70">
        <f t="shared" si="11"/>
        <v>0</v>
      </c>
      <c r="D32" s="12"/>
      <c r="E32" s="12">
        <v>0.1</v>
      </c>
      <c r="F32" s="17">
        <f t="shared" si="2"/>
        <v>-0.1</v>
      </c>
      <c r="H32" s="12"/>
      <c r="I32" s="12"/>
      <c r="J32" s="25">
        <f t="shared" si="3"/>
        <v>0</v>
      </c>
      <c r="K32" s="6"/>
      <c r="L32" s="25">
        <f t="shared" si="4"/>
        <v>0</v>
      </c>
      <c r="M32" s="17">
        <f t="shared" si="5"/>
        <v>0</v>
      </c>
      <c r="N32" s="25">
        <f t="shared" si="6"/>
        <v>0</v>
      </c>
      <c r="O32" s="25">
        <f t="shared" si="7"/>
        <v>0</v>
      </c>
      <c r="P32" s="31"/>
      <c r="Q32" s="25">
        <f t="shared" si="8"/>
        <v>0</v>
      </c>
      <c r="R32" s="31">
        <f t="shared" si="12"/>
        <v>0</v>
      </c>
      <c r="S32" s="15">
        <f t="shared" si="9"/>
        <v>0</v>
      </c>
      <c r="T32" s="37">
        <f t="shared" si="13"/>
        <v>0</v>
      </c>
      <c r="U32" s="14">
        <f t="shared" si="14"/>
        <v>0</v>
      </c>
      <c r="V32" s="16"/>
      <c r="W32" s="16"/>
      <c r="X32" s="26">
        <f t="shared" si="10"/>
        <v>0</v>
      </c>
      <c r="Y32" s="16">
        <f t="shared" si="15"/>
        <v>0</v>
      </c>
    </row>
    <row r="33" spans="1:28" x14ac:dyDescent="0.25">
      <c r="A33" s="60">
        <v>37089</v>
      </c>
      <c r="B33" s="11">
        <v>1068</v>
      </c>
      <c r="C33" s="30">
        <f t="shared" si="11"/>
        <v>1121.259842519685</v>
      </c>
      <c r="D33" s="12">
        <v>3.04</v>
      </c>
      <c r="E33" s="12">
        <v>0.1</v>
      </c>
      <c r="F33" s="17">
        <f t="shared" si="2"/>
        <v>2.94</v>
      </c>
      <c r="H33" s="12">
        <v>2.4649999999999999</v>
      </c>
      <c r="I33" s="12">
        <v>0.5</v>
      </c>
      <c r="J33" s="25">
        <f t="shared" si="3"/>
        <v>2.9649999999999999</v>
      </c>
      <c r="K33" s="6"/>
      <c r="L33" s="25">
        <f t="shared" si="4"/>
        <v>2.9649999999999999</v>
      </c>
      <c r="M33" s="17">
        <f t="shared" si="5"/>
        <v>2.4649999999999999</v>
      </c>
      <c r="N33" s="25">
        <f t="shared" si="6"/>
        <v>0.1052</v>
      </c>
      <c r="O33" s="25">
        <f t="shared" si="7"/>
        <v>1.1000000000000001E-3</v>
      </c>
      <c r="P33" s="31"/>
      <c r="Q33" s="25">
        <f t="shared" si="8"/>
        <v>2.53E-2</v>
      </c>
      <c r="R33" s="31">
        <f t="shared" si="12"/>
        <v>2.7242000000000002</v>
      </c>
      <c r="S33" s="15">
        <f t="shared" si="9"/>
        <v>0.24079999999999968</v>
      </c>
      <c r="T33" s="37">
        <f t="shared" si="13"/>
        <v>2.0467999999999976E-2</v>
      </c>
      <c r="U33" s="14">
        <f t="shared" si="14"/>
        <v>2.7446680000000003</v>
      </c>
      <c r="V33" s="16">
        <f>(((0.075*S33)*B33)/C33)*C33</f>
        <v>19.288079999999972</v>
      </c>
      <c r="W33" s="16">
        <f>(((0.01*S33)*B33)/C33)*C33</f>
        <v>2.5717439999999967</v>
      </c>
      <c r="X33" s="26">
        <f t="shared" si="10"/>
        <v>21.859823999999968</v>
      </c>
      <c r="Y33" s="16">
        <f t="shared" si="15"/>
        <v>2931.3054240000001</v>
      </c>
    </row>
    <row r="34" spans="1:28" x14ac:dyDescent="0.25">
      <c r="A34" s="60">
        <v>37090</v>
      </c>
      <c r="B34" s="11">
        <v>0</v>
      </c>
      <c r="C34" s="30">
        <f t="shared" si="11"/>
        <v>0</v>
      </c>
      <c r="D34" s="12">
        <v>3.21</v>
      </c>
      <c r="E34" s="12">
        <v>0.1</v>
      </c>
      <c r="F34" s="17">
        <f t="shared" si="2"/>
        <v>3.11</v>
      </c>
      <c r="H34" s="12">
        <v>2.4950000000000001</v>
      </c>
      <c r="I34" s="12">
        <v>0</v>
      </c>
      <c r="J34" s="25">
        <f t="shared" si="3"/>
        <v>2.4950000000000001</v>
      </c>
      <c r="K34" s="6"/>
      <c r="L34" s="25">
        <f t="shared" si="4"/>
        <v>3.11</v>
      </c>
      <c r="M34" s="17">
        <f t="shared" si="5"/>
        <v>2.4950000000000001</v>
      </c>
      <c r="N34" s="25">
        <f t="shared" si="6"/>
        <v>0</v>
      </c>
      <c r="O34" s="25">
        <f t="shared" si="7"/>
        <v>0</v>
      </c>
      <c r="P34" s="31"/>
      <c r="Q34" s="25">
        <f t="shared" si="8"/>
        <v>0</v>
      </c>
      <c r="R34" s="31">
        <f t="shared" si="12"/>
        <v>2.6191</v>
      </c>
      <c r="S34" s="15">
        <f t="shared" si="9"/>
        <v>0.49089999999999989</v>
      </c>
      <c r="T34" s="37">
        <f t="shared" si="13"/>
        <v>4.1726499999999993E-2</v>
      </c>
      <c r="U34" s="14">
        <f t="shared" si="14"/>
        <v>2.6608264999999998</v>
      </c>
      <c r="V34" s="16">
        <v>0</v>
      </c>
      <c r="W34" s="16">
        <v>0</v>
      </c>
      <c r="X34" s="26">
        <f t="shared" si="10"/>
        <v>0</v>
      </c>
      <c r="Y34" s="16">
        <f t="shared" si="15"/>
        <v>0</v>
      </c>
    </row>
    <row r="35" spans="1:28" x14ac:dyDescent="0.25">
      <c r="A35" s="60">
        <v>37091</v>
      </c>
      <c r="B35" s="49">
        <v>0</v>
      </c>
      <c r="C35" s="49">
        <f t="shared" si="11"/>
        <v>0</v>
      </c>
      <c r="D35" s="50">
        <v>3.32</v>
      </c>
      <c r="E35" s="50">
        <v>0.1</v>
      </c>
      <c r="F35" s="51">
        <f t="shared" si="2"/>
        <v>3.2199999999999998</v>
      </c>
      <c r="G35" s="52"/>
      <c r="H35" s="53">
        <v>2.33</v>
      </c>
      <c r="I35" s="50">
        <v>0</v>
      </c>
      <c r="J35" s="54">
        <f t="shared" si="3"/>
        <v>2.33</v>
      </c>
      <c r="K35" s="55"/>
      <c r="L35" s="54">
        <f t="shared" si="4"/>
        <v>3.2199999999999998</v>
      </c>
      <c r="M35" s="51">
        <f t="shared" si="5"/>
        <v>2.33</v>
      </c>
      <c r="N35" s="54">
        <f t="shared" si="6"/>
        <v>0</v>
      </c>
      <c r="O35" s="54">
        <f t="shared" si="7"/>
        <v>0</v>
      </c>
      <c r="P35" s="54"/>
      <c r="Q35" s="54">
        <f t="shared" si="8"/>
        <v>0</v>
      </c>
      <c r="R35" s="54">
        <f t="shared" ref="R35:R40" si="16">ROUND((((M35/(1-$E$5))+N35+O35)/(1-$E$9))+Q35,4)</f>
        <v>2.4459</v>
      </c>
      <c r="S35" s="56">
        <f t="shared" si="9"/>
        <v>0.77409999999999979</v>
      </c>
      <c r="T35" s="56">
        <f t="shared" si="13"/>
        <v>6.5798499999999982E-2</v>
      </c>
      <c r="U35" s="57">
        <f t="shared" si="14"/>
        <v>2.5116985000000001</v>
      </c>
      <c r="V35" s="58">
        <v>0</v>
      </c>
      <c r="W35" s="58">
        <v>0</v>
      </c>
      <c r="X35" s="59">
        <f t="shared" si="10"/>
        <v>0</v>
      </c>
      <c r="Y35" s="16">
        <f t="shared" si="15"/>
        <v>0</v>
      </c>
      <c r="Z35" s="13"/>
      <c r="AA35" s="16"/>
      <c r="AB35" s="13"/>
    </row>
    <row r="36" spans="1:28" x14ac:dyDescent="0.25">
      <c r="A36" s="60">
        <v>37092</v>
      </c>
      <c r="B36" s="11">
        <v>0</v>
      </c>
      <c r="C36" s="30">
        <f t="shared" si="11"/>
        <v>0</v>
      </c>
      <c r="D36" s="12">
        <v>3.4</v>
      </c>
      <c r="E36" s="71">
        <v>0.1</v>
      </c>
      <c r="F36" s="17">
        <f t="shared" si="2"/>
        <v>3.3</v>
      </c>
      <c r="H36" s="12">
        <v>2.335</v>
      </c>
      <c r="I36" s="12">
        <v>0</v>
      </c>
      <c r="J36" s="25">
        <f t="shared" si="3"/>
        <v>2.335</v>
      </c>
      <c r="K36" s="6"/>
      <c r="L36" s="25">
        <f t="shared" si="4"/>
        <v>3.3</v>
      </c>
      <c r="M36" s="17">
        <f t="shared" si="5"/>
        <v>2.335</v>
      </c>
      <c r="N36" s="25">
        <f t="shared" si="6"/>
        <v>0</v>
      </c>
      <c r="O36" s="25">
        <f t="shared" si="7"/>
        <v>0</v>
      </c>
      <c r="P36" s="31"/>
      <c r="Q36" s="25">
        <f t="shared" si="8"/>
        <v>0</v>
      </c>
      <c r="R36" s="31">
        <f t="shared" si="16"/>
        <v>2.4512</v>
      </c>
      <c r="S36" s="15">
        <f t="shared" si="9"/>
        <v>0.84879999999999978</v>
      </c>
      <c r="T36" s="37">
        <f t="shared" si="13"/>
        <v>7.214799999999999E-2</v>
      </c>
      <c r="U36" s="14">
        <f t="shared" si="14"/>
        <v>2.5233479999999999</v>
      </c>
      <c r="V36" s="16">
        <v>0</v>
      </c>
      <c r="W36" s="16">
        <v>0</v>
      </c>
      <c r="X36" s="26">
        <f t="shared" si="10"/>
        <v>0</v>
      </c>
      <c r="Y36" s="16">
        <f t="shared" si="15"/>
        <v>0</v>
      </c>
    </row>
    <row r="37" spans="1:28" x14ac:dyDescent="0.25">
      <c r="A37" s="60">
        <v>37093</v>
      </c>
      <c r="B37" s="11">
        <v>0</v>
      </c>
      <c r="C37" s="30">
        <f t="shared" si="11"/>
        <v>0</v>
      </c>
      <c r="D37" s="12">
        <v>2.3650000000000002</v>
      </c>
      <c r="E37" s="71">
        <v>0.1</v>
      </c>
      <c r="F37" s="17">
        <f t="shared" si="2"/>
        <v>2.2650000000000001</v>
      </c>
      <c r="H37" s="12">
        <v>2.17</v>
      </c>
      <c r="I37" s="12">
        <v>0</v>
      </c>
      <c r="J37" s="25">
        <f t="shared" si="3"/>
        <v>2.17</v>
      </c>
      <c r="K37" s="6"/>
      <c r="L37" s="25">
        <f t="shared" si="4"/>
        <v>2.2650000000000001</v>
      </c>
      <c r="M37" s="17">
        <f t="shared" si="5"/>
        <v>2.17</v>
      </c>
      <c r="N37" s="25">
        <f t="shared" si="6"/>
        <v>0</v>
      </c>
      <c r="O37" s="25">
        <f t="shared" si="7"/>
        <v>0</v>
      </c>
      <c r="P37" s="31"/>
      <c r="Q37" s="25">
        <f t="shared" si="8"/>
        <v>0</v>
      </c>
      <c r="R37" s="31">
        <f t="shared" si="16"/>
        <v>2.2778999999999998</v>
      </c>
      <c r="S37" s="15">
        <f t="shared" si="9"/>
        <v>-1.2899999999999689E-2</v>
      </c>
      <c r="T37" s="37">
        <f t="shared" si="13"/>
        <v>-1.0964999999999736E-3</v>
      </c>
      <c r="U37" s="14">
        <f t="shared" si="14"/>
        <v>2.2768034999999998</v>
      </c>
      <c r="V37" s="16">
        <v>0</v>
      </c>
      <c r="W37" s="16">
        <v>0</v>
      </c>
      <c r="X37" s="26">
        <f t="shared" si="10"/>
        <v>0</v>
      </c>
      <c r="Y37" s="16">
        <f t="shared" si="15"/>
        <v>0</v>
      </c>
    </row>
    <row r="38" spans="1:28" x14ac:dyDescent="0.25">
      <c r="A38" s="60">
        <v>37094</v>
      </c>
      <c r="B38" s="11">
        <v>0</v>
      </c>
      <c r="C38" s="30">
        <f t="shared" si="11"/>
        <v>0</v>
      </c>
      <c r="D38" s="12">
        <v>2.3650000000000002</v>
      </c>
      <c r="E38" s="71">
        <v>0.1</v>
      </c>
      <c r="F38" s="17">
        <f t="shared" si="2"/>
        <v>2.2650000000000001</v>
      </c>
      <c r="H38" s="12">
        <v>2.17</v>
      </c>
      <c r="I38" s="12">
        <v>0</v>
      </c>
      <c r="J38" s="25">
        <f t="shared" si="3"/>
        <v>2.17</v>
      </c>
      <c r="K38" s="6"/>
      <c r="L38" s="25">
        <f t="shared" si="4"/>
        <v>2.2650000000000001</v>
      </c>
      <c r="M38" s="17">
        <f t="shared" si="5"/>
        <v>2.17</v>
      </c>
      <c r="N38" s="25">
        <f t="shared" si="6"/>
        <v>0</v>
      </c>
      <c r="O38" s="25">
        <f t="shared" si="7"/>
        <v>0</v>
      </c>
      <c r="P38" s="31"/>
      <c r="Q38" s="25">
        <f t="shared" si="8"/>
        <v>0</v>
      </c>
      <c r="R38" s="31">
        <f t="shared" si="16"/>
        <v>2.2778999999999998</v>
      </c>
      <c r="S38" s="15">
        <f t="shared" si="9"/>
        <v>-1.2899999999999689E-2</v>
      </c>
      <c r="T38" s="37">
        <f t="shared" si="13"/>
        <v>-1.0964999999999736E-3</v>
      </c>
      <c r="U38" s="14">
        <f t="shared" si="14"/>
        <v>2.2768034999999998</v>
      </c>
      <c r="V38" s="16">
        <v>0</v>
      </c>
      <c r="W38" s="16">
        <v>0</v>
      </c>
      <c r="X38" s="26">
        <f t="shared" si="10"/>
        <v>0</v>
      </c>
      <c r="Y38" s="16">
        <f t="shared" si="15"/>
        <v>0</v>
      </c>
    </row>
    <row r="39" spans="1:28" x14ac:dyDescent="0.25">
      <c r="A39" s="60">
        <v>37095</v>
      </c>
      <c r="B39" s="11">
        <v>0</v>
      </c>
      <c r="C39" s="30">
        <f t="shared" si="11"/>
        <v>0</v>
      </c>
      <c r="D39" s="12">
        <v>2.3650000000000002</v>
      </c>
      <c r="E39" s="71">
        <v>0.1</v>
      </c>
      <c r="F39" s="17">
        <f t="shared" si="2"/>
        <v>2.2650000000000001</v>
      </c>
      <c r="H39" s="12">
        <v>2.17</v>
      </c>
      <c r="I39" s="12">
        <v>0</v>
      </c>
      <c r="J39" s="25">
        <f t="shared" si="3"/>
        <v>2.17</v>
      </c>
      <c r="K39" s="6"/>
      <c r="L39" s="25">
        <f t="shared" si="4"/>
        <v>2.2650000000000001</v>
      </c>
      <c r="M39" s="17">
        <f t="shared" si="5"/>
        <v>2.17</v>
      </c>
      <c r="N39" s="25">
        <f t="shared" si="6"/>
        <v>0</v>
      </c>
      <c r="O39" s="25">
        <f t="shared" si="7"/>
        <v>0</v>
      </c>
      <c r="P39" s="31"/>
      <c r="Q39" s="25">
        <f t="shared" si="8"/>
        <v>0</v>
      </c>
      <c r="R39" s="31">
        <f t="shared" si="16"/>
        <v>2.2778999999999998</v>
      </c>
      <c r="S39" s="15">
        <f t="shared" si="9"/>
        <v>-1.2899999999999689E-2</v>
      </c>
      <c r="T39" s="37">
        <f t="shared" si="13"/>
        <v>-1.0964999999999736E-3</v>
      </c>
      <c r="U39" s="14">
        <f t="shared" si="14"/>
        <v>2.2768034999999998</v>
      </c>
      <c r="V39" s="16">
        <v>0</v>
      </c>
      <c r="W39" s="16">
        <v>0</v>
      </c>
      <c r="X39" s="26">
        <f t="shared" si="10"/>
        <v>0</v>
      </c>
      <c r="Y39" s="16">
        <f t="shared" si="15"/>
        <v>0</v>
      </c>
    </row>
    <row r="40" spans="1:28" x14ac:dyDescent="0.25">
      <c r="A40" s="60">
        <v>37096</v>
      </c>
      <c r="B40" s="11">
        <v>0</v>
      </c>
      <c r="C40" s="30">
        <f t="shared" si="11"/>
        <v>0</v>
      </c>
      <c r="D40" s="12">
        <v>3.3849999999999998</v>
      </c>
      <c r="E40" s="71">
        <v>0.1</v>
      </c>
      <c r="F40" s="17">
        <f t="shared" si="2"/>
        <v>3.2849999999999997</v>
      </c>
      <c r="H40" s="12">
        <v>2.44</v>
      </c>
      <c r="I40" s="12">
        <v>0</v>
      </c>
      <c r="J40" s="25">
        <f t="shared" si="3"/>
        <v>2.44</v>
      </c>
      <c r="K40" s="6"/>
      <c r="L40" s="25">
        <f t="shared" si="4"/>
        <v>3.2849999999999997</v>
      </c>
      <c r="M40" s="17">
        <f t="shared" si="5"/>
        <v>2.44</v>
      </c>
      <c r="N40" s="25">
        <f t="shared" si="6"/>
        <v>0</v>
      </c>
      <c r="O40" s="25">
        <f t="shared" si="7"/>
        <v>0</v>
      </c>
      <c r="P40" s="31"/>
      <c r="Q40" s="25">
        <f t="shared" si="8"/>
        <v>0</v>
      </c>
      <c r="R40" s="31">
        <f t="shared" si="16"/>
        <v>2.5613999999999999</v>
      </c>
      <c r="S40" s="15">
        <f t="shared" si="9"/>
        <v>0.7235999999999998</v>
      </c>
      <c r="T40" s="37">
        <f t="shared" si="13"/>
        <v>6.1505999999999984E-2</v>
      </c>
      <c r="U40" s="14">
        <f t="shared" si="14"/>
        <v>2.622906</v>
      </c>
      <c r="V40" s="16">
        <v>0</v>
      </c>
      <c r="W40" s="16">
        <v>0</v>
      </c>
      <c r="X40" s="26">
        <f t="shared" si="10"/>
        <v>0</v>
      </c>
      <c r="Y40" s="16">
        <f t="shared" si="15"/>
        <v>0</v>
      </c>
    </row>
    <row r="41" spans="1:28" x14ac:dyDescent="0.25">
      <c r="A41" s="60">
        <v>37097</v>
      </c>
      <c r="B41" s="11">
        <v>0</v>
      </c>
      <c r="C41" s="30">
        <f t="shared" si="11"/>
        <v>0</v>
      </c>
      <c r="D41" s="12">
        <v>3.65</v>
      </c>
      <c r="E41" s="71">
        <v>0.1</v>
      </c>
      <c r="F41" s="17">
        <f t="shared" si="2"/>
        <v>3.55</v>
      </c>
      <c r="H41" s="12">
        <v>2.57</v>
      </c>
      <c r="I41" s="12">
        <v>0</v>
      </c>
      <c r="J41" s="25">
        <f t="shared" si="3"/>
        <v>2.57</v>
      </c>
      <c r="K41" s="6"/>
      <c r="L41" s="25">
        <f t="shared" si="4"/>
        <v>3.55</v>
      </c>
      <c r="M41" s="17">
        <f t="shared" si="5"/>
        <v>2.57</v>
      </c>
      <c r="N41" s="25">
        <f t="shared" si="6"/>
        <v>0</v>
      </c>
      <c r="O41" s="25">
        <f t="shared" si="7"/>
        <v>0</v>
      </c>
      <c r="P41" s="31"/>
      <c r="Q41" s="25">
        <f t="shared" si="8"/>
        <v>0</v>
      </c>
      <c r="R41" s="31">
        <f t="shared" ref="R41:R46" si="17">ROUND((((M41/(1-$E$5))+N41+O41)/(1-$E$9))+Q41,4)</f>
        <v>2.6978</v>
      </c>
      <c r="S41" s="15">
        <f t="shared" si="9"/>
        <v>0.85219999999999985</v>
      </c>
      <c r="T41" s="37">
        <f t="shared" si="13"/>
        <v>7.2436999999999988E-2</v>
      </c>
      <c r="U41" s="14">
        <f t="shared" si="14"/>
        <v>2.7702369999999998</v>
      </c>
      <c r="V41" s="16">
        <v>0</v>
      </c>
      <c r="W41" s="16">
        <v>0</v>
      </c>
      <c r="X41" s="26">
        <f t="shared" si="10"/>
        <v>0</v>
      </c>
      <c r="Y41" s="16">
        <f t="shared" si="15"/>
        <v>0</v>
      </c>
    </row>
    <row r="42" spans="1:28" x14ac:dyDescent="0.25">
      <c r="A42" s="60">
        <v>37098</v>
      </c>
      <c r="B42" s="49">
        <v>5000</v>
      </c>
      <c r="C42" s="49">
        <f t="shared" si="11"/>
        <v>5249.3438320209971</v>
      </c>
      <c r="D42" s="50">
        <v>3.5249999999999999</v>
      </c>
      <c r="E42" s="50">
        <v>0.1</v>
      </c>
      <c r="F42" s="51">
        <f t="shared" si="2"/>
        <v>3.4249999999999998</v>
      </c>
      <c r="G42" s="52"/>
      <c r="H42" s="53">
        <v>2.645</v>
      </c>
      <c r="I42" s="50">
        <v>0.5</v>
      </c>
      <c r="J42" s="54">
        <f t="shared" si="3"/>
        <v>3.145</v>
      </c>
      <c r="K42" s="55"/>
      <c r="L42" s="54">
        <f t="shared" si="4"/>
        <v>3.4249999999999998</v>
      </c>
      <c r="M42" s="51">
        <f t="shared" si="5"/>
        <v>2.645</v>
      </c>
      <c r="N42" s="54">
        <f>IF(B42=0,0,$E$6)</f>
        <v>0.1052</v>
      </c>
      <c r="O42" s="54">
        <f>IF(B42=0,0,$E$7)</f>
        <v>1.1000000000000001E-3</v>
      </c>
      <c r="P42" s="54"/>
      <c r="Q42" s="54">
        <f>IF(B42=0,0,$E$11)</f>
        <v>2.53E-2</v>
      </c>
      <c r="R42" s="54">
        <f t="shared" si="17"/>
        <v>2.9131999999999998</v>
      </c>
      <c r="S42" s="56">
        <f>L42-R42</f>
        <v>0.51180000000000003</v>
      </c>
      <c r="T42" s="56">
        <f t="shared" si="13"/>
        <v>4.3503000000000007E-2</v>
      </c>
      <c r="U42" s="57">
        <f>R42+T42</f>
        <v>2.9567029999999996</v>
      </c>
      <c r="V42" s="58">
        <f>(((0.075*S42)*B42)/C42)*C42</f>
        <v>191.92500000000001</v>
      </c>
      <c r="W42" s="58">
        <f>(((0.01*S42)*B42)/C42)*C42</f>
        <v>25.590000000000003</v>
      </c>
      <c r="X42" s="59">
        <f>V42+W42</f>
        <v>217.51500000000001</v>
      </c>
      <c r="Y42" s="16">
        <f t="shared" si="15"/>
        <v>14783.514999999998</v>
      </c>
      <c r="Z42" s="13"/>
      <c r="AA42" s="16"/>
      <c r="AB42" s="13"/>
    </row>
    <row r="43" spans="1:28" x14ac:dyDescent="0.25">
      <c r="A43" s="60">
        <v>37099</v>
      </c>
      <c r="B43" s="11">
        <v>9771</v>
      </c>
      <c r="C43" s="30">
        <f t="shared" si="11"/>
        <v>10258.267716535433</v>
      </c>
      <c r="D43" s="12">
        <v>3.105</v>
      </c>
      <c r="E43" s="12">
        <v>0.1</v>
      </c>
      <c r="F43" s="17">
        <f t="shared" si="2"/>
        <v>3.0049999999999999</v>
      </c>
      <c r="H43" s="12">
        <v>2.6549999999999998</v>
      </c>
      <c r="I43" s="12">
        <v>0.5</v>
      </c>
      <c r="J43" s="25">
        <f t="shared" si="3"/>
        <v>3.1549999999999998</v>
      </c>
      <c r="K43" s="6"/>
      <c r="L43" s="25">
        <f t="shared" si="4"/>
        <v>3.1549999999999998</v>
      </c>
      <c r="M43" s="17">
        <f t="shared" si="5"/>
        <v>2.6549999999999998</v>
      </c>
      <c r="N43" s="25">
        <f t="shared" si="6"/>
        <v>0.1052</v>
      </c>
      <c r="O43" s="25">
        <f t="shared" si="7"/>
        <v>1.1000000000000001E-3</v>
      </c>
      <c r="P43" s="31"/>
      <c r="Q43" s="25">
        <f t="shared" si="8"/>
        <v>2.53E-2</v>
      </c>
      <c r="R43" s="31">
        <f t="shared" si="17"/>
        <v>2.9237000000000002</v>
      </c>
      <c r="S43" s="15">
        <f t="shared" si="9"/>
        <v>0.23129999999999962</v>
      </c>
      <c r="T43" s="37">
        <f t="shared" si="13"/>
        <v>1.966049999999997E-2</v>
      </c>
      <c r="U43" s="14">
        <f t="shared" si="14"/>
        <v>2.9433605000000003</v>
      </c>
      <c r="V43" s="16">
        <f>(((0.075*S43)*B43)/C43)*C43</f>
        <v>169.50242249999971</v>
      </c>
      <c r="W43" s="16">
        <f>(((0.01*S43)*B43)/C43)*C43</f>
        <v>22.60032299999996</v>
      </c>
      <c r="X43" s="26">
        <f t="shared" si="10"/>
        <v>192.10274549999968</v>
      </c>
      <c r="Y43" s="16">
        <f t="shared" si="15"/>
        <v>28759.575445500002</v>
      </c>
    </row>
    <row r="44" spans="1:28" x14ac:dyDescent="0.25">
      <c r="A44" s="60">
        <v>37100</v>
      </c>
      <c r="B44" s="11">
        <v>0</v>
      </c>
      <c r="C44" s="30">
        <f t="shared" si="11"/>
        <v>0</v>
      </c>
      <c r="D44" s="12">
        <v>2.91</v>
      </c>
      <c r="E44" s="12">
        <v>0.1</v>
      </c>
      <c r="F44" s="17">
        <f t="shared" si="2"/>
        <v>2.81</v>
      </c>
      <c r="H44" s="12">
        <v>2.61</v>
      </c>
      <c r="I44" s="12">
        <v>0</v>
      </c>
      <c r="J44" s="25">
        <f t="shared" si="3"/>
        <v>2.61</v>
      </c>
      <c r="K44" s="6"/>
      <c r="L44" s="25">
        <f t="shared" si="4"/>
        <v>2.81</v>
      </c>
      <c r="M44" s="17">
        <f t="shared" si="5"/>
        <v>2.61</v>
      </c>
      <c r="N44" s="25">
        <f t="shared" si="6"/>
        <v>0</v>
      </c>
      <c r="O44" s="25">
        <f t="shared" si="7"/>
        <v>0</v>
      </c>
      <c r="P44" s="31"/>
      <c r="Q44" s="25">
        <f t="shared" si="8"/>
        <v>0</v>
      </c>
      <c r="R44" s="31">
        <f t="shared" si="17"/>
        <v>2.7397999999999998</v>
      </c>
      <c r="S44" s="15">
        <f t="shared" si="9"/>
        <v>7.0200000000000262E-2</v>
      </c>
      <c r="T44" s="37">
        <f t="shared" si="13"/>
        <v>5.9670000000000226E-3</v>
      </c>
      <c r="U44" s="14">
        <f t="shared" si="14"/>
        <v>2.7457669999999998</v>
      </c>
      <c r="V44" s="16">
        <v>0</v>
      </c>
      <c r="W44" s="16">
        <v>0</v>
      </c>
      <c r="X44" s="26">
        <f t="shared" si="10"/>
        <v>0</v>
      </c>
      <c r="Y44" s="16">
        <f t="shared" si="15"/>
        <v>0</v>
      </c>
    </row>
    <row r="45" spans="1:28" x14ac:dyDescent="0.25">
      <c r="A45" s="60">
        <v>37101</v>
      </c>
      <c r="B45" s="11">
        <v>0</v>
      </c>
      <c r="C45" s="30">
        <f t="shared" si="11"/>
        <v>0</v>
      </c>
      <c r="D45" s="12">
        <v>2.91</v>
      </c>
      <c r="E45" s="12">
        <v>0.1</v>
      </c>
      <c r="F45" s="17">
        <f t="shared" si="2"/>
        <v>2.81</v>
      </c>
      <c r="H45" s="12">
        <v>2.61</v>
      </c>
      <c r="I45" s="12">
        <v>0</v>
      </c>
      <c r="J45" s="25">
        <f t="shared" si="3"/>
        <v>2.61</v>
      </c>
      <c r="K45" s="6"/>
      <c r="L45" s="25">
        <f t="shared" si="4"/>
        <v>2.81</v>
      </c>
      <c r="M45" s="17">
        <f t="shared" si="5"/>
        <v>2.61</v>
      </c>
      <c r="N45" s="25">
        <f t="shared" si="6"/>
        <v>0</v>
      </c>
      <c r="O45" s="25">
        <f t="shared" si="7"/>
        <v>0</v>
      </c>
      <c r="P45" s="31"/>
      <c r="Q45" s="25">
        <f t="shared" si="8"/>
        <v>0</v>
      </c>
      <c r="R45" s="31">
        <f t="shared" si="17"/>
        <v>2.7397999999999998</v>
      </c>
      <c r="S45" s="15">
        <f t="shared" si="9"/>
        <v>7.0200000000000262E-2</v>
      </c>
      <c r="T45" s="37">
        <f t="shared" si="13"/>
        <v>5.9670000000000226E-3</v>
      </c>
      <c r="U45" s="14">
        <f t="shared" si="14"/>
        <v>2.7457669999999998</v>
      </c>
      <c r="V45" s="16">
        <v>0</v>
      </c>
      <c r="W45" s="16">
        <v>0</v>
      </c>
      <c r="X45" s="26">
        <f t="shared" si="10"/>
        <v>0</v>
      </c>
      <c r="Y45" s="16">
        <f t="shared" si="15"/>
        <v>0</v>
      </c>
    </row>
    <row r="46" spans="1:28" x14ac:dyDescent="0.25">
      <c r="A46" s="60">
        <v>37102</v>
      </c>
      <c r="B46" s="61">
        <v>0</v>
      </c>
      <c r="C46" s="62">
        <f t="shared" si="11"/>
        <v>0</v>
      </c>
      <c r="D46" s="65">
        <v>2.91</v>
      </c>
      <c r="E46" s="12">
        <v>0.1</v>
      </c>
      <c r="F46" s="17">
        <f t="shared" si="2"/>
        <v>2.81</v>
      </c>
      <c r="H46" s="12">
        <v>2.61</v>
      </c>
      <c r="I46" s="12">
        <v>0</v>
      </c>
      <c r="J46" s="25">
        <f t="shared" si="3"/>
        <v>2.61</v>
      </c>
      <c r="K46" s="6"/>
      <c r="L46" s="25">
        <f t="shared" si="4"/>
        <v>2.81</v>
      </c>
      <c r="M46" s="17">
        <f t="shared" si="5"/>
        <v>2.61</v>
      </c>
      <c r="N46" s="25">
        <f t="shared" si="6"/>
        <v>0</v>
      </c>
      <c r="O46" s="25">
        <f t="shared" si="7"/>
        <v>0</v>
      </c>
      <c r="P46" s="31"/>
      <c r="Q46" s="25">
        <f t="shared" si="8"/>
        <v>0</v>
      </c>
      <c r="R46" s="31">
        <f t="shared" si="17"/>
        <v>2.7397999999999998</v>
      </c>
      <c r="S46" s="15">
        <f t="shared" si="9"/>
        <v>7.0200000000000262E-2</v>
      </c>
      <c r="T46" s="37">
        <f t="shared" si="13"/>
        <v>5.9670000000000226E-3</v>
      </c>
      <c r="U46" s="14">
        <f t="shared" si="14"/>
        <v>2.7457669999999998</v>
      </c>
      <c r="V46" s="63">
        <v>0</v>
      </c>
      <c r="W46" s="63">
        <v>0</v>
      </c>
      <c r="X46" s="64">
        <f t="shared" si="10"/>
        <v>0</v>
      </c>
      <c r="Y46" s="63">
        <f t="shared" si="15"/>
        <v>0</v>
      </c>
    </row>
    <row r="47" spans="1:28" x14ac:dyDescent="0.25">
      <c r="A47" s="60">
        <v>37103</v>
      </c>
      <c r="B47" s="33">
        <v>10000</v>
      </c>
      <c r="C47" s="34">
        <f t="shared" si="11"/>
        <v>10498.687664041994</v>
      </c>
      <c r="D47" s="12">
        <v>3.375</v>
      </c>
      <c r="E47" s="12">
        <v>0.1</v>
      </c>
      <c r="F47" s="17">
        <f>D47-E47</f>
        <v>3.2749999999999999</v>
      </c>
      <c r="H47" s="12">
        <v>2.78</v>
      </c>
      <c r="I47" s="12">
        <v>0.5</v>
      </c>
      <c r="J47" s="25">
        <f>H47+I47</f>
        <v>3.28</v>
      </c>
      <c r="K47" s="6"/>
      <c r="L47" s="25">
        <f>IF(J47&gt;F47,J47,F47)</f>
        <v>3.28</v>
      </c>
      <c r="M47" s="17">
        <f t="shared" si="5"/>
        <v>2.78</v>
      </c>
      <c r="N47" s="25">
        <f>IF(B47=0,0,$E$6)</f>
        <v>0.1052</v>
      </c>
      <c r="O47" s="25">
        <f>IF(B47=0,0,$E$7)</f>
        <v>1.1000000000000001E-3</v>
      </c>
      <c r="P47" s="31"/>
      <c r="Q47" s="25">
        <f>IF(B47=0,0,$E$11)</f>
        <v>2.53E-2</v>
      </c>
      <c r="R47" s="31">
        <f>ROUND((((M47/(1-$E$5))+N47+O47)/(1-$E$9))+Q47,4)</f>
        <v>3.0548999999999999</v>
      </c>
      <c r="S47" s="15">
        <f>L47-R47</f>
        <v>0.22509999999999986</v>
      </c>
      <c r="T47" s="37">
        <f t="shared" si="13"/>
        <v>1.9133499999999991E-2</v>
      </c>
      <c r="U47" s="14">
        <f>R47+T47</f>
        <v>3.0740335000000001</v>
      </c>
      <c r="V47" s="20">
        <f>(((0.075*S47)*B47)/C47)*C47</f>
        <v>168.82499999999987</v>
      </c>
      <c r="W47" s="20">
        <f>(((0.01*S47)*B47)/C47)*C47</f>
        <v>22.509999999999984</v>
      </c>
      <c r="X47" s="27">
        <f>V47+W47</f>
        <v>191.33499999999987</v>
      </c>
      <c r="Y47" s="20">
        <f>R47*B47+X47</f>
        <v>30740.334999999999</v>
      </c>
    </row>
    <row r="48" spans="1:28" x14ac:dyDescent="0.25">
      <c r="A48" s="60"/>
      <c r="B48" s="61"/>
      <c r="C48" s="62"/>
      <c r="D48" s="12"/>
      <c r="E48" s="12"/>
      <c r="F48" s="17"/>
      <c r="H48" s="12"/>
      <c r="I48" s="12"/>
      <c r="J48" s="25"/>
      <c r="K48" s="6"/>
      <c r="L48" s="25"/>
      <c r="M48" s="17"/>
      <c r="N48" s="25"/>
      <c r="O48" s="25"/>
      <c r="P48" s="31"/>
      <c r="Q48" s="25"/>
      <c r="R48" s="31"/>
      <c r="S48" s="15"/>
      <c r="T48" s="37"/>
      <c r="U48" s="14"/>
      <c r="V48" s="63"/>
      <c r="W48" s="63"/>
      <c r="X48" s="64"/>
      <c r="Y48" s="63"/>
    </row>
    <row r="49" spans="1:25" x14ac:dyDescent="0.25">
      <c r="A49" s="18" t="s">
        <v>26</v>
      </c>
      <c r="B49" s="19">
        <f>SUM(B28:B46)</f>
        <v>15839</v>
      </c>
      <c r="C49" s="11">
        <f>SUM(C28:C46)</f>
        <v>16628.871391076114</v>
      </c>
      <c r="E49" s="12"/>
      <c r="R49" s="26"/>
      <c r="S49" s="15"/>
      <c r="T49" s="15"/>
      <c r="U49" s="16"/>
      <c r="V49" s="16">
        <f>SUM(V28:V46)</f>
        <v>380.71550249999973</v>
      </c>
      <c r="W49" s="16">
        <f>SUM(W28:W46)</f>
        <v>50.762066999999959</v>
      </c>
      <c r="X49" s="16">
        <f>SUM(X29:X46)</f>
        <v>431.47756949999967</v>
      </c>
      <c r="Y49" s="16">
        <f>SUM(Y29:Y46)</f>
        <v>46474.395869500004</v>
      </c>
    </row>
    <row r="50" spans="1:25" x14ac:dyDescent="0.25">
      <c r="A50" s="2"/>
      <c r="C50" s="11"/>
      <c r="E50" s="12"/>
      <c r="R50" s="26"/>
      <c r="S50" s="15"/>
      <c r="T50" s="15"/>
      <c r="U50" s="16"/>
      <c r="V50" s="16"/>
      <c r="W50" s="16"/>
    </row>
    <row r="51" spans="1:25" x14ac:dyDescent="0.25">
      <c r="C51" s="11"/>
      <c r="E51" s="12"/>
      <c r="R51" s="26"/>
      <c r="S51" s="15"/>
      <c r="T51" s="15"/>
      <c r="U51" s="16"/>
      <c r="V51" s="16"/>
      <c r="W51" s="16"/>
    </row>
    <row r="52" spans="1:25" x14ac:dyDescent="0.25">
      <c r="C52" s="11"/>
      <c r="E52" s="12"/>
      <c r="R52" s="26"/>
      <c r="S52" s="15"/>
      <c r="T52" s="15"/>
      <c r="U52" s="16"/>
      <c r="V52" s="16"/>
      <c r="W52" s="16"/>
    </row>
    <row r="53" spans="1:25" x14ac:dyDescent="0.25">
      <c r="C53" s="11"/>
      <c r="E53" s="12"/>
      <c r="R53" s="26"/>
      <c r="S53" s="15"/>
      <c r="T53" s="15"/>
      <c r="U53" s="16"/>
      <c r="V53" s="16"/>
      <c r="W53" s="16"/>
    </row>
    <row r="54" spans="1:25" x14ac:dyDescent="0.25">
      <c r="C54" s="11"/>
      <c r="E54" s="12"/>
      <c r="R54" s="26"/>
      <c r="S54" s="15"/>
      <c r="T54" s="15"/>
      <c r="U54" s="16"/>
      <c r="V54" s="16"/>
      <c r="W54" s="16"/>
    </row>
    <row r="55" spans="1:25" x14ac:dyDescent="0.25">
      <c r="C55" s="11"/>
      <c r="E55" s="12"/>
      <c r="R55" s="26"/>
      <c r="S55" s="15"/>
      <c r="T55" s="15"/>
      <c r="U55" s="16"/>
      <c r="V55" s="16"/>
      <c r="W55" s="16"/>
    </row>
    <row r="56" spans="1:25" x14ac:dyDescent="0.25">
      <c r="C56" s="11">
        <f t="shared" ref="C56:C94" si="18">B56/(1-$E$9)</f>
        <v>0</v>
      </c>
      <c r="E56" s="12">
        <v>0</v>
      </c>
      <c r="R56" s="26"/>
      <c r="S56" s="15"/>
      <c r="T56" s="15"/>
      <c r="U56" s="16"/>
      <c r="V56" s="16"/>
      <c r="W56" s="16"/>
    </row>
    <row r="57" spans="1:25" x14ac:dyDescent="0.25">
      <c r="C57" s="11">
        <f t="shared" si="18"/>
        <v>0</v>
      </c>
      <c r="E57" s="12">
        <v>0</v>
      </c>
      <c r="R57" s="26"/>
      <c r="S57" s="15"/>
      <c r="T57" s="15"/>
      <c r="U57" s="16"/>
      <c r="V57" s="16"/>
      <c r="W57" s="16"/>
    </row>
    <row r="58" spans="1:25" x14ac:dyDescent="0.25">
      <c r="C58" s="11">
        <f t="shared" si="18"/>
        <v>0</v>
      </c>
      <c r="E58" s="12">
        <v>0</v>
      </c>
      <c r="R58" s="26"/>
      <c r="S58" s="15"/>
      <c r="T58" s="15"/>
      <c r="U58" s="16"/>
      <c r="V58" s="16"/>
      <c r="W58" s="16"/>
    </row>
    <row r="59" spans="1:25" x14ac:dyDescent="0.25">
      <c r="C59" s="11">
        <f t="shared" si="18"/>
        <v>0</v>
      </c>
      <c r="E59" s="12">
        <v>0</v>
      </c>
      <c r="R59" s="26"/>
      <c r="S59" s="15"/>
      <c r="T59" s="15"/>
      <c r="U59" s="16"/>
      <c r="V59" s="16"/>
      <c r="W59" s="16"/>
    </row>
    <row r="60" spans="1:25" x14ac:dyDescent="0.25">
      <c r="C60" s="11">
        <f t="shared" si="18"/>
        <v>0</v>
      </c>
      <c r="E60" s="12">
        <v>0</v>
      </c>
      <c r="R60" s="26"/>
      <c r="S60" s="15"/>
      <c r="T60" s="15"/>
      <c r="U60" s="16"/>
      <c r="V60" s="16"/>
      <c r="W60" s="16"/>
    </row>
    <row r="61" spans="1:25" x14ac:dyDescent="0.25">
      <c r="C61" s="11">
        <f t="shared" si="18"/>
        <v>0</v>
      </c>
      <c r="E61" s="12">
        <v>0</v>
      </c>
      <c r="R61" s="26"/>
      <c r="S61" s="15"/>
      <c r="T61" s="15"/>
      <c r="U61" s="16"/>
      <c r="V61" s="16"/>
      <c r="W61" s="16"/>
    </row>
    <row r="62" spans="1:25" x14ac:dyDescent="0.25">
      <c r="C62" s="11">
        <f t="shared" si="18"/>
        <v>0</v>
      </c>
      <c r="E62" s="12">
        <v>0</v>
      </c>
      <c r="R62" s="26"/>
      <c r="S62" s="15"/>
      <c r="T62" s="15"/>
      <c r="U62" s="16"/>
      <c r="V62" s="16"/>
      <c r="W62" s="16"/>
    </row>
    <row r="63" spans="1:25" x14ac:dyDescent="0.25">
      <c r="C63" s="11">
        <f t="shared" si="18"/>
        <v>0</v>
      </c>
      <c r="E63" s="12">
        <v>0</v>
      </c>
      <c r="R63" s="26"/>
      <c r="S63" s="15"/>
      <c r="T63" s="15"/>
      <c r="U63" s="16"/>
      <c r="V63" s="16"/>
      <c r="W63" s="16"/>
    </row>
    <row r="64" spans="1:25" x14ac:dyDescent="0.25">
      <c r="C64" s="11">
        <f t="shared" si="18"/>
        <v>0</v>
      </c>
      <c r="E64" s="12">
        <v>0</v>
      </c>
      <c r="R64" s="26"/>
      <c r="S64" s="15"/>
      <c r="T64" s="15"/>
      <c r="U64" s="16"/>
      <c r="V64" s="16"/>
      <c r="W64" s="16"/>
    </row>
    <row r="65" spans="3:23" x14ac:dyDescent="0.25">
      <c r="C65" s="11">
        <f t="shared" si="18"/>
        <v>0</v>
      </c>
      <c r="E65" s="12">
        <v>0</v>
      </c>
      <c r="R65" s="26"/>
      <c r="S65" s="15"/>
      <c r="T65" s="15"/>
      <c r="U65" s="16"/>
      <c r="V65" s="16"/>
      <c r="W65" s="16"/>
    </row>
    <row r="66" spans="3:23" x14ac:dyDescent="0.25">
      <c r="C66" s="11">
        <f t="shared" si="18"/>
        <v>0</v>
      </c>
      <c r="E66" s="12">
        <v>0</v>
      </c>
      <c r="R66" s="26"/>
      <c r="S66" s="15"/>
      <c r="T66" s="15"/>
      <c r="U66" s="16"/>
      <c r="V66" s="16"/>
      <c r="W66" s="16"/>
    </row>
    <row r="67" spans="3:23" x14ac:dyDescent="0.25">
      <c r="C67" s="11">
        <f t="shared" si="18"/>
        <v>0</v>
      </c>
      <c r="E67" s="12">
        <v>0</v>
      </c>
      <c r="R67" s="26"/>
      <c r="S67" s="15"/>
      <c r="T67" s="15"/>
      <c r="U67" s="16"/>
      <c r="V67" s="16"/>
      <c r="W67" s="16"/>
    </row>
    <row r="68" spans="3:23" x14ac:dyDescent="0.25">
      <c r="C68" s="11">
        <f t="shared" si="18"/>
        <v>0</v>
      </c>
      <c r="E68" s="12">
        <v>0</v>
      </c>
      <c r="R68" s="26"/>
      <c r="S68" s="15"/>
      <c r="T68" s="15"/>
      <c r="U68" s="16"/>
      <c r="V68" s="16"/>
      <c r="W68" s="16"/>
    </row>
    <row r="69" spans="3:23" x14ac:dyDescent="0.25">
      <c r="C69" s="11">
        <f t="shared" si="18"/>
        <v>0</v>
      </c>
      <c r="E69" s="12">
        <v>0</v>
      </c>
      <c r="R69" s="26"/>
      <c r="S69" s="15"/>
      <c r="T69" s="15"/>
      <c r="U69" s="16"/>
      <c r="V69" s="16"/>
      <c r="W69" s="16"/>
    </row>
    <row r="70" spans="3:23" x14ac:dyDescent="0.25">
      <c r="C70" s="11">
        <f t="shared" si="18"/>
        <v>0</v>
      </c>
      <c r="E70" s="12">
        <v>0</v>
      </c>
      <c r="R70" s="26"/>
      <c r="S70" s="15"/>
      <c r="T70" s="15"/>
      <c r="U70" s="16"/>
      <c r="V70" s="16"/>
      <c r="W70" s="16"/>
    </row>
    <row r="71" spans="3:23" x14ac:dyDescent="0.25">
      <c r="C71" s="11">
        <f t="shared" si="18"/>
        <v>0</v>
      </c>
      <c r="E71" s="12">
        <v>0</v>
      </c>
      <c r="R71" s="26"/>
      <c r="S71" s="15"/>
      <c r="T71" s="15"/>
      <c r="U71" s="16"/>
      <c r="V71" s="16"/>
      <c r="W71" s="16"/>
    </row>
    <row r="72" spans="3:23" x14ac:dyDescent="0.25">
      <c r="C72" s="11">
        <f t="shared" si="18"/>
        <v>0</v>
      </c>
      <c r="E72" s="12">
        <v>0</v>
      </c>
      <c r="R72" s="26"/>
      <c r="S72" s="15"/>
      <c r="T72" s="15"/>
      <c r="U72" s="16"/>
      <c r="V72" s="16"/>
      <c r="W72" s="16"/>
    </row>
    <row r="73" spans="3:23" x14ac:dyDescent="0.25">
      <c r="C73" s="11">
        <f t="shared" si="18"/>
        <v>0</v>
      </c>
      <c r="E73" s="12">
        <v>0</v>
      </c>
      <c r="R73" s="26"/>
      <c r="S73" s="15"/>
      <c r="T73" s="15"/>
      <c r="U73" s="16"/>
      <c r="V73" s="16"/>
      <c r="W73" s="16"/>
    </row>
    <row r="74" spans="3:23" x14ac:dyDescent="0.25">
      <c r="C74" s="11">
        <f t="shared" si="18"/>
        <v>0</v>
      </c>
      <c r="E74" s="12">
        <v>0</v>
      </c>
      <c r="R74" s="26"/>
      <c r="S74" s="15"/>
      <c r="T74" s="15"/>
      <c r="U74" s="16"/>
      <c r="V74" s="16"/>
      <c r="W74" s="16"/>
    </row>
    <row r="75" spans="3:23" x14ac:dyDescent="0.25">
      <c r="C75" s="11">
        <f t="shared" si="18"/>
        <v>0</v>
      </c>
      <c r="E75" s="12">
        <v>0</v>
      </c>
      <c r="R75" s="26"/>
      <c r="S75" s="15"/>
      <c r="T75" s="15"/>
      <c r="U75" s="16"/>
      <c r="V75" s="16"/>
      <c r="W75" s="16"/>
    </row>
    <row r="76" spans="3:23" x14ac:dyDescent="0.25">
      <c r="C76" s="11">
        <f t="shared" si="18"/>
        <v>0</v>
      </c>
      <c r="E76" s="12">
        <v>0</v>
      </c>
      <c r="R76" s="26"/>
      <c r="S76" s="15"/>
      <c r="T76" s="15"/>
      <c r="U76" s="16"/>
      <c r="V76" s="16"/>
      <c r="W76" s="16"/>
    </row>
    <row r="77" spans="3:23" x14ac:dyDescent="0.25">
      <c r="C77" s="11">
        <f t="shared" si="18"/>
        <v>0</v>
      </c>
      <c r="E77" s="12">
        <v>0</v>
      </c>
      <c r="R77" s="26"/>
      <c r="S77" s="15"/>
      <c r="T77" s="15"/>
      <c r="U77" s="16"/>
      <c r="V77" s="16"/>
      <c r="W77" s="16"/>
    </row>
    <row r="78" spans="3:23" x14ac:dyDescent="0.25">
      <c r="C78" s="11">
        <f t="shared" si="18"/>
        <v>0</v>
      </c>
      <c r="E78" s="12">
        <v>0</v>
      </c>
      <c r="R78" s="26"/>
      <c r="S78" s="15"/>
      <c r="T78" s="15"/>
      <c r="U78" s="16"/>
      <c r="V78" s="16"/>
      <c r="W78" s="16"/>
    </row>
    <row r="79" spans="3:23" x14ac:dyDescent="0.25">
      <c r="C79" s="11">
        <f t="shared" si="18"/>
        <v>0</v>
      </c>
      <c r="E79" s="12">
        <v>0</v>
      </c>
      <c r="R79" s="26"/>
      <c r="S79" s="15"/>
      <c r="T79" s="15"/>
      <c r="U79" s="16"/>
      <c r="V79" s="16"/>
      <c r="W79" s="16"/>
    </row>
    <row r="80" spans="3:23" x14ac:dyDescent="0.25">
      <c r="C80" s="11">
        <f t="shared" si="18"/>
        <v>0</v>
      </c>
      <c r="E80" s="12">
        <v>0</v>
      </c>
      <c r="R80" s="26"/>
      <c r="S80" s="15"/>
      <c r="T80" s="15"/>
      <c r="U80" s="16"/>
      <c r="V80" s="16"/>
      <c r="W80" s="16"/>
    </row>
    <row r="81" spans="3:23" x14ac:dyDescent="0.25">
      <c r="C81" s="11">
        <f t="shared" si="18"/>
        <v>0</v>
      </c>
      <c r="E81" s="12">
        <v>0</v>
      </c>
      <c r="R81" s="26"/>
      <c r="S81" s="15"/>
      <c r="T81" s="15"/>
      <c r="U81" s="16"/>
      <c r="V81" s="16"/>
      <c r="W81" s="16"/>
    </row>
    <row r="82" spans="3:23" x14ac:dyDescent="0.25">
      <c r="C82" s="11">
        <f t="shared" si="18"/>
        <v>0</v>
      </c>
      <c r="E82" s="12">
        <v>0</v>
      </c>
      <c r="R82" s="26"/>
      <c r="S82" s="15"/>
      <c r="T82" s="15"/>
      <c r="U82" s="16"/>
      <c r="V82" s="16"/>
      <c r="W82" s="16"/>
    </row>
    <row r="83" spans="3:23" x14ac:dyDescent="0.25">
      <c r="C83" s="11">
        <f t="shared" si="18"/>
        <v>0</v>
      </c>
      <c r="E83" s="12">
        <v>0</v>
      </c>
      <c r="R83" s="26"/>
      <c r="S83" s="15"/>
      <c r="T83" s="15"/>
      <c r="U83" s="16"/>
      <c r="V83" s="16"/>
      <c r="W83" s="16"/>
    </row>
    <row r="84" spans="3:23" x14ac:dyDescent="0.25">
      <c r="C84" s="11">
        <f t="shared" si="18"/>
        <v>0</v>
      </c>
      <c r="E84" s="12">
        <v>0</v>
      </c>
      <c r="R84" s="26"/>
      <c r="S84" s="15"/>
      <c r="T84" s="15"/>
      <c r="U84" s="16"/>
      <c r="V84" s="16"/>
      <c r="W84" s="16"/>
    </row>
    <row r="85" spans="3:23" x14ac:dyDescent="0.25">
      <c r="C85" s="11">
        <f t="shared" si="18"/>
        <v>0</v>
      </c>
      <c r="E85" s="12">
        <v>0</v>
      </c>
      <c r="R85" s="26"/>
      <c r="S85" s="15"/>
      <c r="T85" s="15"/>
      <c r="U85" s="16"/>
      <c r="V85" s="16"/>
      <c r="W85" s="16"/>
    </row>
    <row r="86" spans="3:23" x14ac:dyDescent="0.25">
      <c r="C86" s="11">
        <f t="shared" si="18"/>
        <v>0</v>
      </c>
      <c r="E86" s="12">
        <v>0</v>
      </c>
      <c r="R86" s="26"/>
      <c r="S86" s="15"/>
      <c r="T86" s="15"/>
      <c r="U86" s="16"/>
      <c r="V86" s="16"/>
      <c r="W86" s="16"/>
    </row>
    <row r="87" spans="3:23" x14ac:dyDescent="0.25">
      <c r="C87" s="11">
        <f t="shared" si="18"/>
        <v>0</v>
      </c>
      <c r="E87" s="12">
        <v>0</v>
      </c>
      <c r="R87" s="26"/>
      <c r="S87" s="15"/>
      <c r="T87" s="15"/>
      <c r="U87" s="16"/>
      <c r="V87" s="16"/>
      <c r="W87" s="16"/>
    </row>
    <row r="88" spans="3:23" x14ac:dyDescent="0.25">
      <c r="C88" s="11">
        <f t="shared" si="18"/>
        <v>0</v>
      </c>
      <c r="E88" s="12">
        <v>0</v>
      </c>
      <c r="R88" s="26"/>
      <c r="S88" s="15"/>
      <c r="T88" s="15"/>
      <c r="U88" s="16"/>
      <c r="V88" s="16"/>
      <c r="W88" s="16"/>
    </row>
    <row r="89" spans="3:23" x14ac:dyDescent="0.25">
      <c r="C89" s="11">
        <f t="shared" si="18"/>
        <v>0</v>
      </c>
      <c r="E89" s="12">
        <v>0</v>
      </c>
      <c r="R89" s="26"/>
      <c r="S89" s="15"/>
      <c r="T89" s="15"/>
      <c r="U89" s="16"/>
      <c r="V89" s="16"/>
      <c r="W89" s="16"/>
    </row>
    <row r="90" spans="3:23" x14ac:dyDescent="0.25">
      <c r="C90" s="11">
        <f t="shared" si="18"/>
        <v>0</v>
      </c>
      <c r="E90" s="12">
        <v>0</v>
      </c>
      <c r="R90" s="26"/>
      <c r="S90" s="15"/>
      <c r="T90" s="15"/>
      <c r="U90" s="16"/>
      <c r="V90" s="16"/>
      <c r="W90" s="16"/>
    </row>
    <row r="91" spans="3:23" x14ac:dyDescent="0.25">
      <c r="C91" s="11">
        <f t="shared" si="18"/>
        <v>0</v>
      </c>
      <c r="E91" s="12">
        <v>0</v>
      </c>
      <c r="R91" s="26"/>
      <c r="S91" s="15"/>
      <c r="T91" s="15"/>
      <c r="U91" s="16"/>
      <c r="V91" s="16"/>
      <c r="W91" s="16"/>
    </row>
    <row r="92" spans="3:23" x14ac:dyDescent="0.25">
      <c r="C92" s="11">
        <f t="shared" si="18"/>
        <v>0</v>
      </c>
      <c r="E92" s="12">
        <v>0</v>
      </c>
      <c r="R92" s="26"/>
      <c r="S92" s="15"/>
      <c r="T92" s="15"/>
      <c r="U92" s="16"/>
      <c r="V92" s="16"/>
      <c r="W92" s="16"/>
    </row>
    <row r="93" spans="3:23" x14ac:dyDescent="0.25">
      <c r="C93" s="11">
        <f t="shared" si="18"/>
        <v>0</v>
      </c>
      <c r="E93" s="12">
        <v>0</v>
      </c>
      <c r="R93" s="26"/>
      <c r="S93" s="15"/>
      <c r="T93" s="15"/>
      <c r="U93" s="16"/>
      <c r="V93" s="16"/>
      <c r="W93" s="16"/>
    </row>
    <row r="94" spans="3:23" x14ac:dyDescent="0.25">
      <c r="C94" s="11">
        <f t="shared" si="18"/>
        <v>0</v>
      </c>
      <c r="E94" s="12">
        <v>0</v>
      </c>
      <c r="R94" s="26"/>
      <c r="S94" s="15"/>
      <c r="T94" s="15"/>
      <c r="U94" s="16"/>
      <c r="V94" s="16"/>
      <c r="W94" s="16"/>
    </row>
    <row r="95" spans="3:23" x14ac:dyDescent="0.25">
      <c r="C95" s="11">
        <f t="shared" ref="C95:C158" si="19">B95/(1-$E$9)</f>
        <v>0</v>
      </c>
      <c r="E95" s="12">
        <v>0</v>
      </c>
      <c r="R95" s="26"/>
      <c r="S95" s="15"/>
      <c r="T95" s="15"/>
      <c r="U95" s="16"/>
      <c r="V95" s="16"/>
      <c r="W95" s="16"/>
    </row>
    <row r="96" spans="3:23" x14ac:dyDescent="0.25">
      <c r="C96" s="11">
        <f t="shared" si="19"/>
        <v>0</v>
      </c>
      <c r="E96" s="12">
        <v>0</v>
      </c>
      <c r="R96" s="26"/>
      <c r="S96" s="15"/>
      <c r="T96" s="15"/>
      <c r="U96" s="16"/>
      <c r="V96" s="16"/>
      <c r="W96" s="16"/>
    </row>
    <row r="97" spans="3:23" x14ac:dyDescent="0.25">
      <c r="C97" s="11">
        <f t="shared" si="19"/>
        <v>0</v>
      </c>
      <c r="E97" s="12">
        <v>0</v>
      </c>
      <c r="R97" s="26"/>
      <c r="S97" s="15"/>
      <c r="T97" s="15"/>
      <c r="U97" s="16"/>
      <c r="V97" s="16"/>
      <c r="W97" s="16"/>
    </row>
    <row r="98" spans="3:23" x14ac:dyDescent="0.25">
      <c r="C98" s="11">
        <f t="shared" si="19"/>
        <v>0</v>
      </c>
      <c r="E98" s="12">
        <v>0</v>
      </c>
      <c r="R98" s="26"/>
      <c r="S98" s="15"/>
      <c r="T98" s="15"/>
      <c r="U98" s="16"/>
      <c r="V98" s="16"/>
      <c r="W98" s="16"/>
    </row>
    <row r="99" spans="3:23" x14ac:dyDescent="0.25">
      <c r="C99" s="11">
        <f t="shared" si="19"/>
        <v>0</v>
      </c>
      <c r="E99" s="12">
        <v>0</v>
      </c>
      <c r="R99" s="26"/>
      <c r="S99" s="15"/>
      <c r="T99" s="15"/>
      <c r="U99" s="16"/>
      <c r="V99" s="16"/>
      <c r="W99" s="16"/>
    </row>
    <row r="100" spans="3:23" x14ac:dyDescent="0.25">
      <c r="C100" s="11">
        <f t="shared" si="19"/>
        <v>0</v>
      </c>
      <c r="E100" s="12">
        <v>0</v>
      </c>
      <c r="R100" s="26"/>
      <c r="S100" s="15"/>
      <c r="T100" s="15"/>
      <c r="U100" s="16"/>
      <c r="V100" s="16"/>
      <c r="W100" s="16"/>
    </row>
    <row r="101" spans="3:23" x14ac:dyDescent="0.25">
      <c r="C101" s="11">
        <f t="shared" si="19"/>
        <v>0</v>
      </c>
      <c r="E101" s="12">
        <v>0</v>
      </c>
      <c r="R101" s="26"/>
      <c r="S101" s="15"/>
      <c r="T101" s="15"/>
      <c r="U101" s="16"/>
      <c r="V101" s="16"/>
      <c r="W101" s="16"/>
    </row>
    <row r="102" spans="3:23" x14ac:dyDescent="0.25">
      <c r="C102" s="11">
        <f t="shared" si="19"/>
        <v>0</v>
      </c>
      <c r="E102" s="12">
        <v>0</v>
      </c>
      <c r="R102" s="26"/>
      <c r="S102" s="15"/>
      <c r="T102" s="15"/>
      <c r="U102" s="16"/>
      <c r="V102" s="16"/>
      <c r="W102" s="16"/>
    </row>
    <row r="103" spans="3:23" x14ac:dyDescent="0.25">
      <c r="C103" s="11">
        <f t="shared" si="19"/>
        <v>0</v>
      </c>
      <c r="E103" s="12">
        <v>0</v>
      </c>
      <c r="R103" s="26"/>
      <c r="S103" s="15"/>
      <c r="T103" s="15"/>
      <c r="U103" s="16"/>
      <c r="V103" s="16"/>
      <c r="W103" s="16"/>
    </row>
    <row r="104" spans="3:23" x14ac:dyDescent="0.25">
      <c r="C104" s="11">
        <f t="shared" si="19"/>
        <v>0</v>
      </c>
      <c r="E104" s="12">
        <v>0</v>
      </c>
      <c r="R104" s="26"/>
      <c r="S104" s="15"/>
      <c r="T104" s="15"/>
      <c r="U104" s="16"/>
      <c r="V104" s="16"/>
      <c r="W104" s="16"/>
    </row>
    <row r="105" spans="3:23" x14ac:dyDescent="0.25">
      <c r="C105" s="11">
        <f t="shared" si="19"/>
        <v>0</v>
      </c>
      <c r="E105" s="12">
        <v>0</v>
      </c>
      <c r="R105" s="26"/>
      <c r="S105" s="15"/>
      <c r="T105" s="15"/>
      <c r="U105" s="16"/>
      <c r="V105" s="16"/>
      <c r="W105" s="16"/>
    </row>
    <row r="106" spans="3:23" x14ac:dyDescent="0.25">
      <c r="C106" s="11">
        <f t="shared" si="19"/>
        <v>0</v>
      </c>
      <c r="E106" s="12">
        <v>0</v>
      </c>
      <c r="R106" s="26"/>
      <c r="S106" s="15"/>
      <c r="T106" s="15"/>
      <c r="U106" s="16"/>
      <c r="V106" s="16"/>
      <c r="W106" s="16"/>
    </row>
    <row r="107" spans="3:23" x14ac:dyDescent="0.25">
      <c r="C107" s="11">
        <f t="shared" si="19"/>
        <v>0</v>
      </c>
      <c r="E107" s="12">
        <v>0</v>
      </c>
      <c r="R107" s="26"/>
      <c r="S107" s="15"/>
      <c r="T107" s="15"/>
      <c r="U107" s="16"/>
      <c r="V107" s="16"/>
      <c r="W107" s="16"/>
    </row>
    <row r="108" spans="3:23" x14ac:dyDescent="0.25">
      <c r="C108" s="11">
        <f t="shared" si="19"/>
        <v>0</v>
      </c>
      <c r="E108" s="12">
        <v>0</v>
      </c>
      <c r="R108" s="26"/>
      <c r="S108" s="15"/>
      <c r="T108" s="15"/>
      <c r="U108" s="16"/>
      <c r="V108" s="16"/>
      <c r="W108" s="16"/>
    </row>
    <row r="109" spans="3:23" x14ac:dyDescent="0.25">
      <c r="C109" s="11">
        <f t="shared" si="19"/>
        <v>0</v>
      </c>
      <c r="E109" s="12">
        <v>0</v>
      </c>
      <c r="R109" s="26"/>
      <c r="S109" s="15"/>
      <c r="T109" s="15"/>
      <c r="U109" s="16"/>
      <c r="V109" s="16"/>
      <c r="W109" s="16"/>
    </row>
    <row r="110" spans="3:23" x14ac:dyDescent="0.25">
      <c r="C110" s="11">
        <f t="shared" si="19"/>
        <v>0</v>
      </c>
      <c r="E110" s="12">
        <v>0</v>
      </c>
      <c r="R110" s="26"/>
      <c r="S110" s="15"/>
      <c r="T110" s="15"/>
      <c r="U110" s="16"/>
      <c r="V110" s="16"/>
      <c r="W110" s="16"/>
    </row>
    <row r="111" spans="3:23" x14ac:dyDescent="0.25">
      <c r="C111" s="11">
        <f t="shared" si="19"/>
        <v>0</v>
      </c>
      <c r="E111" s="12">
        <v>0</v>
      </c>
      <c r="R111" s="26"/>
      <c r="S111" s="15"/>
      <c r="T111" s="15"/>
      <c r="U111" s="16"/>
      <c r="V111" s="16"/>
      <c r="W111" s="16"/>
    </row>
    <row r="112" spans="3:23" x14ac:dyDescent="0.25">
      <c r="C112" s="11">
        <f t="shared" si="19"/>
        <v>0</v>
      </c>
      <c r="E112" s="12">
        <v>0</v>
      </c>
      <c r="R112" s="26"/>
      <c r="S112" s="15"/>
      <c r="T112" s="15"/>
      <c r="U112" s="16"/>
      <c r="V112" s="16"/>
      <c r="W112" s="16"/>
    </row>
    <row r="113" spans="3:23" x14ac:dyDescent="0.25">
      <c r="C113" s="11">
        <f t="shared" si="19"/>
        <v>0</v>
      </c>
      <c r="E113" s="12">
        <v>0</v>
      </c>
      <c r="R113" s="26"/>
      <c r="S113" s="15"/>
      <c r="T113" s="15"/>
      <c r="U113" s="16"/>
      <c r="V113" s="16"/>
      <c r="W113" s="16"/>
    </row>
    <row r="114" spans="3:23" x14ac:dyDescent="0.25">
      <c r="C114" s="11">
        <f t="shared" si="19"/>
        <v>0</v>
      </c>
      <c r="E114" s="12">
        <v>0</v>
      </c>
      <c r="R114" s="26"/>
      <c r="S114" s="15"/>
      <c r="T114" s="15"/>
      <c r="U114" s="16"/>
      <c r="V114" s="16"/>
      <c r="W114" s="16"/>
    </row>
    <row r="115" spans="3:23" x14ac:dyDescent="0.25">
      <c r="C115" s="11">
        <f t="shared" si="19"/>
        <v>0</v>
      </c>
      <c r="E115" s="12">
        <v>0</v>
      </c>
      <c r="R115" s="26"/>
      <c r="S115" s="15"/>
      <c r="T115" s="15"/>
      <c r="U115" s="16"/>
      <c r="V115" s="16"/>
      <c r="W115" s="16"/>
    </row>
    <row r="116" spans="3:23" x14ac:dyDescent="0.25">
      <c r="C116" s="11">
        <f t="shared" si="19"/>
        <v>0</v>
      </c>
      <c r="E116" s="12">
        <v>0</v>
      </c>
      <c r="R116" s="26"/>
      <c r="S116" s="15"/>
      <c r="T116" s="15"/>
      <c r="U116" s="16"/>
      <c r="V116" s="16"/>
      <c r="W116" s="16"/>
    </row>
    <row r="117" spans="3:23" x14ac:dyDescent="0.25">
      <c r="C117" s="11">
        <f t="shared" si="19"/>
        <v>0</v>
      </c>
      <c r="E117" s="12">
        <v>0</v>
      </c>
      <c r="R117" s="26"/>
      <c r="S117" s="15"/>
      <c r="T117" s="15"/>
      <c r="U117" s="16"/>
      <c r="V117" s="16"/>
      <c r="W117" s="16"/>
    </row>
    <row r="118" spans="3:23" x14ac:dyDescent="0.25">
      <c r="C118" s="11">
        <f t="shared" si="19"/>
        <v>0</v>
      </c>
      <c r="E118" s="12">
        <v>0</v>
      </c>
      <c r="R118" s="26"/>
      <c r="S118" s="15"/>
      <c r="T118" s="15"/>
      <c r="U118" s="16"/>
      <c r="V118" s="16"/>
      <c r="W118" s="16"/>
    </row>
    <row r="119" spans="3:23" x14ac:dyDescent="0.25">
      <c r="C119" s="11">
        <f t="shared" si="19"/>
        <v>0</v>
      </c>
      <c r="E119" s="12">
        <v>0</v>
      </c>
      <c r="R119" s="26"/>
      <c r="S119" s="15"/>
      <c r="T119" s="15"/>
      <c r="U119" s="16"/>
      <c r="V119" s="16"/>
      <c r="W119" s="16"/>
    </row>
    <row r="120" spans="3:23" x14ac:dyDescent="0.25">
      <c r="C120" s="11">
        <f t="shared" si="19"/>
        <v>0</v>
      </c>
      <c r="E120" s="12">
        <v>0</v>
      </c>
      <c r="R120" s="26"/>
      <c r="S120" s="15"/>
      <c r="T120" s="15"/>
      <c r="U120" s="16"/>
      <c r="V120" s="16"/>
      <c r="W120" s="16"/>
    </row>
    <row r="121" spans="3:23" x14ac:dyDescent="0.25">
      <c r="C121" s="11">
        <f t="shared" si="19"/>
        <v>0</v>
      </c>
      <c r="E121" s="12">
        <v>0</v>
      </c>
      <c r="R121" s="26"/>
      <c r="S121" s="15"/>
      <c r="T121" s="15"/>
      <c r="U121" s="16"/>
      <c r="V121" s="16"/>
      <c r="W121" s="16"/>
    </row>
    <row r="122" spans="3:23" x14ac:dyDescent="0.25">
      <c r="C122" s="11">
        <f t="shared" si="19"/>
        <v>0</v>
      </c>
      <c r="E122" s="12">
        <v>0</v>
      </c>
      <c r="R122" s="26"/>
      <c r="S122" s="15"/>
      <c r="T122" s="15"/>
      <c r="U122" s="16"/>
      <c r="V122" s="16"/>
      <c r="W122" s="16"/>
    </row>
    <row r="123" spans="3:23" x14ac:dyDescent="0.25">
      <c r="C123" s="11">
        <f t="shared" si="19"/>
        <v>0</v>
      </c>
      <c r="E123" s="12">
        <v>0</v>
      </c>
      <c r="R123" s="26"/>
      <c r="S123" s="15"/>
      <c r="T123" s="15"/>
      <c r="U123" s="16"/>
      <c r="V123" s="16"/>
      <c r="W123" s="16"/>
    </row>
    <row r="124" spans="3:23" x14ac:dyDescent="0.25">
      <c r="C124" s="11">
        <f t="shared" si="19"/>
        <v>0</v>
      </c>
      <c r="E124" s="12">
        <v>0</v>
      </c>
      <c r="R124" s="26"/>
      <c r="S124" s="15"/>
      <c r="T124" s="15"/>
      <c r="U124" s="16"/>
      <c r="V124" s="16"/>
      <c r="W124" s="16"/>
    </row>
    <row r="125" spans="3:23" x14ac:dyDescent="0.25">
      <c r="C125" s="11">
        <f t="shared" si="19"/>
        <v>0</v>
      </c>
      <c r="E125" s="12">
        <v>0</v>
      </c>
      <c r="R125" s="26"/>
      <c r="S125" s="15"/>
      <c r="T125" s="15"/>
      <c r="U125" s="16"/>
      <c r="V125" s="16"/>
      <c r="W125" s="16"/>
    </row>
    <row r="126" spans="3:23" x14ac:dyDescent="0.25">
      <c r="C126" s="11">
        <f t="shared" si="19"/>
        <v>0</v>
      </c>
      <c r="E126" s="12">
        <v>0</v>
      </c>
      <c r="R126" s="26"/>
      <c r="S126" s="15"/>
      <c r="T126" s="15"/>
      <c r="U126" s="16"/>
      <c r="V126" s="16"/>
      <c r="W126" s="16"/>
    </row>
    <row r="127" spans="3:23" x14ac:dyDescent="0.25">
      <c r="C127" s="11">
        <f t="shared" si="19"/>
        <v>0</v>
      </c>
      <c r="E127" s="12">
        <v>0</v>
      </c>
      <c r="R127" s="26"/>
      <c r="S127" s="15"/>
      <c r="T127" s="15"/>
      <c r="U127" s="16"/>
      <c r="V127" s="16"/>
      <c r="W127" s="16"/>
    </row>
    <row r="128" spans="3:23" x14ac:dyDescent="0.25">
      <c r="C128" s="11">
        <f t="shared" si="19"/>
        <v>0</v>
      </c>
      <c r="E128" s="12">
        <v>0</v>
      </c>
      <c r="R128" s="26"/>
      <c r="S128" s="15"/>
      <c r="T128" s="15"/>
      <c r="U128" s="16"/>
      <c r="V128" s="16"/>
      <c r="W128" s="16"/>
    </row>
    <row r="129" spans="3:23" x14ac:dyDescent="0.25">
      <c r="C129" s="11">
        <f t="shared" si="19"/>
        <v>0</v>
      </c>
      <c r="E129" s="12">
        <v>0</v>
      </c>
      <c r="R129" s="26"/>
      <c r="S129" s="15"/>
      <c r="T129" s="15"/>
      <c r="U129" s="16"/>
      <c r="V129" s="16"/>
      <c r="W129" s="16"/>
    </row>
    <row r="130" spans="3:23" x14ac:dyDescent="0.25">
      <c r="C130" s="11">
        <f t="shared" si="19"/>
        <v>0</v>
      </c>
      <c r="E130" s="12">
        <v>0</v>
      </c>
      <c r="R130" s="26"/>
      <c r="S130" s="15"/>
      <c r="T130" s="15"/>
      <c r="U130" s="16"/>
      <c r="V130" s="16"/>
      <c r="W130" s="16"/>
    </row>
    <row r="131" spans="3:23" x14ac:dyDescent="0.25">
      <c r="C131" s="11">
        <f t="shared" si="19"/>
        <v>0</v>
      </c>
      <c r="E131" s="12">
        <v>0</v>
      </c>
      <c r="R131" s="26"/>
      <c r="S131" s="15"/>
      <c r="T131" s="15"/>
      <c r="U131" s="16"/>
      <c r="V131" s="16"/>
      <c r="W131" s="16"/>
    </row>
    <row r="132" spans="3:23" x14ac:dyDescent="0.25">
      <c r="C132" s="11">
        <f t="shared" si="19"/>
        <v>0</v>
      </c>
      <c r="E132" s="12">
        <v>0</v>
      </c>
      <c r="R132" s="26"/>
      <c r="S132" s="15"/>
      <c r="T132" s="15"/>
      <c r="U132" s="16"/>
      <c r="V132" s="16"/>
      <c r="W132" s="16"/>
    </row>
    <row r="133" spans="3:23" x14ac:dyDescent="0.25">
      <c r="C133" s="11">
        <f t="shared" si="19"/>
        <v>0</v>
      </c>
      <c r="E133" s="12">
        <v>0</v>
      </c>
      <c r="R133" s="26"/>
      <c r="S133" s="15"/>
      <c r="T133" s="15"/>
      <c r="U133" s="16"/>
      <c r="V133" s="16"/>
      <c r="W133" s="16"/>
    </row>
    <row r="134" spans="3:23" x14ac:dyDescent="0.25">
      <c r="C134" s="11">
        <f t="shared" si="19"/>
        <v>0</v>
      </c>
      <c r="E134" s="12">
        <v>0</v>
      </c>
      <c r="R134" s="26"/>
      <c r="S134" s="15"/>
      <c r="T134" s="15"/>
      <c r="U134" s="16"/>
      <c r="V134" s="16"/>
      <c r="W134" s="16"/>
    </row>
    <row r="135" spans="3:23" x14ac:dyDescent="0.25">
      <c r="C135" s="11">
        <f t="shared" si="19"/>
        <v>0</v>
      </c>
      <c r="E135" s="12">
        <v>0</v>
      </c>
      <c r="R135" s="26"/>
      <c r="S135" s="15"/>
      <c r="T135" s="15"/>
      <c r="U135" s="16"/>
      <c r="V135" s="16"/>
      <c r="W135" s="16"/>
    </row>
    <row r="136" spans="3:23" x14ac:dyDescent="0.25">
      <c r="C136" s="11">
        <f t="shared" si="19"/>
        <v>0</v>
      </c>
      <c r="E136" s="12">
        <v>0</v>
      </c>
      <c r="R136" s="26"/>
      <c r="S136" s="15"/>
      <c r="T136" s="15"/>
      <c r="U136" s="16"/>
      <c r="V136" s="16"/>
      <c r="W136" s="16"/>
    </row>
    <row r="137" spans="3:23" x14ac:dyDescent="0.25">
      <c r="C137" s="11">
        <f t="shared" si="19"/>
        <v>0</v>
      </c>
      <c r="E137" s="12">
        <v>0</v>
      </c>
      <c r="R137" s="26"/>
      <c r="S137" s="15"/>
      <c r="T137" s="15"/>
      <c r="U137" s="16"/>
      <c r="V137" s="16"/>
      <c r="W137" s="16"/>
    </row>
    <row r="138" spans="3:23" x14ac:dyDescent="0.25">
      <c r="C138" s="11">
        <f t="shared" si="19"/>
        <v>0</v>
      </c>
      <c r="E138" s="12">
        <v>0</v>
      </c>
      <c r="R138" s="26"/>
      <c r="S138" s="15"/>
      <c r="T138" s="15"/>
      <c r="U138" s="16"/>
      <c r="V138" s="16"/>
      <c r="W138" s="16"/>
    </row>
    <row r="139" spans="3:23" x14ac:dyDescent="0.25">
      <c r="C139" s="11">
        <f t="shared" si="19"/>
        <v>0</v>
      </c>
      <c r="E139" s="12">
        <v>0</v>
      </c>
      <c r="R139" s="26"/>
      <c r="S139" s="15"/>
      <c r="T139" s="15"/>
      <c r="U139" s="16"/>
      <c r="V139" s="16"/>
      <c r="W139" s="16"/>
    </row>
    <row r="140" spans="3:23" x14ac:dyDescent="0.25">
      <c r="C140" s="11">
        <f t="shared" si="19"/>
        <v>0</v>
      </c>
      <c r="E140" s="12">
        <v>0</v>
      </c>
      <c r="R140" s="26"/>
      <c r="S140" s="15"/>
      <c r="T140" s="15"/>
      <c r="U140" s="16"/>
      <c r="V140" s="16"/>
      <c r="W140" s="16"/>
    </row>
    <row r="141" spans="3:23" x14ac:dyDescent="0.25">
      <c r="C141" s="11">
        <f t="shared" si="19"/>
        <v>0</v>
      </c>
      <c r="E141" s="12">
        <v>0</v>
      </c>
      <c r="R141" s="26"/>
      <c r="S141" s="15"/>
      <c r="T141" s="15"/>
      <c r="U141" s="16"/>
      <c r="V141" s="16"/>
      <c r="W141" s="16"/>
    </row>
    <row r="142" spans="3:23" x14ac:dyDescent="0.25">
      <c r="C142" s="11">
        <f t="shared" si="19"/>
        <v>0</v>
      </c>
      <c r="E142" s="12">
        <v>0</v>
      </c>
      <c r="R142" s="26"/>
      <c r="S142" s="15"/>
      <c r="T142" s="15"/>
      <c r="U142" s="16"/>
      <c r="V142" s="16"/>
      <c r="W142" s="16"/>
    </row>
    <row r="143" spans="3:23" x14ac:dyDescent="0.25">
      <c r="C143" s="11">
        <f t="shared" si="19"/>
        <v>0</v>
      </c>
      <c r="E143" s="12">
        <v>0</v>
      </c>
      <c r="R143" s="26"/>
      <c r="S143" s="15"/>
      <c r="T143" s="15"/>
      <c r="U143" s="16"/>
      <c r="V143" s="16"/>
      <c r="W143" s="16"/>
    </row>
    <row r="144" spans="3:23" x14ac:dyDescent="0.25">
      <c r="C144" s="11">
        <f t="shared" si="19"/>
        <v>0</v>
      </c>
      <c r="E144" s="12">
        <v>0</v>
      </c>
      <c r="R144" s="26"/>
      <c r="S144" s="15"/>
      <c r="T144" s="15"/>
      <c r="U144" s="16"/>
      <c r="V144" s="16"/>
      <c r="W144" s="16"/>
    </row>
    <row r="145" spans="3:23" x14ac:dyDescent="0.25">
      <c r="C145" s="11">
        <f t="shared" si="19"/>
        <v>0</v>
      </c>
      <c r="E145" s="12">
        <v>0</v>
      </c>
      <c r="R145" s="26"/>
      <c r="S145" s="15"/>
      <c r="T145" s="15"/>
      <c r="U145" s="16"/>
      <c r="V145" s="16"/>
      <c r="W145" s="16"/>
    </row>
    <row r="146" spans="3:23" x14ac:dyDescent="0.25">
      <c r="C146" s="11">
        <f t="shared" si="19"/>
        <v>0</v>
      </c>
      <c r="E146" s="12">
        <v>0</v>
      </c>
      <c r="R146" s="26"/>
      <c r="S146" s="15"/>
      <c r="T146" s="15"/>
      <c r="U146" s="16"/>
      <c r="V146" s="16"/>
      <c r="W146" s="16"/>
    </row>
    <row r="147" spans="3:23" x14ac:dyDescent="0.25">
      <c r="C147" s="11">
        <f t="shared" si="19"/>
        <v>0</v>
      </c>
      <c r="E147" s="12">
        <v>0</v>
      </c>
      <c r="R147" s="26"/>
      <c r="S147" s="15"/>
      <c r="T147" s="15"/>
      <c r="U147" s="16"/>
      <c r="V147" s="16"/>
      <c r="W147" s="16"/>
    </row>
    <row r="148" spans="3:23" x14ac:dyDescent="0.25">
      <c r="C148" s="11">
        <f t="shared" si="19"/>
        <v>0</v>
      </c>
      <c r="E148" s="12">
        <v>0</v>
      </c>
      <c r="R148" s="26"/>
      <c r="S148" s="15"/>
      <c r="T148" s="15"/>
      <c r="U148" s="16"/>
      <c r="V148" s="16"/>
      <c r="W148" s="16"/>
    </row>
    <row r="149" spans="3:23" x14ac:dyDescent="0.25">
      <c r="C149" s="11">
        <f t="shared" si="19"/>
        <v>0</v>
      </c>
      <c r="E149" s="12">
        <v>0</v>
      </c>
      <c r="R149" s="26"/>
      <c r="S149" s="15"/>
      <c r="T149" s="15"/>
      <c r="U149" s="16"/>
      <c r="V149" s="16"/>
      <c r="W149" s="16"/>
    </row>
    <row r="150" spans="3:23" x14ac:dyDescent="0.25">
      <c r="C150" s="11">
        <f t="shared" si="19"/>
        <v>0</v>
      </c>
      <c r="E150" s="12">
        <v>0</v>
      </c>
      <c r="R150" s="26"/>
      <c r="S150" s="15"/>
      <c r="T150" s="15"/>
      <c r="U150" s="16"/>
      <c r="V150" s="16"/>
      <c r="W150" s="16"/>
    </row>
    <row r="151" spans="3:23" x14ac:dyDescent="0.25">
      <c r="C151" s="11">
        <f t="shared" si="19"/>
        <v>0</v>
      </c>
      <c r="E151" s="12">
        <v>0</v>
      </c>
      <c r="R151" s="26"/>
      <c r="S151" s="15"/>
      <c r="T151" s="15"/>
      <c r="U151" s="16"/>
      <c r="V151" s="16"/>
      <c r="W151" s="16"/>
    </row>
    <row r="152" spans="3:23" x14ac:dyDescent="0.25">
      <c r="C152" s="11">
        <f t="shared" si="19"/>
        <v>0</v>
      </c>
      <c r="E152" s="12">
        <v>0</v>
      </c>
      <c r="R152" s="26"/>
      <c r="S152" s="15"/>
      <c r="T152" s="15"/>
      <c r="U152" s="16"/>
      <c r="V152" s="16"/>
      <c r="W152" s="16"/>
    </row>
    <row r="153" spans="3:23" x14ac:dyDescent="0.25">
      <c r="C153" s="11">
        <f t="shared" si="19"/>
        <v>0</v>
      </c>
      <c r="E153" s="12">
        <v>0</v>
      </c>
      <c r="R153" s="26"/>
      <c r="S153" s="15"/>
      <c r="T153" s="15"/>
      <c r="U153" s="16"/>
      <c r="V153" s="16"/>
      <c r="W153" s="16"/>
    </row>
    <row r="154" spans="3:23" x14ac:dyDescent="0.25">
      <c r="C154" s="11">
        <f t="shared" si="19"/>
        <v>0</v>
      </c>
      <c r="E154" s="12">
        <v>0</v>
      </c>
      <c r="R154" s="26"/>
      <c r="S154" s="15"/>
      <c r="T154" s="15"/>
      <c r="U154" s="16"/>
      <c r="V154" s="16"/>
      <c r="W154" s="16"/>
    </row>
    <row r="155" spans="3:23" x14ac:dyDescent="0.25">
      <c r="C155" s="11">
        <f t="shared" si="19"/>
        <v>0</v>
      </c>
      <c r="E155" s="12">
        <v>0</v>
      </c>
      <c r="R155" s="26"/>
      <c r="S155" s="15"/>
      <c r="T155" s="15"/>
      <c r="U155" s="16"/>
      <c r="V155" s="16"/>
      <c r="W155" s="16"/>
    </row>
    <row r="156" spans="3:23" x14ac:dyDescent="0.25">
      <c r="C156" s="11">
        <f t="shared" si="19"/>
        <v>0</v>
      </c>
      <c r="E156" s="12">
        <v>0</v>
      </c>
      <c r="R156" s="26"/>
      <c r="S156" s="15"/>
      <c r="T156" s="15"/>
      <c r="U156" s="16"/>
      <c r="V156" s="16"/>
      <c r="W156" s="16"/>
    </row>
    <row r="157" spans="3:23" x14ac:dyDescent="0.25">
      <c r="C157" s="11">
        <f t="shared" si="19"/>
        <v>0</v>
      </c>
      <c r="E157" s="12">
        <v>0</v>
      </c>
      <c r="R157" s="26"/>
      <c r="S157" s="15"/>
      <c r="T157" s="15"/>
      <c r="U157" s="16"/>
      <c r="V157" s="16"/>
      <c r="W157" s="16"/>
    </row>
    <row r="158" spans="3:23" x14ac:dyDescent="0.25">
      <c r="C158" s="11">
        <f t="shared" si="19"/>
        <v>0</v>
      </c>
      <c r="E158" s="12">
        <v>0</v>
      </c>
      <c r="R158" s="26"/>
      <c r="S158" s="15"/>
      <c r="T158" s="15"/>
      <c r="U158" s="16"/>
      <c r="V158" s="16"/>
      <c r="W158" s="16"/>
    </row>
    <row r="159" spans="3:23" x14ac:dyDescent="0.25">
      <c r="C159" s="11">
        <f t="shared" ref="C159:C222" si="20">B159/(1-$E$9)</f>
        <v>0</v>
      </c>
      <c r="E159" s="12">
        <v>0</v>
      </c>
      <c r="R159" s="26"/>
      <c r="S159" s="15"/>
      <c r="T159" s="15"/>
      <c r="U159" s="16"/>
      <c r="V159" s="16"/>
      <c r="W159" s="16"/>
    </row>
    <row r="160" spans="3:23" x14ac:dyDescent="0.25">
      <c r="C160" s="11">
        <f t="shared" si="20"/>
        <v>0</v>
      </c>
      <c r="E160" s="12">
        <v>0</v>
      </c>
      <c r="R160" s="26"/>
      <c r="S160" s="15"/>
      <c r="T160" s="15"/>
      <c r="U160" s="16"/>
      <c r="V160" s="16"/>
      <c r="W160" s="16"/>
    </row>
    <row r="161" spans="3:23" x14ac:dyDescent="0.25">
      <c r="C161" s="11">
        <f t="shared" si="20"/>
        <v>0</v>
      </c>
      <c r="E161" s="12">
        <v>0</v>
      </c>
      <c r="R161" s="26"/>
      <c r="S161" s="15"/>
      <c r="T161" s="15"/>
      <c r="U161" s="16"/>
      <c r="V161" s="16"/>
      <c r="W161" s="16"/>
    </row>
    <row r="162" spans="3:23" x14ac:dyDescent="0.25">
      <c r="C162" s="11">
        <f t="shared" si="20"/>
        <v>0</v>
      </c>
      <c r="E162" s="12">
        <v>0</v>
      </c>
      <c r="R162" s="26"/>
      <c r="S162" s="15"/>
      <c r="T162" s="15"/>
      <c r="U162" s="16"/>
      <c r="V162" s="16"/>
      <c r="W162" s="16"/>
    </row>
    <row r="163" spans="3:23" x14ac:dyDescent="0.25">
      <c r="C163" s="11">
        <f t="shared" si="20"/>
        <v>0</v>
      </c>
      <c r="E163" s="12">
        <v>0</v>
      </c>
      <c r="R163" s="26"/>
      <c r="S163" s="15"/>
      <c r="T163" s="15"/>
      <c r="U163" s="16"/>
      <c r="V163" s="16"/>
      <c r="W163" s="16"/>
    </row>
    <row r="164" spans="3:23" x14ac:dyDescent="0.25">
      <c r="C164" s="11">
        <f t="shared" si="20"/>
        <v>0</v>
      </c>
      <c r="E164" s="12">
        <v>0</v>
      </c>
      <c r="R164" s="26"/>
      <c r="S164" s="15"/>
      <c r="T164" s="15"/>
      <c r="U164" s="16"/>
      <c r="V164" s="16"/>
      <c r="W164" s="16"/>
    </row>
    <row r="165" spans="3:23" x14ac:dyDescent="0.25">
      <c r="C165" s="11">
        <f t="shared" si="20"/>
        <v>0</v>
      </c>
      <c r="E165" s="12">
        <v>0</v>
      </c>
      <c r="R165" s="26"/>
      <c r="S165" s="15"/>
      <c r="T165" s="15"/>
      <c r="U165" s="16"/>
      <c r="V165" s="16"/>
      <c r="W165" s="16"/>
    </row>
    <row r="166" spans="3:23" x14ac:dyDescent="0.25">
      <c r="C166" s="11">
        <f t="shared" si="20"/>
        <v>0</v>
      </c>
      <c r="E166" s="12">
        <v>0</v>
      </c>
      <c r="R166" s="26"/>
      <c r="S166" s="15"/>
      <c r="T166" s="15"/>
      <c r="U166" s="16"/>
      <c r="V166" s="16"/>
      <c r="W166" s="16"/>
    </row>
    <row r="167" spans="3:23" x14ac:dyDescent="0.25">
      <c r="C167" s="11">
        <f t="shared" si="20"/>
        <v>0</v>
      </c>
      <c r="E167" s="12">
        <v>0</v>
      </c>
      <c r="R167" s="26"/>
      <c r="S167" s="15"/>
      <c r="T167" s="15"/>
      <c r="U167" s="16"/>
      <c r="V167" s="16"/>
      <c r="W167" s="16"/>
    </row>
    <row r="168" spans="3:23" x14ac:dyDescent="0.25">
      <c r="C168" s="11">
        <f t="shared" si="20"/>
        <v>0</v>
      </c>
      <c r="E168" s="12">
        <v>0</v>
      </c>
      <c r="R168" s="26"/>
      <c r="S168" s="15"/>
      <c r="T168" s="15"/>
      <c r="U168" s="16"/>
      <c r="V168" s="16"/>
      <c r="W168" s="16"/>
    </row>
    <row r="169" spans="3:23" x14ac:dyDescent="0.25">
      <c r="C169" s="11">
        <f t="shared" si="20"/>
        <v>0</v>
      </c>
      <c r="E169" s="12">
        <v>0</v>
      </c>
      <c r="R169" s="26"/>
      <c r="S169" s="15"/>
      <c r="T169" s="15"/>
      <c r="U169" s="16"/>
      <c r="V169" s="16"/>
      <c r="W169" s="16"/>
    </row>
    <row r="170" spans="3:23" x14ac:dyDescent="0.25">
      <c r="C170" s="11">
        <f t="shared" si="20"/>
        <v>0</v>
      </c>
      <c r="E170" s="12">
        <v>0</v>
      </c>
      <c r="R170" s="26"/>
      <c r="S170" s="15"/>
      <c r="T170" s="15"/>
      <c r="U170" s="16"/>
      <c r="V170" s="16"/>
      <c r="W170" s="16"/>
    </row>
    <row r="171" spans="3:23" x14ac:dyDescent="0.25">
      <c r="C171" s="11">
        <f t="shared" si="20"/>
        <v>0</v>
      </c>
      <c r="E171" s="12">
        <v>0</v>
      </c>
      <c r="R171" s="26"/>
      <c r="S171" s="15"/>
      <c r="T171" s="15"/>
      <c r="U171" s="16"/>
      <c r="V171" s="16"/>
      <c r="W171" s="16"/>
    </row>
    <row r="172" spans="3:23" x14ac:dyDescent="0.25">
      <c r="C172" s="11">
        <f t="shared" si="20"/>
        <v>0</v>
      </c>
      <c r="E172" s="12">
        <v>0</v>
      </c>
      <c r="R172" s="26"/>
      <c r="S172" s="15"/>
      <c r="T172" s="15"/>
      <c r="U172" s="16"/>
      <c r="V172" s="16"/>
      <c r="W172" s="16"/>
    </row>
    <row r="173" spans="3:23" x14ac:dyDescent="0.25">
      <c r="C173" s="11">
        <f t="shared" si="20"/>
        <v>0</v>
      </c>
      <c r="E173" s="12">
        <v>0</v>
      </c>
      <c r="R173" s="26"/>
      <c r="S173" s="15"/>
      <c r="T173" s="15"/>
      <c r="U173" s="16"/>
      <c r="V173" s="16"/>
      <c r="W173" s="16"/>
    </row>
    <row r="174" spans="3:23" x14ac:dyDescent="0.25">
      <c r="C174" s="11">
        <f t="shared" si="20"/>
        <v>0</v>
      </c>
      <c r="E174" s="12">
        <v>0</v>
      </c>
      <c r="R174" s="26"/>
      <c r="S174" s="15"/>
      <c r="T174" s="15"/>
      <c r="U174" s="16"/>
      <c r="V174" s="16"/>
      <c r="W174" s="16"/>
    </row>
    <row r="175" spans="3:23" x14ac:dyDescent="0.25">
      <c r="C175" s="11">
        <f t="shared" si="20"/>
        <v>0</v>
      </c>
      <c r="E175" s="12">
        <v>0</v>
      </c>
      <c r="R175" s="26"/>
      <c r="S175" s="15"/>
      <c r="T175" s="15"/>
      <c r="U175" s="16"/>
      <c r="V175" s="16"/>
      <c r="W175" s="16"/>
    </row>
    <row r="176" spans="3:23" x14ac:dyDescent="0.25">
      <c r="C176" s="11">
        <f t="shared" si="20"/>
        <v>0</v>
      </c>
      <c r="E176" s="12">
        <v>0</v>
      </c>
      <c r="R176" s="26"/>
      <c r="S176" s="15"/>
      <c r="T176" s="15"/>
      <c r="U176" s="16"/>
      <c r="V176" s="16"/>
      <c r="W176" s="16"/>
    </row>
    <row r="177" spans="3:23" x14ac:dyDescent="0.25">
      <c r="C177" s="11">
        <f t="shared" si="20"/>
        <v>0</v>
      </c>
      <c r="E177" s="12">
        <v>0</v>
      </c>
      <c r="R177" s="26"/>
      <c r="S177" s="15"/>
      <c r="T177" s="15"/>
      <c r="U177" s="16"/>
      <c r="V177" s="16"/>
      <c r="W177" s="16"/>
    </row>
    <row r="178" spans="3:23" x14ac:dyDescent="0.25">
      <c r="C178" s="11">
        <f t="shared" si="20"/>
        <v>0</v>
      </c>
      <c r="E178" s="12">
        <v>0</v>
      </c>
      <c r="R178" s="26"/>
      <c r="S178" s="15"/>
      <c r="T178" s="15"/>
      <c r="U178" s="16"/>
      <c r="V178" s="16"/>
      <c r="W178" s="16"/>
    </row>
    <row r="179" spans="3:23" x14ac:dyDescent="0.25">
      <c r="C179" s="11">
        <f t="shared" si="20"/>
        <v>0</v>
      </c>
      <c r="E179" s="12">
        <v>0</v>
      </c>
      <c r="R179" s="26"/>
      <c r="S179" s="15"/>
      <c r="T179" s="15"/>
      <c r="U179" s="16"/>
      <c r="V179" s="16"/>
      <c r="W179" s="16"/>
    </row>
    <row r="180" spans="3:23" x14ac:dyDescent="0.25">
      <c r="C180" s="11">
        <f t="shared" si="20"/>
        <v>0</v>
      </c>
      <c r="E180" s="12">
        <v>0</v>
      </c>
      <c r="R180" s="26"/>
      <c r="S180" s="15"/>
      <c r="T180" s="15"/>
      <c r="U180" s="16"/>
      <c r="V180" s="16"/>
      <c r="W180" s="16"/>
    </row>
    <row r="181" spans="3:23" x14ac:dyDescent="0.25">
      <c r="C181" s="11">
        <f t="shared" si="20"/>
        <v>0</v>
      </c>
      <c r="E181" s="12">
        <v>0</v>
      </c>
      <c r="R181" s="26"/>
      <c r="S181" s="15"/>
      <c r="T181" s="15"/>
      <c r="U181" s="16"/>
      <c r="V181" s="16"/>
      <c r="W181" s="16"/>
    </row>
    <row r="182" spans="3:23" x14ac:dyDescent="0.25">
      <c r="C182" s="11">
        <f t="shared" si="20"/>
        <v>0</v>
      </c>
      <c r="E182" s="12">
        <v>0</v>
      </c>
      <c r="R182" s="26"/>
      <c r="S182" s="15"/>
      <c r="T182" s="15"/>
      <c r="U182" s="16"/>
      <c r="V182" s="16"/>
      <c r="W182" s="16"/>
    </row>
    <row r="183" spans="3:23" x14ac:dyDescent="0.25">
      <c r="C183" s="11">
        <f t="shared" si="20"/>
        <v>0</v>
      </c>
      <c r="E183" s="12">
        <v>0</v>
      </c>
      <c r="R183" s="26"/>
      <c r="S183" s="15"/>
      <c r="T183" s="15"/>
      <c r="U183" s="16"/>
      <c r="V183" s="16"/>
      <c r="W183" s="16"/>
    </row>
    <row r="184" spans="3:23" x14ac:dyDescent="0.25">
      <c r="C184" s="11">
        <f t="shared" si="20"/>
        <v>0</v>
      </c>
      <c r="E184" s="12">
        <v>0</v>
      </c>
      <c r="R184" s="26"/>
      <c r="S184" s="15"/>
      <c r="T184" s="15"/>
      <c r="U184" s="16"/>
      <c r="V184" s="16"/>
      <c r="W184" s="16"/>
    </row>
    <row r="185" spans="3:23" x14ac:dyDescent="0.25">
      <c r="C185" s="11">
        <f t="shared" si="20"/>
        <v>0</v>
      </c>
      <c r="E185" s="12">
        <v>0</v>
      </c>
      <c r="R185" s="26"/>
      <c r="S185" s="15"/>
      <c r="T185" s="15"/>
      <c r="U185" s="16"/>
      <c r="V185" s="16"/>
      <c r="W185" s="16"/>
    </row>
    <row r="186" spans="3:23" x14ac:dyDescent="0.25">
      <c r="C186" s="11">
        <f t="shared" si="20"/>
        <v>0</v>
      </c>
      <c r="E186" s="12">
        <v>0</v>
      </c>
      <c r="R186" s="26"/>
      <c r="S186" s="15"/>
      <c r="T186" s="15"/>
      <c r="U186" s="16"/>
      <c r="V186" s="16"/>
      <c r="W186" s="16"/>
    </row>
    <row r="187" spans="3:23" x14ac:dyDescent="0.25">
      <c r="C187" s="11">
        <f t="shared" si="20"/>
        <v>0</v>
      </c>
      <c r="E187" s="12">
        <v>0</v>
      </c>
      <c r="R187" s="26"/>
      <c r="S187" s="15"/>
      <c r="T187" s="15"/>
      <c r="U187" s="16"/>
      <c r="V187" s="16"/>
      <c r="W187" s="16"/>
    </row>
    <row r="188" spans="3:23" x14ac:dyDescent="0.25">
      <c r="C188" s="11">
        <f t="shared" si="20"/>
        <v>0</v>
      </c>
      <c r="E188" s="12">
        <v>0</v>
      </c>
      <c r="R188" s="26"/>
      <c r="S188" s="15"/>
      <c r="T188" s="15"/>
      <c r="U188" s="16"/>
      <c r="V188" s="16"/>
      <c r="W188" s="16"/>
    </row>
    <row r="189" spans="3:23" x14ac:dyDescent="0.25">
      <c r="C189" s="11">
        <f t="shared" si="20"/>
        <v>0</v>
      </c>
      <c r="E189" s="12">
        <v>0</v>
      </c>
      <c r="R189" s="26"/>
      <c r="S189" s="15"/>
      <c r="T189" s="15"/>
      <c r="U189" s="16"/>
      <c r="V189" s="16"/>
      <c r="W189" s="16"/>
    </row>
    <row r="190" spans="3:23" x14ac:dyDescent="0.25">
      <c r="C190" s="11">
        <f t="shared" si="20"/>
        <v>0</v>
      </c>
      <c r="E190" s="12">
        <v>0</v>
      </c>
      <c r="R190" s="26"/>
      <c r="S190" s="15"/>
      <c r="T190" s="15"/>
      <c r="U190" s="16"/>
      <c r="V190" s="16"/>
      <c r="W190" s="16"/>
    </row>
    <row r="191" spans="3:23" x14ac:dyDescent="0.25">
      <c r="C191" s="11">
        <f t="shared" si="20"/>
        <v>0</v>
      </c>
      <c r="E191" s="12">
        <v>0</v>
      </c>
      <c r="R191" s="26"/>
      <c r="S191" s="15"/>
      <c r="T191" s="15"/>
      <c r="U191" s="16"/>
      <c r="V191" s="16"/>
      <c r="W191" s="16"/>
    </row>
    <row r="192" spans="3:23" x14ac:dyDescent="0.25">
      <c r="C192" s="11">
        <f t="shared" si="20"/>
        <v>0</v>
      </c>
      <c r="E192" s="12">
        <v>0</v>
      </c>
      <c r="R192" s="26"/>
      <c r="S192" s="15"/>
      <c r="T192" s="15"/>
      <c r="U192" s="16"/>
      <c r="V192" s="16"/>
      <c r="W192" s="16"/>
    </row>
    <row r="193" spans="3:23" x14ac:dyDescent="0.25">
      <c r="C193" s="11">
        <f t="shared" si="20"/>
        <v>0</v>
      </c>
      <c r="E193" s="12">
        <v>0</v>
      </c>
      <c r="R193" s="26"/>
      <c r="S193" s="15"/>
      <c r="T193" s="15"/>
      <c r="U193" s="16"/>
      <c r="V193" s="16"/>
      <c r="W193" s="16"/>
    </row>
    <row r="194" spans="3:23" x14ac:dyDescent="0.25">
      <c r="C194" s="11">
        <f t="shared" si="20"/>
        <v>0</v>
      </c>
      <c r="E194" s="12">
        <v>0</v>
      </c>
      <c r="R194" s="26"/>
      <c r="S194" s="15"/>
      <c r="T194" s="15"/>
      <c r="U194" s="16"/>
      <c r="V194" s="16"/>
      <c r="W194" s="16"/>
    </row>
    <row r="195" spans="3:23" x14ac:dyDescent="0.25">
      <c r="C195" s="11">
        <f t="shared" si="20"/>
        <v>0</v>
      </c>
      <c r="E195" s="12">
        <v>0</v>
      </c>
      <c r="R195" s="26"/>
      <c r="S195" s="15"/>
      <c r="T195" s="15"/>
      <c r="U195" s="16"/>
      <c r="V195" s="16"/>
      <c r="W195" s="16"/>
    </row>
    <row r="196" spans="3:23" x14ac:dyDescent="0.25">
      <c r="C196" s="11">
        <f t="shared" si="20"/>
        <v>0</v>
      </c>
      <c r="E196" s="12">
        <v>0</v>
      </c>
      <c r="R196" s="26"/>
      <c r="S196" s="15"/>
      <c r="T196" s="15"/>
      <c r="U196" s="16"/>
      <c r="V196" s="16"/>
      <c r="W196" s="16"/>
    </row>
    <row r="197" spans="3:23" x14ac:dyDescent="0.25">
      <c r="C197" s="11">
        <f t="shared" si="20"/>
        <v>0</v>
      </c>
      <c r="E197" s="12">
        <v>0</v>
      </c>
      <c r="R197" s="26"/>
      <c r="S197" s="15"/>
      <c r="T197" s="15"/>
      <c r="U197" s="16"/>
      <c r="V197" s="16"/>
      <c r="W197" s="16"/>
    </row>
    <row r="198" spans="3:23" x14ac:dyDescent="0.25">
      <c r="C198" s="11">
        <f t="shared" si="20"/>
        <v>0</v>
      </c>
      <c r="E198" s="12">
        <v>0</v>
      </c>
      <c r="R198" s="26"/>
      <c r="S198" s="15"/>
      <c r="T198" s="15"/>
      <c r="U198" s="16"/>
      <c r="V198" s="16"/>
      <c r="W198" s="16"/>
    </row>
    <row r="199" spans="3:23" x14ac:dyDescent="0.25">
      <c r="C199" s="11">
        <f t="shared" si="20"/>
        <v>0</v>
      </c>
      <c r="E199" s="12">
        <v>0</v>
      </c>
      <c r="R199" s="26"/>
      <c r="S199" s="15"/>
      <c r="T199" s="15"/>
      <c r="U199" s="16"/>
      <c r="V199" s="16"/>
      <c r="W199" s="16"/>
    </row>
    <row r="200" spans="3:23" x14ac:dyDescent="0.25">
      <c r="C200" s="11">
        <f t="shared" si="20"/>
        <v>0</v>
      </c>
      <c r="E200" s="12">
        <v>0</v>
      </c>
      <c r="R200" s="26"/>
      <c r="S200" s="15"/>
      <c r="T200" s="15"/>
      <c r="U200" s="16"/>
      <c r="V200" s="16"/>
      <c r="W200" s="16"/>
    </row>
    <row r="201" spans="3:23" x14ac:dyDescent="0.25">
      <c r="C201" s="11">
        <f t="shared" si="20"/>
        <v>0</v>
      </c>
      <c r="E201" s="12">
        <v>0</v>
      </c>
      <c r="R201" s="26"/>
      <c r="S201" s="15"/>
      <c r="T201" s="15"/>
      <c r="U201" s="16"/>
      <c r="V201" s="16"/>
      <c r="W201" s="16"/>
    </row>
    <row r="202" spans="3:23" x14ac:dyDescent="0.25">
      <c r="C202" s="11">
        <f t="shared" si="20"/>
        <v>0</v>
      </c>
      <c r="E202" s="12">
        <v>0</v>
      </c>
      <c r="R202" s="26"/>
      <c r="S202" s="15"/>
      <c r="T202" s="15"/>
      <c r="U202" s="16"/>
      <c r="V202" s="16"/>
      <c r="W202" s="16"/>
    </row>
    <row r="203" spans="3:23" x14ac:dyDescent="0.25">
      <c r="C203" s="11">
        <f t="shared" si="20"/>
        <v>0</v>
      </c>
      <c r="E203" s="12">
        <v>0</v>
      </c>
      <c r="R203" s="26"/>
      <c r="S203" s="15"/>
      <c r="T203" s="15"/>
      <c r="U203" s="16"/>
      <c r="V203" s="16"/>
      <c r="W203" s="16"/>
    </row>
    <row r="204" spans="3:23" x14ac:dyDescent="0.25">
      <c r="C204" s="11">
        <f t="shared" si="20"/>
        <v>0</v>
      </c>
      <c r="E204" s="12">
        <v>0</v>
      </c>
      <c r="R204" s="26"/>
      <c r="S204" s="15"/>
      <c r="T204" s="15"/>
      <c r="U204" s="16"/>
      <c r="V204" s="16"/>
      <c r="W204" s="16"/>
    </row>
    <row r="205" spans="3:23" x14ac:dyDescent="0.25">
      <c r="C205" s="11">
        <f t="shared" si="20"/>
        <v>0</v>
      </c>
      <c r="E205" s="12">
        <v>0</v>
      </c>
      <c r="R205" s="26"/>
      <c r="S205" s="15"/>
      <c r="T205" s="15"/>
      <c r="U205" s="16"/>
      <c r="V205" s="16"/>
      <c r="W205" s="16"/>
    </row>
    <row r="206" spans="3:23" x14ac:dyDescent="0.25">
      <c r="C206" s="11">
        <f t="shared" si="20"/>
        <v>0</v>
      </c>
      <c r="E206" s="12">
        <v>0</v>
      </c>
      <c r="R206" s="26"/>
      <c r="S206" s="15"/>
      <c r="T206" s="15"/>
      <c r="U206" s="16"/>
      <c r="V206" s="16"/>
      <c r="W206" s="16"/>
    </row>
    <row r="207" spans="3:23" x14ac:dyDescent="0.25">
      <c r="C207" s="11">
        <f t="shared" si="20"/>
        <v>0</v>
      </c>
      <c r="E207" s="12">
        <v>0</v>
      </c>
      <c r="R207" s="26"/>
      <c r="S207" s="15"/>
      <c r="T207" s="15"/>
      <c r="U207" s="16"/>
      <c r="V207" s="16"/>
      <c r="W207" s="16"/>
    </row>
    <row r="208" spans="3:23" x14ac:dyDescent="0.25">
      <c r="C208" s="11">
        <f t="shared" si="20"/>
        <v>0</v>
      </c>
      <c r="E208" s="12">
        <v>0</v>
      </c>
      <c r="R208" s="26"/>
      <c r="S208" s="15"/>
      <c r="T208" s="15"/>
      <c r="U208" s="16"/>
      <c r="V208" s="16"/>
      <c r="W208" s="16"/>
    </row>
    <row r="209" spans="3:23" x14ac:dyDescent="0.25">
      <c r="C209" s="11">
        <f t="shared" si="20"/>
        <v>0</v>
      </c>
      <c r="E209" s="12">
        <v>0</v>
      </c>
      <c r="R209" s="26"/>
      <c r="S209" s="15"/>
      <c r="T209" s="15"/>
      <c r="U209" s="16"/>
      <c r="V209" s="16"/>
      <c r="W209" s="16"/>
    </row>
    <row r="210" spans="3:23" x14ac:dyDescent="0.25">
      <c r="C210" s="11">
        <f t="shared" si="20"/>
        <v>0</v>
      </c>
      <c r="E210" s="12">
        <v>0</v>
      </c>
      <c r="R210" s="26"/>
      <c r="S210" s="15"/>
      <c r="T210" s="15"/>
      <c r="U210" s="16"/>
      <c r="V210" s="16"/>
      <c r="W210" s="16"/>
    </row>
    <row r="211" spans="3:23" x14ac:dyDescent="0.25">
      <c r="C211" s="11">
        <f t="shared" si="20"/>
        <v>0</v>
      </c>
      <c r="E211" s="12">
        <v>0</v>
      </c>
      <c r="R211" s="26"/>
      <c r="S211" s="15"/>
      <c r="T211" s="15"/>
      <c r="U211" s="16"/>
      <c r="V211" s="16"/>
      <c r="W211" s="16"/>
    </row>
    <row r="212" spans="3:23" x14ac:dyDescent="0.25">
      <c r="C212" s="11">
        <f t="shared" si="20"/>
        <v>0</v>
      </c>
      <c r="E212" s="12">
        <v>0</v>
      </c>
      <c r="R212" s="26"/>
      <c r="S212" s="15"/>
      <c r="T212" s="15"/>
      <c r="U212" s="16"/>
      <c r="V212" s="16"/>
      <c r="W212" s="16"/>
    </row>
    <row r="213" spans="3:23" x14ac:dyDescent="0.25">
      <c r="C213" s="11">
        <f t="shared" si="20"/>
        <v>0</v>
      </c>
      <c r="E213" s="12">
        <v>0</v>
      </c>
      <c r="R213" s="26"/>
      <c r="S213" s="15"/>
      <c r="T213" s="15"/>
      <c r="U213" s="16"/>
      <c r="V213" s="16"/>
      <c r="W213" s="16"/>
    </row>
    <row r="214" spans="3:23" x14ac:dyDescent="0.25">
      <c r="C214" s="11">
        <f t="shared" si="20"/>
        <v>0</v>
      </c>
      <c r="E214" s="12">
        <v>0</v>
      </c>
      <c r="R214" s="26"/>
      <c r="S214" s="15"/>
      <c r="T214" s="15"/>
      <c r="U214" s="16"/>
      <c r="V214" s="16"/>
      <c r="W214" s="16"/>
    </row>
    <row r="215" spans="3:23" x14ac:dyDescent="0.25">
      <c r="C215" s="11">
        <f t="shared" si="20"/>
        <v>0</v>
      </c>
      <c r="E215" s="12">
        <v>0</v>
      </c>
      <c r="R215" s="26"/>
      <c r="S215" s="15"/>
      <c r="T215" s="15"/>
      <c r="U215" s="16"/>
      <c r="V215" s="16"/>
      <c r="W215" s="16"/>
    </row>
    <row r="216" spans="3:23" x14ac:dyDescent="0.25">
      <c r="C216" s="11">
        <f t="shared" si="20"/>
        <v>0</v>
      </c>
      <c r="E216" s="12">
        <v>0</v>
      </c>
      <c r="R216" s="26"/>
      <c r="S216" s="15"/>
      <c r="T216" s="15"/>
      <c r="U216" s="16"/>
      <c r="V216" s="16"/>
      <c r="W216" s="16"/>
    </row>
    <row r="217" spans="3:23" x14ac:dyDescent="0.25">
      <c r="C217" s="11">
        <f t="shared" si="20"/>
        <v>0</v>
      </c>
      <c r="E217" s="12">
        <v>0</v>
      </c>
      <c r="R217" s="26"/>
      <c r="S217" s="15"/>
      <c r="T217" s="15"/>
      <c r="U217" s="16"/>
      <c r="V217" s="16"/>
      <c r="W217" s="16"/>
    </row>
    <row r="218" spans="3:23" x14ac:dyDescent="0.25">
      <c r="C218" s="11">
        <f t="shared" si="20"/>
        <v>0</v>
      </c>
      <c r="E218" s="12">
        <v>0</v>
      </c>
      <c r="R218" s="26"/>
      <c r="S218" s="15"/>
      <c r="T218" s="15"/>
      <c r="U218" s="16"/>
      <c r="V218" s="16"/>
      <c r="W218" s="16"/>
    </row>
    <row r="219" spans="3:23" x14ac:dyDescent="0.25">
      <c r="C219" s="11">
        <f t="shared" si="20"/>
        <v>0</v>
      </c>
      <c r="E219" s="12">
        <v>0</v>
      </c>
      <c r="R219" s="26"/>
      <c r="S219" s="15"/>
      <c r="T219" s="15"/>
      <c r="U219" s="16"/>
      <c r="V219" s="16"/>
      <c r="W219" s="16"/>
    </row>
    <row r="220" spans="3:23" x14ac:dyDescent="0.25">
      <c r="C220" s="11">
        <f t="shared" si="20"/>
        <v>0</v>
      </c>
      <c r="E220" s="12">
        <v>0</v>
      </c>
      <c r="R220" s="26"/>
      <c r="S220" s="15"/>
      <c r="T220" s="15"/>
      <c r="U220" s="16"/>
      <c r="V220" s="16"/>
      <c r="W220" s="16"/>
    </row>
    <row r="221" spans="3:23" x14ac:dyDescent="0.25">
      <c r="C221" s="11">
        <f t="shared" si="20"/>
        <v>0</v>
      </c>
      <c r="E221" s="12">
        <v>0</v>
      </c>
      <c r="R221" s="26"/>
      <c r="S221" s="15"/>
      <c r="T221" s="15"/>
      <c r="U221" s="16"/>
      <c r="V221" s="16"/>
      <c r="W221" s="16"/>
    </row>
    <row r="222" spans="3:23" x14ac:dyDescent="0.25">
      <c r="C222" s="11">
        <f t="shared" si="20"/>
        <v>0</v>
      </c>
      <c r="E222" s="12">
        <v>0</v>
      </c>
      <c r="R222" s="26"/>
      <c r="S222" s="15"/>
      <c r="T222" s="15"/>
      <c r="U222" s="16"/>
      <c r="V222" s="16"/>
      <c r="W222" s="16"/>
    </row>
    <row r="223" spans="3:23" x14ac:dyDescent="0.25">
      <c r="C223" s="11">
        <f t="shared" ref="C223:C286" si="21">B223/(1-$E$9)</f>
        <v>0</v>
      </c>
      <c r="E223" s="12">
        <v>0</v>
      </c>
      <c r="R223" s="26"/>
      <c r="S223" s="15"/>
      <c r="T223" s="15"/>
      <c r="U223" s="16"/>
      <c r="V223" s="16"/>
      <c r="W223" s="16"/>
    </row>
    <row r="224" spans="3:23" x14ac:dyDescent="0.25">
      <c r="C224" s="11">
        <f t="shared" si="21"/>
        <v>0</v>
      </c>
      <c r="E224" s="12">
        <v>0</v>
      </c>
      <c r="R224" s="26"/>
      <c r="S224" s="15"/>
      <c r="T224" s="15"/>
      <c r="U224" s="16"/>
      <c r="V224" s="16"/>
      <c r="W224" s="16"/>
    </row>
    <row r="225" spans="3:23" x14ac:dyDescent="0.25">
      <c r="C225" s="11">
        <f t="shared" si="21"/>
        <v>0</v>
      </c>
      <c r="E225" s="12">
        <v>0</v>
      </c>
      <c r="R225" s="26"/>
      <c r="S225" s="15"/>
      <c r="T225" s="15"/>
      <c r="U225" s="16"/>
      <c r="V225" s="16"/>
      <c r="W225" s="16"/>
    </row>
    <row r="226" spans="3:23" x14ac:dyDescent="0.25">
      <c r="C226" s="11">
        <f t="shared" si="21"/>
        <v>0</v>
      </c>
      <c r="E226" s="12">
        <v>0</v>
      </c>
      <c r="R226" s="26"/>
      <c r="S226" s="15"/>
      <c r="T226" s="15"/>
      <c r="U226" s="16"/>
      <c r="V226" s="16"/>
      <c r="W226" s="16"/>
    </row>
    <row r="227" spans="3:23" x14ac:dyDescent="0.25">
      <c r="C227" s="11">
        <f t="shared" si="21"/>
        <v>0</v>
      </c>
      <c r="E227" s="12">
        <v>0</v>
      </c>
      <c r="R227" s="26"/>
      <c r="S227" s="15"/>
      <c r="T227" s="15"/>
      <c r="U227" s="16"/>
      <c r="V227" s="16"/>
      <c r="W227" s="16"/>
    </row>
    <row r="228" spans="3:23" x14ac:dyDescent="0.25">
      <c r="C228" s="11">
        <f t="shared" si="21"/>
        <v>0</v>
      </c>
      <c r="E228" s="12">
        <v>0</v>
      </c>
      <c r="R228" s="26"/>
      <c r="S228" s="15"/>
      <c r="T228" s="15"/>
      <c r="U228" s="16"/>
      <c r="V228" s="16"/>
      <c r="W228" s="16"/>
    </row>
    <row r="229" spans="3:23" x14ac:dyDescent="0.25">
      <c r="C229" s="11">
        <f t="shared" si="21"/>
        <v>0</v>
      </c>
      <c r="E229" s="12">
        <v>0</v>
      </c>
      <c r="R229" s="26"/>
      <c r="S229" s="15"/>
      <c r="T229" s="15"/>
      <c r="U229" s="16"/>
      <c r="V229" s="16"/>
      <c r="W229" s="16"/>
    </row>
    <row r="230" spans="3:23" x14ac:dyDescent="0.25">
      <c r="C230" s="11">
        <f t="shared" si="21"/>
        <v>0</v>
      </c>
      <c r="E230" s="12">
        <v>0</v>
      </c>
      <c r="R230" s="26"/>
      <c r="S230" s="15"/>
      <c r="T230" s="15"/>
      <c r="U230" s="16"/>
      <c r="V230" s="16"/>
      <c r="W230" s="16"/>
    </row>
    <row r="231" spans="3:23" x14ac:dyDescent="0.25">
      <c r="C231" s="11">
        <f t="shared" si="21"/>
        <v>0</v>
      </c>
      <c r="E231" s="12">
        <v>0</v>
      </c>
      <c r="R231" s="26"/>
      <c r="S231" s="15"/>
      <c r="T231" s="15"/>
      <c r="U231" s="16"/>
      <c r="V231" s="16"/>
      <c r="W231" s="16"/>
    </row>
    <row r="232" spans="3:23" x14ac:dyDescent="0.25">
      <c r="C232" s="11">
        <f t="shared" si="21"/>
        <v>0</v>
      </c>
      <c r="E232" s="12">
        <v>0</v>
      </c>
      <c r="R232" s="26"/>
      <c r="S232" s="15"/>
      <c r="T232" s="15"/>
      <c r="U232" s="16"/>
      <c r="V232" s="16"/>
      <c r="W232" s="16"/>
    </row>
    <row r="233" spans="3:23" x14ac:dyDescent="0.25">
      <c r="C233" s="11">
        <f t="shared" si="21"/>
        <v>0</v>
      </c>
      <c r="E233" s="12">
        <v>0</v>
      </c>
      <c r="R233" s="26"/>
      <c r="S233" s="15"/>
      <c r="T233" s="15"/>
      <c r="U233" s="16"/>
      <c r="V233" s="16"/>
      <c r="W233" s="16"/>
    </row>
    <row r="234" spans="3:23" x14ac:dyDescent="0.25">
      <c r="C234" s="11">
        <f t="shared" si="21"/>
        <v>0</v>
      </c>
      <c r="E234" s="12">
        <v>0</v>
      </c>
      <c r="R234" s="26"/>
      <c r="S234" s="15"/>
      <c r="T234" s="15"/>
      <c r="U234" s="16"/>
      <c r="V234" s="16"/>
      <c r="W234" s="16"/>
    </row>
    <row r="235" spans="3:23" x14ac:dyDescent="0.25">
      <c r="C235" s="11">
        <f t="shared" si="21"/>
        <v>0</v>
      </c>
      <c r="E235" s="12">
        <v>0</v>
      </c>
      <c r="R235" s="26"/>
      <c r="S235" s="15"/>
      <c r="T235" s="15"/>
      <c r="U235" s="16"/>
      <c r="V235" s="16"/>
      <c r="W235" s="16"/>
    </row>
    <row r="236" spans="3:23" x14ac:dyDescent="0.25">
      <c r="C236" s="11">
        <f t="shared" si="21"/>
        <v>0</v>
      </c>
      <c r="E236" s="12">
        <v>0</v>
      </c>
      <c r="R236" s="26"/>
      <c r="S236" s="15"/>
      <c r="T236" s="15"/>
      <c r="U236" s="16"/>
      <c r="V236" s="16"/>
      <c r="W236" s="16"/>
    </row>
    <row r="237" spans="3:23" x14ac:dyDescent="0.25">
      <c r="C237" s="11">
        <f t="shared" si="21"/>
        <v>0</v>
      </c>
      <c r="E237" s="12">
        <v>0</v>
      </c>
      <c r="R237" s="26"/>
      <c r="S237" s="15"/>
      <c r="T237" s="15"/>
      <c r="U237" s="16"/>
      <c r="V237" s="16"/>
      <c r="W237" s="16"/>
    </row>
    <row r="238" spans="3:23" x14ac:dyDescent="0.25">
      <c r="C238" s="11">
        <f t="shared" si="21"/>
        <v>0</v>
      </c>
      <c r="E238" s="12">
        <v>0</v>
      </c>
      <c r="R238" s="26"/>
      <c r="S238" s="15"/>
      <c r="T238" s="15"/>
      <c r="U238" s="16"/>
      <c r="V238" s="16"/>
      <c r="W238" s="16"/>
    </row>
    <row r="239" spans="3:23" x14ac:dyDescent="0.25">
      <c r="C239" s="11">
        <f t="shared" si="21"/>
        <v>0</v>
      </c>
      <c r="E239" s="12">
        <v>0</v>
      </c>
      <c r="R239" s="26"/>
      <c r="S239" s="15"/>
      <c r="T239" s="15"/>
      <c r="U239" s="16"/>
      <c r="V239" s="16"/>
      <c r="W239" s="16"/>
    </row>
    <row r="240" spans="3:23" x14ac:dyDescent="0.25">
      <c r="C240" s="11">
        <f t="shared" si="21"/>
        <v>0</v>
      </c>
      <c r="E240" s="12">
        <v>0</v>
      </c>
      <c r="R240" s="26"/>
      <c r="S240" s="15"/>
      <c r="T240" s="15"/>
      <c r="U240" s="16"/>
      <c r="V240" s="16"/>
      <c r="W240" s="16"/>
    </row>
    <row r="241" spans="3:23" x14ac:dyDescent="0.25">
      <c r="C241" s="11">
        <f t="shared" si="21"/>
        <v>0</v>
      </c>
      <c r="E241" s="12">
        <v>0</v>
      </c>
      <c r="R241" s="26"/>
      <c r="S241" s="15"/>
      <c r="T241" s="15"/>
      <c r="U241" s="16"/>
      <c r="V241" s="16"/>
      <c r="W241" s="16"/>
    </row>
    <row r="242" spans="3:23" x14ac:dyDescent="0.25">
      <c r="C242" s="11">
        <f t="shared" si="21"/>
        <v>0</v>
      </c>
      <c r="E242" s="12">
        <v>0</v>
      </c>
      <c r="R242" s="26"/>
      <c r="S242" s="15"/>
      <c r="T242" s="15"/>
      <c r="U242" s="16"/>
      <c r="V242" s="16"/>
      <c r="W242" s="16"/>
    </row>
    <row r="243" spans="3:23" x14ac:dyDescent="0.25">
      <c r="C243" s="11">
        <f t="shared" si="21"/>
        <v>0</v>
      </c>
      <c r="E243" s="12">
        <v>0</v>
      </c>
      <c r="R243" s="26"/>
      <c r="S243" s="15"/>
      <c r="T243" s="15"/>
      <c r="U243" s="16"/>
      <c r="V243" s="16"/>
      <c r="W243" s="16"/>
    </row>
    <row r="244" spans="3:23" x14ac:dyDescent="0.25">
      <c r="C244" s="11">
        <f t="shared" si="21"/>
        <v>0</v>
      </c>
      <c r="E244" s="12">
        <v>0</v>
      </c>
      <c r="R244" s="26"/>
      <c r="S244" s="15"/>
      <c r="T244" s="15"/>
      <c r="U244" s="16"/>
      <c r="V244" s="16"/>
      <c r="W244" s="16"/>
    </row>
    <row r="245" spans="3:23" x14ac:dyDescent="0.25">
      <c r="C245" s="11">
        <f t="shared" si="21"/>
        <v>0</v>
      </c>
      <c r="E245" s="12">
        <v>0</v>
      </c>
      <c r="R245" s="26"/>
      <c r="S245" s="15"/>
      <c r="T245" s="15"/>
      <c r="U245" s="16"/>
      <c r="V245" s="16"/>
      <c r="W245" s="16"/>
    </row>
    <row r="246" spans="3:23" x14ac:dyDescent="0.25">
      <c r="C246" s="11">
        <f t="shared" si="21"/>
        <v>0</v>
      </c>
      <c r="E246" s="12">
        <v>0</v>
      </c>
      <c r="R246" s="26"/>
      <c r="S246" s="15"/>
      <c r="T246" s="15"/>
      <c r="U246" s="16"/>
      <c r="V246" s="16"/>
      <c r="W246" s="16"/>
    </row>
    <row r="247" spans="3:23" x14ac:dyDescent="0.25">
      <c r="C247" s="11">
        <f t="shared" si="21"/>
        <v>0</v>
      </c>
      <c r="E247" s="12">
        <v>0</v>
      </c>
      <c r="R247" s="26"/>
      <c r="S247" s="15"/>
      <c r="T247" s="15"/>
      <c r="U247" s="16"/>
      <c r="V247" s="16"/>
      <c r="W247" s="16"/>
    </row>
    <row r="248" spans="3:23" x14ac:dyDescent="0.25">
      <c r="C248" s="11">
        <f t="shared" si="21"/>
        <v>0</v>
      </c>
      <c r="E248" s="12">
        <v>0</v>
      </c>
      <c r="R248" s="26"/>
      <c r="S248" s="15"/>
      <c r="T248" s="15"/>
      <c r="U248" s="16"/>
      <c r="V248" s="16"/>
      <c r="W248" s="16"/>
    </row>
    <row r="249" spans="3:23" x14ac:dyDescent="0.25">
      <c r="C249" s="11">
        <f t="shared" si="21"/>
        <v>0</v>
      </c>
      <c r="E249" s="12">
        <v>0</v>
      </c>
      <c r="R249" s="26"/>
      <c r="S249" s="15"/>
      <c r="T249" s="15"/>
      <c r="U249" s="16"/>
      <c r="V249" s="16"/>
      <c r="W249" s="16"/>
    </row>
    <row r="250" spans="3:23" x14ac:dyDescent="0.25">
      <c r="C250" s="11">
        <f t="shared" si="21"/>
        <v>0</v>
      </c>
      <c r="E250" s="12">
        <v>0</v>
      </c>
      <c r="R250" s="26"/>
      <c r="S250" s="15"/>
      <c r="T250" s="15"/>
      <c r="U250" s="16"/>
      <c r="V250" s="16"/>
      <c r="W250" s="16"/>
    </row>
    <row r="251" spans="3:23" x14ac:dyDescent="0.25">
      <c r="C251" s="11">
        <f t="shared" si="21"/>
        <v>0</v>
      </c>
      <c r="E251" s="12">
        <v>0</v>
      </c>
      <c r="R251" s="26"/>
      <c r="S251" s="15"/>
      <c r="T251" s="15"/>
      <c r="U251" s="16"/>
      <c r="V251" s="16"/>
      <c r="W251" s="16"/>
    </row>
    <row r="252" spans="3:23" x14ac:dyDescent="0.25">
      <c r="C252" s="11">
        <f t="shared" si="21"/>
        <v>0</v>
      </c>
      <c r="E252" s="12">
        <v>0</v>
      </c>
      <c r="R252" s="26"/>
      <c r="S252" s="15"/>
      <c r="T252" s="15"/>
      <c r="U252" s="16"/>
      <c r="V252" s="16"/>
      <c r="W252" s="16"/>
    </row>
    <row r="253" spans="3:23" x14ac:dyDescent="0.25">
      <c r="C253" s="11">
        <f t="shared" si="21"/>
        <v>0</v>
      </c>
      <c r="E253" s="12">
        <v>0</v>
      </c>
      <c r="R253" s="26"/>
      <c r="S253" s="15"/>
      <c r="T253" s="15"/>
      <c r="U253" s="16"/>
      <c r="V253" s="16"/>
      <c r="W253" s="16"/>
    </row>
    <row r="254" spans="3:23" x14ac:dyDescent="0.25">
      <c r="C254" s="11">
        <f t="shared" si="21"/>
        <v>0</v>
      </c>
      <c r="E254" s="12">
        <v>0</v>
      </c>
      <c r="R254" s="26"/>
      <c r="S254" s="15"/>
      <c r="T254" s="15"/>
      <c r="U254" s="16"/>
      <c r="V254" s="16"/>
      <c r="W254" s="16"/>
    </row>
    <row r="255" spans="3:23" x14ac:dyDescent="0.25">
      <c r="C255" s="11">
        <f t="shared" si="21"/>
        <v>0</v>
      </c>
      <c r="E255" s="12">
        <v>0</v>
      </c>
      <c r="R255" s="26"/>
      <c r="S255" s="15"/>
      <c r="T255" s="15"/>
      <c r="U255" s="16"/>
      <c r="V255" s="16"/>
      <c r="W255" s="16"/>
    </row>
    <row r="256" spans="3:23" x14ac:dyDescent="0.25">
      <c r="C256" s="11">
        <f t="shared" si="21"/>
        <v>0</v>
      </c>
      <c r="E256" s="12">
        <v>0</v>
      </c>
      <c r="R256" s="26"/>
      <c r="S256" s="15"/>
      <c r="T256" s="15"/>
      <c r="U256" s="16"/>
      <c r="V256" s="16"/>
      <c r="W256" s="16"/>
    </row>
    <row r="257" spans="3:23" x14ac:dyDescent="0.25">
      <c r="C257" s="11">
        <f t="shared" si="21"/>
        <v>0</v>
      </c>
      <c r="E257" s="12">
        <v>0</v>
      </c>
      <c r="R257" s="26"/>
      <c r="S257" s="15"/>
      <c r="T257" s="15"/>
      <c r="U257" s="16"/>
      <c r="V257" s="16"/>
      <c r="W257" s="16"/>
    </row>
    <row r="258" spans="3:23" x14ac:dyDescent="0.25">
      <c r="C258" s="11">
        <f t="shared" si="21"/>
        <v>0</v>
      </c>
      <c r="E258" s="12">
        <v>0</v>
      </c>
      <c r="R258" s="26"/>
      <c r="S258" s="15"/>
      <c r="T258" s="15"/>
      <c r="U258" s="16"/>
      <c r="V258" s="16"/>
      <c r="W258" s="16"/>
    </row>
    <row r="259" spans="3:23" x14ac:dyDescent="0.25">
      <c r="C259" s="11">
        <f t="shared" si="21"/>
        <v>0</v>
      </c>
      <c r="E259" s="12">
        <v>0</v>
      </c>
      <c r="R259" s="26"/>
      <c r="S259" s="15"/>
      <c r="T259" s="15"/>
      <c r="U259" s="16"/>
      <c r="V259" s="16"/>
      <c r="W259" s="16"/>
    </row>
    <row r="260" spans="3:23" x14ac:dyDescent="0.25">
      <c r="C260" s="11">
        <f t="shared" si="21"/>
        <v>0</v>
      </c>
      <c r="E260" s="12">
        <v>0</v>
      </c>
      <c r="R260" s="26"/>
      <c r="S260" s="15"/>
      <c r="T260" s="15"/>
      <c r="U260" s="16"/>
      <c r="V260" s="16"/>
      <c r="W260" s="16"/>
    </row>
    <row r="261" spans="3:23" x14ac:dyDescent="0.25">
      <c r="C261" s="11">
        <f t="shared" si="21"/>
        <v>0</v>
      </c>
      <c r="E261" s="12">
        <v>0</v>
      </c>
      <c r="R261" s="26"/>
      <c r="S261" s="15"/>
      <c r="T261" s="15"/>
      <c r="U261" s="16"/>
      <c r="V261" s="16"/>
      <c r="W261" s="16"/>
    </row>
    <row r="262" spans="3:23" x14ac:dyDescent="0.25">
      <c r="C262" s="11">
        <f t="shared" si="21"/>
        <v>0</v>
      </c>
      <c r="E262" s="12">
        <v>0</v>
      </c>
      <c r="R262" s="26"/>
      <c r="S262" s="15"/>
      <c r="T262" s="15"/>
      <c r="U262" s="16"/>
      <c r="V262" s="16"/>
      <c r="W262" s="16"/>
    </row>
    <row r="263" spans="3:23" x14ac:dyDescent="0.25">
      <c r="C263" s="11">
        <f t="shared" si="21"/>
        <v>0</v>
      </c>
      <c r="E263" s="12">
        <v>0</v>
      </c>
      <c r="R263" s="26"/>
      <c r="S263" s="15"/>
      <c r="T263" s="15"/>
      <c r="U263" s="16"/>
      <c r="V263" s="16"/>
      <c r="W263" s="16"/>
    </row>
    <row r="264" spans="3:23" x14ac:dyDescent="0.25">
      <c r="C264" s="11">
        <f t="shared" si="21"/>
        <v>0</v>
      </c>
      <c r="E264" s="12">
        <v>0</v>
      </c>
      <c r="R264" s="26"/>
      <c r="S264" s="15"/>
      <c r="T264" s="15"/>
      <c r="U264" s="16"/>
      <c r="V264" s="16"/>
      <c r="W264" s="16"/>
    </row>
    <row r="265" spans="3:23" x14ac:dyDescent="0.25">
      <c r="C265" s="11">
        <f t="shared" si="21"/>
        <v>0</v>
      </c>
      <c r="E265" s="12">
        <v>0</v>
      </c>
      <c r="R265" s="26"/>
      <c r="S265" s="15"/>
      <c r="T265" s="15"/>
      <c r="U265" s="16"/>
      <c r="V265" s="16"/>
      <c r="W265" s="16"/>
    </row>
    <row r="266" spans="3:23" x14ac:dyDescent="0.25">
      <c r="C266" s="11">
        <f t="shared" si="21"/>
        <v>0</v>
      </c>
      <c r="E266" s="12">
        <v>0</v>
      </c>
      <c r="R266" s="26"/>
      <c r="S266" s="15"/>
      <c r="T266" s="15"/>
      <c r="U266" s="16"/>
      <c r="V266" s="16"/>
      <c r="W266" s="16"/>
    </row>
    <row r="267" spans="3:23" x14ac:dyDescent="0.25">
      <c r="C267" s="11">
        <f t="shared" si="21"/>
        <v>0</v>
      </c>
      <c r="E267" s="12">
        <v>0</v>
      </c>
      <c r="R267" s="26"/>
      <c r="S267" s="15"/>
      <c r="T267" s="15"/>
      <c r="U267" s="16"/>
      <c r="V267" s="16"/>
      <c r="W267" s="16"/>
    </row>
    <row r="268" spans="3:23" x14ac:dyDescent="0.25">
      <c r="C268" s="11">
        <f t="shared" si="21"/>
        <v>0</v>
      </c>
      <c r="E268" s="12">
        <v>0</v>
      </c>
      <c r="R268" s="26"/>
      <c r="S268" s="15"/>
      <c r="T268" s="15"/>
      <c r="U268" s="16"/>
      <c r="V268" s="16"/>
      <c r="W268" s="16"/>
    </row>
    <row r="269" spans="3:23" x14ac:dyDescent="0.25">
      <c r="C269" s="11">
        <f t="shared" si="21"/>
        <v>0</v>
      </c>
      <c r="E269" s="12">
        <v>0</v>
      </c>
      <c r="R269" s="26"/>
      <c r="S269" s="15"/>
      <c r="T269" s="15"/>
      <c r="U269" s="16"/>
      <c r="V269" s="16"/>
      <c r="W269" s="16"/>
    </row>
    <row r="270" spans="3:23" x14ac:dyDescent="0.25">
      <c r="C270" s="11">
        <f t="shared" si="21"/>
        <v>0</v>
      </c>
      <c r="E270" s="12">
        <v>0</v>
      </c>
      <c r="R270" s="26"/>
      <c r="S270" s="15"/>
      <c r="T270" s="15"/>
      <c r="U270" s="16"/>
      <c r="V270" s="16"/>
      <c r="W270" s="16"/>
    </row>
    <row r="271" spans="3:23" x14ac:dyDescent="0.25">
      <c r="C271" s="11">
        <f t="shared" si="21"/>
        <v>0</v>
      </c>
      <c r="E271" s="12">
        <v>0</v>
      </c>
      <c r="R271" s="26"/>
      <c r="S271" s="15"/>
      <c r="T271" s="15"/>
      <c r="U271" s="16"/>
      <c r="V271" s="16"/>
      <c r="W271" s="16"/>
    </row>
    <row r="272" spans="3:23" x14ac:dyDescent="0.25">
      <c r="C272" s="11">
        <f t="shared" si="21"/>
        <v>0</v>
      </c>
      <c r="E272" s="12">
        <v>0</v>
      </c>
      <c r="R272" s="26"/>
      <c r="S272" s="15"/>
      <c r="T272" s="15"/>
      <c r="U272" s="16"/>
      <c r="V272" s="16"/>
      <c r="W272" s="16"/>
    </row>
    <row r="273" spans="3:23" x14ac:dyDescent="0.25">
      <c r="C273" s="11">
        <f t="shared" si="21"/>
        <v>0</v>
      </c>
      <c r="E273" s="12">
        <v>0</v>
      </c>
      <c r="R273" s="26"/>
      <c r="S273" s="15"/>
      <c r="T273" s="15"/>
      <c r="U273" s="16"/>
      <c r="V273" s="16"/>
      <c r="W273" s="16"/>
    </row>
    <row r="274" spans="3:23" x14ac:dyDescent="0.25">
      <c r="C274" s="11">
        <f t="shared" si="21"/>
        <v>0</v>
      </c>
      <c r="E274" s="12">
        <v>0</v>
      </c>
      <c r="R274" s="26"/>
      <c r="S274" s="15"/>
      <c r="T274" s="15"/>
      <c r="U274" s="16"/>
      <c r="V274" s="16"/>
      <c r="W274" s="16"/>
    </row>
    <row r="275" spans="3:23" x14ac:dyDescent="0.25">
      <c r="C275" s="11">
        <f t="shared" si="21"/>
        <v>0</v>
      </c>
      <c r="E275" s="12">
        <v>0</v>
      </c>
      <c r="R275" s="26"/>
      <c r="S275" s="15"/>
      <c r="T275" s="15"/>
      <c r="U275" s="16"/>
      <c r="V275" s="16"/>
      <c r="W275" s="16"/>
    </row>
    <row r="276" spans="3:23" x14ac:dyDescent="0.25">
      <c r="C276" s="11">
        <f t="shared" si="21"/>
        <v>0</v>
      </c>
      <c r="E276" s="12">
        <v>0</v>
      </c>
      <c r="R276" s="26"/>
      <c r="S276" s="15"/>
      <c r="T276" s="15"/>
      <c r="U276" s="16"/>
      <c r="V276" s="16"/>
      <c r="W276" s="16"/>
    </row>
    <row r="277" spans="3:23" x14ac:dyDescent="0.25">
      <c r="C277" s="11">
        <f t="shared" si="21"/>
        <v>0</v>
      </c>
      <c r="E277" s="12">
        <v>0</v>
      </c>
      <c r="R277" s="26"/>
      <c r="S277" s="15"/>
      <c r="T277" s="15"/>
      <c r="U277" s="16"/>
      <c r="V277" s="16"/>
      <c r="W277" s="16"/>
    </row>
    <row r="278" spans="3:23" x14ac:dyDescent="0.25">
      <c r="C278" s="11">
        <f t="shared" si="21"/>
        <v>0</v>
      </c>
      <c r="E278" s="12">
        <v>0</v>
      </c>
      <c r="R278" s="26"/>
      <c r="S278" s="15"/>
      <c r="T278" s="15"/>
      <c r="U278" s="16"/>
      <c r="V278" s="16"/>
      <c r="W278" s="16"/>
    </row>
    <row r="279" spans="3:23" x14ac:dyDescent="0.25">
      <c r="C279" s="11">
        <f t="shared" si="21"/>
        <v>0</v>
      </c>
      <c r="E279" s="12">
        <v>0</v>
      </c>
      <c r="R279" s="26"/>
      <c r="S279" s="15"/>
      <c r="T279" s="15"/>
      <c r="U279" s="16"/>
      <c r="V279" s="16"/>
      <c r="W279" s="16"/>
    </row>
    <row r="280" spans="3:23" x14ac:dyDescent="0.25">
      <c r="C280" s="11">
        <f t="shared" si="21"/>
        <v>0</v>
      </c>
      <c r="E280" s="12">
        <v>0</v>
      </c>
      <c r="R280" s="26"/>
      <c r="S280" s="15"/>
      <c r="T280" s="15"/>
      <c r="U280" s="16"/>
      <c r="V280" s="16"/>
      <c r="W280" s="16"/>
    </row>
    <row r="281" spans="3:23" x14ac:dyDescent="0.25">
      <c r="C281" s="11">
        <f t="shared" si="21"/>
        <v>0</v>
      </c>
      <c r="E281" s="12">
        <v>0</v>
      </c>
      <c r="R281" s="26"/>
      <c r="S281" s="15"/>
      <c r="T281" s="15"/>
      <c r="U281" s="16"/>
      <c r="V281" s="16"/>
      <c r="W281" s="16"/>
    </row>
    <row r="282" spans="3:23" x14ac:dyDescent="0.25">
      <c r="C282" s="11">
        <f t="shared" si="21"/>
        <v>0</v>
      </c>
      <c r="E282" s="12">
        <v>0</v>
      </c>
      <c r="R282" s="26"/>
      <c r="S282" s="15"/>
      <c r="T282" s="15"/>
      <c r="U282" s="16"/>
      <c r="V282" s="16"/>
      <c r="W282" s="16"/>
    </row>
    <row r="283" spans="3:23" x14ac:dyDescent="0.25">
      <c r="C283" s="11">
        <f t="shared" si="21"/>
        <v>0</v>
      </c>
      <c r="E283" s="12">
        <v>0</v>
      </c>
      <c r="R283" s="26"/>
      <c r="S283" s="15"/>
      <c r="T283" s="15"/>
      <c r="U283" s="16"/>
      <c r="V283" s="16"/>
      <c r="W283" s="16"/>
    </row>
    <row r="284" spans="3:23" x14ac:dyDescent="0.25">
      <c r="C284" s="11">
        <f t="shared" si="21"/>
        <v>0</v>
      </c>
      <c r="E284" s="12">
        <v>0</v>
      </c>
      <c r="R284" s="26"/>
      <c r="S284" s="15"/>
      <c r="T284" s="15"/>
      <c r="U284" s="16"/>
      <c r="V284" s="16"/>
      <c r="W284" s="16"/>
    </row>
    <row r="285" spans="3:23" x14ac:dyDescent="0.25">
      <c r="C285" s="11">
        <f t="shared" si="21"/>
        <v>0</v>
      </c>
      <c r="E285" s="12">
        <v>0</v>
      </c>
      <c r="R285" s="26"/>
      <c r="S285" s="15"/>
      <c r="T285" s="15"/>
      <c r="U285" s="16"/>
      <c r="V285" s="16"/>
      <c r="W285" s="16"/>
    </row>
    <row r="286" spans="3:23" x14ac:dyDescent="0.25">
      <c r="C286" s="11">
        <f t="shared" si="21"/>
        <v>0</v>
      </c>
      <c r="E286" s="12">
        <v>0</v>
      </c>
      <c r="R286" s="26"/>
      <c r="S286" s="15"/>
      <c r="T286" s="15"/>
      <c r="U286" s="16"/>
      <c r="V286" s="16"/>
      <c r="W286" s="16"/>
    </row>
    <row r="287" spans="3:23" x14ac:dyDescent="0.25">
      <c r="C287" s="11">
        <f t="shared" ref="C287:C350" si="22">B287/(1-$E$9)</f>
        <v>0</v>
      </c>
      <c r="E287" s="12">
        <v>0</v>
      </c>
      <c r="R287" s="26"/>
      <c r="S287" s="15"/>
      <c r="T287" s="15"/>
      <c r="U287" s="16"/>
      <c r="V287" s="16"/>
      <c r="W287" s="16"/>
    </row>
    <row r="288" spans="3:23" x14ac:dyDescent="0.25">
      <c r="C288" s="11">
        <f t="shared" si="22"/>
        <v>0</v>
      </c>
      <c r="E288" s="12">
        <v>0</v>
      </c>
      <c r="R288" s="26"/>
      <c r="S288" s="15"/>
      <c r="T288" s="15"/>
      <c r="U288" s="16"/>
      <c r="V288" s="16"/>
      <c r="W288" s="16"/>
    </row>
    <row r="289" spans="3:23" x14ac:dyDescent="0.25">
      <c r="C289" s="11">
        <f t="shared" si="22"/>
        <v>0</v>
      </c>
      <c r="E289" s="12">
        <v>0</v>
      </c>
      <c r="R289" s="26"/>
      <c r="S289" s="15"/>
      <c r="T289" s="15"/>
      <c r="U289" s="16"/>
      <c r="V289" s="16"/>
      <c r="W289" s="16"/>
    </row>
    <row r="290" spans="3:23" x14ac:dyDescent="0.25">
      <c r="C290" s="11">
        <f t="shared" si="22"/>
        <v>0</v>
      </c>
      <c r="E290" s="12">
        <v>0</v>
      </c>
      <c r="R290" s="26"/>
      <c r="S290" s="15"/>
      <c r="T290" s="15"/>
      <c r="U290" s="16"/>
      <c r="V290" s="16"/>
      <c r="W290" s="16"/>
    </row>
    <row r="291" spans="3:23" x14ac:dyDescent="0.25">
      <c r="C291" s="11">
        <f t="shared" si="22"/>
        <v>0</v>
      </c>
      <c r="E291" s="12">
        <v>0</v>
      </c>
      <c r="R291" s="26"/>
      <c r="S291" s="15"/>
      <c r="T291" s="15"/>
      <c r="U291" s="16"/>
      <c r="V291" s="16"/>
      <c r="W291" s="16"/>
    </row>
    <row r="292" spans="3:23" x14ac:dyDescent="0.25">
      <c r="C292" s="11">
        <f t="shared" si="22"/>
        <v>0</v>
      </c>
      <c r="E292" s="12">
        <v>0</v>
      </c>
      <c r="R292" s="26"/>
      <c r="S292" s="15"/>
      <c r="T292" s="15"/>
      <c r="U292" s="16"/>
      <c r="V292" s="16"/>
      <c r="W292" s="16"/>
    </row>
    <row r="293" spans="3:23" x14ac:dyDescent="0.25">
      <c r="C293" s="11">
        <f t="shared" si="22"/>
        <v>0</v>
      </c>
      <c r="E293" s="12">
        <v>0</v>
      </c>
      <c r="R293" s="26"/>
      <c r="S293" s="15"/>
      <c r="T293" s="15"/>
      <c r="U293" s="16"/>
      <c r="V293" s="16"/>
      <c r="W293" s="16"/>
    </row>
    <row r="294" spans="3:23" x14ac:dyDescent="0.25">
      <c r="C294" s="11">
        <f t="shared" si="22"/>
        <v>0</v>
      </c>
      <c r="E294" s="12">
        <v>0</v>
      </c>
      <c r="R294" s="26"/>
      <c r="S294" s="15"/>
      <c r="T294" s="15"/>
      <c r="U294" s="16"/>
      <c r="V294" s="16"/>
      <c r="W294" s="16"/>
    </row>
    <row r="295" spans="3:23" x14ac:dyDescent="0.25">
      <c r="C295" s="11">
        <f t="shared" si="22"/>
        <v>0</v>
      </c>
      <c r="E295" s="12">
        <v>0</v>
      </c>
      <c r="R295" s="26"/>
      <c r="S295" s="15"/>
      <c r="T295" s="15"/>
      <c r="U295" s="16"/>
      <c r="V295" s="16"/>
      <c r="W295" s="16"/>
    </row>
    <row r="296" spans="3:23" x14ac:dyDescent="0.25">
      <c r="C296" s="11">
        <f t="shared" si="22"/>
        <v>0</v>
      </c>
      <c r="E296" s="12">
        <v>0</v>
      </c>
      <c r="R296" s="26"/>
      <c r="S296" s="15"/>
      <c r="T296" s="15"/>
      <c r="U296" s="16"/>
      <c r="V296" s="16"/>
      <c r="W296" s="16"/>
    </row>
    <row r="297" spans="3:23" x14ac:dyDescent="0.25">
      <c r="C297" s="11">
        <f t="shared" si="22"/>
        <v>0</v>
      </c>
      <c r="E297" s="12">
        <v>0</v>
      </c>
      <c r="R297" s="26"/>
      <c r="S297" s="15"/>
      <c r="T297" s="15"/>
      <c r="U297" s="16"/>
      <c r="V297" s="16"/>
      <c r="W297" s="16"/>
    </row>
    <row r="298" spans="3:23" x14ac:dyDescent="0.25">
      <c r="C298" s="11">
        <f t="shared" si="22"/>
        <v>0</v>
      </c>
      <c r="E298" s="12">
        <v>0</v>
      </c>
      <c r="R298" s="26"/>
      <c r="S298" s="15"/>
      <c r="T298" s="15"/>
      <c r="U298" s="16"/>
      <c r="V298" s="16"/>
      <c r="W298" s="16"/>
    </row>
    <row r="299" spans="3:23" x14ac:dyDescent="0.25">
      <c r="C299" s="11">
        <f t="shared" si="22"/>
        <v>0</v>
      </c>
      <c r="E299" s="12">
        <v>0</v>
      </c>
      <c r="R299" s="26"/>
      <c r="S299" s="15"/>
      <c r="T299" s="15"/>
      <c r="U299" s="16"/>
      <c r="V299" s="16"/>
      <c r="W299" s="16"/>
    </row>
    <row r="300" spans="3:23" x14ac:dyDescent="0.25">
      <c r="C300" s="11">
        <f t="shared" si="22"/>
        <v>0</v>
      </c>
      <c r="E300" s="12">
        <v>0</v>
      </c>
      <c r="R300" s="26"/>
      <c r="S300" s="15"/>
      <c r="T300" s="15"/>
      <c r="U300" s="16"/>
      <c r="V300" s="16"/>
      <c r="W300" s="16"/>
    </row>
    <row r="301" spans="3:23" x14ac:dyDescent="0.25">
      <c r="C301" s="11">
        <f t="shared" si="22"/>
        <v>0</v>
      </c>
      <c r="E301" s="12">
        <v>0</v>
      </c>
      <c r="R301" s="26"/>
      <c r="S301" s="15"/>
      <c r="T301" s="15"/>
      <c r="U301" s="16"/>
      <c r="V301" s="16"/>
      <c r="W301" s="16"/>
    </row>
    <row r="302" spans="3:23" x14ac:dyDescent="0.25">
      <c r="C302" s="11">
        <f t="shared" si="22"/>
        <v>0</v>
      </c>
      <c r="E302" s="12">
        <v>0</v>
      </c>
      <c r="R302" s="26"/>
      <c r="S302" s="15"/>
      <c r="T302" s="15"/>
      <c r="U302" s="16"/>
      <c r="V302" s="16"/>
      <c r="W302" s="16"/>
    </row>
    <row r="303" spans="3:23" x14ac:dyDescent="0.25">
      <c r="C303" s="11">
        <f t="shared" si="22"/>
        <v>0</v>
      </c>
      <c r="E303" s="12">
        <v>0</v>
      </c>
      <c r="R303" s="26"/>
      <c r="S303" s="15"/>
      <c r="T303" s="15"/>
      <c r="U303" s="16"/>
      <c r="V303" s="16"/>
      <c r="W303" s="16"/>
    </row>
    <row r="304" spans="3:23" x14ac:dyDescent="0.25">
      <c r="C304" s="11">
        <f t="shared" si="22"/>
        <v>0</v>
      </c>
      <c r="E304" s="12">
        <v>0</v>
      </c>
      <c r="R304" s="26"/>
      <c r="S304" s="15"/>
      <c r="T304" s="15"/>
      <c r="U304" s="16"/>
      <c r="V304" s="16"/>
      <c r="W304" s="16"/>
    </row>
    <row r="305" spans="3:23" x14ac:dyDescent="0.25">
      <c r="C305" s="11">
        <f t="shared" si="22"/>
        <v>0</v>
      </c>
      <c r="E305" s="12">
        <v>0</v>
      </c>
      <c r="R305" s="26"/>
      <c r="S305" s="15"/>
      <c r="T305" s="15"/>
      <c r="U305" s="16"/>
      <c r="V305" s="16"/>
      <c r="W305" s="16"/>
    </row>
    <row r="306" spans="3:23" x14ac:dyDescent="0.25">
      <c r="C306" s="11">
        <f t="shared" si="22"/>
        <v>0</v>
      </c>
      <c r="E306" s="12">
        <v>0</v>
      </c>
      <c r="R306" s="26"/>
      <c r="S306" s="15"/>
      <c r="T306" s="15"/>
      <c r="U306" s="16"/>
      <c r="V306" s="16"/>
      <c r="W306" s="16"/>
    </row>
    <row r="307" spans="3:23" x14ac:dyDescent="0.25">
      <c r="C307" s="11">
        <f t="shared" si="22"/>
        <v>0</v>
      </c>
      <c r="E307" s="12">
        <v>0</v>
      </c>
      <c r="R307" s="26"/>
      <c r="S307" s="15"/>
      <c r="T307" s="15"/>
      <c r="U307" s="16"/>
      <c r="V307" s="16"/>
      <c r="W307" s="16"/>
    </row>
    <row r="308" spans="3:23" x14ac:dyDescent="0.25">
      <c r="C308" s="11">
        <f t="shared" si="22"/>
        <v>0</v>
      </c>
      <c r="E308" s="12">
        <v>0</v>
      </c>
      <c r="R308" s="26"/>
      <c r="S308" s="15"/>
      <c r="T308" s="15"/>
      <c r="U308" s="16"/>
      <c r="V308" s="16"/>
      <c r="W308" s="16"/>
    </row>
    <row r="309" spans="3:23" x14ac:dyDescent="0.25">
      <c r="C309" s="11">
        <f t="shared" si="22"/>
        <v>0</v>
      </c>
      <c r="E309" s="12">
        <v>0</v>
      </c>
      <c r="R309" s="26"/>
      <c r="S309" s="15"/>
      <c r="T309" s="15"/>
      <c r="U309" s="16"/>
      <c r="V309" s="16"/>
      <c r="W309" s="16"/>
    </row>
    <row r="310" spans="3:23" x14ac:dyDescent="0.25">
      <c r="C310" s="11">
        <f t="shared" si="22"/>
        <v>0</v>
      </c>
      <c r="E310" s="12">
        <v>0</v>
      </c>
      <c r="R310" s="26"/>
      <c r="S310" s="15"/>
      <c r="T310" s="15"/>
      <c r="U310" s="16"/>
      <c r="V310" s="16"/>
      <c r="W310" s="16"/>
    </row>
    <row r="311" spans="3:23" x14ac:dyDescent="0.25">
      <c r="C311" s="11">
        <f t="shared" si="22"/>
        <v>0</v>
      </c>
      <c r="E311" s="12">
        <v>0</v>
      </c>
      <c r="R311" s="26"/>
      <c r="S311" s="15"/>
      <c r="T311" s="15"/>
      <c r="U311" s="16"/>
      <c r="V311" s="16"/>
      <c r="W311" s="16"/>
    </row>
    <row r="312" spans="3:23" x14ac:dyDescent="0.25">
      <c r="C312" s="11">
        <f t="shared" si="22"/>
        <v>0</v>
      </c>
      <c r="E312" s="12">
        <v>0</v>
      </c>
      <c r="R312" s="26"/>
      <c r="S312" s="15"/>
      <c r="T312" s="15"/>
      <c r="U312" s="16"/>
      <c r="V312" s="16"/>
      <c r="W312" s="16"/>
    </row>
    <row r="313" spans="3:23" x14ac:dyDescent="0.25">
      <c r="C313" s="11">
        <f t="shared" si="22"/>
        <v>0</v>
      </c>
      <c r="E313" s="12">
        <v>0</v>
      </c>
      <c r="R313" s="26"/>
      <c r="S313" s="15"/>
      <c r="T313" s="15"/>
      <c r="U313" s="16"/>
      <c r="V313" s="16"/>
      <c r="W313" s="16"/>
    </row>
    <row r="314" spans="3:23" x14ac:dyDescent="0.25">
      <c r="C314" s="11">
        <f t="shared" si="22"/>
        <v>0</v>
      </c>
      <c r="E314" s="12">
        <v>0</v>
      </c>
      <c r="R314" s="26"/>
      <c r="S314" s="15"/>
      <c r="T314" s="15"/>
      <c r="U314" s="16"/>
      <c r="V314" s="16"/>
      <c r="W314" s="16"/>
    </row>
    <row r="315" spans="3:23" x14ac:dyDescent="0.25">
      <c r="C315" s="11">
        <f t="shared" si="22"/>
        <v>0</v>
      </c>
      <c r="E315" s="12">
        <v>0</v>
      </c>
      <c r="R315" s="26"/>
      <c r="S315" s="15"/>
      <c r="T315" s="15"/>
      <c r="U315" s="16"/>
      <c r="V315" s="16"/>
      <c r="W315" s="16"/>
    </row>
    <row r="316" spans="3:23" x14ac:dyDescent="0.25">
      <c r="C316" s="11">
        <f t="shared" si="22"/>
        <v>0</v>
      </c>
      <c r="E316" s="12">
        <v>0</v>
      </c>
      <c r="R316" s="26"/>
      <c r="S316" s="15"/>
      <c r="T316" s="15"/>
      <c r="U316" s="16"/>
      <c r="V316" s="16"/>
      <c r="W316" s="16"/>
    </row>
    <row r="317" spans="3:23" x14ac:dyDescent="0.25">
      <c r="C317" s="11">
        <f t="shared" si="22"/>
        <v>0</v>
      </c>
      <c r="E317" s="12">
        <v>0</v>
      </c>
      <c r="R317" s="26"/>
      <c r="S317" s="15"/>
      <c r="T317" s="15"/>
      <c r="U317" s="16"/>
      <c r="V317" s="16"/>
      <c r="W317" s="16"/>
    </row>
    <row r="318" spans="3:23" x14ac:dyDescent="0.25">
      <c r="C318" s="11">
        <f t="shared" si="22"/>
        <v>0</v>
      </c>
      <c r="E318" s="12">
        <v>0</v>
      </c>
      <c r="R318" s="26"/>
      <c r="S318" s="15"/>
      <c r="T318" s="15"/>
      <c r="U318" s="16"/>
      <c r="V318" s="16"/>
      <c r="W318" s="16"/>
    </row>
    <row r="319" spans="3:23" x14ac:dyDescent="0.25">
      <c r="C319" s="11">
        <f t="shared" si="22"/>
        <v>0</v>
      </c>
      <c r="E319" s="12">
        <v>0</v>
      </c>
      <c r="R319" s="26"/>
      <c r="S319" s="15"/>
      <c r="T319" s="15"/>
      <c r="U319" s="16"/>
      <c r="V319" s="16"/>
      <c r="W319" s="16"/>
    </row>
    <row r="320" spans="3:23" x14ac:dyDescent="0.25">
      <c r="C320" s="11">
        <f t="shared" si="22"/>
        <v>0</v>
      </c>
      <c r="E320" s="12">
        <v>0</v>
      </c>
      <c r="R320" s="26"/>
      <c r="S320" s="15"/>
      <c r="T320" s="15"/>
      <c r="U320" s="16"/>
      <c r="V320" s="16"/>
      <c r="W320" s="16"/>
    </row>
    <row r="321" spans="3:23" x14ac:dyDescent="0.25">
      <c r="C321" s="11">
        <f t="shared" si="22"/>
        <v>0</v>
      </c>
      <c r="E321" s="12">
        <v>0</v>
      </c>
      <c r="R321" s="26"/>
      <c r="S321" s="15"/>
      <c r="T321" s="15"/>
      <c r="U321" s="16"/>
      <c r="V321" s="16"/>
      <c r="W321" s="16"/>
    </row>
    <row r="322" spans="3:23" x14ac:dyDescent="0.25">
      <c r="C322" s="11">
        <f t="shared" si="22"/>
        <v>0</v>
      </c>
      <c r="E322" s="12">
        <v>0</v>
      </c>
      <c r="R322" s="26"/>
      <c r="S322" s="15"/>
      <c r="T322" s="15"/>
      <c r="U322" s="16"/>
      <c r="V322" s="16"/>
      <c r="W322" s="16"/>
    </row>
    <row r="323" spans="3:23" x14ac:dyDescent="0.25">
      <c r="C323" s="11">
        <f t="shared" si="22"/>
        <v>0</v>
      </c>
      <c r="E323" s="12">
        <v>0</v>
      </c>
      <c r="R323" s="26"/>
      <c r="S323" s="15"/>
      <c r="T323" s="15"/>
      <c r="U323" s="16"/>
      <c r="V323" s="16"/>
      <c r="W323" s="16"/>
    </row>
    <row r="324" spans="3:23" x14ac:dyDescent="0.25">
      <c r="C324" s="11">
        <f t="shared" si="22"/>
        <v>0</v>
      </c>
      <c r="E324" s="12">
        <v>0</v>
      </c>
      <c r="R324" s="26"/>
      <c r="S324" s="15"/>
      <c r="T324" s="15"/>
      <c r="U324" s="16"/>
      <c r="V324" s="16"/>
      <c r="W324" s="16"/>
    </row>
    <row r="325" spans="3:23" x14ac:dyDescent="0.25">
      <c r="C325" s="11">
        <f t="shared" si="22"/>
        <v>0</v>
      </c>
      <c r="E325" s="12">
        <v>0</v>
      </c>
      <c r="R325" s="26"/>
      <c r="S325" s="15"/>
      <c r="T325" s="15"/>
      <c r="U325" s="16"/>
      <c r="V325" s="16"/>
      <c r="W325" s="16"/>
    </row>
    <row r="326" spans="3:23" x14ac:dyDescent="0.25">
      <c r="C326" s="11">
        <f t="shared" si="22"/>
        <v>0</v>
      </c>
      <c r="E326" s="12">
        <v>0</v>
      </c>
      <c r="R326" s="26"/>
      <c r="S326" s="15"/>
      <c r="T326" s="15"/>
      <c r="U326" s="16"/>
      <c r="V326" s="16"/>
      <c r="W326" s="16"/>
    </row>
    <row r="327" spans="3:23" x14ac:dyDescent="0.25">
      <c r="C327" s="11">
        <f t="shared" si="22"/>
        <v>0</v>
      </c>
      <c r="E327" s="12">
        <v>0</v>
      </c>
      <c r="R327" s="26"/>
      <c r="S327" s="15"/>
      <c r="T327" s="15"/>
      <c r="U327" s="16"/>
      <c r="V327" s="16"/>
      <c r="W327" s="16"/>
    </row>
    <row r="328" spans="3:23" x14ac:dyDescent="0.25">
      <c r="C328" s="11">
        <f t="shared" si="22"/>
        <v>0</v>
      </c>
      <c r="E328" s="12">
        <v>0</v>
      </c>
      <c r="R328" s="26"/>
      <c r="S328" s="15"/>
      <c r="T328" s="15"/>
      <c r="U328" s="16"/>
      <c r="V328" s="16"/>
      <c r="W328" s="16"/>
    </row>
    <row r="329" spans="3:23" x14ac:dyDescent="0.25">
      <c r="C329" s="11">
        <f t="shared" si="22"/>
        <v>0</v>
      </c>
      <c r="E329" s="12">
        <v>0</v>
      </c>
      <c r="R329" s="26"/>
      <c r="S329" s="15"/>
      <c r="T329" s="15"/>
      <c r="U329" s="16"/>
      <c r="V329" s="16"/>
      <c r="W329" s="16"/>
    </row>
    <row r="330" spans="3:23" x14ac:dyDescent="0.25">
      <c r="C330" s="11">
        <f t="shared" si="22"/>
        <v>0</v>
      </c>
      <c r="E330" s="12">
        <v>0</v>
      </c>
      <c r="R330" s="26"/>
      <c r="S330" s="15"/>
      <c r="T330" s="15"/>
      <c r="U330" s="16"/>
      <c r="V330" s="16"/>
      <c r="W330" s="16"/>
    </row>
    <row r="331" spans="3:23" x14ac:dyDescent="0.25">
      <c r="C331" s="11">
        <f t="shared" si="22"/>
        <v>0</v>
      </c>
      <c r="E331" s="12">
        <v>0</v>
      </c>
      <c r="R331" s="26"/>
      <c r="S331" s="15"/>
      <c r="T331" s="15"/>
      <c r="U331" s="16"/>
      <c r="V331" s="16"/>
      <c r="W331" s="16"/>
    </row>
    <row r="332" spans="3:23" x14ac:dyDescent="0.25">
      <c r="C332" s="11">
        <f t="shared" si="22"/>
        <v>0</v>
      </c>
      <c r="E332" s="12">
        <v>0</v>
      </c>
      <c r="R332" s="26"/>
      <c r="S332" s="15"/>
      <c r="T332" s="15"/>
      <c r="U332" s="16"/>
      <c r="V332" s="16"/>
      <c r="W332" s="16"/>
    </row>
    <row r="333" spans="3:23" x14ac:dyDescent="0.25">
      <c r="C333" s="11">
        <f t="shared" si="22"/>
        <v>0</v>
      </c>
      <c r="E333" s="12">
        <v>0</v>
      </c>
      <c r="R333" s="26"/>
      <c r="S333" s="15"/>
      <c r="T333" s="15"/>
      <c r="U333" s="16"/>
      <c r="V333" s="16"/>
      <c r="W333" s="16"/>
    </row>
    <row r="334" spans="3:23" x14ac:dyDescent="0.25">
      <c r="C334" s="11">
        <f t="shared" si="22"/>
        <v>0</v>
      </c>
      <c r="E334" s="12">
        <v>0</v>
      </c>
      <c r="R334" s="26"/>
      <c r="S334" s="15"/>
      <c r="T334" s="15"/>
      <c r="U334" s="16"/>
      <c r="V334" s="16"/>
      <c r="W334" s="16"/>
    </row>
    <row r="335" spans="3:23" x14ac:dyDescent="0.25">
      <c r="C335" s="11">
        <f t="shared" si="22"/>
        <v>0</v>
      </c>
      <c r="E335" s="12">
        <v>0</v>
      </c>
      <c r="R335" s="26"/>
      <c r="S335" s="15"/>
      <c r="T335" s="15"/>
      <c r="U335" s="16"/>
      <c r="V335" s="16"/>
      <c r="W335" s="16"/>
    </row>
    <row r="336" spans="3:23" x14ac:dyDescent="0.25">
      <c r="C336" s="11">
        <f t="shared" si="22"/>
        <v>0</v>
      </c>
      <c r="E336" s="12">
        <v>0</v>
      </c>
      <c r="R336" s="26"/>
      <c r="S336" s="15"/>
      <c r="T336" s="15"/>
      <c r="U336" s="16"/>
      <c r="V336" s="16"/>
      <c r="W336" s="16"/>
    </row>
    <row r="337" spans="3:23" x14ac:dyDescent="0.25">
      <c r="C337" s="11">
        <f t="shared" si="22"/>
        <v>0</v>
      </c>
      <c r="E337" s="12">
        <v>0</v>
      </c>
      <c r="R337" s="26"/>
      <c r="S337" s="15"/>
      <c r="T337" s="15"/>
      <c r="U337" s="16"/>
      <c r="V337" s="16"/>
      <c r="W337" s="16"/>
    </row>
    <row r="338" spans="3:23" x14ac:dyDescent="0.25">
      <c r="C338" s="11">
        <f t="shared" si="22"/>
        <v>0</v>
      </c>
      <c r="E338" s="12">
        <v>0</v>
      </c>
      <c r="R338" s="26"/>
      <c r="S338" s="15"/>
      <c r="T338" s="15"/>
      <c r="U338" s="16"/>
      <c r="V338" s="16"/>
      <c r="W338" s="16"/>
    </row>
    <row r="339" spans="3:23" x14ac:dyDescent="0.25">
      <c r="C339" s="11">
        <f t="shared" si="22"/>
        <v>0</v>
      </c>
      <c r="E339" s="12">
        <v>0</v>
      </c>
      <c r="R339" s="26"/>
      <c r="S339" s="15"/>
      <c r="T339" s="15"/>
      <c r="U339" s="16"/>
      <c r="V339" s="16"/>
      <c r="W339" s="16"/>
    </row>
    <row r="340" spans="3:23" x14ac:dyDescent="0.25">
      <c r="C340" s="11">
        <f t="shared" si="22"/>
        <v>0</v>
      </c>
      <c r="E340" s="12">
        <v>0</v>
      </c>
      <c r="R340" s="26"/>
      <c r="S340" s="15"/>
      <c r="T340" s="15"/>
      <c r="U340" s="16"/>
      <c r="V340" s="16"/>
      <c r="W340" s="16"/>
    </row>
    <row r="341" spans="3:23" x14ac:dyDescent="0.25">
      <c r="C341" s="11">
        <f t="shared" si="22"/>
        <v>0</v>
      </c>
      <c r="E341" s="12">
        <v>0</v>
      </c>
      <c r="R341" s="26"/>
      <c r="S341" s="15"/>
      <c r="T341" s="15"/>
      <c r="U341" s="16"/>
      <c r="V341" s="16"/>
      <c r="W341" s="16"/>
    </row>
    <row r="342" spans="3:23" x14ac:dyDescent="0.25">
      <c r="C342" s="11">
        <f t="shared" si="22"/>
        <v>0</v>
      </c>
      <c r="E342" s="12">
        <v>0</v>
      </c>
      <c r="R342" s="26"/>
      <c r="S342" s="15"/>
      <c r="T342" s="15"/>
      <c r="U342" s="16"/>
      <c r="V342" s="16"/>
      <c r="W342" s="16"/>
    </row>
    <row r="343" spans="3:23" x14ac:dyDescent="0.25">
      <c r="C343" s="11">
        <f t="shared" si="22"/>
        <v>0</v>
      </c>
      <c r="E343" s="12">
        <v>0</v>
      </c>
      <c r="R343" s="26"/>
      <c r="S343" s="15"/>
      <c r="T343" s="15"/>
      <c r="U343" s="16"/>
      <c r="V343" s="16"/>
      <c r="W343" s="16"/>
    </row>
    <row r="344" spans="3:23" x14ac:dyDescent="0.25">
      <c r="C344" s="11">
        <f t="shared" si="22"/>
        <v>0</v>
      </c>
      <c r="E344" s="12">
        <v>0</v>
      </c>
      <c r="R344" s="26"/>
      <c r="S344" s="15"/>
      <c r="T344" s="15"/>
      <c r="U344" s="16"/>
      <c r="V344" s="16"/>
      <c r="W344" s="16"/>
    </row>
    <row r="345" spans="3:23" x14ac:dyDescent="0.25">
      <c r="C345" s="11">
        <f t="shared" si="22"/>
        <v>0</v>
      </c>
      <c r="E345" s="12">
        <v>0</v>
      </c>
      <c r="R345" s="26"/>
      <c r="S345" s="15"/>
      <c r="T345" s="15"/>
      <c r="U345" s="16"/>
      <c r="V345" s="16"/>
      <c r="W345" s="16"/>
    </row>
    <row r="346" spans="3:23" x14ac:dyDescent="0.25">
      <c r="C346" s="11">
        <f t="shared" si="22"/>
        <v>0</v>
      </c>
      <c r="E346" s="12">
        <v>0</v>
      </c>
      <c r="R346" s="26"/>
      <c r="S346" s="15"/>
      <c r="T346" s="15"/>
      <c r="U346" s="16"/>
      <c r="V346" s="16"/>
      <c r="W346" s="16"/>
    </row>
    <row r="347" spans="3:23" x14ac:dyDescent="0.25">
      <c r="C347" s="11">
        <f t="shared" si="22"/>
        <v>0</v>
      </c>
      <c r="E347" s="12">
        <v>0</v>
      </c>
      <c r="R347" s="26"/>
      <c r="S347" s="15"/>
      <c r="T347" s="15"/>
      <c r="U347" s="16"/>
      <c r="V347" s="16"/>
      <c r="W347" s="16"/>
    </row>
    <row r="348" spans="3:23" x14ac:dyDescent="0.25">
      <c r="C348" s="11">
        <f t="shared" si="22"/>
        <v>0</v>
      </c>
      <c r="E348" s="12">
        <v>0</v>
      </c>
      <c r="R348" s="26"/>
      <c r="S348" s="15"/>
      <c r="T348" s="15"/>
      <c r="U348" s="16"/>
      <c r="V348" s="16"/>
      <c r="W348" s="16"/>
    </row>
    <row r="349" spans="3:23" x14ac:dyDescent="0.25">
      <c r="C349" s="11">
        <f t="shared" si="22"/>
        <v>0</v>
      </c>
      <c r="E349" s="12">
        <v>0</v>
      </c>
      <c r="R349" s="26"/>
      <c r="S349" s="15"/>
      <c r="T349" s="15"/>
      <c r="U349" s="16"/>
      <c r="V349" s="16"/>
      <c r="W349" s="16"/>
    </row>
    <row r="350" spans="3:23" x14ac:dyDescent="0.25">
      <c r="C350" s="11">
        <f t="shared" si="22"/>
        <v>0</v>
      </c>
      <c r="E350" s="12">
        <v>0</v>
      </c>
      <c r="R350" s="26"/>
      <c r="S350" s="15"/>
      <c r="T350" s="15"/>
      <c r="U350" s="16"/>
      <c r="V350" s="16"/>
      <c r="W350" s="16"/>
    </row>
    <row r="351" spans="3:23" x14ac:dyDescent="0.25">
      <c r="C351" s="11">
        <f t="shared" ref="C351:C414" si="23">B351/(1-$E$9)</f>
        <v>0</v>
      </c>
      <c r="E351" s="12">
        <v>0</v>
      </c>
      <c r="R351" s="26"/>
      <c r="S351" s="15"/>
      <c r="T351" s="15"/>
      <c r="U351" s="16"/>
      <c r="V351" s="16"/>
      <c r="W351" s="16"/>
    </row>
    <row r="352" spans="3:23" x14ac:dyDescent="0.25">
      <c r="C352" s="11">
        <f t="shared" si="23"/>
        <v>0</v>
      </c>
      <c r="E352" s="12">
        <v>0</v>
      </c>
      <c r="R352" s="26"/>
      <c r="S352" s="15"/>
      <c r="T352" s="15"/>
      <c r="U352" s="16"/>
      <c r="V352" s="16"/>
      <c r="W352" s="16"/>
    </row>
    <row r="353" spans="3:23" x14ac:dyDescent="0.25">
      <c r="C353" s="11">
        <f t="shared" si="23"/>
        <v>0</v>
      </c>
      <c r="E353" s="12">
        <v>0</v>
      </c>
      <c r="R353" s="26"/>
      <c r="S353" s="15"/>
      <c r="T353" s="15"/>
      <c r="U353" s="16"/>
      <c r="V353" s="16"/>
      <c r="W353" s="16"/>
    </row>
    <row r="354" spans="3:23" x14ac:dyDescent="0.25">
      <c r="C354" s="11">
        <f t="shared" si="23"/>
        <v>0</v>
      </c>
      <c r="E354" s="12">
        <v>0</v>
      </c>
      <c r="R354" s="26"/>
      <c r="S354" s="15"/>
      <c r="T354" s="15"/>
      <c r="U354" s="16"/>
      <c r="V354" s="16"/>
      <c r="W354" s="16"/>
    </row>
    <row r="355" spans="3:23" x14ac:dyDescent="0.25">
      <c r="C355" s="11">
        <f t="shared" si="23"/>
        <v>0</v>
      </c>
      <c r="E355" s="12">
        <v>0</v>
      </c>
      <c r="R355" s="26"/>
      <c r="S355" s="15"/>
      <c r="T355" s="15"/>
      <c r="U355" s="16"/>
      <c r="V355" s="16"/>
      <c r="W355" s="16"/>
    </row>
    <row r="356" spans="3:23" x14ac:dyDescent="0.25">
      <c r="C356" s="11">
        <f t="shared" si="23"/>
        <v>0</v>
      </c>
      <c r="E356" s="12">
        <v>0</v>
      </c>
      <c r="R356" s="26"/>
      <c r="S356" s="15"/>
      <c r="T356" s="15"/>
      <c r="U356" s="16"/>
      <c r="V356" s="16"/>
      <c r="W356" s="16"/>
    </row>
    <row r="357" spans="3:23" x14ac:dyDescent="0.25">
      <c r="C357" s="11">
        <f t="shared" si="23"/>
        <v>0</v>
      </c>
      <c r="E357" s="12">
        <v>0</v>
      </c>
      <c r="R357" s="26"/>
      <c r="S357" s="15"/>
      <c r="T357" s="15"/>
      <c r="U357" s="16"/>
      <c r="V357" s="16"/>
      <c r="W357" s="16"/>
    </row>
    <row r="358" spans="3:23" x14ac:dyDescent="0.25">
      <c r="C358" s="11">
        <f t="shared" si="23"/>
        <v>0</v>
      </c>
      <c r="E358" s="12">
        <v>0</v>
      </c>
      <c r="R358" s="26"/>
      <c r="S358" s="15"/>
      <c r="T358" s="15"/>
      <c r="U358" s="16"/>
      <c r="V358" s="16"/>
      <c r="W358" s="16"/>
    </row>
    <row r="359" spans="3:23" x14ac:dyDescent="0.25">
      <c r="C359" s="11">
        <f t="shared" si="23"/>
        <v>0</v>
      </c>
      <c r="E359" s="12">
        <v>0</v>
      </c>
      <c r="R359" s="26"/>
      <c r="S359" s="15"/>
      <c r="T359" s="15"/>
      <c r="U359" s="16"/>
      <c r="V359" s="16"/>
      <c r="W359" s="16"/>
    </row>
    <row r="360" spans="3:23" x14ac:dyDescent="0.25">
      <c r="C360" s="11">
        <f t="shared" si="23"/>
        <v>0</v>
      </c>
      <c r="E360" s="12">
        <v>0</v>
      </c>
      <c r="R360" s="26"/>
      <c r="S360" s="15"/>
      <c r="T360" s="15"/>
      <c r="U360" s="16"/>
      <c r="V360" s="16"/>
      <c r="W360" s="16"/>
    </row>
    <row r="361" spans="3:23" x14ac:dyDescent="0.25">
      <c r="C361" s="11">
        <f t="shared" si="23"/>
        <v>0</v>
      </c>
      <c r="E361" s="12">
        <v>0</v>
      </c>
      <c r="R361" s="26"/>
      <c r="S361" s="15"/>
      <c r="T361" s="15"/>
      <c r="U361" s="16"/>
      <c r="V361" s="16"/>
      <c r="W361" s="16"/>
    </row>
    <row r="362" spans="3:23" x14ac:dyDescent="0.25">
      <c r="C362" s="11">
        <f t="shared" si="23"/>
        <v>0</v>
      </c>
      <c r="E362" s="12">
        <v>0</v>
      </c>
      <c r="R362" s="26"/>
      <c r="S362" s="15"/>
      <c r="T362" s="15"/>
      <c r="U362" s="16"/>
      <c r="V362" s="16"/>
      <c r="W362" s="16"/>
    </row>
    <row r="363" spans="3:23" x14ac:dyDescent="0.25">
      <c r="C363" s="11">
        <f t="shared" si="23"/>
        <v>0</v>
      </c>
      <c r="E363" s="12">
        <v>0</v>
      </c>
      <c r="R363" s="26"/>
      <c r="S363" s="15"/>
      <c r="T363" s="15"/>
      <c r="U363" s="16"/>
      <c r="V363" s="16"/>
      <c r="W363" s="16"/>
    </row>
    <row r="364" spans="3:23" x14ac:dyDescent="0.25">
      <c r="C364" s="11">
        <f t="shared" si="23"/>
        <v>0</v>
      </c>
      <c r="E364" s="12">
        <v>0</v>
      </c>
      <c r="R364" s="26"/>
      <c r="S364" s="15"/>
      <c r="T364" s="15"/>
      <c r="U364" s="16"/>
      <c r="V364" s="16"/>
      <c r="W364" s="16"/>
    </row>
    <row r="365" spans="3:23" x14ac:dyDescent="0.25">
      <c r="C365" s="11">
        <f t="shared" si="23"/>
        <v>0</v>
      </c>
      <c r="E365" s="12">
        <v>0</v>
      </c>
      <c r="R365" s="26"/>
      <c r="S365" s="15"/>
      <c r="T365" s="15"/>
      <c r="U365" s="16"/>
      <c r="V365" s="16"/>
      <c r="W365" s="16"/>
    </row>
    <row r="366" spans="3:23" x14ac:dyDescent="0.25">
      <c r="C366" s="11">
        <f t="shared" si="23"/>
        <v>0</v>
      </c>
      <c r="E366" s="12">
        <v>0</v>
      </c>
      <c r="R366" s="26"/>
      <c r="S366" s="15"/>
      <c r="T366" s="15"/>
      <c r="U366" s="16"/>
      <c r="V366" s="16"/>
      <c r="W366" s="16"/>
    </row>
    <row r="367" spans="3:23" x14ac:dyDescent="0.25">
      <c r="C367" s="11">
        <f t="shared" si="23"/>
        <v>0</v>
      </c>
      <c r="E367" s="12">
        <v>0</v>
      </c>
      <c r="R367" s="26"/>
      <c r="S367" s="15"/>
      <c r="T367" s="15"/>
      <c r="U367" s="16"/>
      <c r="V367" s="16"/>
      <c r="W367" s="16"/>
    </row>
    <row r="368" spans="3:23" x14ac:dyDescent="0.25">
      <c r="C368" s="11">
        <f t="shared" si="23"/>
        <v>0</v>
      </c>
      <c r="E368" s="12">
        <v>0</v>
      </c>
      <c r="R368" s="26"/>
      <c r="S368" s="15"/>
      <c r="T368" s="15"/>
      <c r="U368" s="16"/>
      <c r="V368" s="16"/>
      <c r="W368" s="16"/>
    </row>
    <row r="369" spans="3:23" x14ac:dyDescent="0.25">
      <c r="C369" s="11">
        <f t="shared" si="23"/>
        <v>0</v>
      </c>
      <c r="E369" s="12">
        <v>0</v>
      </c>
      <c r="R369" s="26"/>
      <c r="S369" s="15"/>
      <c r="T369" s="15"/>
      <c r="U369" s="16"/>
      <c r="V369" s="16"/>
      <c r="W369" s="16"/>
    </row>
    <row r="370" spans="3:23" x14ac:dyDescent="0.25">
      <c r="C370" s="11">
        <f t="shared" si="23"/>
        <v>0</v>
      </c>
      <c r="E370" s="12">
        <v>0</v>
      </c>
      <c r="R370" s="26"/>
      <c r="S370" s="15"/>
      <c r="T370" s="15"/>
      <c r="U370" s="16"/>
      <c r="V370" s="16"/>
      <c r="W370" s="16"/>
    </row>
    <row r="371" spans="3:23" x14ac:dyDescent="0.25">
      <c r="C371" s="11">
        <f t="shared" si="23"/>
        <v>0</v>
      </c>
      <c r="E371" s="12">
        <v>0</v>
      </c>
      <c r="R371" s="26"/>
      <c r="S371" s="15"/>
      <c r="T371" s="15"/>
      <c r="U371" s="16"/>
      <c r="V371" s="16"/>
      <c r="W371" s="16"/>
    </row>
    <row r="372" spans="3:23" x14ac:dyDescent="0.25">
      <c r="C372" s="11">
        <f t="shared" si="23"/>
        <v>0</v>
      </c>
      <c r="E372" s="12">
        <v>0</v>
      </c>
      <c r="R372" s="26"/>
      <c r="S372" s="15"/>
      <c r="T372" s="15"/>
      <c r="U372" s="16"/>
      <c r="V372" s="16"/>
      <c r="W372" s="16"/>
    </row>
    <row r="373" spans="3:23" x14ac:dyDescent="0.25">
      <c r="C373" s="11">
        <f t="shared" si="23"/>
        <v>0</v>
      </c>
      <c r="E373" s="12">
        <v>0</v>
      </c>
      <c r="R373" s="26"/>
      <c r="S373" s="15"/>
      <c r="T373" s="15"/>
      <c r="U373" s="16"/>
      <c r="V373" s="16"/>
      <c r="W373" s="16"/>
    </row>
    <row r="374" spans="3:23" x14ac:dyDescent="0.25">
      <c r="C374" s="11">
        <f t="shared" si="23"/>
        <v>0</v>
      </c>
      <c r="E374" s="12">
        <v>0</v>
      </c>
      <c r="R374" s="26"/>
      <c r="S374" s="15"/>
      <c r="T374" s="15"/>
      <c r="U374" s="16"/>
      <c r="V374" s="16"/>
      <c r="W374" s="16"/>
    </row>
    <row r="375" spans="3:23" x14ac:dyDescent="0.25">
      <c r="C375" s="11">
        <f t="shared" si="23"/>
        <v>0</v>
      </c>
      <c r="E375" s="12">
        <v>0</v>
      </c>
      <c r="R375" s="26"/>
      <c r="S375" s="15"/>
      <c r="T375" s="15"/>
      <c r="U375" s="16"/>
      <c r="V375" s="16"/>
      <c r="W375" s="16"/>
    </row>
    <row r="376" spans="3:23" x14ac:dyDescent="0.25">
      <c r="C376" s="11">
        <f t="shared" si="23"/>
        <v>0</v>
      </c>
      <c r="E376" s="12">
        <v>0</v>
      </c>
      <c r="R376" s="26"/>
      <c r="S376" s="15"/>
      <c r="T376" s="15"/>
      <c r="U376" s="16"/>
      <c r="V376" s="16"/>
      <c r="W376" s="16"/>
    </row>
    <row r="377" spans="3:23" x14ac:dyDescent="0.25">
      <c r="C377" s="11">
        <f t="shared" si="23"/>
        <v>0</v>
      </c>
      <c r="E377" s="12">
        <v>0</v>
      </c>
      <c r="R377" s="26"/>
      <c r="S377" s="15"/>
      <c r="T377" s="15"/>
      <c r="U377" s="16"/>
      <c r="V377" s="16"/>
      <c r="W377" s="16"/>
    </row>
    <row r="378" spans="3:23" x14ac:dyDescent="0.25">
      <c r="C378" s="11">
        <f t="shared" si="23"/>
        <v>0</v>
      </c>
      <c r="E378" s="12">
        <v>0</v>
      </c>
      <c r="R378" s="26"/>
      <c r="S378" s="15"/>
      <c r="T378" s="15"/>
      <c r="U378" s="16"/>
      <c r="V378" s="16"/>
      <c r="W378" s="16"/>
    </row>
    <row r="379" spans="3:23" x14ac:dyDescent="0.25">
      <c r="C379" s="11">
        <f t="shared" si="23"/>
        <v>0</v>
      </c>
      <c r="E379" s="12">
        <v>0</v>
      </c>
      <c r="R379" s="26"/>
      <c r="S379" s="15"/>
      <c r="T379" s="15"/>
      <c r="U379" s="16"/>
      <c r="V379" s="16"/>
      <c r="W379" s="16"/>
    </row>
    <row r="380" spans="3:23" x14ac:dyDescent="0.25">
      <c r="C380" s="11">
        <f t="shared" si="23"/>
        <v>0</v>
      </c>
      <c r="E380" s="12">
        <v>0</v>
      </c>
      <c r="R380" s="26"/>
      <c r="S380" s="15"/>
      <c r="T380" s="15"/>
      <c r="U380" s="16"/>
      <c r="V380" s="16"/>
      <c r="W380" s="16"/>
    </row>
    <row r="381" spans="3:23" x14ac:dyDescent="0.25">
      <c r="C381" s="11">
        <f t="shared" si="23"/>
        <v>0</v>
      </c>
      <c r="E381" s="12">
        <v>0</v>
      </c>
      <c r="R381" s="26"/>
      <c r="S381" s="15"/>
      <c r="T381" s="15"/>
      <c r="U381" s="16"/>
      <c r="V381" s="16"/>
      <c r="W381" s="16"/>
    </row>
    <row r="382" spans="3:23" x14ac:dyDescent="0.25">
      <c r="C382" s="11">
        <f t="shared" si="23"/>
        <v>0</v>
      </c>
      <c r="E382" s="12">
        <v>0</v>
      </c>
      <c r="R382" s="26"/>
      <c r="S382" s="15"/>
      <c r="T382" s="15"/>
      <c r="U382" s="16"/>
      <c r="V382" s="16"/>
      <c r="W382" s="16"/>
    </row>
    <row r="383" spans="3:23" x14ac:dyDescent="0.25">
      <c r="C383" s="11">
        <f t="shared" si="23"/>
        <v>0</v>
      </c>
      <c r="E383" s="12">
        <v>0</v>
      </c>
      <c r="R383" s="26"/>
      <c r="S383" s="15"/>
      <c r="T383" s="15"/>
      <c r="U383" s="16"/>
      <c r="V383" s="16"/>
      <c r="W383" s="16"/>
    </row>
    <row r="384" spans="3:23" x14ac:dyDescent="0.25">
      <c r="C384" s="11">
        <f t="shared" si="23"/>
        <v>0</v>
      </c>
      <c r="E384" s="12">
        <v>0</v>
      </c>
      <c r="R384" s="26"/>
      <c r="S384" s="15"/>
      <c r="T384" s="15"/>
      <c r="U384" s="16"/>
      <c r="V384" s="16"/>
      <c r="W384" s="16"/>
    </row>
    <row r="385" spans="3:23" x14ac:dyDescent="0.25">
      <c r="C385" s="11">
        <f t="shared" si="23"/>
        <v>0</v>
      </c>
      <c r="E385" s="12">
        <v>0</v>
      </c>
      <c r="R385" s="26"/>
      <c r="S385" s="15"/>
      <c r="T385" s="15"/>
      <c r="U385" s="16"/>
      <c r="V385" s="16"/>
      <c r="W385" s="16"/>
    </row>
    <row r="386" spans="3:23" x14ac:dyDescent="0.25">
      <c r="C386" s="11">
        <f t="shared" si="23"/>
        <v>0</v>
      </c>
      <c r="E386" s="12">
        <v>0</v>
      </c>
      <c r="R386" s="26"/>
      <c r="S386" s="15"/>
      <c r="T386" s="15"/>
      <c r="U386" s="16"/>
      <c r="V386" s="16"/>
      <c r="W386" s="16"/>
    </row>
    <row r="387" spans="3:23" x14ac:dyDescent="0.25">
      <c r="C387" s="11">
        <f t="shared" si="23"/>
        <v>0</v>
      </c>
      <c r="E387" s="12">
        <v>0</v>
      </c>
      <c r="R387" s="26"/>
      <c r="S387" s="15"/>
      <c r="T387" s="15"/>
      <c r="U387" s="16"/>
      <c r="V387" s="16"/>
      <c r="W387" s="16"/>
    </row>
    <row r="388" spans="3:23" x14ac:dyDescent="0.25">
      <c r="C388" s="11">
        <f t="shared" si="23"/>
        <v>0</v>
      </c>
      <c r="E388" s="12">
        <v>0</v>
      </c>
      <c r="R388" s="26"/>
      <c r="S388" s="15"/>
      <c r="T388" s="15"/>
      <c r="U388" s="16"/>
      <c r="V388" s="16"/>
      <c r="W388" s="16"/>
    </row>
    <row r="389" spans="3:23" x14ac:dyDescent="0.25">
      <c r="C389" s="11">
        <f t="shared" si="23"/>
        <v>0</v>
      </c>
      <c r="E389" s="12">
        <v>0</v>
      </c>
      <c r="R389" s="26"/>
      <c r="S389" s="15"/>
      <c r="T389" s="15"/>
      <c r="U389" s="16"/>
      <c r="V389" s="16"/>
      <c r="W389" s="16"/>
    </row>
    <row r="390" spans="3:23" x14ac:dyDescent="0.25">
      <c r="C390" s="11">
        <f t="shared" si="23"/>
        <v>0</v>
      </c>
      <c r="E390" s="12">
        <v>0</v>
      </c>
      <c r="R390" s="26"/>
      <c r="S390" s="15"/>
      <c r="T390" s="15"/>
      <c r="U390" s="16"/>
      <c r="V390" s="16"/>
      <c r="W390" s="16"/>
    </row>
    <row r="391" spans="3:23" x14ac:dyDescent="0.25">
      <c r="C391" s="11">
        <f t="shared" si="23"/>
        <v>0</v>
      </c>
      <c r="E391" s="12">
        <v>0</v>
      </c>
      <c r="R391" s="26"/>
      <c r="S391" s="15"/>
      <c r="T391" s="15"/>
      <c r="U391" s="16"/>
      <c r="V391" s="16"/>
      <c r="W391" s="16"/>
    </row>
    <row r="392" spans="3:23" x14ac:dyDescent="0.25">
      <c r="C392" s="11">
        <f t="shared" si="23"/>
        <v>0</v>
      </c>
      <c r="E392" s="12">
        <v>0</v>
      </c>
      <c r="R392" s="26"/>
      <c r="S392" s="15"/>
      <c r="T392" s="15"/>
      <c r="U392" s="16"/>
      <c r="V392" s="16"/>
      <c r="W392" s="16"/>
    </row>
    <row r="393" spans="3:23" x14ac:dyDescent="0.25">
      <c r="C393" s="11">
        <f t="shared" si="23"/>
        <v>0</v>
      </c>
      <c r="E393" s="12">
        <v>0</v>
      </c>
      <c r="R393" s="26"/>
      <c r="S393" s="15"/>
      <c r="T393" s="15"/>
      <c r="U393" s="16"/>
      <c r="V393" s="16"/>
      <c r="W393" s="16"/>
    </row>
    <row r="394" spans="3:23" x14ac:dyDescent="0.25">
      <c r="C394" s="11">
        <f t="shared" si="23"/>
        <v>0</v>
      </c>
      <c r="E394" s="12">
        <v>0</v>
      </c>
      <c r="R394" s="26"/>
      <c r="S394" s="15"/>
      <c r="T394" s="15"/>
      <c r="U394" s="16"/>
      <c r="V394" s="16"/>
      <c r="W394" s="16"/>
    </row>
    <row r="395" spans="3:23" x14ac:dyDescent="0.25">
      <c r="C395" s="11">
        <f t="shared" si="23"/>
        <v>0</v>
      </c>
      <c r="E395" s="12">
        <v>0</v>
      </c>
      <c r="R395" s="26"/>
      <c r="S395" s="15"/>
      <c r="T395" s="15"/>
      <c r="U395" s="16"/>
      <c r="V395" s="16"/>
      <c r="W395" s="16"/>
    </row>
    <row r="396" spans="3:23" x14ac:dyDescent="0.25">
      <c r="C396" s="11">
        <f t="shared" si="23"/>
        <v>0</v>
      </c>
      <c r="E396" s="12">
        <v>0</v>
      </c>
      <c r="R396" s="26"/>
      <c r="S396" s="15"/>
      <c r="T396" s="15"/>
      <c r="U396" s="16"/>
      <c r="V396" s="16"/>
      <c r="W396" s="16"/>
    </row>
    <row r="397" spans="3:23" x14ac:dyDescent="0.25">
      <c r="C397" s="11">
        <f t="shared" si="23"/>
        <v>0</v>
      </c>
      <c r="E397" s="12">
        <v>0</v>
      </c>
      <c r="R397" s="26"/>
      <c r="S397" s="15"/>
      <c r="T397" s="15"/>
      <c r="U397" s="16"/>
      <c r="V397" s="16"/>
      <c r="W397" s="16"/>
    </row>
    <row r="398" spans="3:23" x14ac:dyDescent="0.25">
      <c r="C398" s="11">
        <f t="shared" si="23"/>
        <v>0</v>
      </c>
      <c r="E398" s="12">
        <v>0</v>
      </c>
      <c r="R398" s="26"/>
      <c r="S398" s="15"/>
      <c r="T398" s="15"/>
      <c r="U398" s="16"/>
      <c r="V398" s="16"/>
      <c r="W398" s="16"/>
    </row>
    <row r="399" spans="3:23" x14ac:dyDescent="0.25">
      <c r="C399" s="11">
        <f t="shared" si="23"/>
        <v>0</v>
      </c>
      <c r="E399" s="12">
        <v>0</v>
      </c>
      <c r="R399" s="26"/>
      <c r="S399" s="15"/>
      <c r="T399" s="15"/>
      <c r="U399" s="16"/>
      <c r="V399" s="16"/>
      <c r="W399" s="16"/>
    </row>
    <row r="400" spans="3:23" x14ac:dyDescent="0.25">
      <c r="C400" s="11">
        <f t="shared" si="23"/>
        <v>0</v>
      </c>
      <c r="E400" s="12">
        <v>0</v>
      </c>
      <c r="R400" s="26"/>
      <c r="S400" s="15"/>
      <c r="T400" s="15"/>
      <c r="U400" s="16"/>
      <c r="V400" s="16"/>
      <c r="W400" s="16"/>
    </row>
    <row r="401" spans="3:23" x14ac:dyDescent="0.25">
      <c r="C401" s="11">
        <f t="shared" si="23"/>
        <v>0</v>
      </c>
      <c r="E401" s="12">
        <v>0</v>
      </c>
      <c r="R401" s="26"/>
      <c r="S401" s="15"/>
      <c r="T401" s="15"/>
      <c r="U401" s="16"/>
      <c r="V401" s="16"/>
      <c r="W401" s="16"/>
    </row>
    <row r="402" spans="3:23" x14ac:dyDescent="0.25">
      <c r="C402" s="11">
        <f t="shared" si="23"/>
        <v>0</v>
      </c>
      <c r="E402" s="12">
        <v>0</v>
      </c>
      <c r="R402" s="26"/>
      <c r="S402" s="15"/>
      <c r="T402" s="15"/>
      <c r="U402" s="16"/>
      <c r="V402" s="16"/>
      <c r="W402" s="16"/>
    </row>
    <row r="403" spans="3:23" x14ac:dyDescent="0.25">
      <c r="C403" s="11">
        <f t="shared" si="23"/>
        <v>0</v>
      </c>
      <c r="E403" s="12">
        <v>0</v>
      </c>
      <c r="R403" s="26"/>
      <c r="S403" s="15"/>
      <c r="T403" s="15"/>
      <c r="U403" s="16"/>
      <c r="V403" s="16"/>
      <c r="W403" s="16"/>
    </row>
    <row r="404" spans="3:23" x14ac:dyDescent="0.25">
      <c r="C404" s="11">
        <f t="shared" si="23"/>
        <v>0</v>
      </c>
      <c r="E404" s="12">
        <v>0</v>
      </c>
      <c r="R404" s="26"/>
      <c r="S404" s="15"/>
      <c r="T404" s="15"/>
      <c r="U404" s="16"/>
      <c r="V404" s="16"/>
      <c r="W404" s="16"/>
    </row>
    <row r="405" spans="3:23" x14ac:dyDescent="0.25">
      <c r="C405" s="11">
        <f t="shared" si="23"/>
        <v>0</v>
      </c>
      <c r="E405" s="12">
        <v>0</v>
      </c>
      <c r="R405" s="26"/>
      <c r="S405" s="15"/>
      <c r="T405" s="15"/>
      <c r="U405" s="16"/>
      <c r="V405" s="16"/>
      <c r="W405" s="16"/>
    </row>
    <row r="406" spans="3:23" x14ac:dyDescent="0.25">
      <c r="C406" s="11">
        <f t="shared" si="23"/>
        <v>0</v>
      </c>
      <c r="E406" s="12">
        <v>0</v>
      </c>
      <c r="R406" s="26"/>
      <c r="S406" s="15"/>
      <c r="T406" s="15"/>
      <c r="U406" s="16"/>
      <c r="V406" s="16"/>
      <c r="W406" s="16"/>
    </row>
    <row r="407" spans="3:23" x14ac:dyDescent="0.25">
      <c r="C407" s="11">
        <f t="shared" si="23"/>
        <v>0</v>
      </c>
      <c r="E407" s="12">
        <v>0</v>
      </c>
      <c r="R407" s="26"/>
      <c r="S407" s="15"/>
      <c r="T407" s="15"/>
      <c r="U407" s="16"/>
      <c r="V407" s="16"/>
      <c r="W407" s="16"/>
    </row>
    <row r="408" spans="3:23" x14ac:dyDescent="0.25">
      <c r="C408" s="11">
        <f t="shared" si="23"/>
        <v>0</v>
      </c>
      <c r="E408" s="12">
        <v>0</v>
      </c>
      <c r="R408" s="26"/>
      <c r="S408" s="15"/>
      <c r="T408" s="15"/>
      <c r="U408" s="16"/>
      <c r="V408" s="16"/>
      <c r="W408" s="16"/>
    </row>
    <row r="409" spans="3:23" x14ac:dyDescent="0.25">
      <c r="C409" s="11">
        <f t="shared" si="23"/>
        <v>0</v>
      </c>
      <c r="E409" s="12">
        <v>0</v>
      </c>
      <c r="R409" s="26"/>
      <c r="S409" s="15"/>
      <c r="T409" s="15"/>
      <c r="U409" s="16"/>
      <c r="V409" s="16"/>
      <c r="W409" s="16"/>
    </row>
    <row r="410" spans="3:23" x14ac:dyDescent="0.25">
      <c r="C410" s="11">
        <f t="shared" si="23"/>
        <v>0</v>
      </c>
      <c r="E410" s="12">
        <v>0</v>
      </c>
      <c r="R410" s="26"/>
      <c r="S410" s="15"/>
      <c r="T410" s="15"/>
      <c r="U410" s="16"/>
      <c r="V410" s="16"/>
      <c r="W410" s="16"/>
    </row>
    <row r="411" spans="3:23" x14ac:dyDescent="0.25">
      <c r="C411" s="11">
        <f t="shared" si="23"/>
        <v>0</v>
      </c>
      <c r="E411" s="12">
        <v>0</v>
      </c>
      <c r="R411" s="26"/>
      <c r="S411" s="15"/>
      <c r="T411" s="15"/>
      <c r="U411" s="16"/>
      <c r="V411" s="16"/>
      <c r="W411" s="16"/>
    </row>
    <row r="412" spans="3:23" x14ac:dyDescent="0.25">
      <c r="C412" s="11">
        <f t="shared" si="23"/>
        <v>0</v>
      </c>
      <c r="E412" s="12">
        <v>0</v>
      </c>
      <c r="R412" s="26"/>
      <c r="S412" s="15"/>
      <c r="T412" s="15"/>
      <c r="U412" s="16"/>
      <c r="V412" s="16"/>
      <c r="W412" s="16"/>
    </row>
    <row r="413" spans="3:23" x14ac:dyDescent="0.25">
      <c r="C413" s="11">
        <f t="shared" si="23"/>
        <v>0</v>
      </c>
      <c r="E413" s="12">
        <v>0</v>
      </c>
      <c r="R413" s="26"/>
      <c r="S413" s="15"/>
      <c r="T413" s="15"/>
      <c r="U413" s="16"/>
      <c r="V413" s="16"/>
      <c r="W413" s="16"/>
    </row>
    <row r="414" spans="3:23" x14ac:dyDescent="0.25">
      <c r="C414" s="11">
        <f t="shared" si="23"/>
        <v>0</v>
      </c>
      <c r="E414" s="12">
        <v>0</v>
      </c>
      <c r="R414" s="26"/>
      <c r="S414" s="15"/>
      <c r="T414" s="15"/>
      <c r="U414" s="16"/>
      <c r="V414" s="16"/>
      <c r="W414" s="16"/>
    </row>
    <row r="415" spans="3:23" x14ac:dyDescent="0.25">
      <c r="C415" s="11">
        <f t="shared" ref="C415:C478" si="24">B415/(1-$E$9)</f>
        <v>0</v>
      </c>
      <c r="E415" s="12">
        <v>0</v>
      </c>
      <c r="R415" s="26"/>
      <c r="S415" s="15"/>
      <c r="T415" s="15"/>
      <c r="U415" s="16"/>
      <c r="V415" s="16"/>
      <c r="W415" s="16"/>
    </row>
    <row r="416" spans="3:23" x14ac:dyDescent="0.25">
      <c r="C416" s="11">
        <f t="shared" si="24"/>
        <v>0</v>
      </c>
      <c r="E416" s="12">
        <v>0</v>
      </c>
      <c r="R416" s="26"/>
      <c r="S416" s="15"/>
      <c r="T416" s="15"/>
      <c r="U416" s="16"/>
      <c r="V416" s="16"/>
      <c r="W416" s="16"/>
    </row>
    <row r="417" spans="3:23" x14ac:dyDescent="0.25">
      <c r="C417" s="11">
        <f t="shared" si="24"/>
        <v>0</v>
      </c>
      <c r="E417" s="12">
        <v>0</v>
      </c>
      <c r="R417" s="26"/>
      <c r="S417" s="15"/>
      <c r="T417" s="15"/>
      <c r="U417" s="16"/>
      <c r="V417" s="16"/>
      <c r="W417" s="16"/>
    </row>
    <row r="418" spans="3:23" x14ac:dyDescent="0.25">
      <c r="C418" s="11">
        <f t="shared" si="24"/>
        <v>0</v>
      </c>
      <c r="E418" s="12">
        <v>0</v>
      </c>
      <c r="R418" s="26"/>
      <c r="S418" s="15"/>
      <c r="T418" s="15"/>
      <c r="U418" s="16"/>
      <c r="V418" s="16"/>
      <c r="W418" s="16"/>
    </row>
    <row r="419" spans="3:23" x14ac:dyDescent="0.25">
      <c r="C419" s="11">
        <f t="shared" si="24"/>
        <v>0</v>
      </c>
      <c r="E419" s="12">
        <v>0</v>
      </c>
      <c r="R419" s="26"/>
      <c r="S419" s="15"/>
      <c r="T419" s="15"/>
      <c r="U419" s="16"/>
      <c r="V419" s="16"/>
      <c r="W419" s="16"/>
    </row>
    <row r="420" spans="3:23" x14ac:dyDescent="0.25">
      <c r="C420" s="11">
        <f t="shared" si="24"/>
        <v>0</v>
      </c>
      <c r="E420" s="12">
        <v>0</v>
      </c>
      <c r="R420" s="26"/>
      <c r="S420" s="15"/>
      <c r="T420" s="15"/>
      <c r="U420" s="16"/>
      <c r="V420" s="16"/>
      <c r="W420" s="16"/>
    </row>
    <row r="421" spans="3:23" x14ac:dyDescent="0.25">
      <c r="C421" s="11">
        <f t="shared" si="24"/>
        <v>0</v>
      </c>
      <c r="E421" s="12">
        <v>0</v>
      </c>
      <c r="R421" s="26"/>
      <c r="S421" s="15"/>
      <c r="T421" s="15"/>
      <c r="U421" s="16"/>
      <c r="V421" s="16"/>
      <c r="W421" s="16"/>
    </row>
    <row r="422" spans="3:23" x14ac:dyDescent="0.25">
      <c r="C422" s="11">
        <f t="shared" si="24"/>
        <v>0</v>
      </c>
      <c r="E422" s="12">
        <v>0</v>
      </c>
      <c r="R422" s="26"/>
      <c r="S422" s="15"/>
      <c r="T422" s="15"/>
      <c r="U422" s="16"/>
      <c r="V422" s="16"/>
      <c r="W422" s="16"/>
    </row>
    <row r="423" spans="3:23" x14ac:dyDescent="0.25">
      <c r="C423" s="11">
        <f t="shared" si="24"/>
        <v>0</v>
      </c>
      <c r="E423" s="12">
        <v>0</v>
      </c>
      <c r="R423" s="26"/>
      <c r="S423" s="15"/>
      <c r="T423" s="15"/>
      <c r="U423" s="16"/>
      <c r="V423" s="16"/>
      <c r="W423" s="16"/>
    </row>
    <row r="424" spans="3:23" x14ac:dyDescent="0.25">
      <c r="C424" s="11">
        <f t="shared" si="24"/>
        <v>0</v>
      </c>
      <c r="E424" s="12">
        <v>0</v>
      </c>
      <c r="R424" s="26"/>
      <c r="S424" s="15"/>
      <c r="T424" s="15"/>
      <c r="U424" s="16"/>
      <c r="V424" s="16"/>
      <c r="W424" s="16"/>
    </row>
    <row r="425" spans="3:23" x14ac:dyDescent="0.25">
      <c r="C425" s="11">
        <f t="shared" si="24"/>
        <v>0</v>
      </c>
      <c r="E425" s="12">
        <v>0</v>
      </c>
      <c r="R425" s="26"/>
      <c r="S425" s="15"/>
      <c r="T425" s="15"/>
      <c r="U425" s="16"/>
      <c r="V425" s="16"/>
      <c r="W425" s="16"/>
    </row>
    <row r="426" spans="3:23" x14ac:dyDescent="0.25">
      <c r="C426" s="11">
        <f t="shared" si="24"/>
        <v>0</v>
      </c>
      <c r="E426" s="12">
        <v>0</v>
      </c>
      <c r="R426" s="26"/>
      <c r="S426" s="15"/>
      <c r="T426" s="15"/>
      <c r="U426" s="16"/>
      <c r="V426" s="16"/>
      <c r="W426" s="16"/>
    </row>
    <row r="427" spans="3:23" x14ac:dyDescent="0.25">
      <c r="C427" s="11">
        <f t="shared" si="24"/>
        <v>0</v>
      </c>
      <c r="E427" s="12">
        <v>0</v>
      </c>
      <c r="R427" s="26"/>
      <c r="S427" s="15"/>
      <c r="T427" s="15"/>
      <c r="U427" s="16"/>
      <c r="V427" s="16"/>
      <c r="W427" s="16"/>
    </row>
    <row r="428" spans="3:23" x14ac:dyDescent="0.25">
      <c r="C428" s="11">
        <f t="shared" si="24"/>
        <v>0</v>
      </c>
      <c r="E428" s="12">
        <v>0</v>
      </c>
      <c r="R428" s="26"/>
      <c r="S428" s="15"/>
      <c r="T428" s="15"/>
      <c r="U428" s="16"/>
      <c r="V428" s="16"/>
      <c r="W428" s="16"/>
    </row>
    <row r="429" spans="3:23" x14ac:dyDescent="0.25">
      <c r="C429" s="11">
        <f t="shared" si="24"/>
        <v>0</v>
      </c>
      <c r="E429" s="12">
        <v>0</v>
      </c>
      <c r="R429" s="26"/>
      <c r="S429" s="15"/>
      <c r="T429" s="15"/>
      <c r="U429" s="16"/>
      <c r="V429" s="16"/>
      <c r="W429" s="16"/>
    </row>
    <row r="430" spans="3:23" x14ac:dyDescent="0.25">
      <c r="C430" s="11">
        <f t="shared" si="24"/>
        <v>0</v>
      </c>
      <c r="E430" s="12">
        <v>0</v>
      </c>
      <c r="R430" s="26"/>
      <c r="S430" s="15"/>
      <c r="T430" s="15"/>
      <c r="U430" s="16"/>
      <c r="V430" s="16"/>
      <c r="W430" s="16"/>
    </row>
    <row r="431" spans="3:23" x14ac:dyDescent="0.25">
      <c r="C431" s="11">
        <f t="shared" si="24"/>
        <v>0</v>
      </c>
      <c r="E431" s="12">
        <v>0</v>
      </c>
      <c r="R431" s="26"/>
      <c r="S431" s="15"/>
      <c r="T431" s="15"/>
      <c r="U431" s="16"/>
      <c r="V431" s="16"/>
      <c r="W431" s="16"/>
    </row>
    <row r="432" spans="3:23" x14ac:dyDescent="0.25">
      <c r="C432" s="11">
        <f t="shared" si="24"/>
        <v>0</v>
      </c>
      <c r="E432" s="12">
        <v>0</v>
      </c>
      <c r="R432" s="26"/>
      <c r="S432" s="15"/>
      <c r="T432" s="15"/>
      <c r="U432" s="16"/>
      <c r="V432" s="16"/>
      <c r="W432" s="16"/>
    </row>
    <row r="433" spans="3:23" x14ac:dyDescent="0.25">
      <c r="C433" s="11">
        <f t="shared" si="24"/>
        <v>0</v>
      </c>
      <c r="E433" s="12">
        <v>0</v>
      </c>
      <c r="R433" s="26"/>
      <c r="S433" s="15"/>
      <c r="T433" s="15"/>
      <c r="U433" s="16"/>
      <c r="V433" s="16"/>
      <c r="W433" s="16"/>
    </row>
    <row r="434" spans="3:23" x14ac:dyDescent="0.25">
      <c r="C434" s="11">
        <f t="shared" si="24"/>
        <v>0</v>
      </c>
      <c r="E434" s="12">
        <v>0</v>
      </c>
      <c r="R434" s="26"/>
      <c r="S434" s="15"/>
      <c r="T434" s="15"/>
      <c r="U434" s="16"/>
      <c r="V434" s="16"/>
      <c r="W434" s="16"/>
    </row>
    <row r="435" spans="3:23" x14ac:dyDescent="0.25">
      <c r="C435" s="11">
        <f t="shared" si="24"/>
        <v>0</v>
      </c>
      <c r="E435" s="12">
        <v>0</v>
      </c>
      <c r="R435" s="26"/>
      <c r="S435" s="15"/>
      <c r="T435" s="15"/>
      <c r="U435" s="16"/>
      <c r="V435" s="16"/>
      <c r="W435" s="16"/>
    </row>
    <row r="436" spans="3:23" x14ac:dyDescent="0.25">
      <c r="C436" s="11">
        <f t="shared" si="24"/>
        <v>0</v>
      </c>
      <c r="E436" s="12">
        <v>0</v>
      </c>
      <c r="R436" s="26"/>
      <c r="S436" s="15"/>
      <c r="T436" s="15"/>
      <c r="U436" s="16"/>
      <c r="V436" s="16"/>
      <c r="W436" s="16"/>
    </row>
    <row r="437" spans="3:23" x14ac:dyDescent="0.25">
      <c r="C437" s="11">
        <f t="shared" si="24"/>
        <v>0</v>
      </c>
      <c r="E437" s="12">
        <v>0</v>
      </c>
      <c r="R437" s="26"/>
      <c r="S437" s="15"/>
      <c r="T437" s="15"/>
      <c r="U437" s="16"/>
      <c r="V437" s="16"/>
      <c r="W437" s="16"/>
    </row>
    <row r="438" spans="3:23" x14ac:dyDescent="0.25">
      <c r="C438" s="11">
        <f t="shared" si="24"/>
        <v>0</v>
      </c>
      <c r="E438" s="12">
        <v>0</v>
      </c>
      <c r="R438" s="26"/>
      <c r="S438" s="15"/>
      <c r="T438" s="15"/>
      <c r="U438" s="16"/>
      <c r="V438" s="16"/>
      <c r="W438" s="16"/>
    </row>
    <row r="439" spans="3:23" x14ac:dyDescent="0.25">
      <c r="C439" s="11">
        <f t="shared" si="24"/>
        <v>0</v>
      </c>
      <c r="E439" s="12">
        <v>0</v>
      </c>
      <c r="R439" s="26"/>
      <c r="S439" s="15"/>
      <c r="T439" s="15"/>
      <c r="U439" s="16"/>
      <c r="V439" s="16"/>
      <c r="W439" s="16"/>
    </row>
    <row r="440" spans="3:23" x14ac:dyDescent="0.25">
      <c r="C440" s="11">
        <f t="shared" si="24"/>
        <v>0</v>
      </c>
      <c r="E440" s="12">
        <v>0</v>
      </c>
      <c r="R440" s="26"/>
      <c r="S440" s="15"/>
      <c r="T440" s="15"/>
      <c r="U440" s="16"/>
      <c r="V440" s="16"/>
      <c r="W440" s="16"/>
    </row>
    <row r="441" spans="3:23" x14ac:dyDescent="0.25">
      <c r="C441" s="11">
        <f t="shared" si="24"/>
        <v>0</v>
      </c>
      <c r="E441" s="12">
        <v>0</v>
      </c>
      <c r="R441" s="26"/>
      <c r="S441" s="15"/>
      <c r="T441" s="15"/>
      <c r="U441" s="16"/>
      <c r="V441" s="16"/>
      <c r="W441" s="16"/>
    </row>
    <row r="442" spans="3:23" x14ac:dyDescent="0.25">
      <c r="C442" s="11">
        <f t="shared" si="24"/>
        <v>0</v>
      </c>
      <c r="E442" s="12">
        <v>0</v>
      </c>
      <c r="R442" s="26"/>
      <c r="S442" s="15"/>
      <c r="T442" s="15"/>
      <c r="U442" s="16"/>
      <c r="V442" s="16"/>
      <c r="W442" s="16"/>
    </row>
    <row r="443" spans="3:23" x14ac:dyDescent="0.25">
      <c r="C443" s="11">
        <f t="shared" si="24"/>
        <v>0</v>
      </c>
      <c r="E443" s="12">
        <v>0</v>
      </c>
      <c r="R443" s="26"/>
      <c r="S443" s="15"/>
      <c r="T443" s="15"/>
      <c r="U443" s="16"/>
      <c r="V443" s="16"/>
      <c r="W443" s="16"/>
    </row>
    <row r="444" spans="3:23" x14ac:dyDescent="0.25">
      <c r="C444" s="11">
        <f t="shared" si="24"/>
        <v>0</v>
      </c>
      <c r="E444" s="12">
        <v>0</v>
      </c>
      <c r="R444" s="26"/>
      <c r="S444" s="15"/>
      <c r="T444" s="15"/>
      <c r="U444" s="16"/>
      <c r="V444" s="16"/>
      <c r="W444" s="16"/>
    </row>
    <row r="445" spans="3:23" x14ac:dyDescent="0.25">
      <c r="C445" s="11">
        <f t="shared" si="24"/>
        <v>0</v>
      </c>
      <c r="E445" s="12">
        <v>0</v>
      </c>
      <c r="R445" s="26"/>
      <c r="S445" s="15"/>
      <c r="T445" s="15"/>
      <c r="U445" s="16"/>
      <c r="V445" s="16"/>
      <c r="W445" s="16"/>
    </row>
    <row r="446" spans="3:23" x14ac:dyDescent="0.25">
      <c r="C446" s="11">
        <f t="shared" si="24"/>
        <v>0</v>
      </c>
      <c r="E446" s="12">
        <v>0</v>
      </c>
      <c r="R446" s="26"/>
      <c r="S446" s="15"/>
      <c r="T446" s="15"/>
      <c r="U446" s="16"/>
      <c r="V446" s="16"/>
      <c r="W446" s="16"/>
    </row>
    <row r="447" spans="3:23" x14ac:dyDescent="0.25">
      <c r="C447" s="11">
        <f t="shared" si="24"/>
        <v>0</v>
      </c>
      <c r="E447" s="12">
        <v>0</v>
      </c>
      <c r="R447" s="26"/>
      <c r="S447" s="15"/>
      <c r="T447" s="15"/>
      <c r="U447" s="16"/>
      <c r="V447" s="16"/>
      <c r="W447" s="16"/>
    </row>
    <row r="448" spans="3:23" x14ac:dyDescent="0.25">
      <c r="C448" s="11">
        <f t="shared" si="24"/>
        <v>0</v>
      </c>
      <c r="E448" s="12">
        <v>0</v>
      </c>
      <c r="R448" s="26"/>
      <c r="S448" s="15"/>
      <c r="T448" s="15"/>
      <c r="U448" s="16"/>
      <c r="V448" s="16"/>
      <c r="W448" s="16"/>
    </row>
    <row r="449" spans="3:23" x14ac:dyDescent="0.25">
      <c r="C449" s="11">
        <f t="shared" si="24"/>
        <v>0</v>
      </c>
      <c r="E449" s="12">
        <v>0</v>
      </c>
      <c r="R449" s="26"/>
      <c r="S449" s="15"/>
      <c r="T449" s="15"/>
      <c r="U449" s="16"/>
      <c r="V449" s="16"/>
      <c r="W449" s="16"/>
    </row>
    <row r="450" spans="3:23" x14ac:dyDescent="0.25">
      <c r="C450" s="11">
        <f t="shared" si="24"/>
        <v>0</v>
      </c>
      <c r="E450" s="12">
        <v>0</v>
      </c>
      <c r="R450" s="26"/>
      <c r="S450" s="15"/>
      <c r="T450" s="15"/>
      <c r="U450" s="16"/>
      <c r="V450" s="16"/>
      <c r="W450" s="16"/>
    </row>
    <row r="451" spans="3:23" x14ac:dyDescent="0.25">
      <c r="C451" s="11">
        <f t="shared" si="24"/>
        <v>0</v>
      </c>
      <c r="E451" s="12">
        <v>0</v>
      </c>
      <c r="R451" s="26"/>
      <c r="S451" s="15"/>
      <c r="T451" s="15"/>
      <c r="U451" s="16"/>
      <c r="V451" s="16"/>
      <c r="W451" s="16"/>
    </row>
    <row r="452" spans="3:23" x14ac:dyDescent="0.25">
      <c r="C452" s="11">
        <f t="shared" si="24"/>
        <v>0</v>
      </c>
      <c r="E452" s="12">
        <v>0</v>
      </c>
      <c r="R452" s="26"/>
      <c r="S452" s="15"/>
      <c r="T452" s="15"/>
      <c r="U452" s="16"/>
      <c r="V452" s="16"/>
      <c r="W452" s="16"/>
    </row>
    <row r="453" spans="3:23" x14ac:dyDescent="0.25">
      <c r="C453" s="11">
        <f t="shared" si="24"/>
        <v>0</v>
      </c>
      <c r="E453" s="12">
        <v>0</v>
      </c>
      <c r="R453" s="26"/>
      <c r="S453" s="15"/>
      <c r="T453" s="15"/>
      <c r="U453" s="16"/>
      <c r="V453" s="16"/>
      <c r="W453" s="16"/>
    </row>
    <row r="454" spans="3:23" x14ac:dyDescent="0.25">
      <c r="C454" s="11">
        <f t="shared" si="24"/>
        <v>0</v>
      </c>
      <c r="E454" s="12">
        <v>0</v>
      </c>
      <c r="R454" s="26"/>
      <c r="S454" s="15"/>
      <c r="T454" s="15"/>
      <c r="U454" s="16"/>
      <c r="V454" s="16"/>
      <c r="W454" s="16"/>
    </row>
    <row r="455" spans="3:23" x14ac:dyDescent="0.25">
      <c r="C455" s="11">
        <f t="shared" si="24"/>
        <v>0</v>
      </c>
      <c r="E455" s="12">
        <v>0</v>
      </c>
      <c r="R455" s="26"/>
      <c r="S455" s="15"/>
      <c r="T455" s="15"/>
      <c r="U455" s="16"/>
      <c r="V455" s="16"/>
      <c r="W455" s="16"/>
    </row>
    <row r="456" spans="3:23" x14ac:dyDescent="0.25">
      <c r="C456" s="11">
        <f t="shared" si="24"/>
        <v>0</v>
      </c>
      <c r="E456" s="12">
        <v>0</v>
      </c>
      <c r="R456" s="26"/>
      <c r="S456" s="15"/>
      <c r="T456" s="15"/>
      <c r="U456" s="16"/>
      <c r="V456" s="16"/>
      <c r="W456" s="16"/>
    </row>
    <row r="457" spans="3:23" x14ac:dyDescent="0.25">
      <c r="C457" s="11">
        <f t="shared" si="24"/>
        <v>0</v>
      </c>
      <c r="E457" s="12">
        <v>0</v>
      </c>
      <c r="R457" s="26"/>
      <c r="S457" s="15"/>
      <c r="T457" s="15"/>
      <c r="U457" s="16"/>
      <c r="V457" s="16"/>
      <c r="W457" s="16"/>
    </row>
    <row r="458" spans="3:23" x14ac:dyDescent="0.25">
      <c r="C458" s="11">
        <f t="shared" si="24"/>
        <v>0</v>
      </c>
      <c r="E458" s="12">
        <v>0</v>
      </c>
      <c r="R458" s="26"/>
      <c r="S458" s="15"/>
      <c r="T458" s="15"/>
      <c r="U458" s="16"/>
      <c r="V458" s="16"/>
      <c r="W458" s="16"/>
    </row>
    <row r="459" spans="3:23" x14ac:dyDescent="0.25">
      <c r="C459" s="11">
        <f t="shared" si="24"/>
        <v>0</v>
      </c>
      <c r="E459" s="12">
        <v>0</v>
      </c>
      <c r="R459" s="26"/>
      <c r="S459" s="15"/>
      <c r="T459" s="15"/>
      <c r="U459" s="16"/>
      <c r="V459" s="16"/>
      <c r="W459" s="16"/>
    </row>
    <row r="460" spans="3:23" x14ac:dyDescent="0.25">
      <c r="C460" s="11">
        <f t="shared" si="24"/>
        <v>0</v>
      </c>
      <c r="E460" s="12">
        <v>0</v>
      </c>
      <c r="R460" s="26"/>
      <c r="S460" s="15"/>
      <c r="T460" s="15"/>
      <c r="U460" s="16"/>
      <c r="V460" s="16"/>
      <c r="W460" s="16"/>
    </row>
    <row r="461" spans="3:23" x14ac:dyDescent="0.25">
      <c r="C461" s="11">
        <f t="shared" si="24"/>
        <v>0</v>
      </c>
      <c r="E461" s="12">
        <v>0</v>
      </c>
      <c r="R461" s="26"/>
      <c r="S461" s="15"/>
      <c r="T461" s="15"/>
      <c r="U461" s="16"/>
      <c r="V461" s="16"/>
      <c r="W461" s="16"/>
    </row>
    <row r="462" spans="3:23" x14ac:dyDescent="0.25">
      <c r="C462" s="11">
        <f t="shared" si="24"/>
        <v>0</v>
      </c>
      <c r="E462" s="12">
        <v>0</v>
      </c>
      <c r="R462" s="26"/>
      <c r="S462" s="15"/>
      <c r="T462" s="15"/>
      <c r="U462" s="16"/>
      <c r="V462" s="16"/>
      <c r="W462" s="16"/>
    </row>
    <row r="463" spans="3:23" x14ac:dyDescent="0.25">
      <c r="C463" s="11">
        <f t="shared" si="24"/>
        <v>0</v>
      </c>
      <c r="E463" s="12">
        <v>0</v>
      </c>
      <c r="R463" s="26"/>
      <c r="S463" s="15"/>
      <c r="T463" s="15"/>
      <c r="U463" s="16"/>
      <c r="V463" s="16"/>
      <c r="W463" s="16"/>
    </row>
    <row r="464" spans="3:23" x14ac:dyDescent="0.25">
      <c r="C464" s="11">
        <f t="shared" si="24"/>
        <v>0</v>
      </c>
      <c r="E464" s="12">
        <v>0</v>
      </c>
      <c r="R464" s="26"/>
      <c r="S464" s="15"/>
      <c r="T464" s="15"/>
      <c r="U464" s="16"/>
      <c r="V464" s="16"/>
      <c r="W464" s="16"/>
    </row>
    <row r="465" spans="3:23" x14ac:dyDescent="0.25">
      <c r="C465" s="11">
        <f t="shared" si="24"/>
        <v>0</v>
      </c>
      <c r="E465" s="12">
        <v>0</v>
      </c>
      <c r="R465" s="26"/>
      <c r="S465" s="15"/>
      <c r="T465" s="15"/>
      <c r="U465" s="16"/>
      <c r="V465" s="16"/>
      <c r="W465" s="16"/>
    </row>
    <row r="466" spans="3:23" x14ac:dyDescent="0.25">
      <c r="C466" s="11">
        <f t="shared" si="24"/>
        <v>0</v>
      </c>
      <c r="E466" s="12">
        <v>0</v>
      </c>
      <c r="R466" s="26"/>
      <c r="S466" s="15"/>
      <c r="T466" s="15"/>
      <c r="U466" s="16"/>
      <c r="V466" s="16"/>
      <c r="W466" s="16"/>
    </row>
    <row r="467" spans="3:23" x14ac:dyDescent="0.25">
      <c r="C467" s="11">
        <f t="shared" si="24"/>
        <v>0</v>
      </c>
      <c r="E467" s="12">
        <v>0</v>
      </c>
      <c r="R467" s="26"/>
      <c r="S467" s="15"/>
      <c r="T467" s="15"/>
      <c r="U467" s="16"/>
      <c r="V467" s="16"/>
      <c r="W467" s="16"/>
    </row>
    <row r="468" spans="3:23" x14ac:dyDescent="0.25">
      <c r="C468" s="11">
        <f t="shared" si="24"/>
        <v>0</v>
      </c>
      <c r="E468" s="12">
        <v>0</v>
      </c>
      <c r="R468" s="26"/>
      <c r="S468" s="15"/>
      <c r="T468" s="15"/>
      <c r="U468" s="16"/>
      <c r="V468" s="16"/>
      <c r="W468" s="16"/>
    </row>
    <row r="469" spans="3:23" x14ac:dyDescent="0.25">
      <c r="C469" s="11">
        <f t="shared" si="24"/>
        <v>0</v>
      </c>
      <c r="E469" s="12">
        <v>0</v>
      </c>
      <c r="R469" s="26"/>
      <c r="S469" s="15"/>
      <c r="T469" s="15"/>
      <c r="U469" s="16"/>
      <c r="V469" s="16"/>
      <c r="W469" s="16"/>
    </row>
    <row r="470" spans="3:23" x14ac:dyDescent="0.25">
      <c r="C470" s="11">
        <f t="shared" si="24"/>
        <v>0</v>
      </c>
      <c r="E470" s="12">
        <v>0</v>
      </c>
      <c r="R470" s="26"/>
      <c r="S470" s="15"/>
      <c r="T470" s="15"/>
      <c r="U470" s="16"/>
      <c r="V470" s="16"/>
      <c r="W470" s="16"/>
    </row>
    <row r="471" spans="3:23" x14ac:dyDescent="0.25">
      <c r="C471" s="11">
        <f t="shared" si="24"/>
        <v>0</v>
      </c>
      <c r="E471" s="12">
        <v>0</v>
      </c>
      <c r="R471" s="26"/>
      <c r="S471" s="15"/>
      <c r="T471" s="15"/>
      <c r="U471" s="16"/>
      <c r="V471" s="16"/>
      <c r="W471" s="16"/>
    </row>
    <row r="472" spans="3:23" x14ac:dyDescent="0.25">
      <c r="C472" s="11">
        <f t="shared" si="24"/>
        <v>0</v>
      </c>
      <c r="E472" s="12">
        <v>0</v>
      </c>
      <c r="R472" s="26"/>
      <c r="S472" s="15"/>
      <c r="T472" s="15"/>
      <c r="U472" s="16"/>
      <c r="V472" s="16"/>
      <c r="W472" s="16"/>
    </row>
    <row r="473" spans="3:23" x14ac:dyDescent="0.25">
      <c r="C473" s="11">
        <f t="shared" si="24"/>
        <v>0</v>
      </c>
      <c r="E473" s="12">
        <v>0</v>
      </c>
      <c r="R473" s="26"/>
      <c r="S473" s="15"/>
      <c r="T473" s="15"/>
      <c r="U473" s="16"/>
      <c r="V473" s="16"/>
      <c r="W473" s="16"/>
    </row>
    <row r="474" spans="3:23" x14ac:dyDescent="0.25">
      <c r="C474" s="11">
        <f t="shared" si="24"/>
        <v>0</v>
      </c>
      <c r="E474" s="12">
        <v>0</v>
      </c>
      <c r="R474" s="26"/>
      <c r="S474" s="15"/>
      <c r="T474" s="15"/>
      <c r="U474" s="16"/>
      <c r="V474" s="16"/>
      <c r="W474" s="16"/>
    </row>
    <row r="475" spans="3:23" x14ac:dyDescent="0.25">
      <c r="C475" s="11">
        <f t="shared" si="24"/>
        <v>0</v>
      </c>
      <c r="E475" s="12">
        <v>0</v>
      </c>
      <c r="R475" s="26"/>
      <c r="S475" s="15"/>
      <c r="T475" s="15"/>
      <c r="U475" s="16"/>
      <c r="V475" s="16"/>
      <c r="W475" s="16"/>
    </row>
    <row r="476" spans="3:23" x14ac:dyDescent="0.25">
      <c r="C476" s="11">
        <f t="shared" si="24"/>
        <v>0</v>
      </c>
      <c r="E476" s="12">
        <v>0</v>
      </c>
      <c r="R476" s="26"/>
      <c r="S476" s="15"/>
      <c r="T476" s="15"/>
      <c r="U476" s="16"/>
      <c r="V476" s="16"/>
      <c r="W476" s="16"/>
    </row>
    <row r="477" spans="3:23" x14ac:dyDescent="0.25">
      <c r="C477" s="11">
        <f t="shared" si="24"/>
        <v>0</v>
      </c>
      <c r="E477" s="12">
        <v>0</v>
      </c>
      <c r="R477" s="26"/>
      <c r="S477" s="15"/>
      <c r="T477" s="15"/>
      <c r="U477" s="16"/>
      <c r="V477" s="16"/>
      <c r="W477" s="16"/>
    </row>
    <row r="478" spans="3:23" x14ac:dyDescent="0.25">
      <c r="C478" s="11">
        <f t="shared" si="24"/>
        <v>0</v>
      </c>
      <c r="E478" s="12">
        <v>0</v>
      </c>
      <c r="R478" s="26"/>
      <c r="S478" s="15"/>
      <c r="T478" s="15"/>
      <c r="U478" s="16"/>
      <c r="V478" s="16"/>
      <c r="W478" s="16"/>
    </row>
    <row r="479" spans="3:23" x14ac:dyDescent="0.25">
      <c r="C479" s="11">
        <f t="shared" ref="C479:C542" si="25">B479/(1-$E$9)</f>
        <v>0</v>
      </c>
      <c r="E479" s="12">
        <v>0</v>
      </c>
      <c r="R479" s="26"/>
      <c r="S479" s="15"/>
      <c r="T479" s="15"/>
      <c r="U479" s="16"/>
      <c r="V479" s="16"/>
      <c r="W479" s="16"/>
    </row>
    <row r="480" spans="3:23" x14ac:dyDescent="0.25">
      <c r="C480" s="11">
        <f t="shared" si="25"/>
        <v>0</v>
      </c>
      <c r="E480" s="12">
        <v>0</v>
      </c>
      <c r="R480" s="26"/>
      <c r="S480" s="15"/>
      <c r="T480" s="15"/>
      <c r="U480" s="16"/>
      <c r="V480" s="16"/>
      <c r="W480" s="16"/>
    </row>
    <row r="481" spans="3:23" x14ac:dyDescent="0.25">
      <c r="C481" s="11">
        <f t="shared" si="25"/>
        <v>0</v>
      </c>
      <c r="E481" s="12">
        <v>0</v>
      </c>
      <c r="R481" s="26"/>
      <c r="S481" s="15"/>
      <c r="T481" s="15"/>
      <c r="U481" s="16"/>
      <c r="V481" s="16"/>
      <c r="W481" s="16"/>
    </row>
    <row r="482" spans="3:23" x14ac:dyDescent="0.25">
      <c r="C482" s="11">
        <f t="shared" si="25"/>
        <v>0</v>
      </c>
      <c r="E482" s="12">
        <v>0</v>
      </c>
      <c r="R482" s="26"/>
      <c r="S482" s="15"/>
      <c r="T482" s="15"/>
      <c r="U482" s="16"/>
      <c r="V482" s="16"/>
      <c r="W482" s="16"/>
    </row>
    <row r="483" spans="3:23" x14ac:dyDescent="0.25">
      <c r="C483" s="11">
        <f t="shared" si="25"/>
        <v>0</v>
      </c>
      <c r="E483" s="12">
        <v>0</v>
      </c>
      <c r="R483" s="26"/>
      <c r="S483" s="15"/>
      <c r="T483" s="15"/>
      <c r="U483" s="16"/>
      <c r="V483" s="16"/>
      <c r="W483" s="16"/>
    </row>
    <row r="484" spans="3:23" x14ac:dyDescent="0.25">
      <c r="C484" s="11">
        <f t="shared" si="25"/>
        <v>0</v>
      </c>
      <c r="E484" s="12">
        <v>0</v>
      </c>
      <c r="R484" s="26"/>
      <c r="S484" s="15"/>
      <c r="T484" s="15"/>
      <c r="U484" s="16"/>
      <c r="V484" s="16"/>
      <c r="W484" s="16"/>
    </row>
    <row r="485" spans="3:23" x14ac:dyDescent="0.25">
      <c r="C485" s="11">
        <f t="shared" si="25"/>
        <v>0</v>
      </c>
      <c r="E485" s="12">
        <v>0</v>
      </c>
      <c r="R485" s="26"/>
      <c r="S485" s="15"/>
      <c r="T485" s="15"/>
      <c r="U485" s="16"/>
      <c r="V485" s="16"/>
      <c r="W485" s="16"/>
    </row>
    <row r="486" spans="3:23" x14ac:dyDescent="0.25">
      <c r="C486" s="11">
        <f t="shared" si="25"/>
        <v>0</v>
      </c>
      <c r="E486" s="12">
        <v>0</v>
      </c>
      <c r="R486" s="26"/>
      <c r="S486" s="15"/>
      <c r="T486" s="15"/>
      <c r="U486" s="16"/>
      <c r="V486" s="16"/>
      <c r="W486" s="16"/>
    </row>
    <row r="487" spans="3:23" x14ac:dyDescent="0.25">
      <c r="C487" s="11">
        <f t="shared" si="25"/>
        <v>0</v>
      </c>
      <c r="E487" s="12">
        <v>0</v>
      </c>
      <c r="R487" s="26"/>
      <c r="S487" s="15"/>
      <c r="T487" s="15"/>
      <c r="U487" s="16"/>
      <c r="V487" s="16"/>
      <c r="W487" s="16"/>
    </row>
    <row r="488" spans="3:23" x14ac:dyDescent="0.25">
      <c r="C488" s="11">
        <f t="shared" si="25"/>
        <v>0</v>
      </c>
      <c r="E488" s="12">
        <v>0</v>
      </c>
      <c r="R488" s="26"/>
      <c r="S488" s="15"/>
      <c r="T488" s="15"/>
      <c r="U488" s="16"/>
      <c r="V488" s="16"/>
      <c r="W488" s="16"/>
    </row>
    <row r="489" spans="3:23" x14ac:dyDescent="0.25">
      <c r="C489" s="11">
        <f t="shared" si="25"/>
        <v>0</v>
      </c>
      <c r="E489" s="12">
        <v>0</v>
      </c>
      <c r="R489" s="26"/>
      <c r="S489" s="15"/>
      <c r="T489" s="15"/>
      <c r="U489" s="16"/>
      <c r="V489" s="16"/>
      <c r="W489" s="16"/>
    </row>
    <row r="490" spans="3:23" x14ac:dyDescent="0.25">
      <c r="C490" s="11">
        <f t="shared" si="25"/>
        <v>0</v>
      </c>
      <c r="E490" s="12">
        <v>0</v>
      </c>
      <c r="R490" s="26"/>
      <c r="S490" s="15"/>
      <c r="T490" s="15"/>
      <c r="U490" s="16"/>
      <c r="V490" s="16"/>
      <c r="W490" s="16"/>
    </row>
    <row r="491" spans="3:23" x14ac:dyDescent="0.25">
      <c r="C491" s="11">
        <f t="shared" si="25"/>
        <v>0</v>
      </c>
      <c r="E491" s="12">
        <v>0</v>
      </c>
      <c r="R491" s="26"/>
      <c r="S491" s="15"/>
      <c r="T491" s="15"/>
      <c r="U491" s="16"/>
      <c r="V491" s="16"/>
      <c r="W491" s="16"/>
    </row>
    <row r="492" spans="3:23" x14ac:dyDescent="0.25">
      <c r="C492" s="11">
        <f t="shared" si="25"/>
        <v>0</v>
      </c>
      <c r="E492" s="12">
        <v>0</v>
      </c>
      <c r="R492" s="26"/>
      <c r="S492" s="15"/>
      <c r="T492" s="15"/>
      <c r="U492" s="16"/>
      <c r="V492" s="16"/>
      <c r="W492" s="16"/>
    </row>
    <row r="493" spans="3:23" x14ac:dyDescent="0.25">
      <c r="C493" s="11">
        <f t="shared" si="25"/>
        <v>0</v>
      </c>
      <c r="E493" s="12">
        <v>0</v>
      </c>
      <c r="R493" s="26"/>
      <c r="S493" s="15"/>
      <c r="T493" s="15"/>
      <c r="U493" s="16"/>
      <c r="V493" s="16"/>
      <c r="W493" s="16"/>
    </row>
    <row r="494" spans="3:23" x14ac:dyDescent="0.25">
      <c r="C494" s="11">
        <f t="shared" si="25"/>
        <v>0</v>
      </c>
      <c r="E494" s="12">
        <v>0</v>
      </c>
      <c r="R494" s="26"/>
      <c r="S494" s="15"/>
      <c r="T494" s="15"/>
      <c r="U494" s="16"/>
      <c r="V494" s="16"/>
      <c r="W494" s="16"/>
    </row>
    <row r="495" spans="3:23" x14ac:dyDescent="0.25">
      <c r="C495" s="11">
        <f t="shared" si="25"/>
        <v>0</v>
      </c>
      <c r="E495" s="12">
        <v>0</v>
      </c>
      <c r="R495" s="26"/>
      <c r="S495" s="15"/>
      <c r="T495" s="15"/>
      <c r="U495" s="16"/>
      <c r="V495" s="16"/>
      <c r="W495" s="16"/>
    </row>
    <row r="496" spans="3:23" x14ac:dyDescent="0.25">
      <c r="C496" s="11">
        <f t="shared" si="25"/>
        <v>0</v>
      </c>
      <c r="E496" s="12">
        <v>0</v>
      </c>
      <c r="R496" s="26"/>
      <c r="S496" s="15"/>
      <c r="T496" s="15"/>
      <c r="U496" s="16"/>
      <c r="V496" s="16"/>
      <c r="W496" s="16"/>
    </row>
    <row r="497" spans="3:23" x14ac:dyDescent="0.25">
      <c r="C497" s="11">
        <f t="shared" si="25"/>
        <v>0</v>
      </c>
      <c r="E497" s="12">
        <v>0</v>
      </c>
      <c r="R497" s="26"/>
      <c r="S497" s="15"/>
      <c r="T497" s="15"/>
      <c r="U497" s="16"/>
      <c r="V497" s="16"/>
      <c r="W497" s="16"/>
    </row>
    <row r="498" spans="3:23" x14ac:dyDescent="0.25">
      <c r="C498" s="11">
        <f t="shared" si="25"/>
        <v>0</v>
      </c>
      <c r="E498" s="12">
        <v>0</v>
      </c>
      <c r="R498" s="26"/>
      <c r="S498" s="15"/>
      <c r="T498" s="15"/>
      <c r="U498" s="16"/>
      <c r="V498" s="16"/>
      <c r="W498" s="16"/>
    </row>
    <row r="499" spans="3:23" x14ac:dyDescent="0.25">
      <c r="C499" s="11">
        <f t="shared" si="25"/>
        <v>0</v>
      </c>
      <c r="E499" s="12">
        <v>0</v>
      </c>
      <c r="R499" s="26"/>
      <c r="S499" s="15"/>
      <c r="T499" s="15"/>
      <c r="U499" s="16"/>
      <c r="V499" s="16"/>
      <c r="W499" s="16"/>
    </row>
    <row r="500" spans="3:23" x14ac:dyDescent="0.25">
      <c r="C500" s="11">
        <f t="shared" si="25"/>
        <v>0</v>
      </c>
      <c r="E500" s="12">
        <v>0</v>
      </c>
      <c r="R500" s="26"/>
      <c r="S500" s="15"/>
      <c r="T500" s="15"/>
      <c r="U500" s="16"/>
      <c r="V500" s="16"/>
      <c r="W500" s="16"/>
    </row>
    <row r="501" spans="3:23" x14ac:dyDescent="0.25">
      <c r="C501" s="11">
        <f t="shared" si="25"/>
        <v>0</v>
      </c>
      <c r="E501" s="12">
        <v>0</v>
      </c>
      <c r="R501" s="26"/>
      <c r="S501" s="15"/>
      <c r="T501" s="15"/>
      <c r="U501" s="16"/>
      <c r="V501" s="16"/>
      <c r="W501" s="16"/>
    </row>
    <row r="502" spans="3:23" x14ac:dyDescent="0.25">
      <c r="C502" s="11">
        <f t="shared" si="25"/>
        <v>0</v>
      </c>
      <c r="E502" s="12">
        <v>0</v>
      </c>
      <c r="R502" s="26"/>
      <c r="S502" s="15"/>
      <c r="T502" s="15"/>
      <c r="U502" s="16"/>
      <c r="V502" s="16"/>
      <c r="W502" s="16"/>
    </row>
    <row r="503" spans="3:23" x14ac:dyDescent="0.25">
      <c r="C503" s="11">
        <f t="shared" si="25"/>
        <v>0</v>
      </c>
      <c r="E503" s="12">
        <v>0</v>
      </c>
      <c r="R503" s="26"/>
      <c r="S503" s="15"/>
      <c r="T503" s="15"/>
      <c r="U503" s="16"/>
      <c r="V503" s="16"/>
      <c r="W503" s="16"/>
    </row>
    <row r="504" spans="3:23" x14ac:dyDescent="0.25">
      <c r="C504" s="11">
        <f t="shared" si="25"/>
        <v>0</v>
      </c>
      <c r="E504" s="12">
        <v>0</v>
      </c>
      <c r="R504" s="26"/>
      <c r="S504" s="15"/>
      <c r="T504" s="15"/>
      <c r="U504" s="16"/>
      <c r="V504" s="16"/>
      <c r="W504" s="16"/>
    </row>
    <row r="505" spans="3:23" x14ac:dyDescent="0.25">
      <c r="C505" s="11">
        <f t="shared" si="25"/>
        <v>0</v>
      </c>
      <c r="E505" s="12">
        <v>0</v>
      </c>
      <c r="R505" s="26"/>
      <c r="S505" s="15"/>
      <c r="T505" s="15"/>
      <c r="U505" s="16"/>
      <c r="V505" s="16"/>
      <c r="W505" s="16"/>
    </row>
    <row r="506" spans="3:23" x14ac:dyDescent="0.25">
      <c r="C506" s="11">
        <f t="shared" si="25"/>
        <v>0</v>
      </c>
      <c r="E506" s="12">
        <v>0</v>
      </c>
      <c r="R506" s="26"/>
      <c r="S506" s="15"/>
      <c r="T506" s="15"/>
      <c r="U506" s="16"/>
      <c r="V506" s="16"/>
      <c r="W506" s="16"/>
    </row>
    <row r="507" spans="3:23" x14ac:dyDescent="0.25">
      <c r="C507" s="11">
        <f t="shared" si="25"/>
        <v>0</v>
      </c>
      <c r="E507" s="12">
        <v>0</v>
      </c>
      <c r="R507" s="26"/>
      <c r="S507" s="15"/>
      <c r="T507" s="15"/>
      <c r="U507" s="16"/>
      <c r="V507" s="16"/>
      <c r="W507" s="16"/>
    </row>
    <row r="508" spans="3:23" x14ac:dyDescent="0.25">
      <c r="C508" s="11">
        <f t="shared" si="25"/>
        <v>0</v>
      </c>
      <c r="E508" s="12">
        <v>0</v>
      </c>
      <c r="R508" s="26"/>
      <c r="S508" s="15"/>
      <c r="T508" s="15"/>
      <c r="U508" s="16"/>
      <c r="V508" s="16"/>
      <c r="W508" s="16"/>
    </row>
    <row r="509" spans="3:23" x14ac:dyDescent="0.25">
      <c r="C509" s="11">
        <f t="shared" si="25"/>
        <v>0</v>
      </c>
      <c r="E509" s="12">
        <v>0</v>
      </c>
      <c r="R509" s="26"/>
      <c r="S509" s="15"/>
      <c r="T509" s="15"/>
      <c r="U509" s="16"/>
      <c r="V509" s="16"/>
      <c r="W509" s="16"/>
    </row>
    <row r="510" spans="3:23" x14ac:dyDescent="0.25">
      <c r="C510" s="11">
        <f t="shared" si="25"/>
        <v>0</v>
      </c>
      <c r="E510" s="12">
        <v>0</v>
      </c>
      <c r="R510" s="26"/>
      <c r="S510" s="15"/>
      <c r="T510" s="15"/>
      <c r="U510" s="16"/>
      <c r="V510" s="16"/>
      <c r="W510" s="16"/>
    </row>
    <row r="511" spans="3:23" x14ac:dyDescent="0.25">
      <c r="C511" s="11">
        <f t="shared" si="25"/>
        <v>0</v>
      </c>
      <c r="E511" s="12">
        <v>0</v>
      </c>
      <c r="R511" s="26"/>
      <c r="S511" s="15"/>
      <c r="T511" s="15"/>
      <c r="U511" s="16"/>
      <c r="V511" s="16"/>
      <c r="W511" s="16"/>
    </row>
    <row r="512" spans="3:23" x14ac:dyDescent="0.25">
      <c r="C512" s="11">
        <f t="shared" si="25"/>
        <v>0</v>
      </c>
      <c r="E512" s="12">
        <v>0</v>
      </c>
      <c r="R512" s="26"/>
      <c r="S512" s="15"/>
      <c r="T512" s="15"/>
      <c r="U512" s="16"/>
      <c r="V512" s="16"/>
      <c r="W512" s="16"/>
    </row>
    <row r="513" spans="3:23" x14ac:dyDescent="0.25">
      <c r="C513" s="11">
        <f t="shared" si="25"/>
        <v>0</v>
      </c>
      <c r="E513" s="12">
        <v>0</v>
      </c>
      <c r="R513" s="26"/>
      <c r="S513" s="15"/>
      <c r="T513" s="15"/>
      <c r="U513" s="16"/>
      <c r="V513" s="16"/>
      <c r="W513" s="16"/>
    </row>
    <row r="514" spans="3:23" x14ac:dyDescent="0.25">
      <c r="C514" s="11">
        <f t="shared" si="25"/>
        <v>0</v>
      </c>
      <c r="E514" s="12">
        <v>0</v>
      </c>
      <c r="R514" s="26"/>
      <c r="S514" s="15"/>
      <c r="T514" s="15"/>
      <c r="U514" s="16"/>
      <c r="V514" s="16"/>
      <c r="W514" s="16"/>
    </row>
    <row r="515" spans="3:23" x14ac:dyDescent="0.25">
      <c r="C515" s="11">
        <f t="shared" si="25"/>
        <v>0</v>
      </c>
      <c r="E515" s="12">
        <v>0</v>
      </c>
      <c r="R515" s="26"/>
      <c r="S515" s="15"/>
      <c r="T515" s="15"/>
      <c r="U515" s="16"/>
      <c r="V515" s="16"/>
      <c r="W515" s="16"/>
    </row>
    <row r="516" spans="3:23" x14ac:dyDescent="0.25">
      <c r="C516" s="11">
        <f t="shared" si="25"/>
        <v>0</v>
      </c>
      <c r="E516" s="12">
        <v>0</v>
      </c>
      <c r="R516" s="26"/>
      <c r="S516" s="15"/>
      <c r="T516" s="15"/>
      <c r="U516" s="16"/>
      <c r="V516" s="16"/>
      <c r="W516" s="16"/>
    </row>
    <row r="517" spans="3:23" x14ac:dyDescent="0.25">
      <c r="C517" s="11">
        <f t="shared" si="25"/>
        <v>0</v>
      </c>
      <c r="E517" s="12">
        <v>0</v>
      </c>
      <c r="R517" s="26"/>
      <c r="S517" s="15"/>
      <c r="T517" s="15"/>
      <c r="U517" s="16"/>
      <c r="V517" s="16"/>
      <c r="W517" s="16"/>
    </row>
    <row r="518" spans="3:23" x14ac:dyDescent="0.25">
      <c r="C518" s="11">
        <f t="shared" si="25"/>
        <v>0</v>
      </c>
      <c r="E518" s="12">
        <v>0</v>
      </c>
      <c r="R518" s="26"/>
      <c r="S518" s="15"/>
      <c r="T518" s="15"/>
      <c r="U518" s="16"/>
      <c r="V518" s="16"/>
      <c r="W518" s="16"/>
    </row>
    <row r="519" spans="3:23" x14ac:dyDescent="0.25">
      <c r="C519" s="11">
        <f t="shared" si="25"/>
        <v>0</v>
      </c>
      <c r="E519" s="12">
        <v>0</v>
      </c>
      <c r="R519" s="26"/>
      <c r="S519" s="15"/>
      <c r="T519" s="15"/>
      <c r="U519" s="16"/>
      <c r="V519" s="16"/>
      <c r="W519" s="16"/>
    </row>
    <row r="520" spans="3:23" x14ac:dyDescent="0.25">
      <c r="C520" s="11">
        <f t="shared" si="25"/>
        <v>0</v>
      </c>
      <c r="E520" s="12">
        <v>0</v>
      </c>
      <c r="R520" s="26"/>
      <c r="S520" s="15"/>
      <c r="T520" s="15"/>
      <c r="U520" s="16"/>
      <c r="V520" s="16"/>
      <c r="W520" s="16"/>
    </row>
    <row r="521" spans="3:23" x14ac:dyDescent="0.25">
      <c r="C521" s="11">
        <f t="shared" si="25"/>
        <v>0</v>
      </c>
      <c r="E521" s="12">
        <v>0</v>
      </c>
      <c r="R521" s="26"/>
      <c r="S521" s="15"/>
      <c r="T521" s="15"/>
      <c r="U521" s="16"/>
      <c r="V521" s="16"/>
      <c r="W521" s="16"/>
    </row>
    <row r="522" spans="3:23" x14ac:dyDescent="0.25">
      <c r="C522" s="11">
        <f t="shared" si="25"/>
        <v>0</v>
      </c>
      <c r="E522" s="12">
        <v>0</v>
      </c>
      <c r="R522" s="26"/>
      <c r="S522" s="15"/>
      <c r="T522" s="15"/>
      <c r="U522" s="16"/>
      <c r="V522" s="16"/>
      <c r="W522" s="16"/>
    </row>
    <row r="523" spans="3:23" x14ac:dyDescent="0.25">
      <c r="C523" s="11">
        <f t="shared" si="25"/>
        <v>0</v>
      </c>
      <c r="E523" s="12">
        <v>0</v>
      </c>
      <c r="R523" s="26"/>
      <c r="S523" s="15"/>
      <c r="T523" s="15"/>
      <c r="U523" s="16"/>
      <c r="V523" s="16"/>
      <c r="W523" s="16"/>
    </row>
    <row r="524" spans="3:23" x14ac:dyDescent="0.25">
      <c r="C524" s="11">
        <f t="shared" si="25"/>
        <v>0</v>
      </c>
      <c r="E524" s="12">
        <v>0</v>
      </c>
      <c r="R524" s="26"/>
      <c r="S524" s="15"/>
      <c r="T524" s="15"/>
      <c r="U524" s="16"/>
      <c r="V524" s="16"/>
      <c r="W524" s="16"/>
    </row>
    <row r="525" spans="3:23" x14ac:dyDescent="0.25">
      <c r="C525" s="11">
        <f t="shared" si="25"/>
        <v>0</v>
      </c>
      <c r="E525" s="12">
        <v>0</v>
      </c>
      <c r="R525" s="26"/>
      <c r="S525" s="15"/>
      <c r="T525" s="15"/>
      <c r="U525" s="16"/>
      <c r="V525" s="16"/>
      <c r="W525" s="16"/>
    </row>
    <row r="526" spans="3:23" x14ac:dyDescent="0.25">
      <c r="C526" s="11">
        <f t="shared" si="25"/>
        <v>0</v>
      </c>
      <c r="E526" s="12">
        <v>0</v>
      </c>
      <c r="R526" s="26"/>
      <c r="S526" s="15"/>
      <c r="T526" s="15"/>
      <c r="U526" s="16"/>
      <c r="V526" s="16"/>
      <c r="W526" s="16"/>
    </row>
    <row r="527" spans="3:23" x14ac:dyDescent="0.25">
      <c r="C527" s="11">
        <f t="shared" si="25"/>
        <v>0</v>
      </c>
      <c r="E527" s="12">
        <v>0</v>
      </c>
      <c r="R527" s="26"/>
      <c r="S527" s="15"/>
      <c r="T527" s="15"/>
      <c r="U527" s="16"/>
      <c r="V527" s="16"/>
      <c r="W527" s="16"/>
    </row>
    <row r="528" spans="3:23" x14ac:dyDescent="0.25">
      <c r="C528" s="11">
        <f t="shared" si="25"/>
        <v>0</v>
      </c>
      <c r="E528" s="12">
        <v>0</v>
      </c>
      <c r="R528" s="26"/>
      <c r="S528" s="15"/>
      <c r="T528" s="15"/>
      <c r="U528" s="16"/>
      <c r="V528" s="16"/>
      <c r="W528" s="16"/>
    </row>
    <row r="529" spans="3:23" x14ac:dyDescent="0.25">
      <c r="C529" s="11">
        <f t="shared" si="25"/>
        <v>0</v>
      </c>
      <c r="E529" s="12">
        <v>0</v>
      </c>
      <c r="R529" s="26"/>
      <c r="S529" s="15"/>
      <c r="T529" s="15"/>
      <c r="U529" s="16"/>
      <c r="V529" s="16"/>
      <c r="W529" s="16"/>
    </row>
    <row r="530" spans="3:23" x14ac:dyDescent="0.25">
      <c r="C530" s="11">
        <f t="shared" si="25"/>
        <v>0</v>
      </c>
      <c r="E530" s="12">
        <v>0</v>
      </c>
      <c r="R530" s="26"/>
      <c r="S530" s="15"/>
      <c r="T530" s="15"/>
      <c r="U530" s="16"/>
      <c r="V530" s="16"/>
      <c r="W530" s="16"/>
    </row>
    <row r="531" spans="3:23" x14ac:dyDescent="0.25">
      <c r="C531" s="11">
        <f t="shared" si="25"/>
        <v>0</v>
      </c>
      <c r="E531" s="12">
        <v>0</v>
      </c>
      <c r="R531" s="26"/>
      <c r="S531" s="15"/>
      <c r="T531" s="15"/>
      <c r="U531" s="16"/>
      <c r="V531" s="16"/>
      <c r="W531" s="16"/>
    </row>
    <row r="532" spans="3:23" x14ac:dyDescent="0.25">
      <c r="C532" s="11">
        <f t="shared" si="25"/>
        <v>0</v>
      </c>
      <c r="E532" s="12">
        <v>0</v>
      </c>
      <c r="R532" s="26"/>
      <c r="S532" s="15"/>
      <c r="T532" s="15"/>
      <c r="U532" s="16"/>
      <c r="V532" s="16"/>
      <c r="W532" s="16"/>
    </row>
    <row r="533" spans="3:23" x14ac:dyDescent="0.25">
      <c r="C533" s="11">
        <f t="shared" si="25"/>
        <v>0</v>
      </c>
      <c r="E533" s="12">
        <v>0</v>
      </c>
      <c r="R533" s="26"/>
      <c r="S533" s="15"/>
      <c r="T533" s="15"/>
      <c r="U533" s="16"/>
      <c r="V533" s="16"/>
      <c r="W533" s="16"/>
    </row>
    <row r="534" spans="3:23" x14ac:dyDescent="0.25">
      <c r="C534" s="11">
        <f t="shared" si="25"/>
        <v>0</v>
      </c>
      <c r="E534" s="12">
        <v>0</v>
      </c>
      <c r="R534" s="26"/>
      <c r="S534" s="15"/>
      <c r="T534" s="15"/>
      <c r="U534" s="16"/>
      <c r="V534" s="16"/>
      <c r="W534" s="16"/>
    </row>
    <row r="535" spans="3:23" x14ac:dyDescent="0.25">
      <c r="C535" s="11">
        <f t="shared" si="25"/>
        <v>0</v>
      </c>
      <c r="E535" s="12">
        <v>0</v>
      </c>
      <c r="R535" s="26"/>
      <c r="S535" s="15"/>
      <c r="T535" s="15"/>
      <c r="U535" s="16"/>
      <c r="V535" s="16"/>
      <c r="W535" s="16"/>
    </row>
    <row r="536" spans="3:23" x14ac:dyDescent="0.25">
      <c r="C536" s="11">
        <f t="shared" si="25"/>
        <v>0</v>
      </c>
      <c r="E536" s="12">
        <v>0</v>
      </c>
      <c r="R536" s="26"/>
      <c r="S536" s="15"/>
      <c r="T536" s="15"/>
      <c r="U536" s="16"/>
      <c r="V536" s="16"/>
      <c r="W536" s="16"/>
    </row>
    <row r="537" spans="3:23" x14ac:dyDescent="0.25">
      <c r="C537" s="11">
        <f t="shared" si="25"/>
        <v>0</v>
      </c>
      <c r="E537" s="12">
        <v>0</v>
      </c>
      <c r="R537" s="26"/>
      <c r="S537" s="15"/>
      <c r="T537" s="15"/>
      <c r="U537" s="16"/>
      <c r="V537" s="16"/>
      <c r="W537" s="16"/>
    </row>
    <row r="538" spans="3:23" x14ac:dyDescent="0.25">
      <c r="C538" s="11">
        <f t="shared" si="25"/>
        <v>0</v>
      </c>
      <c r="E538" s="12">
        <v>0</v>
      </c>
      <c r="R538" s="26"/>
      <c r="S538" s="15"/>
      <c r="T538" s="15"/>
      <c r="U538" s="16"/>
      <c r="V538" s="16"/>
      <c r="W538" s="16"/>
    </row>
    <row r="539" spans="3:23" x14ac:dyDescent="0.25">
      <c r="C539" s="11">
        <f t="shared" si="25"/>
        <v>0</v>
      </c>
      <c r="E539" s="12">
        <v>0</v>
      </c>
      <c r="R539" s="26"/>
      <c r="S539" s="15"/>
      <c r="T539" s="15"/>
      <c r="U539" s="16"/>
      <c r="V539" s="16"/>
      <c r="W539" s="16"/>
    </row>
    <row r="540" spans="3:23" x14ac:dyDescent="0.25">
      <c r="C540" s="11">
        <f t="shared" si="25"/>
        <v>0</v>
      </c>
      <c r="E540" s="12">
        <v>0</v>
      </c>
      <c r="R540" s="26"/>
      <c r="S540" s="15"/>
      <c r="T540" s="15"/>
      <c r="U540" s="16"/>
      <c r="V540" s="16"/>
      <c r="W540" s="16"/>
    </row>
    <row r="541" spans="3:23" x14ac:dyDescent="0.25">
      <c r="C541" s="11">
        <f t="shared" si="25"/>
        <v>0</v>
      </c>
      <c r="E541" s="12">
        <v>0</v>
      </c>
      <c r="R541" s="26"/>
      <c r="S541" s="15"/>
      <c r="T541" s="15"/>
      <c r="U541" s="16"/>
      <c r="V541" s="16"/>
      <c r="W541" s="16"/>
    </row>
    <row r="542" spans="3:23" x14ac:dyDescent="0.25">
      <c r="C542" s="11">
        <f t="shared" si="25"/>
        <v>0</v>
      </c>
      <c r="E542" s="12">
        <v>0</v>
      </c>
      <c r="R542" s="26"/>
      <c r="S542" s="15"/>
      <c r="T542" s="15"/>
      <c r="U542" s="16"/>
      <c r="V542" s="16"/>
      <c r="W542" s="16"/>
    </row>
    <row r="543" spans="3:23" x14ac:dyDescent="0.25">
      <c r="C543" s="11">
        <f t="shared" ref="C543:C606" si="26">B543/(1-$E$9)</f>
        <v>0</v>
      </c>
      <c r="E543" s="12">
        <v>0</v>
      </c>
      <c r="R543" s="26"/>
      <c r="S543" s="15"/>
      <c r="T543" s="15"/>
      <c r="U543" s="16"/>
      <c r="V543" s="16"/>
      <c r="W543" s="16"/>
    </row>
    <row r="544" spans="3:23" x14ac:dyDescent="0.25">
      <c r="C544" s="11">
        <f t="shared" si="26"/>
        <v>0</v>
      </c>
      <c r="E544" s="12">
        <v>0</v>
      </c>
      <c r="R544" s="26"/>
      <c r="S544" s="15"/>
      <c r="T544" s="15"/>
      <c r="U544" s="16"/>
      <c r="V544" s="16"/>
      <c r="W544" s="16"/>
    </row>
    <row r="545" spans="3:23" x14ac:dyDescent="0.25">
      <c r="C545" s="11">
        <f t="shared" si="26"/>
        <v>0</v>
      </c>
      <c r="E545" s="12">
        <v>0</v>
      </c>
      <c r="R545" s="26"/>
      <c r="S545" s="15"/>
      <c r="T545" s="15"/>
      <c r="U545" s="16"/>
      <c r="V545" s="16"/>
      <c r="W545" s="16"/>
    </row>
    <row r="546" spans="3:23" x14ac:dyDescent="0.25">
      <c r="C546" s="11">
        <f t="shared" si="26"/>
        <v>0</v>
      </c>
      <c r="E546" s="12">
        <v>0</v>
      </c>
      <c r="R546" s="26"/>
      <c r="S546" s="15"/>
      <c r="T546" s="15"/>
      <c r="U546" s="16"/>
      <c r="V546" s="16"/>
      <c r="W546" s="16"/>
    </row>
    <row r="547" spans="3:23" x14ac:dyDescent="0.25">
      <c r="C547" s="11">
        <f t="shared" si="26"/>
        <v>0</v>
      </c>
      <c r="E547" s="12">
        <v>0</v>
      </c>
      <c r="R547" s="26"/>
      <c r="S547" s="15"/>
      <c r="T547" s="15"/>
      <c r="U547" s="16"/>
      <c r="V547" s="16"/>
      <c r="W547" s="16"/>
    </row>
    <row r="548" spans="3:23" x14ac:dyDescent="0.25">
      <c r="C548" s="11">
        <f t="shared" si="26"/>
        <v>0</v>
      </c>
      <c r="E548" s="12">
        <v>0</v>
      </c>
      <c r="R548" s="26"/>
      <c r="S548" s="15"/>
      <c r="T548" s="15"/>
      <c r="U548" s="16"/>
      <c r="V548" s="16"/>
      <c r="W548" s="16"/>
    </row>
    <row r="549" spans="3:23" x14ac:dyDescent="0.25">
      <c r="C549" s="11">
        <f t="shared" si="26"/>
        <v>0</v>
      </c>
      <c r="E549" s="12">
        <v>0</v>
      </c>
      <c r="R549" s="26"/>
      <c r="S549" s="15"/>
      <c r="T549" s="15"/>
      <c r="U549" s="16"/>
      <c r="V549" s="16"/>
      <c r="W549" s="16"/>
    </row>
    <row r="550" spans="3:23" x14ac:dyDescent="0.25">
      <c r="C550" s="11">
        <f t="shared" si="26"/>
        <v>0</v>
      </c>
      <c r="E550" s="12">
        <v>0</v>
      </c>
      <c r="R550" s="26"/>
      <c r="S550" s="15"/>
      <c r="T550" s="15"/>
      <c r="U550" s="16"/>
      <c r="V550" s="16"/>
      <c r="W550" s="16"/>
    </row>
    <row r="551" spans="3:23" x14ac:dyDescent="0.25">
      <c r="C551" s="11">
        <f t="shared" si="26"/>
        <v>0</v>
      </c>
      <c r="E551" s="12">
        <v>0</v>
      </c>
      <c r="R551" s="26"/>
      <c r="S551" s="15"/>
      <c r="T551" s="15"/>
      <c r="U551" s="16"/>
      <c r="V551" s="16"/>
      <c r="W551" s="16"/>
    </row>
    <row r="552" spans="3:23" x14ac:dyDescent="0.25">
      <c r="C552" s="11">
        <f t="shared" si="26"/>
        <v>0</v>
      </c>
      <c r="E552" s="12">
        <v>0</v>
      </c>
      <c r="R552" s="26"/>
      <c r="S552" s="15"/>
      <c r="T552" s="15"/>
      <c r="U552" s="16"/>
      <c r="V552" s="16"/>
      <c r="W552" s="16"/>
    </row>
    <row r="553" spans="3:23" x14ac:dyDescent="0.25">
      <c r="C553" s="11">
        <f t="shared" si="26"/>
        <v>0</v>
      </c>
      <c r="E553" s="12">
        <v>0</v>
      </c>
      <c r="R553" s="26"/>
      <c r="S553" s="15"/>
      <c r="T553" s="15"/>
      <c r="U553" s="16"/>
      <c r="V553" s="16"/>
      <c r="W553" s="16"/>
    </row>
    <row r="554" spans="3:23" x14ac:dyDescent="0.25">
      <c r="C554" s="11">
        <f t="shared" si="26"/>
        <v>0</v>
      </c>
      <c r="E554" s="12">
        <v>0</v>
      </c>
      <c r="R554" s="26"/>
      <c r="S554" s="15"/>
      <c r="T554" s="15"/>
      <c r="U554" s="16"/>
      <c r="V554" s="16"/>
      <c r="W554" s="16"/>
    </row>
    <row r="555" spans="3:23" x14ac:dyDescent="0.25">
      <c r="C555" s="11">
        <f t="shared" si="26"/>
        <v>0</v>
      </c>
      <c r="E555" s="12">
        <v>0</v>
      </c>
      <c r="R555" s="26"/>
      <c r="S555" s="15"/>
      <c r="T555" s="15"/>
      <c r="U555" s="16"/>
      <c r="V555" s="16"/>
      <c r="W555" s="16"/>
    </row>
    <row r="556" spans="3:23" x14ac:dyDescent="0.25">
      <c r="C556" s="11">
        <f t="shared" si="26"/>
        <v>0</v>
      </c>
      <c r="E556" s="12">
        <v>0</v>
      </c>
      <c r="R556" s="26"/>
      <c r="S556" s="15"/>
      <c r="T556" s="15"/>
      <c r="U556" s="16"/>
      <c r="V556" s="16"/>
      <c r="W556" s="16"/>
    </row>
    <row r="557" spans="3:23" x14ac:dyDescent="0.25">
      <c r="C557" s="11">
        <f t="shared" si="26"/>
        <v>0</v>
      </c>
      <c r="E557" s="12">
        <v>0</v>
      </c>
      <c r="R557" s="26"/>
      <c r="S557" s="15"/>
      <c r="T557" s="15"/>
      <c r="U557" s="16"/>
      <c r="V557" s="16"/>
      <c r="W557" s="16"/>
    </row>
    <row r="558" spans="3:23" x14ac:dyDescent="0.25">
      <c r="C558" s="11">
        <f t="shared" si="26"/>
        <v>0</v>
      </c>
      <c r="E558" s="12">
        <v>0</v>
      </c>
      <c r="R558" s="26"/>
      <c r="S558" s="15"/>
      <c r="T558" s="15"/>
      <c r="U558" s="16"/>
      <c r="V558" s="16"/>
      <c r="W558" s="16"/>
    </row>
    <row r="559" spans="3:23" x14ac:dyDescent="0.25">
      <c r="C559" s="11">
        <f t="shared" si="26"/>
        <v>0</v>
      </c>
      <c r="E559" s="12">
        <v>0</v>
      </c>
      <c r="R559" s="26"/>
      <c r="S559" s="15"/>
      <c r="T559" s="15"/>
      <c r="U559" s="16"/>
      <c r="V559" s="16"/>
      <c r="W559" s="16"/>
    </row>
    <row r="560" spans="3:23" x14ac:dyDescent="0.25">
      <c r="C560" s="11">
        <f t="shared" si="26"/>
        <v>0</v>
      </c>
      <c r="E560" s="12">
        <v>0</v>
      </c>
      <c r="R560" s="26"/>
      <c r="S560" s="15"/>
      <c r="T560" s="15"/>
      <c r="U560" s="16"/>
      <c r="V560" s="16"/>
      <c r="W560" s="16"/>
    </row>
    <row r="561" spans="3:23" x14ac:dyDescent="0.25">
      <c r="C561" s="11">
        <f t="shared" si="26"/>
        <v>0</v>
      </c>
      <c r="E561" s="12">
        <v>0</v>
      </c>
      <c r="R561" s="26"/>
      <c r="S561" s="15"/>
      <c r="T561" s="15"/>
      <c r="U561" s="16"/>
      <c r="V561" s="16"/>
      <c r="W561" s="16"/>
    </row>
    <row r="562" spans="3:23" x14ac:dyDescent="0.25">
      <c r="C562" s="11">
        <f t="shared" si="26"/>
        <v>0</v>
      </c>
      <c r="E562" s="12">
        <v>0</v>
      </c>
      <c r="R562" s="26"/>
      <c r="S562" s="15"/>
      <c r="T562" s="15"/>
      <c r="U562" s="16"/>
      <c r="V562" s="16"/>
      <c r="W562" s="16"/>
    </row>
    <row r="563" spans="3:23" x14ac:dyDescent="0.25">
      <c r="C563" s="11">
        <f t="shared" si="26"/>
        <v>0</v>
      </c>
      <c r="E563" s="12">
        <v>0</v>
      </c>
      <c r="R563" s="26"/>
      <c r="S563" s="15"/>
      <c r="T563" s="15"/>
      <c r="U563" s="16"/>
      <c r="V563" s="16"/>
      <c r="W563" s="16"/>
    </row>
    <row r="564" spans="3:23" x14ac:dyDescent="0.25">
      <c r="C564" s="11">
        <f t="shared" si="26"/>
        <v>0</v>
      </c>
      <c r="E564" s="12">
        <v>0</v>
      </c>
      <c r="R564" s="26"/>
      <c r="S564" s="15"/>
      <c r="T564" s="15"/>
      <c r="U564" s="16"/>
      <c r="V564" s="16"/>
      <c r="W564" s="16"/>
    </row>
    <row r="565" spans="3:23" x14ac:dyDescent="0.25">
      <c r="C565" s="11">
        <f t="shared" si="26"/>
        <v>0</v>
      </c>
      <c r="E565" s="12">
        <v>0</v>
      </c>
      <c r="R565" s="26"/>
      <c r="S565" s="15"/>
      <c r="T565" s="15"/>
      <c r="U565" s="16"/>
      <c r="V565" s="16"/>
      <c r="W565" s="16"/>
    </row>
    <row r="566" spans="3:23" x14ac:dyDescent="0.25">
      <c r="C566" s="11">
        <f t="shared" si="26"/>
        <v>0</v>
      </c>
      <c r="E566" s="12">
        <v>0</v>
      </c>
      <c r="R566" s="26"/>
      <c r="S566" s="15"/>
      <c r="T566" s="15"/>
      <c r="U566" s="16"/>
      <c r="V566" s="16"/>
      <c r="W566" s="16"/>
    </row>
    <row r="567" spans="3:23" x14ac:dyDescent="0.25">
      <c r="C567" s="11">
        <f t="shared" si="26"/>
        <v>0</v>
      </c>
      <c r="E567" s="12">
        <v>0</v>
      </c>
      <c r="R567" s="26"/>
      <c r="S567" s="15"/>
      <c r="T567" s="15"/>
      <c r="U567" s="16"/>
      <c r="V567" s="16"/>
      <c r="W567" s="16"/>
    </row>
    <row r="568" spans="3:23" x14ac:dyDescent="0.25">
      <c r="C568" s="11">
        <f t="shared" si="26"/>
        <v>0</v>
      </c>
      <c r="E568" s="12">
        <v>0</v>
      </c>
      <c r="R568" s="26"/>
      <c r="S568" s="15"/>
      <c r="T568" s="15"/>
      <c r="U568" s="16"/>
      <c r="V568" s="16"/>
      <c r="W568" s="16"/>
    </row>
    <row r="569" spans="3:23" x14ac:dyDescent="0.25">
      <c r="C569" s="11">
        <f t="shared" si="26"/>
        <v>0</v>
      </c>
      <c r="E569" s="12">
        <v>0</v>
      </c>
      <c r="R569" s="26"/>
      <c r="S569" s="15"/>
      <c r="T569" s="15"/>
      <c r="U569" s="16"/>
      <c r="V569" s="16"/>
      <c r="W569" s="16"/>
    </row>
    <row r="570" spans="3:23" x14ac:dyDescent="0.25">
      <c r="C570" s="11">
        <f t="shared" si="26"/>
        <v>0</v>
      </c>
      <c r="E570" s="12">
        <v>0</v>
      </c>
      <c r="R570" s="26"/>
      <c r="S570" s="15"/>
      <c r="T570" s="15"/>
      <c r="U570" s="16"/>
      <c r="V570" s="16"/>
      <c r="W570" s="16"/>
    </row>
    <row r="571" spans="3:23" x14ac:dyDescent="0.25">
      <c r="C571" s="11">
        <f t="shared" si="26"/>
        <v>0</v>
      </c>
      <c r="E571" s="12">
        <v>0</v>
      </c>
      <c r="R571" s="26"/>
      <c r="S571" s="15"/>
      <c r="T571" s="15"/>
      <c r="U571" s="16"/>
      <c r="V571" s="16"/>
      <c r="W571" s="16"/>
    </row>
    <row r="572" spans="3:23" x14ac:dyDescent="0.25">
      <c r="C572" s="11">
        <f t="shared" si="26"/>
        <v>0</v>
      </c>
      <c r="E572" s="12">
        <v>0</v>
      </c>
      <c r="R572" s="26"/>
      <c r="S572" s="15"/>
      <c r="T572" s="15"/>
      <c r="U572" s="16"/>
      <c r="V572" s="16"/>
      <c r="W572" s="16"/>
    </row>
    <row r="573" spans="3:23" x14ac:dyDescent="0.25">
      <c r="C573" s="11">
        <f t="shared" si="26"/>
        <v>0</v>
      </c>
      <c r="E573" s="12">
        <v>0</v>
      </c>
      <c r="R573" s="26"/>
      <c r="S573" s="15"/>
      <c r="T573" s="15"/>
      <c r="U573" s="16"/>
      <c r="V573" s="16"/>
      <c r="W573" s="16"/>
    </row>
    <row r="574" spans="3:23" x14ac:dyDescent="0.25">
      <c r="C574" s="11">
        <f t="shared" si="26"/>
        <v>0</v>
      </c>
      <c r="E574" s="12">
        <v>0</v>
      </c>
      <c r="R574" s="26"/>
      <c r="S574" s="15"/>
      <c r="T574" s="15"/>
      <c r="U574" s="16"/>
      <c r="V574" s="16"/>
      <c r="W574" s="16"/>
    </row>
    <row r="575" spans="3:23" x14ac:dyDescent="0.25">
      <c r="C575" s="11">
        <f t="shared" si="26"/>
        <v>0</v>
      </c>
      <c r="E575" s="12">
        <v>0</v>
      </c>
      <c r="R575" s="26"/>
      <c r="S575" s="15"/>
      <c r="T575" s="15"/>
      <c r="U575" s="16"/>
      <c r="V575" s="16"/>
      <c r="W575" s="16"/>
    </row>
    <row r="576" spans="3:23" x14ac:dyDescent="0.25">
      <c r="C576" s="11">
        <f t="shared" si="26"/>
        <v>0</v>
      </c>
      <c r="E576" s="12">
        <v>0</v>
      </c>
      <c r="R576" s="26"/>
      <c r="S576" s="15"/>
      <c r="T576" s="15"/>
      <c r="U576" s="16"/>
      <c r="V576" s="16"/>
      <c r="W576" s="16"/>
    </row>
    <row r="577" spans="3:23" x14ac:dyDescent="0.25">
      <c r="C577" s="11">
        <f t="shared" si="26"/>
        <v>0</v>
      </c>
      <c r="E577" s="12">
        <v>0</v>
      </c>
      <c r="R577" s="26"/>
      <c r="S577" s="15"/>
      <c r="T577" s="15"/>
      <c r="U577" s="16"/>
      <c r="V577" s="16"/>
      <c r="W577" s="16"/>
    </row>
    <row r="578" spans="3:23" x14ac:dyDescent="0.25">
      <c r="C578" s="11">
        <f t="shared" si="26"/>
        <v>0</v>
      </c>
      <c r="E578" s="12">
        <v>0</v>
      </c>
      <c r="R578" s="26"/>
      <c r="S578" s="15"/>
      <c r="T578" s="15"/>
      <c r="U578" s="16"/>
      <c r="V578" s="16"/>
      <c r="W578" s="16"/>
    </row>
    <row r="579" spans="3:23" x14ac:dyDescent="0.25">
      <c r="C579" s="11">
        <f t="shared" si="26"/>
        <v>0</v>
      </c>
      <c r="E579" s="12">
        <v>0</v>
      </c>
      <c r="R579" s="26"/>
      <c r="S579" s="15"/>
      <c r="T579" s="15"/>
      <c r="U579" s="16"/>
      <c r="V579" s="16"/>
      <c r="W579" s="16"/>
    </row>
    <row r="580" spans="3:23" x14ac:dyDescent="0.25">
      <c r="C580" s="11">
        <f t="shared" si="26"/>
        <v>0</v>
      </c>
      <c r="E580" s="12">
        <v>0</v>
      </c>
      <c r="R580" s="26"/>
      <c r="S580" s="15"/>
      <c r="T580" s="15"/>
      <c r="U580" s="16"/>
      <c r="V580" s="16"/>
      <c r="W580" s="16"/>
    </row>
    <row r="581" spans="3:23" x14ac:dyDescent="0.25">
      <c r="C581" s="11">
        <f t="shared" si="26"/>
        <v>0</v>
      </c>
      <c r="E581" s="12">
        <v>0</v>
      </c>
      <c r="R581" s="26"/>
      <c r="S581" s="15"/>
      <c r="T581" s="15"/>
      <c r="U581" s="16"/>
      <c r="V581" s="16"/>
      <c r="W581" s="16"/>
    </row>
    <row r="582" spans="3:23" x14ac:dyDescent="0.25">
      <c r="C582" s="11">
        <f t="shared" si="26"/>
        <v>0</v>
      </c>
      <c r="E582" s="12">
        <v>0</v>
      </c>
      <c r="R582" s="26"/>
      <c r="S582" s="15"/>
      <c r="T582" s="15"/>
      <c r="U582" s="16"/>
      <c r="V582" s="16"/>
      <c r="W582" s="16"/>
    </row>
    <row r="583" spans="3:23" x14ac:dyDescent="0.25">
      <c r="C583" s="11">
        <f t="shared" si="26"/>
        <v>0</v>
      </c>
      <c r="E583" s="12">
        <v>0</v>
      </c>
      <c r="R583" s="26"/>
      <c r="S583" s="15"/>
      <c r="T583" s="15"/>
      <c r="U583" s="16"/>
      <c r="V583" s="16"/>
      <c r="W583" s="16"/>
    </row>
    <row r="584" spans="3:23" x14ac:dyDescent="0.25">
      <c r="C584" s="11">
        <f t="shared" si="26"/>
        <v>0</v>
      </c>
      <c r="E584" s="12">
        <v>0</v>
      </c>
      <c r="R584" s="26"/>
      <c r="S584" s="15"/>
      <c r="T584" s="15"/>
      <c r="U584" s="16"/>
      <c r="V584" s="16"/>
      <c r="W584" s="16"/>
    </row>
    <row r="585" spans="3:23" x14ac:dyDescent="0.25">
      <c r="C585" s="11">
        <f t="shared" si="26"/>
        <v>0</v>
      </c>
      <c r="E585" s="12">
        <v>0</v>
      </c>
      <c r="R585" s="26"/>
      <c r="S585" s="15"/>
      <c r="T585" s="15"/>
      <c r="U585" s="16"/>
      <c r="V585" s="16"/>
      <c r="W585" s="16"/>
    </row>
    <row r="586" spans="3:23" x14ac:dyDescent="0.25">
      <c r="C586" s="11">
        <f t="shared" si="26"/>
        <v>0</v>
      </c>
      <c r="E586" s="12">
        <v>0</v>
      </c>
      <c r="R586" s="26"/>
      <c r="S586" s="15"/>
      <c r="T586" s="15"/>
      <c r="U586" s="16"/>
      <c r="V586" s="16"/>
      <c r="W586" s="16"/>
    </row>
    <row r="587" spans="3:23" x14ac:dyDescent="0.25">
      <c r="C587" s="11">
        <f t="shared" si="26"/>
        <v>0</v>
      </c>
      <c r="E587" s="12">
        <v>0</v>
      </c>
      <c r="R587" s="26"/>
      <c r="S587" s="15"/>
      <c r="T587" s="15"/>
      <c r="U587" s="16"/>
      <c r="V587" s="16"/>
      <c r="W587" s="16"/>
    </row>
    <row r="588" spans="3:23" x14ac:dyDescent="0.25">
      <c r="C588" s="11">
        <f t="shared" si="26"/>
        <v>0</v>
      </c>
      <c r="E588" s="12">
        <v>0</v>
      </c>
      <c r="R588" s="26"/>
      <c r="S588" s="15"/>
      <c r="T588" s="15"/>
      <c r="U588" s="16"/>
      <c r="V588" s="16"/>
      <c r="W588" s="16"/>
    </row>
    <row r="589" spans="3:23" x14ac:dyDescent="0.25">
      <c r="C589" s="11">
        <f t="shared" si="26"/>
        <v>0</v>
      </c>
      <c r="E589" s="12">
        <v>0</v>
      </c>
      <c r="R589" s="26"/>
      <c r="S589" s="15"/>
      <c r="T589" s="15"/>
      <c r="U589" s="16"/>
      <c r="V589" s="16"/>
      <c r="W589" s="16"/>
    </row>
    <row r="590" spans="3:23" x14ac:dyDescent="0.25">
      <c r="C590" s="11">
        <f t="shared" si="26"/>
        <v>0</v>
      </c>
      <c r="E590" s="12">
        <v>0</v>
      </c>
      <c r="R590" s="26"/>
      <c r="S590" s="15"/>
      <c r="T590" s="15"/>
      <c r="U590" s="16"/>
      <c r="V590" s="16"/>
      <c r="W590" s="16"/>
    </row>
    <row r="591" spans="3:23" x14ac:dyDescent="0.25">
      <c r="C591" s="11">
        <f t="shared" si="26"/>
        <v>0</v>
      </c>
      <c r="E591" s="12">
        <v>0</v>
      </c>
      <c r="R591" s="26"/>
      <c r="S591" s="15"/>
      <c r="T591" s="15"/>
      <c r="U591" s="16"/>
      <c r="V591" s="16"/>
      <c r="W591" s="16"/>
    </row>
    <row r="592" spans="3:23" x14ac:dyDescent="0.25">
      <c r="C592" s="11">
        <f t="shared" si="26"/>
        <v>0</v>
      </c>
      <c r="E592" s="12">
        <v>0</v>
      </c>
      <c r="R592" s="26"/>
      <c r="S592" s="15"/>
      <c r="T592" s="15"/>
      <c r="U592" s="16"/>
      <c r="V592" s="16"/>
      <c r="W592" s="16"/>
    </row>
    <row r="593" spans="3:23" x14ac:dyDescent="0.25">
      <c r="C593" s="11">
        <f t="shared" si="26"/>
        <v>0</v>
      </c>
      <c r="E593" s="12">
        <v>0</v>
      </c>
      <c r="R593" s="26"/>
      <c r="S593" s="15"/>
      <c r="T593" s="15"/>
      <c r="U593" s="16"/>
      <c r="V593" s="16"/>
      <c r="W593" s="16"/>
    </row>
    <row r="594" spans="3:23" x14ac:dyDescent="0.25">
      <c r="C594" s="11">
        <f t="shared" si="26"/>
        <v>0</v>
      </c>
      <c r="E594" s="12">
        <v>0</v>
      </c>
      <c r="R594" s="26"/>
      <c r="S594" s="15"/>
      <c r="T594" s="15"/>
      <c r="U594" s="16"/>
      <c r="V594" s="16"/>
      <c r="W594" s="16"/>
    </row>
    <row r="595" spans="3:23" x14ac:dyDescent="0.25">
      <c r="C595" s="11">
        <f t="shared" si="26"/>
        <v>0</v>
      </c>
      <c r="E595" s="12">
        <v>0</v>
      </c>
      <c r="R595" s="26"/>
      <c r="S595" s="15"/>
      <c r="T595" s="15"/>
      <c r="U595" s="16"/>
      <c r="V595" s="16"/>
      <c r="W595" s="16"/>
    </row>
    <row r="596" spans="3:23" x14ac:dyDescent="0.25">
      <c r="C596" s="11">
        <f t="shared" si="26"/>
        <v>0</v>
      </c>
      <c r="E596" s="12">
        <v>0</v>
      </c>
      <c r="R596" s="26"/>
      <c r="S596" s="15"/>
      <c r="T596" s="15"/>
      <c r="U596" s="16"/>
      <c r="V596" s="16"/>
      <c r="W596" s="16"/>
    </row>
    <row r="597" spans="3:23" x14ac:dyDescent="0.25">
      <c r="C597" s="11">
        <f t="shared" si="26"/>
        <v>0</v>
      </c>
      <c r="E597" s="12">
        <v>0</v>
      </c>
      <c r="R597" s="26"/>
      <c r="S597" s="15"/>
      <c r="T597" s="15"/>
      <c r="U597" s="16"/>
      <c r="V597" s="16"/>
      <c r="W597" s="16"/>
    </row>
    <row r="598" spans="3:23" x14ac:dyDescent="0.25">
      <c r="C598" s="11">
        <f t="shared" si="26"/>
        <v>0</v>
      </c>
      <c r="E598" s="12">
        <v>0</v>
      </c>
      <c r="R598" s="26"/>
      <c r="S598" s="15"/>
      <c r="T598" s="15"/>
      <c r="U598" s="16"/>
      <c r="V598" s="16"/>
      <c r="W598" s="16"/>
    </row>
    <row r="599" spans="3:23" x14ac:dyDescent="0.25">
      <c r="C599" s="11">
        <f t="shared" si="26"/>
        <v>0</v>
      </c>
      <c r="E599" s="12">
        <v>0</v>
      </c>
      <c r="R599" s="26"/>
      <c r="S599" s="15"/>
      <c r="T599" s="15"/>
      <c r="U599" s="16"/>
      <c r="V599" s="16"/>
      <c r="W599" s="16"/>
    </row>
    <row r="600" spans="3:23" x14ac:dyDescent="0.25">
      <c r="C600" s="11">
        <f t="shared" si="26"/>
        <v>0</v>
      </c>
      <c r="E600" s="12">
        <v>0</v>
      </c>
      <c r="R600" s="26"/>
      <c r="S600" s="15"/>
      <c r="T600" s="15"/>
      <c r="U600" s="16"/>
      <c r="V600" s="16"/>
      <c r="W600" s="16"/>
    </row>
    <row r="601" spans="3:23" x14ac:dyDescent="0.25">
      <c r="C601" s="11">
        <f t="shared" si="26"/>
        <v>0</v>
      </c>
      <c r="E601" s="12">
        <v>0</v>
      </c>
      <c r="R601" s="26"/>
      <c r="S601" s="15"/>
      <c r="T601" s="15"/>
      <c r="U601" s="16"/>
      <c r="V601" s="16"/>
      <c r="W601" s="16"/>
    </row>
    <row r="602" spans="3:23" x14ac:dyDescent="0.25">
      <c r="C602" s="11">
        <f t="shared" si="26"/>
        <v>0</v>
      </c>
      <c r="E602" s="12">
        <v>0</v>
      </c>
      <c r="R602" s="26"/>
      <c r="S602" s="15"/>
      <c r="T602" s="15"/>
      <c r="U602" s="16"/>
      <c r="V602" s="16"/>
      <c r="W602" s="16"/>
    </row>
    <row r="603" spans="3:23" x14ac:dyDescent="0.25">
      <c r="C603" s="11">
        <f t="shared" si="26"/>
        <v>0</v>
      </c>
      <c r="E603" s="12">
        <v>0</v>
      </c>
      <c r="R603" s="26"/>
      <c r="S603" s="15"/>
      <c r="T603" s="15"/>
      <c r="U603" s="16"/>
      <c r="V603" s="16"/>
      <c r="W603" s="16"/>
    </row>
    <row r="604" spans="3:23" x14ac:dyDescent="0.25">
      <c r="C604" s="11">
        <f t="shared" si="26"/>
        <v>0</v>
      </c>
      <c r="E604" s="12">
        <v>0</v>
      </c>
      <c r="R604" s="26"/>
      <c r="S604" s="15"/>
      <c r="T604" s="15"/>
      <c r="U604" s="16"/>
      <c r="V604" s="16"/>
      <c r="W604" s="16"/>
    </row>
    <row r="605" spans="3:23" x14ac:dyDescent="0.25">
      <c r="C605" s="11">
        <f t="shared" si="26"/>
        <v>0</v>
      </c>
      <c r="E605" s="12">
        <v>0</v>
      </c>
      <c r="R605" s="26"/>
      <c r="S605" s="15"/>
      <c r="T605" s="15"/>
      <c r="U605" s="16"/>
      <c r="V605" s="16"/>
      <c r="W605" s="16"/>
    </row>
    <row r="606" spans="3:23" x14ac:dyDescent="0.25">
      <c r="C606" s="11">
        <f t="shared" si="26"/>
        <v>0</v>
      </c>
      <c r="E606" s="12">
        <v>0</v>
      </c>
      <c r="R606" s="26"/>
      <c r="S606" s="15"/>
      <c r="T606" s="15"/>
      <c r="U606" s="16"/>
      <c r="V606" s="16"/>
      <c r="W606" s="16"/>
    </row>
    <row r="607" spans="3:23" x14ac:dyDescent="0.25">
      <c r="C607" s="11">
        <f t="shared" ref="C607:C670" si="27">B607/(1-$E$9)</f>
        <v>0</v>
      </c>
      <c r="E607" s="12">
        <v>0</v>
      </c>
      <c r="R607" s="26"/>
      <c r="S607" s="15"/>
      <c r="T607" s="15"/>
      <c r="U607" s="16"/>
      <c r="V607" s="16"/>
      <c r="W607" s="16"/>
    </row>
    <row r="608" spans="3:23" x14ac:dyDescent="0.25">
      <c r="C608" s="11">
        <f t="shared" si="27"/>
        <v>0</v>
      </c>
      <c r="E608" s="12">
        <v>0</v>
      </c>
      <c r="R608" s="26"/>
      <c r="S608" s="15"/>
      <c r="T608" s="15"/>
      <c r="U608" s="16"/>
      <c r="V608" s="16"/>
      <c r="W608" s="16"/>
    </row>
    <row r="609" spans="3:23" x14ac:dyDescent="0.25">
      <c r="C609" s="11">
        <f t="shared" si="27"/>
        <v>0</v>
      </c>
      <c r="E609" s="12">
        <v>0</v>
      </c>
      <c r="R609" s="26"/>
      <c r="S609" s="15"/>
      <c r="T609" s="15"/>
      <c r="U609" s="16"/>
      <c r="V609" s="16"/>
      <c r="W609" s="16"/>
    </row>
    <row r="610" spans="3:23" x14ac:dyDescent="0.25">
      <c r="C610" s="11">
        <f t="shared" si="27"/>
        <v>0</v>
      </c>
      <c r="E610" s="12">
        <v>0</v>
      </c>
      <c r="R610" s="26"/>
      <c r="S610" s="15"/>
      <c r="T610" s="15"/>
      <c r="U610" s="16"/>
      <c r="V610" s="16"/>
      <c r="W610" s="16"/>
    </row>
    <row r="611" spans="3:23" x14ac:dyDescent="0.25">
      <c r="C611" s="11">
        <f t="shared" si="27"/>
        <v>0</v>
      </c>
      <c r="E611" s="12">
        <v>0</v>
      </c>
      <c r="R611" s="26"/>
      <c r="S611" s="15"/>
      <c r="T611" s="15"/>
      <c r="U611" s="16"/>
      <c r="V611" s="16"/>
      <c r="W611" s="16"/>
    </row>
    <row r="612" spans="3:23" x14ac:dyDescent="0.25">
      <c r="C612" s="11">
        <f t="shared" si="27"/>
        <v>0</v>
      </c>
      <c r="E612" s="12">
        <v>0</v>
      </c>
      <c r="R612" s="26"/>
      <c r="S612" s="15"/>
      <c r="T612" s="15"/>
      <c r="U612" s="16"/>
      <c r="V612" s="16"/>
      <c r="W612" s="16"/>
    </row>
    <row r="613" spans="3:23" x14ac:dyDescent="0.25">
      <c r="C613" s="11">
        <f t="shared" si="27"/>
        <v>0</v>
      </c>
      <c r="E613" s="12">
        <v>0</v>
      </c>
      <c r="R613" s="26"/>
      <c r="S613" s="15"/>
      <c r="T613" s="15"/>
      <c r="U613" s="16"/>
      <c r="V613" s="16"/>
      <c r="W613" s="16"/>
    </row>
    <row r="614" spans="3:23" x14ac:dyDescent="0.25">
      <c r="C614" s="11">
        <f t="shared" si="27"/>
        <v>0</v>
      </c>
      <c r="E614" s="12">
        <v>0</v>
      </c>
      <c r="R614" s="26"/>
      <c r="S614" s="15"/>
      <c r="T614" s="15"/>
      <c r="U614" s="16"/>
      <c r="V614" s="16"/>
      <c r="W614" s="16"/>
    </row>
    <row r="615" spans="3:23" x14ac:dyDescent="0.25">
      <c r="C615" s="11">
        <f t="shared" si="27"/>
        <v>0</v>
      </c>
      <c r="E615" s="12">
        <v>0</v>
      </c>
      <c r="R615" s="26"/>
      <c r="S615" s="15"/>
      <c r="T615" s="15"/>
      <c r="U615" s="16"/>
      <c r="V615" s="16"/>
      <c r="W615" s="16"/>
    </row>
    <row r="616" spans="3:23" x14ac:dyDescent="0.25">
      <c r="C616" s="11">
        <f t="shared" si="27"/>
        <v>0</v>
      </c>
      <c r="E616" s="12">
        <v>0</v>
      </c>
      <c r="R616" s="26"/>
      <c r="S616" s="15"/>
      <c r="T616" s="15"/>
      <c r="U616" s="16"/>
      <c r="V616" s="16"/>
      <c r="W616" s="16"/>
    </row>
    <row r="617" spans="3:23" x14ac:dyDescent="0.25">
      <c r="C617" s="11">
        <f t="shared" si="27"/>
        <v>0</v>
      </c>
      <c r="E617" s="12">
        <v>0</v>
      </c>
      <c r="R617" s="26"/>
      <c r="S617" s="15"/>
      <c r="T617" s="15"/>
      <c r="U617" s="16"/>
      <c r="V617" s="16"/>
      <c r="W617" s="16"/>
    </row>
    <row r="618" spans="3:23" x14ac:dyDescent="0.25">
      <c r="C618" s="11">
        <f t="shared" si="27"/>
        <v>0</v>
      </c>
      <c r="E618" s="12">
        <v>0</v>
      </c>
      <c r="R618" s="26"/>
      <c r="S618" s="15"/>
      <c r="T618" s="15"/>
      <c r="U618" s="16"/>
      <c r="V618" s="16"/>
      <c r="W618" s="16"/>
    </row>
    <row r="619" spans="3:23" x14ac:dyDescent="0.25">
      <c r="C619" s="11">
        <f t="shared" si="27"/>
        <v>0</v>
      </c>
      <c r="E619" s="12">
        <v>0</v>
      </c>
      <c r="R619" s="26"/>
      <c r="S619" s="15"/>
      <c r="T619" s="15"/>
      <c r="U619" s="16"/>
      <c r="V619" s="16"/>
      <c r="W619" s="16"/>
    </row>
    <row r="620" spans="3:23" x14ac:dyDescent="0.25">
      <c r="C620" s="11">
        <f t="shared" si="27"/>
        <v>0</v>
      </c>
      <c r="E620" s="12">
        <v>0</v>
      </c>
      <c r="R620" s="26"/>
      <c r="S620" s="15"/>
      <c r="T620" s="15"/>
      <c r="U620" s="16"/>
      <c r="V620" s="16"/>
      <c r="W620" s="16"/>
    </row>
    <row r="621" spans="3:23" x14ac:dyDescent="0.25">
      <c r="C621" s="11">
        <f t="shared" si="27"/>
        <v>0</v>
      </c>
      <c r="E621" s="12">
        <v>0</v>
      </c>
      <c r="R621" s="26"/>
      <c r="S621" s="15"/>
      <c r="T621" s="15"/>
      <c r="U621" s="16"/>
      <c r="V621" s="16"/>
      <c r="W621" s="16"/>
    </row>
    <row r="622" spans="3:23" x14ac:dyDescent="0.25">
      <c r="C622" s="11">
        <f t="shared" si="27"/>
        <v>0</v>
      </c>
      <c r="E622" s="12">
        <v>0</v>
      </c>
      <c r="R622" s="26"/>
      <c r="S622" s="15"/>
      <c r="T622" s="15"/>
      <c r="U622" s="16"/>
      <c r="V622" s="16"/>
      <c r="W622" s="16"/>
    </row>
    <row r="623" spans="3:23" x14ac:dyDescent="0.25">
      <c r="C623" s="11">
        <f t="shared" si="27"/>
        <v>0</v>
      </c>
      <c r="E623" s="12">
        <v>0</v>
      </c>
      <c r="R623" s="26"/>
      <c r="S623" s="15"/>
      <c r="T623" s="15"/>
      <c r="U623" s="16"/>
      <c r="V623" s="16"/>
      <c r="W623" s="16"/>
    </row>
    <row r="624" spans="3:23" x14ac:dyDescent="0.25">
      <c r="C624" s="11">
        <f t="shared" si="27"/>
        <v>0</v>
      </c>
      <c r="E624" s="12">
        <v>0</v>
      </c>
      <c r="R624" s="26"/>
      <c r="S624" s="15"/>
      <c r="T624" s="15"/>
      <c r="U624" s="16"/>
      <c r="V624" s="16"/>
      <c r="W624" s="16"/>
    </row>
    <row r="625" spans="3:23" x14ac:dyDescent="0.25">
      <c r="C625" s="11">
        <f t="shared" si="27"/>
        <v>0</v>
      </c>
      <c r="E625" s="12">
        <v>0</v>
      </c>
      <c r="R625" s="26"/>
      <c r="S625" s="15"/>
      <c r="T625" s="15"/>
      <c r="U625" s="16"/>
      <c r="V625" s="16"/>
      <c r="W625" s="16"/>
    </row>
    <row r="626" spans="3:23" x14ac:dyDescent="0.25">
      <c r="C626" s="11">
        <f t="shared" si="27"/>
        <v>0</v>
      </c>
      <c r="E626" s="12">
        <v>0</v>
      </c>
      <c r="R626" s="26"/>
      <c r="S626" s="15"/>
      <c r="T626" s="15"/>
      <c r="U626" s="16"/>
      <c r="V626" s="16"/>
      <c r="W626" s="16"/>
    </row>
    <row r="627" spans="3:23" x14ac:dyDescent="0.25">
      <c r="C627" s="11">
        <f t="shared" si="27"/>
        <v>0</v>
      </c>
      <c r="E627" s="12">
        <v>0</v>
      </c>
      <c r="R627" s="26"/>
      <c r="S627" s="15"/>
      <c r="T627" s="15"/>
      <c r="U627" s="16"/>
      <c r="V627" s="16"/>
      <c r="W627" s="16"/>
    </row>
    <row r="628" spans="3:23" x14ac:dyDescent="0.25">
      <c r="C628" s="11">
        <f t="shared" si="27"/>
        <v>0</v>
      </c>
      <c r="E628" s="12">
        <v>0</v>
      </c>
      <c r="R628" s="26"/>
      <c r="S628" s="15"/>
      <c r="T628" s="15"/>
      <c r="U628" s="16"/>
      <c r="V628" s="16"/>
      <c r="W628" s="16"/>
    </row>
    <row r="629" spans="3:23" x14ac:dyDescent="0.25">
      <c r="C629" s="11">
        <f t="shared" si="27"/>
        <v>0</v>
      </c>
      <c r="E629" s="12">
        <v>0</v>
      </c>
      <c r="R629" s="26"/>
      <c r="S629" s="15"/>
      <c r="T629" s="15"/>
      <c r="U629" s="16"/>
      <c r="V629" s="16"/>
      <c r="W629" s="16"/>
    </row>
    <row r="630" spans="3:23" x14ac:dyDescent="0.25">
      <c r="C630" s="11">
        <f t="shared" si="27"/>
        <v>0</v>
      </c>
      <c r="E630" s="12">
        <v>0</v>
      </c>
      <c r="R630" s="26"/>
      <c r="S630" s="15"/>
      <c r="T630" s="15"/>
      <c r="U630" s="16"/>
      <c r="V630" s="16"/>
      <c r="W630" s="16"/>
    </row>
    <row r="631" spans="3:23" x14ac:dyDescent="0.25">
      <c r="C631" s="11">
        <f t="shared" si="27"/>
        <v>0</v>
      </c>
      <c r="E631" s="12">
        <v>0</v>
      </c>
      <c r="R631" s="26"/>
      <c r="S631" s="15"/>
      <c r="T631" s="15"/>
      <c r="U631" s="16"/>
      <c r="V631" s="16"/>
      <c r="W631" s="16"/>
    </row>
    <row r="632" spans="3:23" x14ac:dyDescent="0.25">
      <c r="C632" s="11">
        <f t="shared" si="27"/>
        <v>0</v>
      </c>
      <c r="E632" s="12">
        <v>0</v>
      </c>
      <c r="R632" s="26"/>
      <c r="S632" s="15"/>
      <c r="T632" s="15"/>
      <c r="U632" s="16"/>
      <c r="V632" s="16"/>
      <c r="W632" s="16"/>
    </row>
    <row r="633" spans="3:23" x14ac:dyDescent="0.25">
      <c r="C633" s="11">
        <f t="shared" si="27"/>
        <v>0</v>
      </c>
      <c r="E633" s="12">
        <v>0</v>
      </c>
      <c r="R633" s="26"/>
      <c r="S633" s="15"/>
      <c r="T633" s="15"/>
      <c r="U633" s="16"/>
      <c r="V633" s="16"/>
      <c r="W633" s="16"/>
    </row>
    <row r="634" spans="3:23" x14ac:dyDescent="0.25">
      <c r="C634" s="11">
        <f t="shared" si="27"/>
        <v>0</v>
      </c>
      <c r="E634" s="12">
        <v>0</v>
      </c>
      <c r="R634" s="26"/>
      <c r="S634" s="15"/>
      <c r="T634" s="15"/>
      <c r="U634" s="16"/>
      <c r="V634" s="16"/>
      <c r="W634" s="16"/>
    </row>
    <row r="635" spans="3:23" x14ac:dyDescent="0.25">
      <c r="C635" s="11">
        <f t="shared" si="27"/>
        <v>0</v>
      </c>
      <c r="E635" s="12">
        <v>0</v>
      </c>
      <c r="R635" s="26"/>
      <c r="S635" s="15"/>
      <c r="T635" s="15"/>
      <c r="U635" s="16"/>
      <c r="V635" s="16"/>
      <c r="W635" s="16"/>
    </row>
    <row r="636" spans="3:23" x14ac:dyDescent="0.25">
      <c r="C636" s="11">
        <f t="shared" si="27"/>
        <v>0</v>
      </c>
      <c r="E636" s="12">
        <v>0</v>
      </c>
      <c r="R636" s="26"/>
      <c r="S636" s="15"/>
      <c r="T636" s="15"/>
      <c r="U636" s="16"/>
      <c r="V636" s="16"/>
      <c r="W636" s="16"/>
    </row>
    <row r="637" spans="3:23" x14ac:dyDescent="0.25">
      <c r="C637" s="11">
        <f t="shared" si="27"/>
        <v>0</v>
      </c>
      <c r="E637" s="12">
        <v>0</v>
      </c>
      <c r="R637" s="26"/>
      <c r="S637" s="15"/>
      <c r="T637" s="15"/>
      <c r="U637" s="16"/>
      <c r="V637" s="16"/>
      <c r="W637" s="16"/>
    </row>
    <row r="638" spans="3:23" x14ac:dyDescent="0.25">
      <c r="C638" s="11">
        <f t="shared" si="27"/>
        <v>0</v>
      </c>
      <c r="E638" s="12">
        <v>0</v>
      </c>
      <c r="R638" s="26"/>
      <c r="S638" s="15"/>
      <c r="T638" s="15"/>
      <c r="U638" s="16"/>
      <c r="V638" s="16"/>
      <c r="W638" s="16"/>
    </row>
    <row r="639" spans="3:23" x14ac:dyDescent="0.25">
      <c r="C639" s="11">
        <f t="shared" si="27"/>
        <v>0</v>
      </c>
      <c r="E639" s="12">
        <v>0</v>
      </c>
      <c r="R639" s="26"/>
      <c r="S639" s="15"/>
      <c r="T639" s="15"/>
      <c r="U639" s="16"/>
      <c r="V639" s="16"/>
      <c r="W639" s="16"/>
    </row>
    <row r="640" spans="3:23" x14ac:dyDescent="0.25">
      <c r="C640" s="11">
        <f t="shared" si="27"/>
        <v>0</v>
      </c>
      <c r="E640" s="12">
        <v>0</v>
      </c>
      <c r="R640" s="26"/>
      <c r="S640" s="15"/>
      <c r="T640" s="15"/>
      <c r="U640" s="16"/>
      <c r="V640" s="16"/>
      <c r="W640" s="16"/>
    </row>
    <row r="641" spans="3:23" x14ac:dyDescent="0.25">
      <c r="C641" s="11">
        <f t="shared" si="27"/>
        <v>0</v>
      </c>
      <c r="E641" s="12">
        <v>0</v>
      </c>
      <c r="R641" s="26"/>
      <c r="S641" s="15"/>
      <c r="T641" s="15"/>
      <c r="U641" s="16"/>
      <c r="V641" s="16"/>
      <c r="W641" s="16"/>
    </row>
    <row r="642" spans="3:23" x14ac:dyDescent="0.25">
      <c r="C642" s="11">
        <f t="shared" si="27"/>
        <v>0</v>
      </c>
      <c r="E642" s="12">
        <v>0</v>
      </c>
      <c r="R642" s="26"/>
      <c r="S642" s="15"/>
      <c r="T642" s="15"/>
      <c r="U642" s="16"/>
      <c r="V642" s="16"/>
      <c r="W642" s="16"/>
    </row>
    <row r="643" spans="3:23" x14ac:dyDescent="0.25">
      <c r="C643" s="11">
        <f t="shared" si="27"/>
        <v>0</v>
      </c>
      <c r="E643" s="12">
        <v>0</v>
      </c>
      <c r="R643" s="26"/>
      <c r="S643" s="15"/>
      <c r="T643" s="15"/>
      <c r="U643" s="16"/>
      <c r="V643" s="16"/>
      <c r="W643" s="16"/>
    </row>
    <row r="644" spans="3:23" x14ac:dyDescent="0.25">
      <c r="C644" s="11">
        <f t="shared" si="27"/>
        <v>0</v>
      </c>
      <c r="E644" s="12">
        <v>0</v>
      </c>
      <c r="R644" s="26"/>
      <c r="S644" s="15"/>
      <c r="T644" s="15"/>
      <c r="U644" s="16"/>
      <c r="V644" s="16"/>
      <c r="W644" s="16"/>
    </row>
    <row r="645" spans="3:23" x14ac:dyDescent="0.25">
      <c r="C645" s="11">
        <f t="shared" si="27"/>
        <v>0</v>
      </c>
      <c r="E645" s="12">
        <v>0</v>
      </c>
      <c r="R645" s="26"/>
      <c r="S645" s="15"/>
      <c r="T645" s="15"/>
      <c r="U645" s="16"/>
      <c r="V645" s="16"/>
      <c r="W645" s="16"/>
    </row>
    <row r="646" spans="3:23" x14ac:dyDescent="0.25">
      <c r="C646" s="11">
        <f t="shared" si="27"/>
        <v>0</v>
      </c>
      <c r="E646" s="12">
        <v>0</v>
      </c>
      <c r="R646" s="26"/>
      <c r="S646" s="15"/>
      <c r="T646" s="15"/>
      <c r="U646" s="16"/>
      <c r="V646" s="16"/>
      <c r="W646" s="16"/>
    </row>
    <row r="647" spans="3:23" x14ac:dyDescent="0.25">
      <c r="C647" s="11">
        <f t="shared" si="27"/>
        <v>0</v>
      </c>
      <c r="E647" s="12">
        <v>0</v>
      </c>
      <c r="R647" s="26"/>
      <c r="S647" s="15"/>
      <c r="T647" s="15"/>
      <c r="U647" s="16"/>
      <c r="V647" s="16"/>
      <c r="W647" s="16"/>
    </row>
    <row r="648" spans="3:23" x14ac:dyDescent="0.25">
      <c r="C648" s="11">
        <f t="shared" si="27"/>
        <v>0</v>
      </c>
      <c r="E648" s="12">
        <v>0</v>
      </c>
      <c r="R648" s="26"/>
      <c r="S648" s="15"/>
      <c r="T648" s="15"/>
      <c r="U648" s="16"/>
      <c r="V648" s="16"/>
      <c r="W648" s="16"/>
    </row>
    <row r="649" spans="3:23" x14ac:dyDescent="0.25">
      <c r="C649" s="11">
        <f t="shared" si="27"/>
        <v>0</v>
      </c>
      <c r="E649" s="12">
        <v>0</v>
      </c>
      <c r="R649" s="26"/>
      <c r="S649" s="15"/>
      <c r="T649" s="15"/>
      <c r="U649" s="16"/>
      <c r="V649" s="16"/>
      <c r="W649" s="16"/>
    </row>
    <row r="650" spans="3:23" x14ac:dyDescent="0.25">
      <c r="C650" s="11">
        <f t="shared" si="27"/>
        <v>0</v>
      </c>
      <c r="E650" s="12">
        <v>0</v>
      </c>
      <c r="R650" s="26"/>
      <c r="S650" s="15"/>
      <c r="T650" s="15"/>
      <c r="U650" s="16"/>
      <c r="V650" s="16"/>
      <c r="W650" s="16"/>
    </row>
    <row r="651" spans="3:23" x14ac:dyDescent="0.25">
      <c r="C651" s="11">
        <f t="shared" si="27"/>
        <v>0</v>
      </c>
      <c r="E651" s="12">
        <v>0</v>
      </c>
      <c r="R651" s="26"/>
      <c r="S651" s="15"/>
      <c r="T651" s="15"/>
      <c r="U651" s="16"/>
      <c r="V651" s="16"/>
      <c r="W651" s="16"/>
    </row>
    <row r="652" spans="3:23" x14ac:dyDescent="0.25">
      <c r="C652" s="11">
        <f t="shared" si="27"/>
        <v>0</v>
      </c>
      <c r="E652" s="12">
        <v>0</v>
      </c>
      <c r="R652" s="26"/>
      <c r="S652" s="15"/>
      <c r="T652" s="15"/>
      <c r="U652" s="16"/>
      <c r="V652" s="16"/>
      <c r="W652" s="16"/>
    </row>
    <row r="653" spans="3:23" x14ac:dyDescent="0.25">
      <c r="C653" s="11">
        <f t="shared" si="27"/>
        <v>0</v>
      </c>
      <c r="E653" s="12">
        <v>0</v>
      </c>
      <c r="R653" s="26"/>
      <c r="S653" s="15"/>
      <c r="T653" s="15"/>
      <c r="U653" s="16"/>
      <c r="V653" s="16"/>
      <c r="W653" s="16"/>
    </row>
    <row r="654" spans="3:23" x14ac:dyDescent="0.25">
      <c r="C654" s="11">
        <f t="shared" si="27"/>
        <v>0</v>
      </c>
      <c r="E654" s="12">
        <v>0</v>
      </c>
      <c r="R654" s="26"/>
      <c r="S654" s="15"/>
      <c r="T654" s="15"/>
      <c r="U654" s="16"/>
      <c r="V654" s="16"/>
      <c r="W654" s="16"/>
    </row>
    <row r="655" spans="3:23" x14ac:dyDescent="0.25">
      <c r="C655" s="11">
        <f t="shared" si="27"/>
        <v>0</v>
      </c>
      <c r="E655" s="12">
        <v>0</v>
      </c>
      <c r="R655" s="26"/>
      <c r="S655" s="15"/>
      <c r="T655" s="15"/>
      <c r="U655" s="16"/>
      <c r="V655" s="16"/>
      <c r="W655" s="16"/>
    </row>
    <row r="656" spans="3:23" x14ac:dyDescent="0.25">
      <c r="C656" s="11">
        <f t="shared" si="27"/>
        <v>0</v>
      </c>
      <c r="E656" s="12">
        <v>0</v>
      </c>
      <c r="R656" s="26"/>
      <c r="S656" s="15"/>
      <c r="T656" s="15"/>
      <c r="U656" s="16"/>
      <c r="V656" s="16"/>
      <c r="W656" s="16"/>
    </row>
    <row r="657" spans="3:23" x14ac:dyDescent="0.25">
      <c r="C657" s="11">
        <f t="shared" si="27"/>
        <v>0</v>
      </c>
      <c r="E657" s="12">
        <v>0</v>
      </c>
      <c r="R657" s="26"/>
      <c r="S657" s="15"/>
      <c r="T657" s="15"/>
      <c r="U657" s="16"/>
      <c r="V657" s="16"/>
      <c r="W657" s="16"/>
    </row>
    <row r="658" spans="3:23" x14ac:dyDescent="0.25">
      <c r="C658" s="11">
        <f t="shared" si="27"/>
        <v>0</v>
      </c>
      <c r="E658" s="12">
        <v>0</v>
      </c>
      <c r="R658" s="26"/>
      <c r="S658" s="15"/>
      <c r="T658" s="15"/>
      <c r="U658" s="16"/>
      <c r="V658" s="16"/>
      <c r="W658" s="16"/>
    </row>
    <row r="659" spans="3:23" x14ac:dyDescent="0.25">
      <c r="C659" s="11">
        <f t="shared" si="27"/>
        <v>0</v>
      </c>
      <c r="E659" s="12">
        <v>0</v>
      </c>
      <c r="R659" s="26"/>
      <c r="S659" s="15"/>
      <c r="T659" s="15"/>
      <c r="U659" s="16"/>
      <c r="V659" s="16"/>
      <c r="W659" s="16"/>
    </row>
    <row r="660" spans="3:23" x14ac:dyDescent="0.25">
      <c r="C660" s="11">
        <f t="shared" si="27"/>
        <v>0</v>
      </c>
      <c r="E660" s="12">
        <v>0</v>
      </c>
      <c r="R660" s="26"/>
      <c r="S660" s="15"/>
      <c r="T660" s="15"/>
      <c r="U660" s="16"/>
      <c r="V660" s="16"/>
      <c r="W660" s="16"/>
    </row>
    <row r="661" spans="3:23" x14ac:dyDescent="0.25">
      <c r="C661" s="11">
        <f t="shared" si="27"/>
        <v>0</v>
      </c>
      <c r="E661" s="12">
        <v>0</v>
      </c>
      <c r="R661" s="26"/>
      <c r="S661" s="15"/>
      <c r="T661" s="15"/>
      <c r="U661" s="16"/>
      <c r="V661" s="16"/>
      <c r="W661" s="16"/>
    </row>
    <row r="662" spans="3:23" x14ac:dyDescent="0.25">
      <c r="C662" s="11">
        <f t="shared" si="27"/>
        <v>0</v>
      </c>
      <c r="E662" s="12">
        <v>0</v>
      </c>
      <c r="R662" s="26"/>
      <c r="S662" s="15"/>
      <c r="T662" s="15"/>
      <c r="U662" s="16"/>
      <c r="V662" s="16"/>
      <c r="W662" s="16"/>
    </row>
    <row r="663" spans="3:23" x14ac:dyDescent="0.25">
      <c r="C663" s="11">
        <f t="shared" si="27"/>
        <v>0</v>
      </c>
      <c r="E663" s="12">
        <v>0</v>
      </c>
      <c r="R663" s="26"/>
      <c r="S663" s="15"/>
      <c r="T663" s="15"/>
      <c r="U663" s="16"/>
      <c r="V663" s="16"/>
      <c r="W663" s="16"/>
    </row>
    <row r="664" spans="3:23" x14ac:dyDescent="0.25">
      <c r="C664" s="11">
        <f t="shared" si="27"/>
        <v>0</v>
      </c>
      <c r="E664" s="12">
        <v>0</v>
      </c>
      <c r="R664" s="26"/>
      <c r="S664" s="15"/>
      <c r="T664" s="15"/>
      <c r="U664" s="16"/>
      <c r="V664" s="16"/>
      <c r="W664" s="16"/>
    </row>
    <row r="665" spans="3:23" x14ac:dyDescent="0.25">
      <c r="C665" s="11">
        <f t="shared" si="27"/>
        <v>0</v>
      </c>
      <c r="E665" s="12">
        <v>0</v>
      </c>
      <c r="R665" s="26"/>
      <c r="S665" s="15"/>
      <c r="T665" s="15"/>
      <c r="U665" s="16"/>
      <c r="V665" s="16"/>
      <c r="W665" s="16"/>
    </row>
    <row r="666" spans="3:23" x14ac:dyDescent="0.25">
      <c r="C666" s="11">
        <f t="shared" si="27"/>
        <v>0</v>
      </c>
      <c r="E666" s="12">
        <v>0</v>
      </c>
      <c r="R666" s="26"/>
      <c r="S666" s="15"/>
      <c r="T666" s="15"/>
      <c r="U666" s="16"/>
      <c r="V666" s="16"/>
      <c r="W666" s="16"/>
    </row>
    <row r="667" spans="3:23" x14ac:dyDescent="0.25">
      <c r="C667" s="11">
        <f t="shared" si="27"/>
        <v>0</v>
      </c>
      <c r="E667" s="12">
        <v>0</v>
      </c>
      <c r="R667" s="26"/>
      <c r="S667" s="15"/>
      <c r="T667" s="15"/>
      <c r="U667" s="16"/>
      <c r="V667" s="16"/>
      <c r="W667" s="16"/>
    </row>
    <row r="668" spans="3:23" x14ac:dyDescent="0.25">
      <c r="C668" s="11">
        <f t="shared" si="27"/>
        <v>0</v>
      </c>
      <c r="E668" s="12">
        <v>0</v>
      </c>
      <c r="R668" s="26"/>
      <c r="S668" s="15"/>
      <c r="T668" s="15"/>
      <c r="U668" s="16"/>
      <c r="V668" s="16"/>
      <c r="W668" s="16"/>
    </row>
    <row r="669" spans="3:23" x14ac:dyDescent="0.25">
      <c r="C669" s="11">
        <f t="shared" si="27"/>
        <v>0</v>
      </c>
      <c r="E669" s="12">
        <v>0</v>
      </c>
      <c r="R669" s="26"/>
      <c r="S669" s="15"/>
      <c r="T669" s="15"/>
      <c r="U669" s="16"/>
      <c r="V669" s="16"/>
      <c r="W669" s="16"/>
    </row>
    <row r="670" spans="3:23" x14ac:dyDescent="0.25">
      <c r="C670" s="11">
        <f t="shared" si="27"/>
        <v>0</v>
      </c>
      <c r="E670" s="12">
        <v>0</v>
      </c>
      <c r="R670" s="26"/>
      <c r="S670" s="15"/>
      <c r="T670" s="15"/>
      <c r="U670" s="16"/>
      <c r="V670" s="16"/>
      <c r="W670" s="16"/>
    </row>
    <row r="671" spans="3:23" x14ac:dyDescent="0.25">
      <c r="C671" s="11">
        <f t="shared" ref="C671:C734" si="28">B671/(1-$E$9)</f>
        <v>0</v>
      </c>
      <c r="E671" s="12">
        <v>0</v>
      </c>
      <c r="R671" s="26"/>
      <c r="S671" s="15"/>
      <c r="T671" s="15"/>
      <c r="U671" s="16"/>
      <c r="V671" s="16"/>
      <c r="W671" s="16"/>
    </row>
    <row r="672" spans="3:23" x14ac:dyDescent="0.25">
      <c r="C672" s="11">
        <f t="shared" si="28"/>
        <v>0</v>
      </c>
      <c r="E672" s="12">
        <v>0</v>
      </c>
      <c r="R672" s="26"/>
      <c r="S672" s="15"/>
      <c r="T672" s="15"/>
      <c r="U672" s="16"/>
      <c r="V672" s="16"/>
      <c r="W672" s="16"/>
    </row>
    <row r="673" spans="3:23" x14ac:dyDescent="0.25">
      <c r="C673" s="11">
        <f t="shared" si="28"/>
        <v>0</v>
      </c>
      <c r="E673" s="12">
        <v>0</v>
      </c>
      <c r="R673" s="26"/>
      <c r="S673" s="15"/>
      <c r="T673" s="15"/>
      <c r="U673" s="16"/>
      <c r="V673" s="16"/>
      <c r="W673" s="16"/>
    </row>
    <row r="674" spans="3:23" x14ac:dyDescent="0.25">
      <c r="C674" s="11">
        <f t="shared" si="28"/>
        <v>0</v>
      </c>
      <c r="E674" s="12">
        <v>0</v>
      </c>
      <c r="R674" s="26"/>
      <c r="S674" s="15"/>
      <c r="T674" s="15"/>
      <c r="U674" s="16"/>
      <c r="V674" s="16"/>
      <c r="W674" s="16"/>
    </row>
    <row r="675" spans="3:23" x14ac:dyDescent="0.25">
      <c r="C675" s="11">
        <f t="shared" si="28"/>
        <v>0</v>
      </c>
      <c r="E675" s="12">
        <v>0</v>
      </c>
      <c r="R675" s="26"/>
      <c r="S675" s="15"/>
      <c r="T675" s="15"/>
      <c r="U675" s="16"/>
      <c r="V675" s="16"/>
      <c r="W675" s="16"/>
    </row>
    <row r="676" spans="3:23" x14ac:dyDescent="0.25">
      <c r="C676" s="11">
        <f t="shared" si="28"/>
        <v>0</v>
      </c>
      <c r="E676" s="12">
        <v>0</v>
      </c>
      <c r="R676" s="26"/>
      <c r="S676" s="15"/>
      <c r="T676" s="15"/>
      <c r="U676" s="16"/>
      <c r="V676" s="16"/>
      <c r="W676" s="16"/>
    </row>
    <row r="677" spans="3:23" x14ac:dyDescent="0.25">
      <c r="C677" s="11">
        <f t="shared" si="28"/>
        <v>0</v>
      </c>
      <c r="E677" s="12">
        <v>0</v>
      </c>
      <c r="R677" s="26"/>
      <c r="S677" s="15"/>
      <c r="T677" s="15"/>
      <c r="U677" s="16"/>
      <c r="V677" s="16"/>
      <c r="W677" s="16"/>
    </row>
    <row r="678" spans="3:23" x14ac:dyDescent="0.25">
      <c r="C678" s="11">
        <f t="shared" si="28"/>
        <v>0</v>
      </c>
      <c r="E678" s="12">
        <v>0</v>
      </c>
      <c r="R678" s="26"/>
      <c r="S678" s="15"/>
      <c r="T678" s="15"/>
      <c r="U678" s="16"/>
      <c r="V678" s="16"/>
      <c r="W678" s="16"/>
    </row>
    <row r="679" spans="3:23" x14ac:dyDescent="0.25">
      <c r="C679" s="11">
        <f t="shared" si="28"/>
        <v>0</v>
      </c>
      <c r="E679" s="12">
        <v>0</v>
      </c>
      <c r="R679" s="26"/>
      <c r="S679" s="15"/>
      <c r="T679" s="15"/>
      <c r="U679" s="16"/>
      <c r="V679" s="16"/>
      <c r="W679" s="16"/>
    </row>
    <row r="680" spans="3:23" x14ac:dyDescent="0.25">
      <c r="C680" s="11">
        <f t="shared" si="28"/>
        <v>0</v>
      </c>
      <c r="E680" s="12">
        <v>0</v>
      </c>
      <c r="R680" s="26"/>
      <c r="S680" s="15"/>
      <c r="T680" s="15"/>
      <c r="U680" s="16"/>
      <c r="V680" s="16"/>
      <c r="W680" s="16"/>
    </row>
    <row r="681" spans="3:23" x14ac:dyDescent="0.25">
      <c r="C681" s="11">
        <f t="shared" si="28"/>
        <v>0</v>
      </c>
      <c r="E681" s="12">
        <v>0</v>
      </c>
      <c r="R681" s="26"/>
      <c r="S681" s="15"/>
      <c r="T681" s="15"/>
      <c r="U681" s="16"/>
      <c r="V681" s="16"/>
      <c r="W681" s="16"/>
    </row>
    <row r="682" spans="3:23" x14ac:dyDescent="0.25">
      <c r="C682" s="11">
        <f t="shared" si="28"/>
        <v>0</v>
      </c>
      <c r="E682" s="12">
        <v>0</v>
      </c>
      <c r="R682" s="26"/>
      <c r="S682" s="15"/>
      <c r="T682" s="15"/>
      <c r="U682" s="16"/>
      <c r="V682" s="16"/>
      <c r="W682" s="16"/>
    </row>
    <row r="683" spans="3:23" x14ac:dyDescent="0.25">
      <c r="C683" s="11">
        <f t="shared" si="28"/>
        <v>0</v>
      </c>
      <c r="E683" s="12">
        <v>0</v>
      </c>
      <c r="R683" s="26"/>
      <c r="S683" s="15"/>
      <c r="T683" s="15"/>
      <c r="U683" s="16"/>
      <c r="V683" s="16"/>
      <c r="W683" s="16"/>
    </row>
    <row r="684" spans="3:23" x14ac:dyDescent="0.25">
      <c r="C684" s="11">
        <f t="shared" si="28"/>
        <v>0</v>
      </c>
      <c r="E684" s="12">
        <v>0</v>
      </c>
      <c r="R684" s="26"/>
      <c r="S684" s="15"/>
      <c r="T684" s="15"/>
      <c r="U684" s="16"/>
      <c r="V684" s="16"/>
      <c r="W684" s="16"/>
    </row>
    <row r="685" spans="3:23" x14ac:dyDescent="0.25">
      <c r="C685" s="11">
        <f t="shared" si="28"/>
        <v>0</v>
      </c>
      <c r="E685" s="12">
        <v>0</v>
      </c>
      <c r="R685" s="26"/>
      <c r="S685" s="15"/>
      <c r="T685" s="15"/>
      <c r="U685" s="16"/>
      <c r="V685" s="16"/>
      <c r="W685" s="16"/>
    </row>
    <row r="686" spans="3:23" x14ac:dyDescent="0.25">
      <c r="C686" s="11">
        <f t="shared" si="28"/>
        <v>0</v>
      </c>
      <c r="E686" s="12">
        <v>0</v>
      </c>
      <c r="R686" s="26"/>
      <c r="S686" s="15"/>
      <c r="T686" s="15"/>
      <c r="U686" s="16"/>
      <c r="V686" s="16"/>
      <c r="W686" s="16"/>
    </row>
    <row r="687" spans="3:23" x14ac:dyDescent="0.25">
      <c r="C687" s="11">
        <f t="shared" si="28"/>
        <v>0</v>
      </c>
      <c r="E687" s="12">
        <v>0</v>
      </c>
      <c r="R687" s="26"/>
      <c r="S687" s="15"/>
      <c r="T687" s="15"/>
      <c r="U687" s="16"/>
      <c r="V687" s="16"/>
      <c r="W687" s="16"/>
    </row>
    <row r="688" spans="3:23" x14ac:dyDescent="0.25">
      <c r="C688" s="11">
        <f t="shared" si="28"/>
        <v>0</v>
      </c>
      <c r="E688" s="12">
        <v>0</v>
      </c>
      <c r="R688" s="26"/>
      <c r="S688" s="15"/>
      <c r="T688" s="15"/>
      <c r="U688" s="16"/>
      <c r="V688" s="16"/>
      <c r="W688" s="16"/>
    </row>
    <row r="689" spans="3:23" x14ac:dyDescent="0.25">
      <c r="C689" s="11">
        <f t="shared" si="28"/>
        <v>0</v>
      </c>
      <c r="E689" s="12">
        <v>0</v>
      </c>
      <c r="R689" s="26"/>
      <c r="S689" s="15"/>
      <c r="T689" s="15"/>
      <c r="U689" s="16"/>
      <c r="V689" s="16"/>
      <c r="W689" s="16"/>
    </row>
    <row r="690" spans="3:23" x14ac:dyDescent="0.25">
      <c r="C690" s="11">
        <f t="shared" si="28"/>
        <v>0</v>
      </c>
      <c r="E690" s="12">
        <v>0</v>
      </c>
      <c r="R690" s="26"/>
      <c r="S690" s="15"/>
      <c r="T690" s="15"/>
      <c r="U690" s="16"/>
      <c r="V690" s="16"/>
      <c r="W690" s="16"/>
    </row>
    <row r="691" spans="3:23" x14ac:dyDescent="0.25">
      <c r="C691" s="11">
        <f t="shared" si="28"/>
        <v>0</v>
      </c>
      <c r="E691" s="12">
        <v>0</v>
      </c>
      <c r="R691" s="26"/>
      <c r="S691" s="15"/>
      <c r="T691" s="15"/>
      <c r="U691" s="16"/>
      <c r="V691" s="16"/>
      <c r="W691" s="16"/>
    </row>
    <row r="692" spans="3:23" x14ac:dyDescent="0.25">
      <c r="C692" s="11">
        <f t="shared" si="28"/>
        <v>0</v>
      </c>
      <c r="E692" s="12">
        <v>0</v>
      </c>
      <c r="R692" s="26"/>
      <c r="S692" s="15"/>
      <c r="T692" s="15"/>
      <c r="U692" s="16"/>
      <c r="V692" s="16"/>
      <c r="W692" s="16"/>
    </row>
    <row r="693" spans="3:23" x14ac:dyDescent="0.25">
      <c r="C693" s="11">
        <f t="shared" si="28"/>
        <v>0</v>
      </c>
      <c r="E693" s="12">
        <v>0</v>
      </c>
      <c r="R693" s="26"/>
      <c r="S693" s="15"/>
      <c r="T693" s="15"/>
      <c r="U693" s="16"/>
      <c r="V693" s="16"/>
      <c r="W693" s="16"/>
    </row>
    <row r="694" spans="3:23" x14ac:dyDescent="0.25">
      <c r="C694" s="11">
        <f t="shared" si="28"/>
        <v>0</v>
      </c>
      <c r="E694" s="12">
        <v>0</v>
      </c>
      <c r="R694" s="26"/>
      <c r="S694" s="15"/>
      <c r="T694" s="15"/>
      <c r="U694" s="16"/>
      <c r="V694" s="16"/>
      <c r="W694" s="16"/>
    </row>
    <row r="695" spans="3:23" x14ac:dyDescent="0.25">
      <c r="C695" s="11">
        <f t="shared" si="28"/>
        <v>0</v>
      </c>
      <c r="E695" s="12">
        <v>0</v>
      </c>
      <c r="R695" s="26"/>
      <c r="S695" s="15"/>
      <c r="T695" s="15"/>
      <c r="U695" s="16"/>
      <c r="V695" s="16"/>
      <c r="W695" s="16"/>
    </row>
    <row r="696" spans="3:23" x14ac:dyDescent="0.25">
      <c r="C696" s="11">
        <f t="shared" si="28"/>
        <v>0</v>
      </c>
      <c r="E696" s="12">
        <v>0</v>
      </c>
      <c r="R696" s="26"/>
      <c r="S696" s="15"/>
      <c r="T696" s="15"/>
      <c r="U696" s="16"/>
      <c r="V696" s="16"/>
      <c r="W696" s="16"/>
    </row>
    <row r="697" spans="3:23" x14ac:dyDescent="0.25">
      <c r="C697" s="11">
        <f t="shared" si="28"/>
        <v>0</v>
      </c>
      <c r="E697" s="12">
        <v>0</v>
      </c>
      <c r="R697" s="26"/>
      <c r="S697" s="15"/>
      <c r="T697" s="15"/>
      <c r="U697" s="16"/>
      <c r="V697" s="16"/>
      <c r="W697" s="16"/>
    </row>
    <row r="698" spans="3:23" x14ac:dyDescent="0.25">
      <c r="C698" s="11">
        <f t="shared" si="28"/>
        <v>0</v>
      </c>
      <c r="E698" s="12">
        <v>0</v>
      </c>
      <c r="R698" s="26"/>
      <c r="S698" s="15"/>
      <c r="T698" s="15"/>
      <c r="U698" s="16"/>
      <c r="V698" s="16"/>
      <c r="W698" s="16"/>
    </row>
    <row r="699" spans="3:23" x14ac:dyDescent="0.25">
      <c r="C699" s="11">
        <f t="shared" si="28"/>
        <v>0</v>
      </c>
      <c r="E699" s="12">
        <v>0</v>
      </c>
      <c r="R699" s="26"/>
      <c r="S699" s="15"/>
      <c r="T699" s="15"/>
      <c r="U699" s="16"/>
      <c r="V699" s="16"/>
      <c r="W699" s="16"/>
    </row>
    <row r="700" spans="3:23" x14ac:dyDescent="0.25">
      <c r="C700" s="11">
        <f t="shared" si="28"/>
        <v>0</v>
      </c>
      <c r="E700" s="12">
        <v>0</v>
      </c>
      <c r="R700" s="26"/>
      <c r="S700" s="15"/>
      <c r="T700" s="15"/>
      <c r="U700" s="16"/>
      <c r="V700" s="16"/>
      <c r="W700" s="16"/>
    </row>
    <row r="701" spans="3:23" x14ac:dyDescent="0.25">
      <c r="C701" s="11">
        <f t="shared" si="28"/>
        <v>0</v>
      </c>
      <c r="E701" s="12">
        <v>0</v>
      </c>
      <c r="R701" s="26"/>
      <c r="S701" s="15"/>
      <c r="T701" s="15"/>
      <c r="U701" s="16"/>
      <c r="V701" s="16"/>
      <c r="W701" s="16"/>
    </row>
    <row r="702" spans="3:23" x14ac:dyDescent="0.25">
      <c r="C702" s="11">
        <f t="shared" si="28"/>
        <v>0</v>
      </c>
      <c r="E702" s="12">
        <v>0</v>
      </c>
      <c r="R702" s="26"/>
      <c r="S702" s="15"/>
      <c r="T702" s="15"/>
      <c r="U702" s="16"/>
      <c r="V702" s="16"/>
      <c r="W702" s="16"/>
    </row>
    <row r="703" spans="3:23" x14ac:dyDescent="0.25">
      <c r="C703" s="11">
        <f t="shared" si="28"/>
        <v>0</v>
      </c>
      <c r="E703" s="12">
        <v>0</v>
      </c>
      <c r="R703" s="26"/>
      <c r="S703" s="15"/>
      <c r="T703" s="15"/>
      <c r="U703" s="16"/>
      <c r="V703" s="16"/>
      <c r="W703" s="16"/>
    </row>
    <row r="704" spans="3:23" x14ac:dyDescent="0.25">
      <c r="C704" s="11">
        <f t="shared" si="28"/>
        <v>0</v>
      </c>
      <c r="E704" s="12">
        <v>0</v>
      </c>
      <c r="R704" s="26"/>
      <c r="S704" s="15"/>
      <c r="T704" s="15"/>
      <c r="U704" s="16"/>
      <c r="V704" s="16"/>
      <c r="W704" s="16"/>
    </row>
    <row r="705" spans="3:23" x14ac:dyDescent="0.25">
      <c r="C705" s="11">
        <f t="shared" si="28"/>
        <v>0</v>
      </c>
      <c r="E705" s="12">
        <v>0</v>
      </c>
      <c r="R705" s="26"/>
      <c r="S705" s="15"/>
      <c r="T705" s="15"/>
      <c r="U705" s="16"/>
      <c r="V705" s="16"/>
      <c r="W705" s="16"/>
    </row>
    <row r="706" spans="3:23" x14ac:dyDescent="0.25">
      <c r="C706" s="11">
        <f t="shared" si="28"/>
        <v>0</v>
      </c>
      <c r="E706" s="12">
        <v>0</v>
      </c>
      <c r="R706" s="26"/>
      <c r="S706" s="15"/>
      <c r="T706" s="15"/>
      <c r="U706" s="16"/>
      <c r="V706" s="16"/>
      <c r="W706" s="16"/>
    </row>
    <row r="707" spans="3:23" x14ac:dyDescent="0.25">
      <c r="C707" s="11">
        <f t="shared" si="28"/>
        <v>0</v>
      </c>
      <c r="E707" s="12">
        <v>0</v>
      </c>
      <c r="R707" s="26"/>
      <c r="S707" s="15"/>
      <c r="T707" s="15"/>
      <c r="U707" s="16"/>
      <c r="V707" s="16"/>
      <c r="W707" s="16"/>
    </row>
    <row r="708" spans="3:23" x14ac:dyDescent="0.25">
      <c r="C708" s="11">
        <f t="shared" si="28"/>
        <v>0</v>
      </c>
      <c r="E708" s="12">
        <v>0</v>
      </c>
      <c r="R708" s="26"/>
      <c r="S708" s="15"/>
      <c r="T708" s="15"/>
      <c r="U708" s="16"/>
      <c r="V708" s="16"/>
      <c r="W708" s="16"/>
    </row>
    <row r="709" spans="3:23" x14ac:dyDescent="0.25">
      <c r="C709" s="11">
        <f t="shared" si="28"/>
        <v>0</v>
      </c>
      <c r="E709" s="12">
        <v>0</v>
      </c>
      <c r="R709" s="26"/>
      <c r="S709" s="15"/>
      <c r="T709" s="15"/>
      <c r="U709" s="16"/>
      <c r="V709" s="16"/>
      <c r="W709" s="16"/>
    </row>
    <row r="710" spans="3:23" x14ac:dyDescent="0.25">
      <c r="C710" s="11">
        <f t="shared" si="28"/>
        <v>0</v>
      </c>
      <c r="E710" s="12">
        <v>0</v>
      </c>
      <c r="R710" s="26"/>
      <c r="S710" s="15"/>
      <c r="T710" s="15"/>
      <c r="U710" s="16"/>
      <c r="V710" s="16"/>
      <c r="W710" s="16"/>
    </row>
    <row r="711" spans="3:23" x14ac:dyDescent="0.25">
      <c r="C711" s="11">
        <f t="shared" si="28"/>
        <v>0</v>
      </c>
      <c r="E711" s="12">
        <v>0</v>
      </c>
      <c r="R711" s="26"/>
      <c r="S711" s="15"/>
      <c r="T711" s="15"/>
      <c r="U711" s="16"/>
      <c r="V711" s="16"/>
      <c r="W711" s="16"/>
    </row>
    <row r="712" spans="3:23" x14ac:dyDescent="0.25">
      <c r="C712" s="11">
        <f t="shared" si="28"/>
        <v>0</v>
      </c>
      <c r="E712" s="12">
        <v>0</v>
      </c>
      <c r="R712" s="26"/>
      <c r="S712" s="15"/>
      <c r="T712" s="15"/>
      <c r="U712" s="16"/>
      <c r="V712" s="16"/>
      <c r="W712" s="16"/>
    </row>
    <row r="713" spans="3:23" x14ac:dyDescent="0.25">
      <c r="C713" s="11">
        <f t="shared" si="28"/>
        <v>0</v>
      </c>
      <c r="E713" s="12">
        <v>0</v>
      </c>
      <c r="R713" s="26"/>
      <c r="S713" s="15"/>
      <c r="T713" s="15"/>
      <c r="U713" s="16"/>
      <c r="V713" s="16"/>
      <c r="W713" s="16"/>
    </row>
    <row r="714" spans="3:23" x14ac:dyDescent="0.25">
      <c r="C714" s="11">
        <f t="shared" si="28"/>
        <v>0</v>
      </c>
      <c r="E714" s="12">
        <v>0</v>
      </c>
      <c r="R714" s="26"/>
      <c r="S714" s="15"/>
      <c r="T714" s="15"/>
      <c r="U714" s="16"/>
      <c r="V714" s="16"/>
      <c r="W714" s="16"/>
    </row>
    <row r="715" spans="3:23" x14ac:dyDescent="0.25">
      <c r="C715" s="11">
        <f t="shared" si="28"/>
        <v>0</v>
      </c>
      <c r="E715" s="12">
        <v>0</v>
      </c>
      <c r="R715" s="26"/>
      <c r="S715" s="15"/>
      <c r="T715" s="15"/>
      <c r="U715" s="16"/>
      <c r="V715" s="16"/>
      <c r="W715" s="16"/>
    </row>
    <row r="716" spans="3:23" x14ac:dyDescent="0.25">
      <c r="C716" s="11">
        <f t="shared" si="28"/>
        <v>0</v>
      </c>
      <c r="E716" s="12">
        <v>0</v>
      </c>
      <c r="R716" s="26"/>
      <c r="S716" s="15"/>
      <c r="T716" s="15"/>
      <c r="U716" s="16"/>
      <c r="V716" s="16"/>
      <c r="W716" s="16"/>
    </row>
    <row r="717" spans="3:23" x14ac:dyDescent="0.25">
      <c r="C717" s="11">
        <f t="shared" si="28"/>
        <v>0</v>
      </c>
      <c r="E717" s="12">
        <v>0</v>
      </c>
      <c r="R717" s="26"/>
      <c r="S717" s="15"/>
      <c r="T717" s="15"/>
      <c r="U717" s="16"/>
      <c r="V717" s="16"/>
      <c r="W717" s="16"/>
    </row>
    <row r="718" spans="3:23" x14ac:dyDescent="0.25">
      <c r="C718" s="11">
        <f t="shared" si="28"/>
        <v>0</v>
      </c>
      <c r="E718" s="12">
        <v>0</v>
      </c>
      <c r="R718" s="26"/>
      <c r="S718" s="15"/>
      <c r="T718" s="15"/>
      <c r="U718" s="16"/>
      <c r="V718" s="16"/>
      <c r="W718" s="16"/>
    </row>
    <row r="719" spans="3:23" x14ac:dyDescent="0.25">
      <c r="C719" s="11">
        <f t="shared" si="28"/>
        <v>0</v>
      </c>
      <c r="E719" s="12">
        <v>0</v>
      </c>
      <c r="R719" s="26"/>
      <c r="S719" s="15"/>
      <c r="T719" s="15"/>
      <c r="U719" s="16"/>
      <c r="V719" s="16"/>
      <c r="W719" s="16"/>
    </row>
    <row r="720" spans="3:23" x14ac:dyDescent="0.25">
      <c r="C720" s="11">
        <f t="shared" si="28"/>
        <v>0</v>
      </c>
      <c r="E720" s="12">
        <v>0</v>
      </c>
      <c r="R720" s="26"/>
      <c r="S720" s="15"/>
      <c r="T720" s="15"/>
      <c r="U720" s="16"/>
      <c r="V720" s="16"/>
      <c r="W720" s="16"/>
    </row>
    <row r="721" spans="3:23" x14ac:dyDescent="0.25">
      <c r="C721" s="11">
        <f t="shared" si="28"/>
        <v>0</v>
      </c>
      <c r="E721" s="12">
        <v>0</v>
      </c>
      <c r="R721" s="26"/>
      <c r="S721" s="15"/>
      <c r="T721" s="15"/>
      <c r="U721" s="16"/>
      <c r="V721" s="16"/>
      <c r="W721" s="16"/>
    </row>
    <row r="722" spans="3:23" x14ac:dyDescent="0.25">
      <c r="C722" s="11">
        <f t="shared" si="28"/>
        <v>0</v>
      </c>
      <c r="E722" s="12">
        <v>0</v>
      </c>
      <c r="R722" s="26"/>
      <c r="S722" s="15"/>
      <c r="T722" s="15"/>
      <c r="U722" s="16"/>
      <c r="V722" s="16"/>
      <c r="W722" s="16"/>
    </row>
    <row r="723" spans="3:23" x14ac:dyDescent="0.25">
      <c r="C723" s="11">
        <f t="shared" si="28"/>
        <v>0</v>
      </c>
      <c r="E723" s="12">
        <v>0</v>
      </c>
      <c r="R723" s="26"/>
      <c r="S723" s="15"/>
      <c r="T723" s="15"/>
      <c r="U723" s="16"/>
      <c r="V723" s="16"/>
      <c r="W723" s="16"/>
    </row>
    <row r="724" spans="3:23" x14ac:dyDescent="0.25">
      <c r="C724" s="11">
        <f t="shared" si="28"/>
        <v>0</v>
      </c>
      <c r="E724" s="12">
        <v>0</v>
      </c>
      <c r="R724" s="26"/>
      <c r="S724" s="15"/>
      <c r="T724" s="15"/>
      <c r="U724" s="16"/>
      <c r="V724" s="16"/>
      <c r="W724" s="16"/>
    </row>
    <row r="725" spans="3:23" x14ac:dyDescent="0.25">
      <c r="C725" s="11">
        <f t="shared" si="28"/>
        <v>0</v>
      </c>
      <c r="E725" s="12">
        <v>0</v>
      </c>
      <c r="R725" s="26"/>
      <c r="S725" s="15"/>
      <c r="T725" s="15"/>
      <c r="U725" s="16"/>
      <c r="V725" s="16"/>
      <c r="W725" s="16"/>
    </row>
    <row r="726" spans="3:23" x14ac:dyDescent="0.25">
      <c r="C726" s="11">
        <f t="shared" si="28"/>
        <v>0</v>
      </c>
      <c r="E726" s="12">
        <v>0</v>
      </c>
      <c r="R726" s="26"/>
      <c r="S726" s="15"/>
      <c r="T726" s="15"/>
      <c r="U726" s="16"/>
      <c r="V726" s="16"/>
      <c r="W726" s="16"/>
    </row>
    <row r="727" spans="3:23" x14ac:dyDescent="0.25">
      <c r="C727" s="11">
        <f t="shared" si="28"/>
        <v>0</v>
      </c>
      <c r="E727" s="12">
        <v>0</v>
      </c>
      <c r="R727" s="26"/>
      <c r="S727" s="15"/>
      <c r="T727" s="15"/>
      <c r="U727" s="16"/>
      <c r="V727" s="16"/>
      <c r="W727" s="16"/>
    </row>
    <row r="728" spans="3:23" x14ac:dyDescent="0.25">
      <c r="C728" s="11">
        <f t="shared" si="28"/>
        <v>0</v>
      </c>
      <c r="E728" s="12">
        <v>0</v>
      </c>
      <c r="R728" s="26"/>
      <c r="S728" s="15"/>
      <c r="T728" s="15"/>
      <c r="U728" s="16"/>
      <c r="V728" s="16"/>
      <c r="W728" s="16"/>
    </row>
    <row r="729" spans="3:23" x14ac:dyDescent="0.25">
      <c r="C729" s="11">
        <f t="shared" si="28"/>
        <v>0</v>
      </c>
      <c r="E729" s="12">
        <v>0</v>
      </c>
      <c r="R729" s="26"/>
      <c r="S729" s="15"/>
      <c r="T729" s="15"/>
      <c r="U729" s="16"/>
      <c r="V729" s="16"/>
      <c r="W729" s="16"/>
    </row>
    <row r="730" spans="3:23" x14ac:dyDescent="0.25">
      <c r="C730" s="11">
        <f t="shared" si="28"/>
        <v>0</v>
      </c>
      <c r="E730" s="12">
        <v>0</v>
      </c>
      <c r="R730" s="26"/>
      <c r="S730" s="15"/>
      <c r="T730" s="15"/>
      <c r="U730" s="16"/>
      <c r="V730" s="16"/>
      <c r="W730" s="16"/>
    </row>
    <row r="731" spans="3:23" x14ac:dyDescent="0.25">
      <c r="C731" s="11">
        <f t="shared" si="28"/>
        <v>0</v>
      </c>
      <c r="E731" s="12">
        <v>0</v>
      </c>
      <c r="R731" s="26"/>
      <c r="S731" s="15"/>
      <c r="T731" s="15"/>
      <c r="U731" s="16"/>
      <c r="V731" s="16"/>
      <c r="W731" s="16"/>
    </row>
    <row r="732" spans="3:23" x14ac:dyDescent="0.25">
      <c r="C732" s="11">
        <f t="shared" si="28"/>
        <v>0</v>
      </c>
      <c r="E732" s="12">
        <v>0</v>
      </c>
      <c r="R732" s="26"/>
      <c r="S732" s="15"/>
      <c r="T732" s="15"/>
      <c r="U732" s="16"/>
      <c r="V732" s="16"/>
      <c r="W732" s="16"/>
    </row>
    <row r="733" spans="3:23" x14ac:dyDescent="0.25">
      <c r="C733" s="11">
        <f t="shared" si="28"/>
        <v>0</v>
      </c>
      <c r="E733" s="12">
        <v>0</v>
      </c>
      <c r="R733" s="26"/>
      <c r="S733" s="15"/>
      <c r="T733" s="15"/>
      <c r="U733" s="16"/>
      <c r="V733" s="16"/>
      <c r="W733" s="16"/>
    </row>
    <row r="734" spans="3:23" x14ac:dyDescent="0.25">
      <c r="C734" s="11">
        <f t="shared" si="28"/>
        <v>0</v>
      </c>
      <c r="E734" s="12">
        <v>0</v>
      </c>
      <c r="R734" s="26"/>
      <c r="S734" s="15"/>
      <c r="T734" s="15"/>
      <c r="U734" s="16"/>
      <c r="V734" s="16"/>
      <c r="W734" s="16"/>
    </row>
    <row r="735" spans="3:23" x14ac:dyDescent="0.25">
      <c r="C735" s="11">
        <f t="shared" ref="C735:C798" si="29">B735/(1-$E$9)</f>
        <v>0</v>
      </c>
      <c r="E735" s="12">
        <v>0</v>
      </c>
      <c r="R735" s="26"/>
      <c r="S735" s="15"/>
      <c r="T735" s="15"/>
      <c r="U735" s="16"/>
      <c r="V735" s="16"/>
      <c r="W735" s="16"/>
    </row>
    <row r="736" spans="3:23" x14ac:dyDescent="0.25">
      <c r="C736" s="11">
        <f t="shared" si="29"/>
        <v>0</v>
      </c>
      <c r="E736" s="12">
        <v>0</v>
      </c>
      <c r="R736" s="26"/>
      <c r="S736" s="15"/>
      <c r="T736" s="15"/>
      <c r="U736" s="16"/>
      <c r="V736" s="16"/>
      <c r="W736" s="16"/>
    </row>
    <row r="737" spans="3:23" x14ac:dyDescent="0.25">
      <c r="C737" s="11">
        <f t="shared" si="29"/>
        <v>0</v>
      </c>
      <c r="E737" s="12">
        <v>0</v>
      </c>
      <c r="R737" s="26"/>
      <c r="S737" s="15"/>
      <c r="T737" s="15"/>
      <c r="U737" s="16"/>
      <c r="V737" s="16"/>
      <c r="W737" s="16"/>
    </row>
    <row r="738" spans="3:23" x14ac:dyDescent="0.25">
      <c r="C738" s="11">
        <f t="shared" si="29"/>
        <v>0</v>
      </c>
      <c r="E738" s="12">
        <v>0</v>
      </c>
      <c r="R738" s="26"/>
      <c r="S738" s="15"/>
      <c r="T738" s="15"/>
      <c r="U738" s="16"/>
      <c r="V738" s="16"/>
      <c r="W738" s="16"/>
    </row>
    <row r="739" spans="3:23" x14ac:dyDescent="0.25">
      <c r="C739" s="11">
        <f t="shared" si="29"/>
        <v>0</v>
      </c>
      <c r="E739" s="12">
        <v>0</v>
      </c>
      <c r="R739" s="26"/>
      <c r="S739" s="15"/>
      <c r="T739" s="15"/>
      <c r="U739" s="16"/>
      <c r="V739" s="16"/>
      <c r="W739" s="16"/>
    </row>
    <row r="740" spans="3:23" x14ac:dyDescent="0.25">
      <c r="C740" s="11">
        <f t="shared" si="29"/>
        <v>0</v>
      </c>
      <c r="E740" s="12">
        <v>0</v>
      </c>
      <c r="R740" s="26"/>
      <c r="S740" s="15"/>
      <c r="T740" s="15"/>
      <c r="U740" s="16"/>
      <c r="V740" s="16"/>
      <c r="W740" s="16"/>
    </row>
    <row r="741" spans="3:23" x14ac:dyDescent="0.25">
      <c r="C741" s="11">
        <f t="shared" si="29"/>
        <v>0</v>
      </c>
      <c r="E741" s="12">
        <v>0</v>
      </c>
      <c r="R741" s="26"/>
      <c r="S741" s="15"/>
      <c r="T741" s="15"/>
      <c r="U741" s="16"/>
      <c r="V741" s="16"/>
      <c r="W741" s="16"/>
    </row>
    <row r="742" spans="3:23" x14ac:dyDescent="0.25">
      <c r="C742" s="11">
        <f t="shared" si="29"/>
        <v>0</v>
      </c>
      <c r="E742" s="12">
        <v>0</v>
      </c>
      <c r="R742" s="26"/>
      <c r="S742" s="15"/>
      <c r="T742" s="15"/>
      <c r="U742" s="16"/>
      <c r="V742" s="16"/>
      <c r="W742" s="16"/>
    </row>
    <row r="743" spans="3:23" x14ac:dyDescent="0.25">
      <c r="C743" s="11">
        <f t="shared" si="29"/>
        <v>0</v>
      </c>
      <c r="E743" s="12">
        <v>0</v>
      </c>
      <c r="R743" s="26"/>
      <c r="S743" s="15"/>
      <c r="T743" s="15"/>
      <c r="U743" s="16"/>
      <c r="V743" s="16"/>
      <c r="W743" s="16"/>
    </row>
    <row r="744" spans="3:23" x14ac:dyDescent="0.25">
      <c r="C744" s="11">
        <f t="shared" si="29"/>
        <v>0</v>
      </c>
      <c r="E744" s="12">
        <v>0</v>
      </c>
      <c r="R744" s="26"/>
      <c r="S744" s="15"/>
      <c r="T744" s="15"/>
      <c r="U744" s="16"/>
      <c r="V744" s="16"/>
      <c r="W744" s="16"/>
    </row>
    <row r="745" spans="3:23" x14ac:dyDescent="0.25">
      <c r="C745" s="11">
        <f t="shared" si="29"/>
        <v>0</v>
      </c>
      <c r="E745" s="12">
        <v>0</v>
      </c>
      <c r="R745" s="26"/>
      <c r="S745" s="15"/>
      <c r="T745" s="15"/>
      <c r="U745" s="16"/>
      <c r="V745" s="16"/>
      <c r="W745" s="16"/>
    </row>
    <row r="746" spans="3:23" x14ac:dyDescent="0.25">
      <c r="C746" s="11">
        <f t="shared" si="29"/>
        <v>0</v>
      </c>
      <c r="E746" s="12">
        <v>0</v>
      </c>
      <c r="R746" s="26"/>
      <c r="S746" s="15"/>
      <c r="T746" s="15"/>
      <c r="U746" s="16"/>
      <c r="V746" s="16"/>
      <c r="W746" s="16"/>
    </row>
    <row r="747" spans="3:23" x14ac:dyDescent="0.25">
      <c r="C747" s="11">
        <f t="shared" si="29"/>
        <v>0</v>
      </c>
      <c r="E747" s="12">
        <v>0</v>
      </c>
      <c r="R747" s="26"/>
      <c r="S747" s="15"/>
      <c r="T747" s="15"/>
      <c r="U747" s="16"/>
      <c r="V747" s="16"/>
      <c r="W747" s="16"/>
    </row>
    <row r="748" spans="3:23" x14ac:dyDescent="0.25">
      <c r="C748" s="11">
        <f t="shared" si="29"/>
        <v>0</v>
      </c>
      <c r="E748" s="12">
        <v>0</v>
      </c>
      <c r="R748" s="26"/>
      <c r="S748" s="15"/>
      <c r="T748" s="15"/>
      <c r="U748" s="16"/>
      <c r="V748" s="16"/>
      <c r="W748" s="16"/>
    </row>
    <row r="749" spans="3:23" x14ac:dyDescent="0.25">
      <c r="C749" s="11">
        <f t="shared" si="29"/>
        <v>0</v>
      </c>
      <c r="E749" s="12">
        <v>0</v>
      </c>
      <c r="R749" s="26"/>
      <c r="S749" s="15"/>
      <c r="T749" s="15"/>
      <c r="U749" s="16"/>
      <c r="V749" s="16"/>
      <c r="W749" s="16"/>
    </row>
    <row r="750" spans="3:23" x14ac:dyDescent="0.25">
      <c r="C750" s="11">
        <f t="shared" si="29"/>
        <v>0</v>
      </c>
      <c r="E750" s="12">
        <v>0</v>
      </c>
      <c r="R750" s="26"/>
      <c r="S750" s="15"/>
      <c r="T750" s="15"/>
      <c r="U750" s="16"/>
      <c r="V750" s="16"/>
      <c r="W750" s="16"/>
    </row>
    <row r="751" spans="3:23" x14ac:dyDescent="0.25">
      <c r="C751" s="11">
        <f t="shared" si="29"/>
        <v>0</v>
      </c>
      <c r="E751" s="12">
        <v>0</v>
      </c>
      <c r="R751" s="26"/>
      <c r="S751" s="15"/>
      <c r="T751" s="15"/>
      <c r="U751" s="16"/>
      <c r="V751" s="16"/>
      <c r="W751" s="16"/>
    </row>
    <row r="752" spans="3:23" x14ac:dyDescent="0.25">
      <c r="C752" s="11">
        <f t="shared" si="29"/>
        <v>0</v>
      </c>
      <c r="E752" s="12">
        <v>0</v>
      </c>
      <c r="R752" s="26"/>
      <c r="S752" s="15"/>
      <c r="T752" s="15"/>
      <c r="U752" s="16"/>
      <c r="V752" s="16"/>
      <c r="W752" s="16"/>
    </row>
    <row r="753" spans="3:23" x14ac:dyDescent="0.25">
      <c r="C753" s="11">
        <f t="shared" si="29"/>
        <v>0</v>
      </c>
      <c r="E753" s="12">
        <v>0</v>
      </c>
      <c r="R753" s="26"/>
      <c r="S753" s="15"/>
      <c r="T753" s="15"/>
      <c r="U753" s="16"/>
      <c r="V753" s="16"/>
      <c r="W753" s="16"/>
    </row>
    <row r="754" spans="3:23" x14ac:dyDescent="0.25">
      <c r="C754" s="11">
        <f t="shared" si="29"/>
        <v>0</v>
      </c>
      <c r="E754" s="12">
        <v>0</v>
      </c>
      <c r="R754" s="26"/>
      <c r="S754" s="15"/>
      <c r="T754" s="15"/>
      <c r="U754" s="16"/>
      <c r="V754" s="16"/>
      <c r="W754" s="16"/>
    </row>
    <row r="755" spans="3:23" x14ac:dyDescent="0.25">
      <c r="C755" s="11">
        <f t="shared" si="29"/>
        <v>0</v>
      </c>
      <c r="E755" s="12">
        <v>0</v>
      </c>
      <c r="R755" s="26"/>
      <c r="S755" s="15"/>
      <c r="T755" s="15"/>
      <c r="U755" s="16"/>
      <c r="V755" s="16"/>
      <c r="W755" s="16"/>
    </row>
    <row r="756" spans="3:23" x14ac:dyDescent="0.25">
      <c r="C756" s="11">
        <f t="shared" si="29"/>
        <v>0</v>
      </c>
      <c r="E756" s="12">
        <v>0</v>
      </c>
      <c r="R756" s="26"/>
      <c r="S756" s="15"/>
      <c r="T756" s="15"/>
      <c r="U756" s="16"/>
      <c r="V756" s="16"/>
      <c r="W756" s="16"/>
    </row>
    <row r="757" spans="3:23" x14ac:dyDescent="0.25">
      <c r="C757" s="11">
        <f t="shared" si="29"/>
        <v>0</v>
      </c>
      <c r="E757" s="12">
        <v>0</v>
      </c>
      <c r="R757" s="26"/>
      <c r="S757" s="15"/>
      <c r="T757" s="15"/>
      <c r="U757" s="16"/>
      <c r="V757" s="16"/>
      <c r="W757" s="16"/>
    </row>
    <row r="758" spans="3:23" x14ac:dyDescent="0.25">
      <c r="C758" s="11">
        <f t="shared" si="29"/>
        <v>0</v>
      </c>
      <c r="E758" s="12">
        <v>0</v>
      </c>
      <c r="R758" s="26"/>
      <c r="S758" s="15"/>
      <c r="T758" s="15"/>
      <c r="U758" s="16"/>
      <c r="V758" s="16"/>
      <c r="W758" s="16"/>
    </row>
    <row r="759" spans="3:23" x14ac:dyDescent="0.25">
      <c r="C759" s="11">
        <f t="shared" si="29"/>
        <v>0</v>
      </c>
      <c r="E759" s="12">
        <v>0</v>
      </c>
      <c r="R759" s="26"/>
      <c r="S759" s="15"/>
      <c r="T759" s="15"/>
      <c r="U759" s="16"/>
      <c r="V759" s="16"/>
      <c r="W759" s="16"/>
    </row>
    <row r="760" spans="3:23" x14ac:dyDescent="0.25">
      <c r="C760" s="11">
        <f t="shared" si="29"/>
        <v>0</v>
      </c>
      <c r="E760" s="12">
        <v>0</v>
      </c>
      <c r="R760" s="26"/>
      <c r="S760" s="15"/>
      <c r="T760" s="15"/>
      <c r="U760" s="16"/>
      <c r="V760" s="16"/>
      <c r="W760" s="16"/>
    </row>
    <row r="761" spans="3:23" x14ac:dyDescent="0.25">
      <c r="C761" s="11">
        <f t="shared" si="29"/>
        <v>0</v>
      </c>
      <c r="E761" s="12">
        <v>0</v>
      </c>
      <c r="R761" s="26"/>
      <c r="S761" s="15"/>
      <c r="T761" s="15"/>
      <c r="U761" s="16"/>
      <c r="V761" s="16"/>
      <c r="W761" s="16"/>
    </row>
    <row r="762" spans="3:23" x14ac:dyDescent="0.25">
      <c r="C762" s="11">
        <f t="shared" si="29"/>
        <v>0</v>
      </c>
      <c r="E762" s="12">
        <v>0</v>
      </c>
      <c r="R762" s="26"/>
      <c r="S762" s="15"/>
      <c r="T762" s="15"/>
      <c r="U762" s="16"/>
      <c r="V762" s="16"/>
      <c r="W762" s="16"/>
    </row>
    <row r="763" spans="3:23" x14ac:dyDescent="0.25">
      <c r="C763" s="11">
        <f t="shared" si="29"/>
        <v>0</v>
      </c>
      <c r="E763" s="12">
        <v>0</v>
      </c>
      <c r="R763" s="26"/>
      <c r="S763" s="15"/>
      <c r="T763" s="15"/>
      <c r="U763" s="16"/>
      <c r="V763" s="16"/>
      <c r="W763" s="16"/>
    </row>
    <row r="764" spans="3:23" x14ac:dyDescent="0.25">
      <c r="C764" s="11">
        <f t="shared" si="29"/>
        <v>0</v>
      </c>
      <c r="E764" s="12">
        <v>0</v>
      </c>
      <c r="R764" s="26"/>
      <c r="S764" s="15"/>
      <c r="T764" s="15"/>
      <c r="U764" s="16"/>
      <c r="V764" s="16"/>
      <c r="W764" s="16"/>
    </row>
    <row r="765" spans="3:23" x14ac:dyDescent="0.25">
      <c r="C765" s="11">
        <f t="shared" si="29"/>
        <v>0</v>
      </c>
      <c r="E765" s="12">
        <v>0</v>
      </c>
      <c r="R765" s="26"/>
      <c r="S765" s="15"/>
      <c r="T765" s="15"/>
      <c r="U765" s="16"/>
      <c r="V765" s="16"/>
      <c r="W765" s="16"/>
    </row>
    <row r="766" spans="3:23" x14ac:dyDescent="0.25">
      <c r="C766" s="11">
        <f t="shared" si="29"/>
        <v>0</v>
      </c>
      <c r="E766" s="12">
        <v>0</v>
      </c>
      <c r="R766" s="26"/>
      <c r="S766" s="15"/>
      <c r="T766" s="15"/>
      <c r="U766" s="16"/>
      <c r="V766" s="16"/>
      <c r="W766" s="16"/>
    </row>
    <row r="767" spans="3:23" x14ac:dyDescent="0.25">
      <c r="C767" s="11">
        <f t="shared" si="29"/>
        <v>0</v>
      </c>
      <c r="E767" s="12">
        <v>0</v>
      </c>
      <c r="R767" s="26"/>
      <c r="S767" s="15"/>
      <c r="T767" s="15"/>
      <c r="U767" s="16"/>
      <c r="V767" s="16"/>
      <c r="W767" s="16"/>
    </row>
    <row r="768" spans="3:23" x14ac:dyDescent="0.25">
      <c r="C768" s="11">
        <f t="shared" si="29"/>
        <v>0</v>
      </c>
      <c r="E768" s="12">
        <v>0</v>
      </c>
      <c r="R768" s="26"/>
      <c r="S768" s="15"/>
      <c r="T768" s="15"/>
      <c r="U768" s="16"/>
      <c r="V768" s="16"/>
      <c r="W768" s="16"/>
    </row>
    <row r="769" spans="3:23" x14ac:dyDescent="0.25">
      <c r="C769" s="11">
        <f t="shared" si="29"/>
        <v>0</v>
      </c>
      <c r="E769" s="12">
        <v>0</v>
      </c>
      <c r="R769" s="26"/>
      <c r="S769" s="15"/>
      <c r="T769" s="15"/>
      <c r="U769" s="16"/>
      <c r="V769" s="16"/>
      <c r="W769" s="16"/>
    </row>
    <row r="770" spans="3:23" x14ac:dyDescent="0.25">
      <c r="C770" s="11">
        <f t="shared" si="29"/>
        <v>0</v>
      </c>
      <c r="E770" s="12">
        <v>0</v>
      </c>
      <c r="R770" s="26"/>
      <c r="S770" s="15"/>
      <c r="T770" s="15"/>
      <c r="U770" s="16"/>
      <c r="V770" s="16"/>
      <c r="W770" s="16"/>
    </row>
    <row r="771" spans="3:23" x14ac:dyDescent="0.25">
      <c r="C771" s="11">
        <f t="shared" si="29"/>
        <v>0</v>
      </c>
      <c r="E771" s="12">
        <v>0</v>
      </c>
      <c r="R771" s="26"/>
      <c r="S771" s="15"/>
      <c r="T771" s="15"/>
      <c r="U771" s="16"/>
      <c r="V771" s="16"/>
      <c r="W771" s="16"/>
    </row>
    <row r="772" spans="3:23" x14ac:dyDescent="0.25">
      <c r="C772" s="11">
        <f t="shared" si="29"/>
        <v>0</v>
      </c>
      <c r="E772" s="12">
        <v>0</v>
      </c>
      <c r="R772" s="26"/>
      <c r="S772" s="15"/>
      <c r="T772" s="15"/>
      <c r="U772" s="16"/>
      <c r="V772" s="16"/>
      <c r="W772" s="16"/>
    </row>
    <row r="773" spans="3:23" x14ac:dyDescent="0.25">
      <c r="C773" s="11">
        <f t="shared" si="29"/>
        <v>0</v>
      </c>
      <c r="E773" s="12">
        <v>0</v>
      </c>
      <c r="R773" s="26"/>
      <c r="S773" s="15"/>
      <c r="T773" s="15"/>
      <c r="U773" s="16"/>
      <c r="V773" s="16"/>
      <c r="W773" s="16"/>
    </row>
    <row r="774" spans="3:23" x14ac:dyDescent="0.25">
      <c r="C774" s="11">
        <f t="shared" si="29"/>
        <v>0</v>
      </c>
      <c r="E774" s="12">
        <v>0</v>
      </c>
      <c r="R774" s="26"/>
      <c r="S774" s="15"/>
      <c r="T774" s="15"/>
      <c r="U774" s="16"/>
      <c r="V774" s="16"/>
      <c r="W774" s="16"/>
    </row>
    <row r="775" spans="3:23" x14ac:dyDescent="0.25">
      <c r="C775" s="11">
        <f t="shared" si="29"/>
        <v>0</v>
      </c>
      <c r="E775" s="12">
        <v>0</v>
      </c>
      <c r="R775" s="26"/>
      <c r="S775" s="15"/>
      <c r="T775" s="15"/>
      <c r="U775" s="16"/>
      <c r="V775" s="16"/>
      <c r="W775" s="16"/>
    </row>
    <row r="776" spans="3:23" x14ac:dyDescent="0.25">
      <c r="C776" s="11">
        <f t="shared" si="29"/>
        <v>0</v>
      </c>
      <c r="E776" s="12">
        <v>0</v>
      </c>
      <c r="R776" s="26"/>
      <c r="S776" s="15"/>
      <c r="T776" s="15"/>
      <c r="U776" s="16"/>
      <c r="V776" s="16"/>
      <c r="W776" s="16"/>
    </row>
    <row r="777" spans="3:23" x14ac:dyDescent="0.25">
      <c r="C777" s="11">
        <f t="shared" si="29"/>
        <v>0</v>
      </c>
      <c r="E777" s="12">
        <v>0</v>
      </c>
      <c r="R777" s="26"/>
      <c r="S777" s="15"/>
      <c r="T777" s="15"/>
      <c r="U777" s="16"/>
      <c r="V777" s="16"/>
      <c r="W777" s="16"/>
    </row>
    <row r="778" spans="3:23" x14ac:dyDescent="0.25">
      <c r="C778" s="11">
        <f t="shared" si="29"/>
        <v>0</v>
      </c>
      <c r="E778" s="12">
        <v>0</v>
      </c>
      <c r="R778" s="26"/>
      <c r="S778" s="15"/>
      <c r="T778" s="15"/>
      <c r="U778" s="16"/>
      <c r="V778" s="16"/>
      <c r="W778" s="16"/>
    </row>
    <row r="779" spans="3:23" x14ac:dyDescent="0.25">
      <c r="C779" s="11">
        <f t="shared" si="29"/>
        <v>0</v>
      </c>
      <c r="E779" s="12">
        <v>0</v>
      </c>
      <c r="R779" s="26"/>
      <c r="S779" s="15"/>
      <c r="T779" s="15"/>
      <c r="U779" s="16"/>
      <c r="V779" s="16"/>
      <c r="W779" s="16"/>
    </row>
    <row r="780" spans="3:23" x14ac:dyDescent="0.25">
      <c r="C780" s="11">
        <f t="shared" si="29"/>
        <v>0</v>
      </c>
      <c r="E780" s="12">
        <v>0</v>
      </c>
      <c r="R780" s="26"/>
      <c r="S780" s="15"/>
      <c r="T780" s="15"/>
      <c r="U780" s="16"/>
      <c r="V780" s="16"/>
      <c r="W780" s="16"/>
    </row>
    <row r="781" spans="3:23" x14ac:dyDescent="0.25">
      <c r="C781" s="11">
        <f t="shared" si="29"/>
        <v>0</v>
      </c>
      <c r="E781" s="12">
        <v>0</v>
      </c>
      <c r="R781" s="26"/>
      <c r="S781" s="15"/>
      <c r="T781" s="15"/>
      <c r="U781" s="16"/>
      <c r="V781" s="16"/>
      <c r="W781" s="16"/>
    </row>
    <row r="782" spans="3:23" x14ac:dyDescent="0.25">
      <c r="C782" s="11">
        <f t="shared" si="29"/>
        <v>0</v>
      </c>
      <c r="E782" s="12">
        <v>0</v>
      </c>
      <c r="R782" s="26"/>
      <c r="S782" s="15"/>
      <c r="T782" s="15"/>
      <c r="U782" s="16"/>
      <c r="V782" s="16"/>
      <c r="W782" s="16"/>
    </row>
    <row r="783" spans="3:23" x14ac:dyDescent="0.25">
      <c r="C783" s="11">
        <f t="shared" si="29"/>
        <v>0</v>
      </c>
      <c r="E783" s="12">
        <v>0</v>
      </c>
      <c r="R783" s="26"/>
      <c r="S783" s="15"/>
      <c r="T783" s="15"/>
      <c r="U783" s="16"/>
      <c r="V783" s="16"/>
      <c r="W783" s="16"/>
    </row>
    <row r="784" spans="3:23" x14ac:dyDescent="0.25">
      <c r="C784" s="11">
        <f t="shared" si="29"/>
        <v>0</v>
      </c>
      <c r="E784" s="12">
        <v>0</v>
      </c>
      <c r="R784" s="26"/>
      <c r="S784" s="15"/>
      <c r="T784" s="15"/>
      <c r="U784" s="16"/>
      <c r="V784" s="16"/>
      <c r="W784" s="16"/>
    </row>
    <row r="785" spans="3:23" x14ac:dyDescent="0.25">
      <c r="C785" s="11">
        <f t="shared" si="29"/>
        <v>0</v>
      </c>
      <c r="E785" s="12">
        <v>0</v>
      </c>
      <c r="R785" s="26"/>
      <c r="S785" s="15"/>
      <c r="T785" s="15"/>
      <c r="U785" s="16"/>
      <c r="V785" s="16"/>
      <c r="W785" s="16"/>
    </row>
    <row r="786" spans="3:23" x14ac:dyDescent="0.25">
      <c r="C786" s="11">
        <f t="shared" si="29"/>
        <v>0</v>
      </c>
      <c r="E786" s="12">
        <v>0</v>
      </c>
      <c r="R786" s="26"/>
      <c r="S786" s="15"/>
      <c r="T786" s="15"/>
      <c r="U786" s="16"/>
      <c r="V786" s="16"/>
      <c r="W786" s="16"/>
    </row>
    <row r="787" spans="3:23" x14ac:dyDescent="0.25">
      <c r="C787" s="11">
        <f t="shared" si="29"/>
        <v>0</v>
      </c>
      <c r="E787" s="12">
        <v>0</v>
      </c>
      <c r="R787" s="26"/>
      <c r="S787" s="15"/>
      <c r="T787" s="15"/>
      <c r="U787" s="16"/>
      <c r="V787" s="16"/>
      <c r="W787" s="16"/>
    </row>
    <row r="788" spans="3:23" x14ac:dyDescent="0.25">
      <c r="C788" s="11">
        <f t="shared" si="29"/>
        <v>0</v>
      </c>
      <c r="E788" s="12">
        <v>0</v>
      </c>
      <c r="R788" s="26"/>
      <c r="S788" s="15"/>
      <c r="T788" s="15"/>
      <c r="U788" s="16"/>
      <c r="V788" s="16"/>
      <c r="W788" s="16"/>
    </row>
    <row r="789" spans="3:23" x14ac:dyDescent="0.25">
      <c r="C789" s="11">
        <f t="shared" si="29"/>
        <v>0</v>
      </c>
      <c r="E789" s="12">
        <v>0</v>
      </c>
      <c r="R789" s="26"/>
      <c r="S789" s="15"/>
      <c r="T789" s="15"/>
      <c r="U789" s="16"/>
      <c r="V789" s="16"/>
      <c r="W789" s="16"/>
    </row>
    <row r="790" spans="3:23" x14ac:dyDescent="0.25">
      <c r="C790" s="11">
        <f t="shared" si="29"/>
        <v>0</v>
      </c>
      <c r="E790" s="12">
        <v>0</v>
      </c>
      <c r="R790" s="26"/>
      <c r="S790" s="15"/>
      <c r="T790" s="15"/>
      <c r="U790" s="16"/>
      <c r="V790" s="16"/>
      <c r="W790" s="16"/>
    </row>
    <row r="791" spans="3:23" x14ac:dyDescent="0.25">
      <c r="C791" s="11">
        <f t="shared" si="29"/>
        <v>0</v>
      </c>
      <c r="E791" s="12">
        <v>0</v>
      </c>
      <c r="R791" s="26"/>
      <c r="S791" s="15"/>
      <c r="T791" s="15"/>
      <c r="U791" s="16"/>
      <c r="V791" s="16"/>
      <c r="W791" s="16"/>
    </row>
    <row r="792" spans="3:23" x14ac:dyDescent="0.25">
      <c r="C792" s="11">
        <f t="shared" si="29"/>
        <v>0</v>
      </c>
      <c r="E792" s="12">
        <v>0</v>
      </c>
      <c r="R792" s="26"/>
      <c r="S792" s="15"/>
      <c r="T792" s="15"/>
      <c r="U792" s="16"/>
      <c r="V792" s="16"/>
      <c r="W792" s="16"/>
    </row>
    <row r="793" spans="3:23" x14ac:dyDescent="0.25">
      <c r="C793" s="11">
        <f t="shared" si="29"/>
        <v>0</v>
      </c>
      <c r="E793" s="12">
        <v>0</v>
      </c>
      <c r="R793" s="26"/>
      <c r="S793" s="15"/>
      <c r="T793" s="15"/>
      <c r="U793" s="16"/>
      <c r="V793" s="16"/>
      <c r="W793" s="16"/>
    </row>
    <row r="794" spans="3:23" x14ac:dyDescent="0.25">
      <c r="C794" s="11">
        <f t="shared" si="29"/>
        <v>0</v>
      </c>
      <c r="E794" s="12">
        <v>0</v>
      </c>
      <c r="R794" s="26"/>
      <c r="S794" s="15"/>
      <c r="T794" s="15"/>
      <c r="U794" s="16"/>
      <c r="V794" s="16"/>
      <c r="W794" s="16"/>
    </row>
    <row r="795" spans="3:23" x14ac:dyDescent="0.25">
      <c r="C795" s="11">
        <f t="shared" si="29"/>
        <v>0</v>
      </c>
      <c r="E795" s="12">
        <v>0</v>
      </c>
      <c r="R795" s="26"/>
      <c r="S795" s="15"/>
      <c r="T795" s="15"/>
      <c r="U795" s="16"/>
      <c r="V795" s="16"/>
      <c r="W795" s="16"/>
    </row>
    <row r="796" spans="3:23" x14ac:dyDescent="0.25">
      <c r="C796" s="11">
        <f t="shared" si="29"/>
        <v>0</v>
      </c>
      <c r="E796" s="12">
        <v>0</v>
      </c>
      <c r="R796" s="26"/>
      <c r="S796" s="15"/>
      <c r="T796" s="15"/>
      <c r="U796" s="16"/>
      <c r="V796" s="16"/>
      <c r="W796" s="16"/>
    </row>
    <row r="797" spans="3:23" x14ac:dyDescent="0.25">
      <c r="C797" s="11">
        <f t="shared" si="29"/>
        <v>0</v>
      </c>
      <c r="E797" s="12">
        <v>0</v>
      </c>
      <c r="R797" s="26"/>
      <c r="S797" s="15"/>
      <c r="T797" s="15"/>
      <c r="U797" s="16"/>
      <c r="V797" s="16"/>
      <c r="W797" s="16"/>
    </row>
    <row r="798" spans="3:23" x14ac:dyDescent="0.25">
      <c r="C798" s="11">
        <f t="shared" si="29"/>
        <v>0</v>
      </c>
      <c r="E798" s="12">
        <v>0</v>
      </c>
      <c r="R798" s="26"/>
      <c r="S798" s="15"/>
      <c r="T798" s="15"/>
      <c r="U798" s="16"/>
      <c r="V798" s="16"/>
      <c r="W798" s="16"/>
    </row>
    <row r="799" spans="3:23" x14ac:dyDescent="0.25">
      <c r="C799" s="11">
        <f t="shared" ref="C799:C862" si="30">B799/(1-$E$9)</f>
        <v>0</v>
      </c>
      <c r="E799" s="12">
        <v>0</v>
      </c>
      <c r="R799" s="26"/>
      <c r="S799" s="15"/>
      <c r="T799" s="15"/>
      <c r="U799" s="16"/>
      <c r="V799" s="16"/>
      <c r="W799" s="16"/>
    </row>
    <row r="800" spans="3:23" x14ac:dyDescent="0.25">
      <c r="C800" s="11">
        <f t="shared" si="30"/>
        <v>0</v>
      </c>
      <c r="E800" s="12">
        <v>0</v>
      </c>
      <c r="R800" s="26"/>
      <c r="S800" s="15"/>
      <c r="T800" s="15"/>
      <c r="U800" s="16"/>
      <c r="V800" s="16"/>
      <c r="W800" s="16"/>
    </row>
    <row r="801" spans="3:23" x14ac:dyDescent="0.25">
      <c r="C801" s="11">
        <f t="shared" si="30"/>
        <v>0</v>
      </c>
      <c r="E801" s="12">
        <v>0</v>
      </c>
      <c r="R801" s="26"/>
      <c r="S801" s="15"/>
      <c r="T801" s="15"/>
      <c r="U801" s="16"/>
      <c r="V801" s="16"/>
      <c r="W801" s="16"/>
    </row>
    <row r="802" spans="3:23" x14ac:dyDescent="0.25">
      <c r="C802" s="11">
        <f t="shared" si="30"/>
        <v>0</v>
      </c>
      <c r="E802" s="12">
        <v>0</v>
      </c>
      <c r="R802" s="26"/>
      <c r="S802" s="15"/>
      <c r="T802" s="15"/>
      <c r="U802" s="16"/>
      <c r="V802" s="16"/>
      <c r="W802" s="16"/>
    </row>
    <row r="803" spans="3:23" x14ac:dyDescent="0.25">
      <c r="C803" s="11">
        <f t="shared" si="30"/>
        <v>0</v>
      </c>
      <c r="E803" s="12">
        <v>0</v>
      </c>
      <c r="R803" s="26"/>
      <c r="S803" s="15"/>
      <c r="T803" s="15"/>
      <c r="U803" s="16"/>
      <c r="V803" s="16"/>
      <c r="W803" s="16"/>
    </row>
    <row r="804" spans="3:23" x14ac:dyDescent="0.25">
      <c r="C804" s="11">
        <f t="shared" si="30"/>
        <v>0</v>
      </c>
      <c r="E804" s="12">
        <v>0</v>
      </c>
      <c r="R804" s="26"/>
      <c r="S804" s="15"/>
      <c r="T804" s="15"/>
      <c r="U804" s="16"/>
      <c r="V804" s="16"/>
      <c r="W804" s="16"/>
    </row>
    <row r="805" spans="3:23" x14ac:dyDescent="0.25">
      <c r="C805" s="11">
        <f t="shared" si="30"/>
        <v>0</v>
      </c>
      <c r="E805" s="12">
        <v>0</v>
      </c>
      <c r="R805" s="26"/>
      <c r="S805" s="15"/>
      <c r="T805" s="15"/>
      <c r="U805" s="16"/>
      <c r="V805" s="16"/>
      <c r="W805" s="16"/>
    </row>
    <row r="806" spans="3:23" x14ac:dyDescent="0.25">
      <c r="C806" s="11">
        <f t="shared" si="30"/>
        <v>0</v>
      </c>
      <c r="E806" s="12">
        <v>0</v>
      </c>
      <c r="R806" s="26"/>
      <c r="S806" s="15"/>
      <c r="T806" s="15"/>
      <c r="U806" s="16"/>
      <c r="V806" s="16"/>
      <c r="W806" s="16"/>
    </row>
    <row r="807" spans="3:23" x14ac:dyDescent="0.25">
      <c r="C807" s="11">
        <f t="shared" si="30"/>
        <v>0</v>
      </c>
      <c r="E807" s="12">
        <v>0</v>
      </c>
      <c r="R807" s="26"/>
      <c r="S807" s="15"/>
      <c r="T807" s="15"/>
      <c r="U807" s="16"/>
      <c r="V807" s="16"/>
      <c r="W807" s="16"/>
    </row>
    <row r="808" spans="3:23" x14ac:dyDescent="0.25">
      <c r="C808" s="11">
        <f t="shared" si="30"/>
        <v>0</v>
      </c>
      <c r="E808" s="12">
        <v>0</v>
      </c>
      <c r="R808" s="26"/>
      <c r="S808" s="15"/>
      <c r="T808" s="15"/>
      <c r="U808" s="16"/>
      <c r="V808" s="16"/>
      <c r="W808" s="16"/>
    </row>
    <row r="809" spans="3:23" x14ac:dyDescent="0.25">
      <c r="C809" s="11">
        <f t="shared" si="30"/>
        <v>0</v>
      </c>
      <c r="E809" s="12">
        <v>0</v>
      </c>
      <c r="R809" s="26"/>
      <c r="S809" s="15"/>
      <c r="T809" s="15"/>
      <c r="U809" s="16"/>
      <c r="V809" s="16"/>
      <c r="W809" s="16"/>
    </row>
    <row r="810" spans="3:23" x14ac:dyDescent="0.25">
      <c r="C810" s="11">
        <f t="shared" si="30"/>
        <v>0</v>
      </c>
      <c r="E810" s="12">
        <v>0</v>
      </c>
      <c r="R810" s="26"/>
      <c r="S810" s="15"/>
      <c r="T810" s="15"/>
      <c r="U810" s="16"/>
      <c r="V810" s="16"/>
      <c r="W810" s="16"/>
    </row>
    <row r="811" spans="3:23" x14ac:dyDescent="0.25">
      <c r="C811" s="11">
        <f t="shared" si="30"/>
        <v>0</v>
      </c>
      <c r="E811" s="12">
        <v>0</v>
      </c>
      <c r="R811" s="26"/>
      <c r="S811" s="15"/>
      <c r="T811" s="15"/>
      <c r="U811" s="16"/>
      <c r="V811" s="16"/>
      <c r="W811" s="16"/>
    </row>
    <row r="812" spans="3:23" x14ac:dyDescent="0.25">
      <c r="C812" s="11">
        <f t="shared" si="30"/>
        <v>0</v>
      </c>
      <c r="E812" s="12">
        <v>0</v>
      </c>
      <c r="R812" s="26"/>
      <c r="S812" s="15"/>
      <c r="T812" s="15"/>
      <c r="U812" s="16"/>
      <c r="V812" s="16"/>
      <c r="W812" s="16"/>
    </row>
    <row r="813" spans="3:23" x14ac:dyDescent="0.25">
      <c r="C813" s="11">
        <f t="shared" si="30"/>
        <v>0</v>
      </c>
      <c r="E813" s="12">
        <v>0</v>
      </c>
      <c r="R813" s="26"/>
      <c r="S813" s="15"/>
      <c r="T813" s="15"/>
      <c r="U813" s="16"/>
      <c r="V813" s="16"/>
      <c r="W813" s="16"/>
    </row>
    <row r="814" spans="3:23" x14ac:dyDescent="0.25">
      <c r="C814" s="11">
        <f t="shared" si="30"/>
        <v>0</v>
      </c>
      <c r="E814" s="12">
        <v>0</v>
      </c>
      <c r="R814" s="26"/>
      <c r="S814" s="15"/>
      <c r="T814" s="15"/>
      <c r="U814" s="16"/>
      <c r="V814" s="16"/>
      <c r="W814" s="16"/>
    </row>
    <row r="815" spans="3:23" x14ac:dyDescent="0.25">
      <c r="C815" s="11">
        <f t="shared" si="30"/>
        <v>0</v>
      </c>
      <c r="E815" s="12">
        <v>0</v>
      </c>
      <c r="R815" s="26"/>
      <c r="S815" s="15"/>
      <c r="T815" s="15"/>
      <c r="U815" s="16"/>
      <c r="V815" s="16"/>
      <c r="W815" s="16"/>
    </row>
    <row r="816" spans="3:23" x14ac:dyDescent="0.25">
      <c r="C816" s="11">
        <f t="shared" si="30"/>
        <v>0</v>
      </c>
      <c r="E816" s="12">
        <v>0</v>
      </c>
      <c r="R816" s="26"/>
      <c r="S816" s="15"/>
      <c r="T816" s="15"/>
      <c r="U816" s="16"/>
      <c r="V816" s="16"/>
      <c r="W816" s="16"/>
    </row>
    <row r="817" spans="3:23" x14ac:dyDescent="0.25">
      <c r="C817" s="11">
        <f t="shared" si="30"/>
        <v>0</v>
      </c>
      <c r="E817" s="12">
        <v>0</v>
      </c>
      <c r="R817" s="26"/>
      <c r="S817" s="15"/>
      <c r="T817" s="15"/>
      <c r="U817" s="16"/>
      <c r="V817" s="16"/>
      <c r="W817" s="16"/>
    </row>
    <row r="818" spans="3:23" x14ac:dyDescent="0.25">
      <c r="C818" s="11">
        <f t="shared" si="30"/>
        <v>0</v>
      </c>
      <c r="E818" s="12">
        <v>0</v>
      </c>
      <c r="R818" s="26"/>
      <c r="S818" s="15"/>
      <c r="T818" s="15"/>
      <c r="U818" s="16"/>
      <c r="V818" s="16"/>
      <c r="W818" s="16"/>
    </row>
    <row r="819" spans="3:23" x14ac:dyDescent="0.25">
      <c r="C819" s="11">
        <f t="shared" si="30"/>
        <v>0</v>
      </c>
      <c r="E819" s="12">
        <v>0</v>
      </c>
      <c r="R819" s="26"/>
      <c r="S819" s="15"/>
      <c r="T819" s="15"/>
      <c r="U819" s="16"/>
      <c r="V819" s="16"/>
      <c r="W819" s="16"/>
    </row>
    <row r="820" spans="3:23" x14ac:dyDescent="0.25">
      <c r="C820" s="11">
        <f t="shared" si="30"/>
        <v>0</v>
      </c>
      <c r="E820" s="12">
        <v>0</v>
      </c>
      <c r="R820" s="26"/>
      <c r="S820" s="15"/>
      <c r="T820" s="15"/>
      <c r="U820" s="16"/>
      <c r="V820" s="16"/>
      <c r="W820" s="16"/>
    </row>
    <row r="821" spans="3:23" x14ac:dyDescent="0.25">
      <c r="C821" s="11">
        <f t="shared" si="30"/>
        <v>0</v>
      </c>
      <c r="E821" s="12">
        <v>0</v>
      </c>
      <c r="R821" s="26"/>
      <c r="S821" s="15"/>
      <c r="T821" s="15"/>
      <c r="U821" s="16"/>
      <c r="V821" s="16"/>
      <c r="W821" s="16"/>
    </row>
    <row r="822" spans="3:23" x14ac:dyDescent="0.25">
      <c r="C822" s="11">
        <f t="shared" si="30"/>
        <v>0</v>
      </c>
      <c r="E822" s="12">
        <v>0</v>
      </c>
      <c r="R822" s="26"/>
      <c r="S822" s="15"/>
      <c r="T822" s="15"/>
      <c r="U822" s="16"/>
      <c r="V822" s="16"/>
      <c r="W822" s="16"/>
    </row>
    <row r="823" spans="3:23" x14ac:dyDescent="0.25">
      <c r="C823" s="11">
        <f t="shared" si="30"/>
        <v>0</v>
      </c>
      <c r="E823" s="12">
        <v>0</v>
      </c>
      <c r="R823" s="26"/>
      <c r="S823" s="15"/>
      <c r="T823" s="15"/>
      <c r="U823" s="16"/>
      <c r="V823" s="16"/>
      <c r="W823" s="16"/>
    </row>
    <row r="824" spans="3:23" x14ac:dyDescent="0.25">
      <c r="C824" s="11">
        <f t="shared" si="30"/>
        <v>0</v>
      </c>
      <c r="E824" s="12">
        <v>0</v>
      </c>
      <c r="R824" s="26"/>
      <c r="S824" s="15"/>
      <c r="T824" s="15"/>
      <c r="U824" s="16"/>
      <c r="V824" s="16"/>
      <c r="W824" s="16"/>
    </row>
    <row r="825" spans="3:23" x14ac:dyDescent="0.25">
      <c r="C825" s="11">
        <f t="shared" si="30"/>
        <v>0</v>
      </c>
      <c r="E825" s="12">
        <v>0</v>
      </c>
      <c r="R825" s="26"/>
      <c r="S825" s="15"/>
      <c r="T825" s="15"/>
      <c r="U825" s="16"/>
      <c r="V825" s="16"/>
      <c r="W825" s="16"/>
    </row>
    <row r="826" spans="3:23" x14ac:dyDescent="0.25">
      <c r="C826" s="11">
        <f t="shared" si="30"/>
        <v>0</v>
      </c>
      <c r="E826" s="12">
        <v>0</v>
      </c>
      <c r="R826" s="26"/>
      <c r="S826" s="15"/>
      <c r="T826" s="15"/>
      <c r="U826" s="16"/>
      <c r="V826" s="16"/>
      <c r="W826" s="16"/>
    </row>
    <row r="827" spans="3:23" x14ac:dyDescent="0.25">
      <c r="C827" s="11">
        <f t="shared" si="30"/>
        <v>0</v>
      </c>
      <c r="E827" s="12">
        <v>0</v>
      </c>
      <c r="R827" s="26"/>
      <c r="S827" s="15"/>
      <c r="T827" s="15"/>
      <c r="U827" s="16"/>
      <c r="V827" s="16"/>
      <c r="W827" s="16"/>
    </row>
    <row r="828" spans="3:23" x14ac:dyDescent="0.25">
      <c r="C828" s="11">
        <f t="shared" si="30"/>
        <v>0</v>
      </c>
      <c r="E828" s="12">
        <v>0</v>
      </c>
      <c r="R828" s="26"/>
      <c r="S828" s="15"/>
      <c r="T828" s="15"/>
      <c r="U828" s="16"/>
      <c r="V828" s="16"/>
      <c r="W828" s="16"/>
    </row>
    <row r="829" spans="3:23" x14ac:dyDescent="0.25">
      <c r="C829" s="11">
        <f t="shared" si="30"/>
        <v>0</v>
      </c>
      <c r="E829" s="12">
        <v>0</v>
      </c>
      <c r="R829" s="26"/>
      <c r="S829" s="15"/>
      <c r="T829" s="15"/>
      <c r="U829" s="16"/>
      <c r="V829" s="16"/>
      <c r="W829" s="16"/>
    </row>
    <row r="830" spans="3:23" x14ac:dyDescent="0.25">
      <c r="C830" s="11">
        <f t="shared" si="30"/>
        <v>0</v>
      </c>
      <c r="E830" s="12">
        <v>0</v>
      </c>
      <c r="R830" s="26"/>
      <c r="S830" s="15"/>
      <c r="T830" s="15"/>
      <c r="U830" s="16"/>
      <c r="V830" s="16"/>
      <c r="W830" s="16"/>
    </row>
    <row r="831" spans="3:23" x14ac:dyDescent="0.25">
      <c r="C831" s="11">
        <f t="shared" si="30"/>
        <v>0</v>
      </c>
      <c r="E831" s="12">
        <v>0</v>
      </c>
      <c r="R831" s="26"/>
      <c r="S831" s="15"/>
      <c r="T831" s="15"/>
      <c r="U831" s="16"/>
      <c r="V831" s="16"/>
      <c r="W831" s="16"/>
    </row>
    <row r="832" spans="3:23" x14ac:dyDescent="0.25">
      <c r="C832" s="11">
        <f t="shared" si="30"/>
        <v>0</v>
      </c>
      <c r="E832" s="12">
        <v>0</v>
      </c>
      <c r="R832" s="26"/>
      <c r="S832" s="15"/>
      <c r="T832" s="15"/>
      <c r="U832" s="16"/>
      <c r="V832" s="16"/>
      <c r="W832" s="16"/>
    </row>
    <row r="833" spans="3:23" x14ac:dyDescent="0.25">
      <c r="C833" s="11">
        <f t="shared" si="30"/>
        <v>0</v>
      </c>
      <c r="E833" s="12">
        <v>0</v>
      </c>
      <c r="R833" s="26"/>
      <c r="S833" s="15"/>
      <c r="T833" s="15"/>
      <c r="U833" s="16"/>
      <c r="V833" s="16"/>
      <c r="W833" s="16"/>
    </row>
    <row r="834" spans="3:23" x14ac:dyDescent="0.25">
      <c r="C834" s="11">
        <f t="shared" si="30"/>
        <v>0</v>
      </c>
      <c r="E834" s="12">
        <v>0</v>
      </c>
      <c r="R834" s="26"/>
      <c r="S834" s="15"/>
      <c r="T834" s="15"/>
      <c r="U834" s="16"/>
      <c r="V834" s="16"/>
      <c r="W834" s="16"/>
    </row>
    <row r="835" spans="3:23" x14ac:dyDescent="0.25">
      <c r="C835" s="11">
        <f t="shared" si="30"/>
        <v>0</v>
      </c>
      <c r="E835" s="12">
        <v>0</v>
      </c>
      <c r="R835" s="26"/>
      <c r="S835" s="15"/>
      <c r="T835" s="15"/>
      <c r="U835" s="16"/>
      <c r="V835" s="16"/>
      <c r="W835" s="16"/>
    </row>
    <row r="836" spans="3:23" x14ac:dyDescent="0.25">
      <c r="C836" s="11">
        <f t="shared" si="30"/>
        <v>0</v>
      </c>
      <c r="E836" s="12">
        <v>0</v>
      </c>
      <c r="R836" s="26"/>
      <c r="S836" s="15"/>
      <c r="T836" s="15"/>
      <c r="U836" s="16"/>
      <c r="V836" s="16"/>
      <c r="W836" s="16"/>
    </row>
    <row r="837" spans="3:23" x14ac:dyDescent="0.25">
      <c r="C837" s="11">
        <f t="shared" si="30"/>
        <v>0</v>
      </c>
      <c r="E837" s="12">
        <v>0</v>
      </c>
      <c r="R837" s="26"/>
      <c r="S837" s="15"/>
      <c r="T837" s="15"/>
      <c r="U837" s="16"/>
      <c r="V837" s="16"/>
      <c r="W837" s="16"/>
    </row>
    <row r="838" spans="3:23" x14ac:dyDescent="0.25">
      <c r="C838" s="11">
        <f t="shared" si="30"/>
        <v>0</v>
      </c>
      <c r="E838" s="12">
        <v>0</v>
      </c>
      <c r="R838" s="26"/>
      <c r="S838" s="15"/>
      <c r="T838" s="15"/>
      <c r="U838" s="16"/>
      <c r="V838" s="16"/>
      <c r="W838" s="16"/>
    </row>
    <row r="839" spans="3:23" x14ac:dyDescent="0.25">
      <c r="C839" s="11">
        <f t="shared" si="30"/>
        <v>0</v>
      </c>
      <c r="E839" s="12">
        <v>0</v>
      </c>
      <c r="R839" s="26"/>
      <c r="S839" s="15"/>
      <c r="T839" s="15"/>
      <c r="U839" s="16"/>
      <c r="V839" s="16"/>
      <c r="W839" s="16"/>
    </row>
    <row r="840" spans="3:23" x14ac:dyDescent="0.25">
      <c r="C840" s="11">
        <f t="shared" si="30"/>
        <v>0</v>
      </c>
      <c r="E840" s="12">
        <v>0</v>
      </c>
      <c r="R840" s="26"/>
      <c r="S840" s="15"/>
      <c r="T840" s="15"/>
      <c r="U840" s="16"/>
      <c r="V840" s="16"/>
      <c r="W840" s="16"/>
    </row>
    <row r="841" spans="3:23" x14ac:dyDescent="0.25">
      <c r="C841" s="11">
        <f t="shared" si="30"/>
        <v>0</v>
      </c>
      <c r="E841" s="12">
        <v>0</v>
      </c>
      <c r="R841" s="26"/>
      <c r="S841" s="15"/>
      <c r="T841" s="15"/>
      <c r="U841" s="16"/>
      <c r="V841" s="16"/>
      <c r="W841" s="16"/>
    </row>
    <row r="842" spans="3:23" x14ac:dyDescent="0.25">
      <c r="C842" s="11">
        <f t="shared" si="30"/>
        <v>0</v>
      </c>
      <c r="E842" s="12">
        <v>0</v>
      </c>
      <c r="R842" s="26"/>
      <c r="S842" s="15"/>
      <c r="T842" s="15"/>
      <c r="U842" s="16"/>
      <c r="V842" s="16"/>
      <c r="W842" s="16"/>
    </row>
    <row r="843" spans="3:23" x14ac:dyDescent="0.25">
      <c r="C843" s="11">
        <f t="shared" si="30"/>
        <v>0</v>
      </c>
      <c r="E843" s="12">
        <v>0</v>
      </c>
      <c r="R843" s="26"/>
      <c r="S843" s="15"/>
      <c r="T843" s="15"/>
      <c r="U843" s="16"/>
      <c r="V843" s="16"/>
      <c r="W843" s="16"/>
    </row>
    <row r="844" spans="3:23" x14ac:dyDescent="0.25">
      <c r="C844" s="11">
        <f t="shared" si="30"/>
        <v>0</v>
      </c>
      <c r="E844" s="12">
        <v>0</v>
      </c>
      <c r="R844" s="26"/>
      <c r="S844" s="15"/>
      <c r="T844" s="15"/>
      <c r="U844" s="16"/>
      <c r="V844" s="16"/>
      <c r="W844" s="16"/>
    </row>
    <row r="845" spans="3:23" x14ac:dyDescent="0.25">
      <c r="C845" s="11">
        <f t="shared" si="30"/>
        <v>0</v>
      </c>
      <c r="E845" s="12">
        <v>0</v>
      </c>
      <c r="R845" s="26"/>
      <c r="S845" s="15"/>
      <c r="T845" s="15"/>
      <c r="U845" s="16"/>
      <c r="V845" s="16"/>
      <c r="W845" s="16"/>
    </row>
    <row r="846" spans="3:23" x14ac:dyDescent="0.25">
      <c r="C846" s="11">
        <f t="shared" si="30"/>
        <v>0</v>
      </c>
      <c r="E846" s="12">
        <v>0</v>
      </c>
      <c r="R846" s="26"/>
      <c r="S846" s="15"/>
      <c r="T846" s="15"/>
      <c r="U846" s="16"/>
      <c r="V846" s="16"/>
      <c r="W846" s="16"/>
    </row>
    <row r="847" spans="3:23" x14ac:dyDescent="0.25">
      <c r="C847" s="11">
        <f t="shared" si="30"/>
        <v>0</v>
      </c>
      <c r="E847" s="12">
        <v>0</v>
      </c>
      <c r="R847" s="26"/>
      <c r="S847" s="15"/>
      <c r="T847" s="15"/>
      <c r="U847" s="16"/>
      <c r="V847" s="16"/>
      <c r="W847" s="16"/>
    </row>
    <row r="848" spans="3:23" x14ac:dyDescent="0.25">
      <c r="C848" s="11">
        <f t="shared" si="30"/>
        <v>0</v>
      </c>
      <c r="E848" s="12">
        <v>0</v>
      </c>
      <c r="R848" s="26"/>
      <c r="S848" s="15"/>
      <c r="T848" s="15"/>
      <c r="U848" s="16"/>
      <c r="V848" s="16"/>
      <c r="W848" s="16"/>
    </row>
    <row r="849" spans="3:23" x14ac:dyDescent="0.25">
      <c r="C849" s="11">
        <f t="shared" si="30"/>
        <v>0</v>
      </c>
      <c r="E849" s="12">
        <v>0</v>
      </c>
      <c r="R849" s="26"/>
      <c r="S849" s="15"/>
      <c r="T849" s="15"/>
      <c r="U849" s="16"/>
      <c r="V849" s="16"/>
      <c r="W849" s="16"/>
    </row>
    <row r="850" spans="3:23" x14ac:dyDescent="0.25">
      <c r="C850" s="11">
        <f t="shared" si="30"/>
        <v>0</v>
      </c>
      <c r="E850" s="12">
        <v>0</v>
      </c>
      <c r="R850" s="26"/>
      <c r="S850" s="15"/>
      <c r="T850" s="15"/>
      <c r="U850" s="16"/>
      <c r="V850" s="16"/>
      <c r="W850" s="16"/>
    </row>
    <row r="851" spans="3:23" x14ac:dyDescent="0.25">
      <c r="C851" s="11">
        <f t="shared" si="30"/>
        <v>0</v>
      </c>
      <c r="E851" s="12">
        <v>0</v>
      </c>
      <c r="R851" s="26"/>
      <c r="S851" s="15"/>
      <c r="T851" s="15"/>
      <c r="U851" s="16"/>
      <c r="V851" s="16"/>
      <c r="W851" s="16"/>
    </row>
    <row r="852" spans="3:23" x14ac:dyDescent="0.25">
      <c r="C852" s="11">
        <f t="shared" si="30"/>
        <v>0</v>
      </c>
      <c r="E852" s="12">
        <v>0</v>
      </c>
      <c r="R852" s="26"/>
      <c r="S852" s="15"/>
      <c r="T852" s="15"/>
      <c r="U852" s="16"/>
      <c r="V852" s="16"/>
      <c r="W852" s="16"/>
    </row>
    <row r="853" spans="3:23" x14ac:dyDescent="0.25">
      <c r="C853" s="11">
        <f t="shared" si="30"/>
        <v>0</v>
      </c>
      <c r="E853" s="12">
        <v>0</v>
      </c>
      <c r="R853" s="26"/>
      <c r="S853" s="15"/>
      <c r="T853" s="15"/>
      <c r="U853" s="16"/>
      <c r="V853" s="16"/>
      <c r="W853" s="16"/>
    </row>
    <row r="854" spans="3:23" x14ac:dyDescent="0.25">
      <c r="C854" s="11">
        <f t="shared" si="30"/>
        <v>0</v>
      </c>
      <c r="E854" s="12">
        <v>0</v>
      </c>
      <c r="R854" s="26"/>
      <c r="S854" s="15"/>
      <c r="T854" s="15"/>
      <c r="U854" s="16"/>
      <c r="V854" s="16"/>
      <c r="W854" s="16"/>
    </row>
    <row r="855" spans="3:23" x14ac:dyDescent="0.25">
      <c r="C855" s="11">
        <f t="shared" si="30"/>
        <v>0</v>
      </c>
      <c r="E855" s="12">
        <v>0</v>
      </c>
      <c r="R855" s="26"/>
      <c r="S855" s="15"/>
      <c r="T855" s="15"/>
      <c r="U855" s="16"/>
      <c r="V855" s="16"/>
      <c r="W855" s="16"/>
    </row>
    <row r="856" spans="3:23" x14ac:dyDescent="0.25">
      <c r="C856" s="11">
        <f t="shared" si="30"/>
        <v>0</v>
      </c>
      <c r="E856" s="12">
        <v>0</v>
      </c>
      <c r="R856" s="26"/>
      <c r="S856" s="15"/>
      <c r="T856" s="15"/>
      <c r="U856" s="16"/>
      <c r="V856" s="16"/>
      <c r="W856" s="16"/>
    </row>
    <row r="857" spans="3:23" x14ac:dyDescent="0.25">
      <c r="C857" s="11">
        <f t="shared" si="30"/>
        <v>0</v>
      </c>
      <c r="E857" s="12">
        <v>0</v>
      </c>
      <c r="R857" s="26"/>
      <c r="S857" s="15"/>
      <c r="T857" s="15"/>
      <c r="U857" s="16"/>
      <c r="V857" s="16"/>
      <c r="W857" s="16"/>
    </row>
    <row r="858" spans="3:23" x14ac:dyDescent="0.25">
      <c r="C858" s="11">
        <f t="shared" si="30"/>
        <v>0</v>
      </c>
      <c r="E858" s="12">
        <v>0</v>
      </c>
      <c r="R858" s="26"/>
      <c r="S858" s="15"/>
      <c r="T858" s="15"/>
      <c r="U858" s="16"/>
      <c r="V858" s="16"/>
      <c r="W858" s="16"/>
    </row>
    <row r="859" spans="3:23" x14ac:dyDescent="0.25">
      <c r="C859" s="11">
        <f t="shared" si="30"/>
        <v>0</v>
      </c>
      <c r="E859" s="12">
        <v>0</v>
      </c>
      <c r="R859" s="26"/>
      <c r="S859" s="15"/>
      <c r="T859" s="15"/>
      <c r="U859" s="16"/>
      <c r="V859" s="16"/>
      <c r="W859" s="16"/>
    </row>
    <row r="860" spans="3:23" x14ac:dyDescent="0.25">
      <c r="C860" s="11">
        <f t="shared" si="30"/>
        <v>0</v>
      </c>
      <c r="E860" s="12">
        <v>0</v>
      </c>
      <c r="R860" s="26"/>
      <c r="S860" s="15"/>
      <c r="T860" s="15"/>
      <c r="U860" s="16"/>
      <c r="V860" s="16"/>
      <c r="W860" s="16"/>
    </row>
    <row r="861" spans="3:23" x14ac:dyDescent="0.25">
      <c r="C861" s="11">
        <f t="shared" si="30"/>
        <v>0</v>
      </c>
      <c r="E861" s="12">
        <v>0</v>
      </c>
      <c r="R861" s="26"/>
      <c r="S861" s="15"/>
      <c r="T861" s="15"/>
      <c r="U861" s="16"/>
      <c r="V861" s="16"/>
      <c r="W861" s="16"/>
    </row>
    <row r="862" spans="3:23" x14ac:dyDescent="0.25">
      <c r="C862" s="11">
        <f t="shared" si="30"/>
        <v>0</v>
      </c>
      <c r="E862" s="12">
        <v>0</v>
      </c>
      <c r="R862" s="26"/>
      <c r="S862" s="15"/>
      <c r="T862" s="15"/>
      <c r="U862" s="16"/>
      <c r="V862" s="16"/>
      <c r="W862" s="16"/>
    </row>
    <row r="863" spans="3:23" x14ac:dyDescent="0.25">
      <c r="C863" s="11">
        <f t="shared" ref="C863:C926" si="31">B863/(1-$E$9)</f>
        <v>0</v>
      </c>
      <c r="E863" s="12">
        <v>0</v>
      </c>
      <c r="R863" s="26"/>
      <c r="S863" s="15"/>
      <c r="T863" s="15"/>
      <c r="U863" s="16"/>
      <c r="V863" s="16"/>
      <c r="W863" s="16"/>
    </row>
    <row r="864" spans="3:23" x14ac:dyDescent="0.25">
      <c r="C864" s="11">
        <f t="shared" si="31"/>
        <v>0</v>
      </c>
      <c r="E864" s="12">
        <v>0</v>
      </c>
      <c r="R864" s="26"/>
      <c r="S864" s="15"/>
      <c r="T864" s="15"/>
      <c r="U864" s="16"/>
      <c r="V864" s="16"/>
      <c r="W864" s="16"/>
    </row>
    <row r="865" spans="3:23" x14ac:dyDescent="0.25">
      <c r="C865" s="11">
        <f t="shared" si="31"/>
        <v>0</v>
      </c>
      <c r="E865" s="12">
        <v>0</v>
      </c>
      <c r="R865" s="26"/>
      <c r="S865" s="15"/>
      <c r="T865" s="15"/>
      <c r="U865" s="16"/>
      <c r="V865" s="16"/>
      <c r="W865" s="16"/>
    </row>
    <row r="866" spans="3:23" x14ac:dyDescent="0.25">
      <c r="C866" s="11">
        <f t="shared" si="31"/>
        <v>0</v>
      </c>
      <c r="E866" s="12">
        <v>0</v>
      </c>
      <c r="R866" s="26"/>
      <c r="S866" s="15"/>
      <c r="T866" s="15"/>
      <c r="U866" s="16"/>
      <c r="V866" s="16"/>
      <c r="W866" s="16"/>
    </row>
    <row r="867" spans="3:23" x14ac:dyDescent="0.25">
      <c r="C867" s="11">
        <f t="shared" si="31"/>
        <v>0</v>
      </c>
      <c r="E867" s="12">
        <v>0</v>
      </c>
      <c r="R867" s="26"/>
      <c r="S867" s="15"/>
      <c r="T867" s="15"/>
      <c r="U867" s="16"/>
      <c r="V867" s="16"/>
      <c r="W867" s="16"/>
    </row>
    <row r="868" spans="3:23" x14ac:dyDescent="0.25">
      <c r="C868" s="11">
        <f t="shared" si="31"/>
        <v>0</v>
      </c>
      <c r="E868" s="12">
        <v>0</v>
      </c>
      <c r="R868" s="26"/>
      <c r="S868" s="15"/>
      <c r="T868" s="15"/>
      <c r="U868" s="16"/>
      <c r="V868" s="16"/>
      <c r="W868" s="16"/>
    </row>
    <row r="869" spans="3:23" x14ac:dyDescent="0.25">
      <c r="C869" s="11">
        <f t="shared" si="31"/>
        <v>0</v>
      </c>
      <c r="E869" s="12">
        <v>0</v>
      </c>
      <c r="R869" s="26"/>
      <c r="S869" s="15"/>
      <c r="T869" s="15"/>
      <c r="U869" s="16"/>
      <c r="V869" s="16"/>
      <c r="W869" s="16"/>
    </row>
    <row r="870" spans="3:23" x14ac:dyDescent="0.25">
      <c r="C870" s="11">
        <f t="shared" si="31"/>
        <v>0</v>
      </c>
      <c r="E870" s="12">
        <v>0</v>
      </c>
      <c r="R870" s="26"/>
      <c r="S870" s="15"/>
      <c r="T870" s="15"/>
      <c r="U870" s="16"/>
      <c r="V870" s="16"/>
      <c r="W870" s="16"/>
    </row>
    <row r="871" spans="3:23" x14ac:dyDescent="0.25">
      <c r="C871" s="11">
        <f t="shared" si="31"/>
        <v>0</v>
      </c>
      <c r="E871" s="12">
        <v>0</v>
      </c>
      <c r="R871" s="26"/>
      <c r="S871" s="15"/>
      <c r="T871" s="15"/>
      <c r="U871" s="16"/>
      <c r="V871" s="16"/>
      <c r="W871" s="16"/>
    </row>
    <row r="872" spans="3:23" x14ac:dyDescent="0.25">
      <c r="C872" s="11">
        <f t="shared" si="31"/>
        <v>0</v>
      </c>
      <c r="E872" s="12">
        <v>0</v>
      </c>
      <c r="R872" s="26"/>
      <c r="S872" s="15"/>
      <c r="T872" s="15"/>
      <c r="U872" s="16"/>
      <c r="V872" s="16"/>
      <c r="W872" s="16"/>
    </row>
    <row r="873" spans="3:23" x14ac:dyDescent="0.25">
      <c r="C873" s="11">
        <f t="shared" si="31"/>
        <v>0</v>
      </c>
      <c r="E873" s="12">
        <v>0</v>
      </c>
      <c r="R873" s="26"/>
      <c r="S873" s="15"/>
      <c r="T873" s="15"/>
      <c r="U873" s="16"/>
      <c r="V873" s="16"/>
      <c r="W873" s="16"/>
    </row>
    <row r="874" spans="3:23" x14ac:dyDescent="0.25">
      <c r="C874" s="11">
        <f t="shared" si="31"/>
        <v>0</v>
      </c>
      <c r="E874" s="12">
        <v>0</v>
      </c>
      <c r="R874" s="26"/>
      <c r="S874" s="15"/>
      <c r="T874" s="15"/>
      <c r="U874" s="16"/>
      <c r="V874" s="16"/>
      <c r="W874" s="16"/>
    </row>
    <row r="875" spans="3:23" x14ac:dyDescent="0.25">
      <c r="C875" s="11">
        <f t="shared" si="31"/>
        <v>0</v>
      </c>
      <c r="E875" s="12">
        <v>0</v>
      </c>
      <c r="R875" s="26"/>
      <c r="S875" s="15"/>
      <c r="T875" s="15"/>
      <c r="U875" s="16"/>
      <c r="V875" s="16"/>
      <c r="W875" s="16"/>
    </row>
    <row r="876" spans="3:23" x14ac:dyDescent="0.25">
      <c r="C876" s="11">
        <f t="shared" si="31"/>
        <v>0</v>
      </c>
      <c r="E876" s="12">
        <v>0</v>
      </c>
      <c r="R876" s="26"/>
      <c r="S876" s="15"/>
      <c r="T876" s="15"/>
      <c r="U876" s="16"/>
      <c r="V876" s="16"/>
      <c r="W876" s="16"/>
    </row>
    <row r="877" spans="3:23" x14ac:dyDescent="0.25">
      <c r="C877" s="11">
        <f t="shared" si="31"/>
        <v>0</v>
      </c>
      <c r="E877" s="12">
        <v>0</v>
      </c>
      <c r="R877" s="26"/>
      <c r="S877" s="15"/>
      <c r="T877" s="15"/>
      <c r="U877" s="16"/>
      <c r="V877" s="16"/>
      <c r="W877" s="16"/>
    </row>
    <row r="878" spans="3:23" x14ac:dyDescent="0.25">
      <c r="C878" s="11">
        <f t="shared" si="31"/>
        <v>0</v>
      </c>
      <c r="E878" s="12">
        <v>0</v>
      </c>
      <c r="R878" s="26"/>
      <c r="S878" s="15"/>
      <c r="T878" s="15"/>
      <c r="U878" s="16"/>
      <c r="V878" s="16"/>
      <c r="W878" s="16"/>
    </row>
    <row r="879" spans="3:23" x14ac:dyDescent="0.25">
      <c r="C879" s="11">
        <f t="shared" si="31"/>
        <v>0</v>
      </c>
      <c r="E879" s="12">
        <v>0</v>
      </c>
      <c r="R879" s="26"/>
      <c r="S879" s="15"/>
      <c r="T879" s="15"/>
      <c r="U879" s="16"/>
      <c r="V879" s="16"/>
      <c r="W879" s="16"/>
    </row>
    <row r="880" spans="3:23" x14ac:dyDescent="0.25">
      <c r="C880" s="11">
        <f t="shared" si="31"/>
        <v>0</v>
      </c>
      <c r="E880" s="12">
        <v>0</v>
      </c>
      <c r="R880" s="26"/>
      <c r="S880" s="15"/>
      <c r="T880" s="15"/>
      <c r="U880" s="16"/>
      <c r="V880" s="16"/>
      <c r="W880" s="16"/>
    </row>
    <row r="881" spans="3:23" x14ac:dyDescent="0.25">
      <c r="C881" s="11">
        <f t="shared" si="31"/>
        <v>0</v>
      </c>
      <c r="E881" s="12">
        <v>0</v>
      </c>
      <c r="R881" s="26"/>
      <c r="S881" s="15"/>
      <c r="T881" s="15"/>
      <c r="U881" s="16"/>
      <c r="V881" s="16"/>
      <c r="W881" s="16"/>
    </row>
    <row r="882" spans="3:23" x14ac:dyDescent="0.25">
      <c r="C882" s="11">
        <f t="shared" si="31"/>
        <v>0</v>
      </c>
      <c r="E882" s="12">
        <v>0</v>
      </c>
      <c r="R882" s="26"/>
      <c r="S882" s="15"/>
      <c r="T882" s="15"/>
      <c r="U882" s="16"/>
      <c r="V882" s="16"/>
      <c r="W882" s="16"/>
    </row>
    <row r="883" spans="3:23" x14ac:dyDescent="0.25">
      <c r="C883" s="11">
        <f t="shared" si="31"/>
        <v>0</v>
      </c>
      <c r="E883" s="12">
        <v>0</v>
      </c>
      <c r="R883" s="26"/>
      <c r="S883" s="15"/>
      <c r="T883" s="15"/>
      <c r="U883" s="16"/>
      <c r="V883" s="16"/>
      <c r="W883" s="16"/>
    </row>
    <row r="884" spans="3:23" x14ac:dyDescent="0.25">
      <c r="C884" s="11">
        <f t="shared" si="31"/>
        <v>0</v>
      </c>
      <c r="E884" s="12">
        <v>0</v>
      </c>
      <c r="R884" s="26"/>
      <c r="S884" s="15"/>
      <c r="T884" s="15"/>
      <c r="U884" s="16"/>
      <c r="V884" s="16"/>
      <c r="W884" s="16"/>
    </row>
    <row r="885" spans="3:23" x14ac:dyDescent="0.25">
      <c r="C885" s="11">
        <f t="shared" si="31"/>
        <v>0</v>
      </c>
      <c r="E885" s="12">
        <v>0</v>
      </c>
      <c r="R885" s="26"/>
      <c r="S885" s="15"/>
      <c r="T885" s="15"/>
      <c r="U885" s="16"/>
      <c r="V885" s="16"/>
      <c r="W885" s="16"/>
    </row>
    <row r="886" spans="3:23" x14ac:dyDescent="0.25">
      <c r="C886" s="11">
        <f t="shared" si="31"/>
        <v>0</v>
      </c>
      <c r="E886" s="12">
        <v>0</v>
      </c>
      <c r="R886" s="26"/>
      <c r="S886" s="15"/>
      <c r="T886" s="15"/>
      <c r="U886" s="16"/>
      <c r="V886" s="16"/>
      <c r="W886" s="16"/>
    </row>
    <row r="887" spans="3:23" x14ac:dyDescent="0.25">
      <c r="C887" s="11">
        <f t="shared" si="31"/>
        <v>0</v>
      </c>
      <c r="E887" s="12">
        <v>0</v>
      </c>
      <c r="R887" s="26"/>
      <c r="S887" s="15"/>
      <c r="T887" s="15"/>
      <c r="U887" s="16"/>
      <c r="V887" s="16"/>
      <c r="W887" s="16"/>
    </row>
    <row r="888" spans="3:23" x14ac:dyDescent="0.25">
      <c r="C888" s="11">
        <f t="shared" si="31"/>
        <v>0</v>
      </c>
      <c r="E888" s="12">
        <v>0</v>
      </c>
      <c r="R888" s="26"/>
      <c r="S888" s="15"/>
      <c r="T888" s="15"/>
      <c r="U888" s="16"/>
      <c r="V888" s="16"/>
      <c r="W888" s="16"/>
    </row>
    <row r="889" spans="3:23" x14ac:dyDescent="0.25">
      <c r="C889" s="11">
        <f t="shared" si="31"/>
        <v>0</v>
      </c>
      <c r="E889" s="12">
        <v>0</v>
      </c>
      <c r="R889" s="26"/>
      <c r="S889" s="15"/>
      <c r="T889" s="15"/>
      <c r="U889" s="16"/>
      <c r="V889" s="16"/>
      <c r="W889" s="16"/>
    </row>
    <row r="890" spans="3:23" x14ac:dyDescent="0.25">
      <c r="C890" s="11">
        <f t="shared" si="31"/>
        <v>0</v>
      </c>
      <c r="E890" s="12">
        <v>0</v>
      </c>
      <c r="R890" s="26"/>
      <c r="S890" s="15"/>
      <c r="T890" s="15"/>
      <c r="U890" s="16"/>
      <c r="V890" s="16"/>
      <c r="W890" s="16"/>
    </row>
    <row r="891" spans="3:23" x14ac:dyDescent="0.25">
      <c r="C891" s="11">
        <f t="shared" si="31"/>
        <v>0</v>
      </c>
      <c r="E891" s="12">
        <v>0</v>
      </c>
      <c r="R891" s="26"/>
      <c r="S891" s="15"/>
      <c r="T891" s="15"/>
      <c r="U891" s="16"/>
      <c r="V891" s="16"/>
      <c r="W891" s="16"/>
    </row>
    <row r="892" spans="3:23" x14ac:dyDescent="0.25">
      <c r="C892" s="11">
        <f t="shared" si="31"/>
        <v>0</v>
      </c>
      <c r="E892" s="12">
        <v>0</v>
      </c>
      <c r="R892" s="26"/>
      <c r="S892" s="15"/>
      <c r="T892" s="15"/>
      <c r="U892" s="16"/>
      <c r="V892" s="16"/>
      <c r="W892" s="16"/>
    </row>
    <row r="893" spans="3:23" x14ac:dyDescent="0.25">
      <c r="C893" s="11">
        <f t="shared" si="31"/>
        <v>0</v>
      </c>
      <c r="E893" s="12">
        <v>0</v>
      </c>
      <c r="R893" s="26"/>
      <c r="S893" s="15"/>
      <c r="T893" s="15"/>
      <c r="U893" s="16"/>
      <c r="V893" s="16"/>
      <c r="W893" s="16"/>
    </row>
    <row r="894" spans="3:23" x14ac:dyDescent="0.25">
      <c r="C894" s="11">
        <f t="shared" si="31"/>
        <v>0</v>
      </c>
      <c r="E894" s="12">
        <v>0</v>
      </c>
      <c r="R894" s="26"/>
      <c r="S894" s="15"/>
      <c r="T894" s="15"/>
      <c r="U894" s="16"/>
      <c r="V894" s="16"/>
      <c r="W894" s="16"/>
    </row>
    <row r="895" spans="3:23" x14ac:dyDescent="0.25">
      <c r="C895" s="11">
        <f t="shared" si="31"/>
        <v>0</v>
      </c>
      <c r="E895" s="12">
        <v>0</v>
      </c>
      <c r="R895" s="26"/>
      <c r="S895" s="15"/>
      <c r="T895" s="15"/>
      <c r="U895" s="16"/>
      <c r="V895" s="16"/>
      <c r="W895" s="16"/>
    </row>
    <row r="896" spans="3:23" x14ac:dyDescent="0.25">
      <c r="C896" s="11">
        <f t="shared" si="31"/>
        <v>0</v>
      </c>
      <c r="E896" s="12">
        <v>0</v>
      </c>
      <c r="R896" s="26"/>
      <c r="S896" s="15"/>
      <c r="T896" s="15"/>
      <c r="U896" s="16"/>
      <c r="V896" s="16"/>
      <c r="W896" s="16"/>
    </row>
    <row r="897" spans="3:23" x14ac:dyDescent="0.25">
      <c r="C897" s="11">
        <f t="shared" si="31"/>
        <v>0</v>
      </c>
      <c r="E897" s="12">
        <v>0</v>
      </c>
      <c r="R897" s="26"/>
      <c r="S897" s="15"/>
      <c r="T897" s="15"/>
      <c r="U897" s="16"/>
      <c r="V897" s="16"/>
      <c r="W897" s="16"/>
    </row>
    <row r="898" spans="3:23" x14ac:dyDescent="0.25">
      <c r="C898" s="11">
        <f t="shared" si="31"/>
        <v>0</v>
      </c>
      <c r="E898" s="12">
        <v>0</v>
      </c>
      <c r="R898" s="26"/>
      <c r="S898" s="15"/>
      <c r="T898" s="15"/>
      <c r="U898" s="16"/>
      <c r="V898" s="16"/>
      <c r="W898" s="16"/>
    </row>
    <row r="899" spans="3:23" x14ac:dyDescent="0.25">
      <c r="C899" s="11">
        <f t="shared" si="31"/>
        <v>0</v>
      </c>
      <c r="E899" s="12">
        <v>0</v>
      </c>
      <c r="R899" s="26"/>
      <c r="S899" s="15"/>
      <c r="T899" s="15"/>
      <c r="U899" s="16"/>
      <c r="V899" s="16"/>
      <c r="W899" s="16"/>
    </row>
    <row r="900" spans="3:23" x14ac:dyDescent="0.25">
      <c r="C900" s="11">
        <f t="shared" si="31"/>
        <v>0</v>
      </c>
      <c r="E900" s="12">
        <v>0</v>
      </c>
      <c r="R900" s="26"/>
      <c r="S900" s="15"/>
      <c r="T900" s="15"/>
      <c r="U900" s="16"/>
      <c r="V900" s="16"/>
      <c r="W900" s="16"/>
    </row>
    <row r="901" spans="3:23" x14ac:dyDescent="0.25">
      <c r="C901" s="11">
        <f t="shared" si="31"/>
        <v>0</v>
      </c>
      <c r="E901" s="12">
        <v>0</v>
      </c>
      <c r="R901" s="26"/>
      <c r="S901" s="15"/>
      <c r="T901" s="15"/>
      <c r="U901" s="16"/>
      <c r="V901" s="16"/>
      <c r="W901" s="16"/>
    </row>
    <row r="902" spans="3:23" x14ac:dyDescent="0.25">
      <c r="C902" s="11">
        <f t="shared" si="31"/>
        <v>0</v>
      </c>
      <c r="E902" s="12">
        <v>0</v>
      </c>
      <c r="R902" s="26"/>
      <c r="S902" s="15"/>
      <c r="T902" s="15"/>
      <c r="U902" s="16"/>
      <c r="V902" s="16"/>
      <c r="W902" s="16"/>
    </row>
    <row r="903" spans="3:23" x14ac:dyDescent="0.25">
      <c r="C903" s="11">
        <f t="shared" si="31"/>
        <v>0</v>
      </c>
      <c r="E903" s="12">
        <v>0</v>
      </c>
      <c r="R903" s="26"/>
      <c r="S903" s="15"/>
      <c r="T903" s="15"/>
      <c r="U903" s="16"/>
      <c r="V903" s="16"/>
      <c r="W903" s="16"/>
    </row>
    <row r="904" spans="3:23" x14ac:dyDescent="0.25">
      <c r="C904" s="11">
        <f t="shared" si="31"/>
        <v>0</v>
      </c>
      <c r="E904" s="12">
        <v>0</v>
      </c>
      <c r="R904" s="26"/>
      <c r="S904" s="15"/>
      <c r="T904" s="15"/>
      <c r="U904" s="16"/>
      <c r="V904" s="16"/>
      <c r="W904" s="16"/>
    </row>
    <row r="905" spans="3:23" x14ac:dyDescent="0.25">
      <c r="C905" s="11">
        <f t="shared" si="31"/>
        <v>0</v>
      </c>
      <c r="E905" s="12">
        <v>0</v>
      </c>
      <c r="R905" s="26"/>
      <c r="S905" s="15"/>
      <c r="T905" s="15"/>
      <c r="U905" s="16"/>
      <c r="V905" s="16"/>
      <c r="W905" s="16"/>
    </row>
    <row r="906" spans="3:23" x14ac:dyDescent="0.25">
      <c r="C906" s="11">
        <f t="shared" si="31"/>
        <v>0</v>
      </c>
      <c r="E906" s="12">
        <v>0</v>
      </c>
      <c r="R906" s="26"/>
      <c r="S906" s="15"/>
      <c r="T906" s="15"/>
      <c r="U906" s="16"/>
      <c r="V906" s="16"/>
      <c r="W906" s="16"/>
    </row>
    <row r="907" spans="3:23" x14ac:dyDescent="0.25">
      <c r="C907" s="11">
        <f t="shared" si="31"/>
        <v>0</v>
      </c>
      <c r="E907" s="12">
        <v>0</v>
      </c>
      <c r="R907" s="26"/>
      <c r="S907" s="15"/>
      <c r="T907" s="15"/>
      <c r="U907" s="16"/>
      <c r="V907" s="16"/>
      <c r="W907" s="16"/>
    </row>
    <row r="908" spans="3:23" x14ac:dyDescent="0.25">
      <c r="C908" s="11">
        <f t="shared" si="31"/>
        <v>0</v>
      </c>
      <c r="E908" s="12">
        <v>0</v>
      </c>
      <c r="R908" s="26"/>
      <c r="S908" s="15"/>
      <c r="T908" s="15"/>
      <c r="U908" s="16"/>
      <c r="V908" s="16"/>
      <c r="W908" s="16"/>
    </row>
    <row r="909" spans="3:23" x14ac:dyDescent="0.25">
      <c r="C909" s="11">
        <f t="shared" si="31"/>
        <v>0</v>
      </c>
      <c r="E909" s="12">
        <v>0</v>
      </c>
      <c r="R909" s="26"/>
      <c r="S909" s="15"/>
      <c r="T909" s="15"/>
      <c r="U909" s="16"/>
      <c r="V909" s="16"/>
      <c r="W909" s="16"/>
    </row>
    <row r="910" spans="3:23" x14ac:dyDescent="0.25">
      <c r="C910" s="11">
        <f t="shared" si="31"/>
        <v>0</v>
      </c>
      <c r="E910" s="12">
        <v>0</v>
      </c>
      <c r="R910" s="26"/>
      <c r="S910" s="15"/>
      <c r="T910" s="15"/>
      <c r="U910" s="16"/>
      <c r="V910" s="16"/>
      <c r="W910" s="16"/>
    </row>
    <row r="911" spans="3:23" x14ac:dyDescent="0.25">
      <c r="C911" s="11">
        <f t="shared" si="31"/>
        <v>0</v>
      </c>
      <c r="E911" s="12">
        <v>0</v>
      </c>
      <c r="R911" s="26"/>
      <c r="S911" s="15"/>
      <c r="T911" s="15"/>
      <c r="U911" s="16"/>
      <c r="V911" s="16"/>
      <c r="W911" s="16"/>
    </row>
    <row r="912" spans="3:23" x14ac:dyDescent="0.25">
      <c r="C912" s="11">
        <f t="shared" si="31"/>
        <v>0</v>
      </c>
      <c r="E912" s="12">
        <v>0</v>
      </c>
      <c r="R912" s="26"/>
      <c r="S912" s="15"/>
      <c r="T912" s="15"/>
      <c r="U912" s="16"/>
      <c r="V912" s="16"/>
      <c r="W912" s="16"/>
    </row>
    <row r="913" spans="3:23" x14ac:dyDescent="0.25">
      <c r="C913" s="11">
        <f t="shared" si="31"/>
        <v>0</v>
      </c>
      <c r="E913" s="12">
        <v>0</v>
      </c>
      <c r="R913" s="26"/>
      <c r="S913" s="15"/>
      <c r="T913" s="15"/>
      <c r="U913" s="16"/>
      <c r="V913" s="16"/>
      <c r="W913" s="16"/>
    </row>
    <row r="914" spans="3:23" x14ac:dyDescent="0.25">
      <c r="C914" s="11">
        <f t="shared" si="31"/>
        <v>0</v>
      </c>
      <c r="E914" s="12">
        <v>0</v>
      </c>
      <c r="R914" s="26"/>
      <c r="S914" s="15"/>
      <c r="T914" s="15"/>
      <c r="U914" s="16"/>
      <c r="V914" s="16"/>
      <c r="W914" s="16"/>
    </row>
    <row r="915" spans="3:23" x14ac:dyDescent="0.25">
      <c r="C915" s="11">
        <f t="shared" si="31"/>
        <v>0</v>
      </c>
      <c r="E915" s="12">
        <v>0</v>
      </c>
      <c r="R915" s="26"/>
      <c r="S915" s="15"/>
      <c r="T915" s="15"/>
      <c r="U915" s="16"/>
      <c r="V915" s="16"/>
      <c r="W915" s="16"/>
    </row>
    <row r="916" spans="3:23" x14ac:dyDescent="0.25">
      <c r="C916" s="11">
        <f t="shared" si="31"/>
        <v>0</v>
      </c>
      <c r="E916" s="12">
        <v>0</v>
      </c>
      <c r="R916" s="26"/>
      <c r="S916" s="15"/>
      <c r="T916" s="15"/>
      <c r="U916" s="16"/>
      <c r="V916" s="16"/>
      <c r="W916" s="16"/>
    </row>
    <row r="917" spans="3:23" x14ac:dyDescent="0.25">
      <c r="C917" s="11">
        <f t="shared" si="31"/>
        <v>0</v>
      </c>
      <c r="E917" s="12">
        <v>0</v>
      </c>
      <c r="R917" s="26"/>
      <c r="S917" s="15"/>
      <c r="T917" s="15"/>
      <c r="U917" s="16"/>
      <c r="V917" s="16"/>
      <c r="W917" s="16"/>
    </row>
    <row r="918" spans="3:23" x14ac:dyDescent="0.25">
      <c r="C918" s="11">
        <f t="shared" si="31"/>
        <v>0</v>
      </c>
      <c r="E918" s="12">
        <v>0</v>
      </c>
      <c r="R918" s="26"/>
      <c r="S918" s="15"/>
      <c r="T918" s="15"/>
      <c r="U918" s="16"/>
      <c r="V918" s="16"/>
      <c r="W918" s="16"/>
    </row>
    <row r="919" spans="3:23" x14ac:dyDescent="0.25">
      <c r="C919" s="11">
        <f t="shared" si="31"/>
        <v>0</v>
      </c>
      <c r="E919" s="12">
        <v>0</v>
      </c>
      <c r="R919" s="26"/>
      <c r="S919" s="15"/>
      <c r="T919" s="15"/>
      <c r="U919" s="16"/>
      <c r="V919" s="16"/>
      <c r="W919" s="16"/>
    </row>
    <row r="920" spans="3:23" x14ac:dyDescent="0.25">
      <c r="C920" s="11">
        <f t="shared" si="31"/>
        <v>0</v>
      </c>
      <c r="E920" s="12">
        <v>0</v>
      </c>
      <c r="R920" s="26"/>
      <c r="S920" s="15"/>
      <c r="T920" s="15"/>
      <c r="U920" s="16"/>
      <c r="V920" s="16"/>
      <c r="W920" s="16"/>
    </row>
    <row r="921" spans="3:23" x14ac:dyDescent="0.25">
      <c r="C921" s="11">
        <f t="shared" si="31"/>
        <v>0</v>
      </c>
      <c r="E921" s="12">
        <v>0</v>
      </c>
      <c r="R921" s="26"/>
      <c r="S921" s="15"/>
      <c r="T921" s="15"/>
      <c r="U921" s="16"/>
      <c r="V921" s="16"/>
      <c r="W921" s="16"/>
    </row>
    <row r="922" spans="3:23" x14ac:dyDescent="0.25">
      <c r="C922" s="11">
        <f t="shared" si="31"/>
        <v>0</v>
      </c>
      <c r="E922" s="12">
        <v>0</v>
      </c>
      <c r="R922" s="26"/>
      <c r="S922" s="15"/>
      <c r="T922" s="15"/>
      <c r="U922" s="16"/>
      <c r="V922" s="16"/>
      <c r="W922" s="16"/>
    </row>
    <row r="923" spans="3:23" x14ac:dyDescent="0.25">
      <c r="C923" s="11">
        <f t="shared" si="31"/>
        <v>0</v>
      </c>
      <c r="E923" s="12">
        <v>0</v>
      </c>
      <c r="R923" s="26"/>
      <c r="S923" s="15"/>
      <c r="T923" s="15"/>
      <c r="U923" s="16"/>
      <c r="V923" s="16"/>
      <c r="W923" s="16"/>
    </row>
    <row r="924" spans="3:23" x14ac:dyDescent="0.25">
      <c r="C924" s="11">
        <f t="shared" si="31"/>
        <v>0</v>
      </c>
      <c r="E924" s="12">
        <v>0</v>
      </c>
      <c r="R924" s="26"/>
      <c r="S924" s="15"/>
      <c r="T924" s="15"/>
      <c r="U924" s="16"/>
      <c r="V924" s="16"/>
      <c r="W924" s="16"/>
    </row>
    <row r="925" spans="3:23" x14ac:dyDescent="0.25">
      <c r="C925" s="11">
        <f t="shared" si="31"/>
        <v>0</v>
      </c>
      <c r="E925" s="12">
        <v>0</v>
      </c>
      <c r="R925" s="26"/>
      <c r="S925" s="15"/>
      <c r="T925" s="15"/>
      <c r="U925" s="16"/>
      <c r="V925" s="16"/>
      <c r="W925" s="16"/>
    </row>
    <row r="926" spans="3:23" x14ac:dyDescent="0.25">
      <c r="C926" s="11">
        <f t="shared" si="31"/>
        <v>0</v>
      </c>
      <c r="E926" s="12">
        <v>0</v>
      </c>
      <c r="R926" s="26"/>
      <c r="S926" s="15"/>
      <c r="T926" s="15"/>
      <c r="U926" s="16"/>
      <c r="V926" s="16"/>
      <c r="W926" s="16"/>
    </row>
    <row r="927" spans="3:23" x14ac:dyDescent="0.25">
      <c r="C927" s="11">
        <f t="shared" ref="C927:C990" si="32">B927/(1-$E$9)</f>
        <v>0</v>
      </c>
      <c r="E927" s="12">
        <v>0</v>
      </c>
      <c r="R927" s="26"/>
      <c r="S927" s="15"/>
      <c r="T927" s="15"/>
      <c r="U927" s="16"/>
      <c r="V927" s="16"/>
      <c r="W927" s="16"/>
    </row>
    <row r="928" spans="3:23" x14ac:dyDescent="0.25">
      <c r="C928" s="11">
        <f t="shared" si="32"/>
        <v>0</v>
      </c>
      <c r="E928" s="12">
        <v>0</v>
      </c>
      <c r="R928" s="26"/>
      <c r="S928" s="15"/>
      <c r="T928" s="15"/>
      <c r="U928" s="16"/>
      <c r="V928" s="16"/>
      <c r="W928" s="16"/>
    </row>
    <row r="929" spans="3:23" x14ac:dyDescent="0.25">
      <c r="C929" s="11">
        <f t="shared" si="32"/>
        <v>0</v>
      </c>
      <c r="E929" s="12">
        <v>0</v>
      </c>
      <c r="R929" s="26"/>
      <c r="S929" s="15"/>
      <c r="T929" s="15"/>
      <c r="U929" s="16"/>
      <c r="V929" s="16"/>
      <c r="W929" s="16"/>
    </row>
    <row r="930" spans="3:23" x14ac:dyDescent="0.25">
      <c r="C930" s="11">
        <f t="shared" si="32"/>
        <v>0</v>
      </c>
      <c r="E930" s="12">
        <v>0</v>
      </c>
      <c r="R930" s="26"/>
      <c r="S930" s="15"/>
      <c r="T930" s="15"/>
      <c r="U930" s="16"/>
      <c r="V930" s="16"/>
      <c r="W930" s="16"/>
    </row>
    <row r="931" spans="3:23" x14ac:dyDescent="0.25">
      <c r="C931" s="11">
        <f t="shared" si="32"/>
        <v>0</v>
      </c>
      <c r="E931" s="12">
        <v>0</v>
      </c>
      <c r="R931" s="26"/>
      <c r="S931" s="15"/>
      <c r="T931" s="15"/>
      <c r="U931" s="16"/>
      <c r="V931" s="16"/>
      <c r="W931" s="16"/>
    </row>
    <row r="932" spans="3:23" x14ac:dyDescent="0.25">
      <c r="C932" s="11">
        <f t="shared" si="32"/>
        <v>0</v>
      </c>
      <c r="E932" s="12">
        <v>0</v>
      </c>
      <c r="R932" s="26"/>
      <c r="S932" s="15"/>
      <c r="T932" s="15"/>
      <c r="U932" s="16"/>
      <c r="V932" s="16"/>
      <c r="W932" s="16"/>
    </row>
    <row r="933" spans="3:23" x14ac:dyDescent="0.25">
      <c r="C933" s="11">
        <f t="shared" si="32"/>
        <v>0</v>
      </c>
      <c r="E933" s="12">
        <v>0</v>
      </c>
      <c r="R933" s="26"/>
      <c r="S933" s="15"/>
      <c r="T933" s="15"/>
      <c r="U933" s="16"/>
      <c r="V933" s="16"/>
      <c r="W933" s="16"/>
    </row>
    <row r="934" spans="3:23" x14ac:dyDescent="0.25">
      <c r="C934" s="11">
        <f t="shared" si="32"/>
        <v>0</v>
      </c>
      <c r="E934" s="12">
        <v>0</v>
      </c>
      <c r="R934" s="26"/>
      <c r="S934" s="15"/>
      <c r="T934" s="15"/>
      <c r="U934" s="16"/>
      <c r="V934" s="16"/>
      <c r="W934" s="16"/>
    </row>
    <row r="935" spans="3:23" x14ac:dyDescent="0.25">
      <c r="C935" s="11">
        <f t="shared" si="32"/>
        <v>0</v>
      </c>
      <c r="E935" s="12">
        <v>0</v>
      </c>
      <c r="R935" s="26"/>
      <c r="S935" s="15"/>
      <c r="T935" s="15"/>
      <c r="U935" s="16"/>
      <c r="V935" s="16"/>
      <c r="W935" s="16"/>
    </row>
    <row r="936" spans="3:23" x14ac:dyDescent="0.25">
      <c r="C936" s="11">
        <f t="shared" si="32"/>
        <v>0</v>
      </c>
      <c r="E936" s="12">
        <v>0</v>
      </c>
      <c r="R936" s="26"/>
      <c r="S936" s="15"/>
      <c r="T936" s="15"/>
      <c r="U936" s="16"/>
      <c r="V936" s="16"/>
      <c r="W936" s="16"/>
    </row>
    <row r="937" spans="3:23" x14ac:dyDescent="0.25">
      <c r="C937" s="11">
        <f t="shared" si="32"/>
        <v>0</v>
      </c>
      <c r="E937" s="12">
        <v>0</v>
      </c>
      <c r="R937" s="26"/>
      <c r="S937" s="15"/>
      <c r="T937" s="15"/>
      <c r="U937" s="16"/>
      <c r="V937" s="16"/>
      <c r="W937" s="16"/>
    </row>
    <row r="938" spans="3:23" x14ac:dyDescent="0.25">
      <c r="C938" s="11">
        <f t="shared" si="32"/>
        <v>0</v>
      </c>
      <c r="E938" s="12">
        <v>0</v>
      </c>
      <c r="R938" s="26"/>
      <c r="S938" s="15"/>
      <c r="T938" s="15"/>
      <c r="U938" s="16"/>
      <c r="V938" s="16"/>
      <c r="W938" s="16"/>
    </row>
    <row r="939" spans="3:23" x14ac:dyDescent="0.25">
      <c r="C939" s="11">
        <f t="shared" si="32"/>
        <v>0</v>
      </c>
      <c r="E939" s="12">
        <v>0</v>
      </c>
      <c r="R939" s="26"/>
      <c r="S939" s="15"/>
      <c r="T939" s="15"/>
      <c r="U939" s="16"/>
      <c r="V939" s="16"/>
      <c r="W939" s="16"/>
    </row>
    <row r="940" spans="3:23" x14ac:dyDescent="0.25">
      <c r="C940" s="11">
        <f t="shared" si="32"/>
        <v>0</v>
      </c>
      <c r="E940" s="12">
        <v>0</v>
      </c>
      <c r="R940" s="26"/>
      <c r="S940" s="15"/>
      <c r="T940" s="15"/>
      <c r="U940" s="16"/>
      <c r="V940" s="16"/>
      <c r="W940" s="16"/>
    </row>
    <row r="941" spans="3:23" x14ac:dyDescent="0.25">
      <c r="C941" s="11">
        <f t="shared" si="32"/>
        <v>0</v>
      </c>
      <c r="E941" s="12">
        <v>0</v>
      </c>
      <c r="R941" s="26"/>
      <c r="S941" s="15"/>
      <c r="T941" s="15"/>
      <c r="U941" s="16"/>
      <c r="V941" s="16"/>
      <c r="W941" s="16"/>
    </row>
    <row r="942" spans="3:23" x14ac:dyDescent="0.25">
      <c r="C942" s="11">
        <f t="shared" si="32"/>
        <v>0</v>
      </c>
      <c r="E942" s="12">
        <v>0</v>
      </c>
      <c r="R942" s="26"/>
      <c r="S942" s="15"/>
      <c r="T942" s="15"/>
      <c r="U942" s="16"/>
      <c r="V942" s="16"/>
      <c r="W942" s="16"/>
    </row>
    <row r="943" spans="3:23" x14ac:dyDescent="0.25">
      <c r="C943" s="11">
        <f t="shared" si="32"/>
        <v>0</v>
      </c>
      <c r="E943" s="12">
        <v>0</v>
      </c>
      <c r="R943" s="26"/>
      <c r="S943" s="15"/>
      <c r="T943" s="15"/>
      <c r="U943" s="16"/>
      <c r="V943" s="16"/>
      <c r="W943" s="16"/>
    </row>
    <row r="944" spans="3:23" x14ac:dyDescent="0.25">
      <c r="C944" s="11">
        <f t="shared" si="32"/>
        <v>0</v>
      </c>
      <c r="E944" s="12">
        <v>0</v>
      </c>
      <c r="R944" s="26"/>
      <c r="S944" s="15"/>
      <c r="T944" s="15"/>
      <c r="U944" s="16"/>
      <c r="V944" s="16"/>
      <c r="W944" s="16"/>
    </row>
    <row r="945" spans="3:23" x14ac:dyDescent="0.25">
      <c r="C945" s="11">
        <f t="shared" si="32"/>
        <v>0</v>
      </c>
      <c r="E945" s="12">
        <v>0</v>
      </c>
      <c r="R945" s="26"/>
      <c r="S945" s="15"/>
      <c r="T945" s="15"/>
      <c r="U945" s="16"/>
      <c r="V945" s="16"/>
      <c r="W945" s="16"/>
    </row>
    <row r="946" spans="3:23" x14ac:dyDescent="0.25">
      <c r="C946" s="11">
        <f t="shared" si="32"/>
        <v>0</v>
      </c>
      <c r="E946" s="12">
        <v>0</v>
      </c>
      <c r="R946" s="26"/>
      <c r="S946" s="15"/>
      <c r="T946" s="15"/>
      <c r="U946" s="16"/>
      <c r="V946" s="16"/>
      <c r="W946" s="16"/>
    </row>
    <row r="947" spans="3:23" x14ac:dyDescent="0.25">
      <c r="C947" s="11">
        <f t="shared" si="32"/>
        <v>0</v>
      </c>
      <c r="E947" s="12">
        <v>0</v>
      </c>
      <c r="R947" s="26"/>
      <c r="S947" s="15"/>
      <c r="T947" s="15"/>
      <c r="U947" s="16"/>
      <c r="V947" s="16"/>
      <c r="W947" s="16"/>
    </row>
    <row r="948" spans="3:23" x14ac:dyDescent="0.25">
      <c r="C948" s="11">
        <f t="shared" si="32"/>
        <v>0</v>
      </c>
      <c r="E948" s="12">
        <v>0</v>
      </c>
      <c r="R948" s="26"/>
      <c r="S948" s="15"/>
      <c r="T948" s="15"/>
      <c r="U948" s="16"/>
      <c r="V948" s="16"/>
      <c r="W948" s="16"/>
    </row>
    <row r="949" spans="3:23" x14ac:dyDescent="0.25">
      <c r="C949" s="11">
        <f t="shared" si="32"/>
        <v>0</v>
      </c>
      <c r="E949" s="12">
        <v>0</v>
      </c>
      <c r="R949" s="26"/>
      <c r="S949" s="15"/>
      <c r="T949" s="15"/>
      <c r="U949" s="16"/>
      <c r="V949" s="16"/>
      <c r="W949" s="16"/>
    </row>
    <row r="950" spans="3:23" x14ac:dyDescent="0.25">
      <c r="C950" s="11">
        <f t="shared" si="32"/>
        <v>0</v>
      </c>
      <c r="E950" s="12">
        <v>0</v>
      </c>
      <c r="R950" s="26"/>
      <c r="S950" s="15"/>
      <c r="T950" s="15"/>
      <c r="U950" s="16"/>
      <c r="V950" s="16"/>
      <c r="W950" s="16"/>
    </row>
    <row r="951" spans="3:23" x14ac:dyDescent="0.25">
      <c r="C951" s="11">
        <f t="shared" si="32"/>
        <v>0</v>
      </c>
      <c r="E951" s="12">
        <v>0</v>
      </c>
      <c r="R951" s="26"/>
      <c r="S951" s="15"/>
      <c r="T951" s="15"/>
      <c r="U951" s="16"/>
      <c r="V951" s="16"/>
      <c r="W951" s="16"/>
    </row>
    <row r="952" spans="3:23" x14ac:dyDescent="0.25">
      <c r="C952" s="11">
        <f t="shared" si="32"/>
        <v>0</v>
      </c>
      <c r="E952" s="12">
        <v>0</v>
      </c>
      <c r="R952" s="26"/>
      <c r="S952" s="15"/>
      <c r="T952" s="15"/>
      <c r="U952" s="16"/>
      <c r="V952" s="16"/>
      <c r="W952" s="16"/>
    </row>
    <row r="953" spans="3:23" x14ac:dyDescent="0.25">
      <c r="C953" s="11">
        <f t="shared" si="32"/>
        <v>0</v>
      </c>
      <c r="E953" s="12">
        <v>0</v>
      </c>
      <c r="R953" s="26"/>
      <c r="S953" s="15"/>
      <c r="T953" s="15"/>
      <c r="U953" s="16"/>
      <c r="V953" s="16"/>
      <c r="W953" s="16"/>
    </row>
    <row r="954" spans="3:23" x14ac:dyDescent="0.25">
      <c r="C954" s="11">
        <f t="shared" si="32"/>
        <v>0</v>
      </c>
      <c r="E954" s="12">
        <v>0</v>
      </c>
      <c r="R954" s="26"/>
      <c r="S954" s="15"/>
      <c r="T954" s="15"/>
      <c r="U954" s="16"/>
      <c r="V954" s="16"/>
      <c r="W954" s="16"/>
    </row>
    <row r="955" spans="3:23" x14ac:dyDescent="0.25">
      <c r="C955" s="11">
        <f t="shared" si="32"/>
        <v>0</v>
      </c>
      <c r="E955" s="12">
        <v>0</v>
      </c>
      <c r="R955" s="26"/>
      <c r="S955" s="15"/>
      <c r="T955" s="15"/>
      <c r="U955" s="16"/>
      <c r="V955" s="16"/>
      <c r="W955" s="16"/>
    </row>
    <row r="956" spans="3:23" x14ac:dyDescent="0.25">
      <c r="C956" s="11">
        <f t="shared" si="32"/>
        <v>0</v>
      </c>
      <c r="E956" s="12">
        <v>0</v>
      </c>
      <c r="R956" s="26"/>
      <c r="S956" s="15"/>
      <c r="T956" s="15"/>
      <c r="U956" s="16"/>
      <c r="V956" s="16"/>
      <c r="W956" s="16"/>
    </row>
    <row r="957" spans="3:23" x14ac:dyDescent="0.25">
      <c r="C957" s="11">
        <f t="shared" si="32"/>
        <v>0</v>
      </c>
      <c r="E957" s="12">
        <v>0</v>
      </c>
      <c r="R957" s="26"/>
      <c r="S957" s="15"/>
      <c r="T957" s="15"/>
      <c r="U957" s="16"/>
      <c r="V957" s="16"/>
      <c r="W957" s="16"/>
    </row>
    <row r="958" spans="3:23" x14ac:dyDescent="0.25">
      <c r="C958" s="11">
        <f t="shared" si="32"/>
        <v>0</v>
      </c>
      <c r="E958" s="12">
        <v>0</v>
      </c>
      <c r="R958" s="26"/>
      <c r="S958" s="15"/>
      <c r="T958" s="15"/>
      <c r="U958" s="16"/>
      <c r="V958" s="16"/>
      <c r="W958" s="16"/>
    </row>
    <row r="959" spans="3:23" x14ac:dyDescent="0.25">
      <c r="C959" s="11">
        <f t="shared" si="32"/>
        <v>0</v>
      </c>
      <c r="E959" s="12">
        <v>0</v>
      </c>
      <c r="R959" s="26"/>
      <c r="S959" s="15"/>
      <c r="T959" s="15"/>
      <c r="U959" s="16"/>
      <c r="V959" s="16"/>
      <c r="W959" s="16"/>
    </row>
    <row r="960" spans="3:23" x14ac:dyDescent="0.25">
      <c r="C960" s="11">
        <f t="shared" si="32"/>
        <v>0</v>
      </c>
      <c r="E960" s="12">
        <v>0</v>
      </c>
      <c r="R960" s="26"/>
      <c r="S960" s="15"/>
      <c r="T960" s="15"/>
      <c r="U960" s="16"/>
      <c r="V960" s="16"/>
      <c r="W960" s="16"/>
    </row>
    <row r="961" spans="3:23" x14ac:dyDescent="0.25">
      <c r="C961" s="11">
        <f t="shared" si="32"/>
        <v>0</v>
      </c>
      <c r="E961" s="12">
        <v>0</v>
      </c>
      <c r="R961" s="26"/>
      <c r="S961" s="15"/>
      <c r="T961" s="15"/>
      <c r="U961" s="16"/>
      <c r="V961" s="16"/>
      <c r="W961" s="16"/>
    </row>
    <row r="962" spans="3:23" x14ac:dyDescent="0.25">
      <c r="C962" s="11">
        <f t="shared" si="32"/>
        <v>0</v>
      </c>
      <c r="E962" s="12">
        <v>0</v>
      </c>
      <c r="R962" s="26"/>
      <c r="S962" s="15"/>
      <c r="T962" s="15"/>
      <c r="U962" s="16"/>
      <c r="V962" s="16"/>
      <c r="W962" s="16"/>
    </row>
    <row r="963" spans="3:23" x14ac:dyDescent="0.25">
      <c r="C963" s="11">
        <f t="shared" si="32"/>
        <v>0</v>
      </c>
      <c r="E963" s="12">
        <v>0</v>
      </c>
      <c r="R963" s="26"/>
      <c r="S963" s="15"/>
      <c r="T963" s="15"/>
      <c r="U963" s="16"/>
      <c r="V963" s="16"/>
      <c r="W963" s="16"/>
    </row>
    <row r="964" spans="3:23" x14ac:dyDescent="0.25">
      <c r="C964" s="11">
        <f t="shared" si="32"/>
        <v>0</v>
      </c>
      <c r="E964" s="12">
        <v>0</v>
      </c>
      <c r="R964" s="26"/>
      <c r="S964" s="15"/>
      <c r="T964" s="15"/>
      <c r="U964" s="16"/>
      <c r="V964" s="16"/>
      <c r="W964" s="16"/>
    </row>
    <row r="965" spans="3:23" x14ac:dyDescent="0.25">
      <c r="C965" s="11">
        <f t="shared" si="32"/>
        <v>0</v>
      </c>
      <c r="E965" s="12">
        <v>0</v>
      </c>
      <c r="R965" s="26"/>
      <c r="S965" s="15"/>
      <c r="T965" s="15"/>
      <c r="U965" s="16"/>
      <c r="V965" s="16"/>
      <c r="W965" s="16"/>
    </row>
    <row r="966" spans="3:23" x14ac:dyDescent="0.25">
      <c r="C966" s="11">
        <f t="shared" si="32"/>
        <v>0</v>
      </c>
      <c r="E966" s="12">
        <v>0</v>
      </c>
      <c r="R966" s="26"/>
      <c r="S966" s="15"/>
      <c r="T966" s="15"/>
      <c r="U966" s="16"/>
      <c r="V966" s="16"/>
      <c r="W966" s="16"/>
    </row>
    <row r="967" spans="3:23" x14ac:dyDescent="0.25">
      <c r="C967" s="11">
        <f t="shared" si="32"/>
        <v>0</v>
      </c>
      <c r="E967" s="12">
        <v>0</v>
      </c>
      <c r="R967" s="26"/>
      <c r="S967" s="15"/>
      <c r="T967" s="15"/>
      <c r="U967" s="16"/>
      <c r="V967" s="16"/>
      <c r="W967" s="16"/>
    </row>
    <row r="968" spans="3:23" x14ac:dyDescent="0.25">
      <c r="C968" s="11">
        <f t="shared" si="32"/>
        <v>0</v>
      </c>
      <c r="E968" s="12">
        <v>0</v>
      </c>
      <c r="R968" s="26"/>
      <c r="S968" s="15"/>
      <c r="T968" s="15"/>
      <c r="U968" s="16"/>
      <c r="V968" s="16"/>
      <c r="W968" s="16"/>
    </row>
    <row r="969" spans="3:23" x14ac:dyDescent="0.25">
      <c r="C969" s="11">
        <f t="shared" si="32"/>
        <v>0</v>
      </c>
      <c r="E969" s="12">
        <v>0</v>
      </c>
      <c r="R969" s="26"/>
      <c r="S969" s="15"/>
      <c r="T969" s="15"/>
      <c r="U969" s="16"/>
      <c r="V969" s="16"/>
      <c r="W969" s="16"/>
    </row>
    <row r="970" spans="3:23" x14ac:dyDescent="0.25">
      <c r="C970" s="11">
        <f t="shared" si="32"/>
        <v>0</v>
      </c>
      <c r="E970" s="12">
        <v>0</v>
      </c>
      <c r="R970" s="26"/>
      <c r="S970" s="15"/>
      <c r="T970" s="15"/>
      <c r="U970" s="16"/>
      <c r="V970" s="16"/>
      <c r="W970" s="16"/>
    </row>
    <row r="971" spans="3:23" x14ac:dyDescent="0.25">
      <c r="C971" s="11">
        <f t="shared" si="32"/>
        <v>0</v>
      </c>
      <c r="E971" s="12">
        <v>0</v>
      </c>
      <c r="R971" s="26"/>
      <c r="S971" s="15"/>
      <c r="T971" s="15"/>
      <c r="U971" s="16"/>
      <c r="V971" s="16"/>
      <c r="W971" s="16"/>
    </row>
    <row r="972" spans="3:23" x14ac:dyDescent="0.25">
      <c r="C972" s="11">
        <f t="shared" si="32"/>
        <v>0</v>
      </c>
      <c r="E972" s="12">
        <v>0</v>
      </c>
      <c r="R972" s="26"/>
      <c r="S972" s="15"/>
      <c r="T972" s="15"/>
      <c r="U972" s="16"/>
      <c r="V972" s="16"/>
      <c r="W972" s="16"/>
    </row>
    <row r="973" spans="3:23" x14ac:dyDescent="0.25">
      <c r="C973" s="11">
        <f t="shared" si="32"/>
        <v>0</v>
      </c>
      <c r="E973" s="12">
        <v>0</v>
      </c>
      <c r="R973" s="26"/>
      <c r="S973" s="15"/>
      <c r="T973" s="15"/>
      <c r="U973" s="16"/>
      <c r="V973" s="16"/>
      <c r="W973" s="16"/>
    </row>
    <row r="974" spans="3:23" x14ac:dyDescent="0.25">
      <c r="C974" s="11">
        <f t="shared" si="32"/>
        <v>0</v>
      </c>
      <c r="E974" s="12">
        <v>0</v>
      </c>
      <c r="R974" s="26"/>
      <c r="S974" s="15"/>
      <c r="T974" s="15"/>
      <c r="U974" s="16"/>
      <c r="V974" s="16"/>
      <c r="W974" s="16"/>
    </row>
    <row r="975" spans="3:23" x14ac:dyDescent="0.25">
      <c r="C975" s="11">
        <f t="shared" si="32"/>
        <v>0</v>
      </c>
      <c r="E975" s="12">
        <v>0</v>
      </c>
      <c r="R975" s="26"/>
      <c r="S975" s="15"/>
      <c r="T975" s="15"/>
      <c r="U975" s="16"/>
      <c r="V975" s="16"/>
      <c r="W975" s="16"/>
    </row>
    <row r="976" spans="3:23" x14ac:dyDescent="0.25">
      <c r="C976" s="11">
        <f t="shared" si="32"/>
        <v>0</v>
      </c>
      <c r="E976" s="12">
        <v>0</v>
      </c>
      <c r="R976" s="26"/>
      <c r="S976" s="15"/>
      <c r="T976" s="15"/>
      <c r="U976" s="16"/>
      <c r="V976" s="16"/>
      <c r="W976" s="16"/>
    </row>
    <row r="977" spans="3:23" x14ac:dyDescent="0.25">
      <c r="C977" s="11">
        <f t="shared" si="32"/>
        <v>0</v>
      </c>
      <c r="E977" s="12">
        <v>0</v>
      </c>
      <c r="R977" s="26"/>
      <c r="S977" s="15"/>
      <c r="T977" s="15"/>
      <c r="U977" s="16"/>
      <c r="V977" s="16"/>
      <c r="W977" s="16"/>
    </row>
    <row r="978" spans="3:23" x14ac:dyDescent="0.25">
      <c r="C978" s="11">
        <f t="shared" si="32"/>
        <v>0</v>
      </c>
      <c r="E978" s="12">
        <v>0</v>
      </c>
      <c r="R978" s="26"/>
      <c r="S978" s="15"/>
      <c r="T978" s="15"/>
      <c r="U978" s="16"/>
      <c r="V978" s="16"/>
      <c r="W978" s="16"/>
    </row>
    <row r="979" spans="3:23" x14ac:dyDescent="0.25">
      <c r="C979" s="11">
        <f t="shared" si="32"/>
        <v>0</v>
      </c>
      <c r="E979" s="12">
        <v>0</v>
      </c>
      <c r="R979" s="26"/>
      <c r="S979" s="15"/>
      <c r="T979" s="15"/>
      <c r="U979" s="16"/>
      <c r="V979" s="16"/>
      <c r="W979" s="16"/>
    </row>
    <row r="980" spans="3:23" x14ac:dyDescent="0.25">
      <c r="C980" s="11">
        <f t="shared" si="32"/>
        <v>0</v>
      </c>
      <c r="E980" s="12">
        <v>0</v>
      </c>
      <c r="R980" s="26"/>
      <c r="S980" s="15"/>
      <c r="T980" s="15"/>
      <c r="U980" s="16"/>
      <c r="V980" s="16"/>
      <c r="W980" s="16"/>
    </row>
    <row r="981" spans="3:23" x14ac:dyDescent="0.25">
      <c r="C981" s="11">
        <f t="shared" si="32"/>
        <v>0</v>
      </c>
      <c r="E981" s="12">
        <v>0</v>
      </c>
      <c r="R981" s="26"/>
      <c r="S981" s="15"/>
      <c r="T981" s="15"/>
      <c r="U981" s="16"/>
      <c r="V981" s="16"/>
      <c r="W981" s="16"/>
    </row>
    <row r="982" spans="3:23" x14ac:dyDescent="0.25">
      <c r="C982" s="11">
        <f t="shared" si="32"/>
        <v>0</v>
      </c>
      <c r="E982" s="12">
        <v>0</v>
      </c>
      <c r="R982" s="26"/>
      <c r="S982" s="15"/>
      <c r="T982" s="15"/>
      <c r="U982" s="16"/>
      <c r="V982" s="16"/>
      <c r="W982" s="16"/>
    </row>
    <row r="983" spans="3:23" x14ac:dyDescent="0.25">
      <c r="C983" s="11">
        <f t="shared" si="32"/>
        <v>0</v>
      </c>
      <c r="E983" s="12">
        <v>0</v>
      </c>
      <c r="R983" s="26"/>
      <c r="S983" s="15"/>
      <c r="T983" s="15"/>
      <c r="U983" s="16"/>
      <c r="V983" s="16"/>
      <c r="W983" s="16"/>
    </row>
    <row r="984" spans="3:23" x14ac:dyDescent="0.25">
      <c r="C984" s="11">
        <f t="shared" si="32"/>
        <v>0</v>
      </c>
      <c r="E984" s="12">
        <v>0</v>
      </c>
      <c r="R984" s="26"/>
      <c r="S984" s="15"/>
      <c r="T984" s="15"/>
      <c r="U984" s="16"/>
      <c r="V984" s="16"/>
      <c r="W984" s="16"/>
    </row>
    <row r="985" spans="3:23" x14ac:dyDescent="0.25">
      <c r="C985" s="11">
        <f t="shared" si="32"/>
        <v>0</v>
      </c>
      <c r="E985" s="12">
        <v>0</v>
      </c>
      <c r="R985" s="26"/>
      <c r="S985" s="15"/>
      <c r="T985" s="15"/>
      <c r="U985" s="16"/>
      <c r="V985" s="16"/>
      <c r="W985" s="16"/>
    </row>
    <row r="986" spans="3:23" x14ac:dyDescent="0.25">
      <c r="C986" s="11">
        <f t="shared" si="32"/>
        <v>0</v>
      </c>
      <c r="E986" s="12">
        <v>0</v>
      </c>
      <c r="R986" s="26"/>
      <c r="S986" s="15"/>
      <c r="T986" s="15"/>
      <c r="U986" s="16"/>
      <c r="V986" s="16"/>
      <c r="W986" s="16"/>
    </row>
    <row r="987" spans="3:23" x14ac:dyDescent="0.25">
      <c r="C987" s="11">
        <f t="shared" si="32"/>
        <v>0</v>
      </c>
      <c r="E987" s="12">
        <v>0</v>
      </c>
      <c r="R987" s="26"/>
      <c r="S987" s="15"/>
      <c r="T987" s="15"/>
      <c r="U987" s="16"/>
      <c r="V987" s="16"/>
      <c r="W987" s="16"/>
    </row>
    <row r="988" spans="3:23" x14ac:dyDescent="0.25">
      <c r="C988" s="11">
        <f t="shared" si="32"/>
        <v>0</v>
      </c>
      <c r="E988" s="12">
        <v>0</v>
      </c>
      <c r="R988" s="26"/>
      <c r="S988" s="15"/>
      <c r="T988" s="15"/>
      <c r="U988" s="16"/>
      <c r="V988" s="16"/>
      <c r="W988" s="16"/>
    </row>
    <row r="989" spans="3:23" x14ac:dyDescent="0.25">
      <c r="C989" s="11">
        <f t="shared" si="32"/>
        <v>0</v>
      </c>
      <c r="E989" s="12">
        <v>0</v>
      </c>
      <c r="R989" s="26"/>
      <c r="S989" s="15"/>
      <c r="T989" s="15"/>
      <c r="U989" s="16"/>
      <c r="V989" s="16"/>
      <c r="W989" s="16"/>
    </row>
    <row r="990" spans="3:23" x14ac:dyDescent="0.25">
      <c r="C990" s="11">
        <f t="shared" si="32"/>
        <v>0</v>
      </c>
      <c r="E990" s="12">
        <v>0</v>
      </c>
      <c r="R990" s="26"/>
      <c r="S990" s="15"/>
      <c r="T990" s="15"/>
      <c r="U990" s="16"/>
      <c r="V990" s="16"/>
      <c r="W990" s="16"/>
    </row>
    <row r="991" spans="3:23" x14ac:dyDescent="0.25">
      <c r="C991" s="11">
        <f t="shared" ref="C991:C1015" si="33">B991/(1-$E$9)</f>
        <v>0</v>
      </c>
      <c r="E991" s="12">
        <v>0</v>
      </c>
      <c r="R991" s="26"/>
      <c r="S991" s="15"/>
      <c r="T991" s="15"/>
      <c r="U991" s="16"/>
      <c r="V991" s="16"/>
      <c r="W991" s="16"/>
    </row>
    <row r="992" spans="3:23" x14ac:dyDescent="0.25">
      <c r="C992" s="11">
        <f t="shared" si="33"/>
        <v>0</v>
      </c>
      <c r="E992" s="12">
        <v>0</v>
      </c>
      <c r="R992" s="26"/>
      <c r="S992" s="15"/>
      <c r="T992" s="15"/>
      <c r="U992" s="16"/>
      <c r="V992" s="16"/>
      <c r="W992" s="16"/>
    </row>
    <row r="993" spans="3:23" x14ac:dyDescent="0.25">
      <c r="C993" s="11">
        <f t="shared" si="33"/>
        <v>0</v>
      </c>
      <c r="E993" s="12">
        <v>0</v>
      </c>
      <c r="R993" s="26"/>
      <c r="S993" s="15"/>
      <c r="T993" s="15"/>
      <c r="U993" s="16"/>
      <c r="V993" s="16"/>
      <c r="W993" s="16"/>
    </row>
    <row r="994" spans="3:23" x14ac:dyDescent="0.25">
      <c r="C994" s="11">
        <f t="shared" si="33"/>
        <v>0</v>
      </c>
      <c r="E994" s="12">
        <v>0</v>
      </c>
      <c r="R994" s="26"/>
      <c r="S994" s="15"/>
      <c r="T994" s="15"/>
      <c r="U994" s="16"/>
      <c r="V994" s="16"/>
      <c r="W994" s="16"/>
    </row>
    <row r="995" spans="3:23" x14ac:dyDescent="0.25">
      <c r="C995" s="11">
        <f t="shared" si="33"/>
        <v>0</v>
      </c>
      <c r="E995" s="12">
        <v>0</v>
      </c>
      <c r="R995" s="26"/>
      <c r="S995" s="15"/>
      <c r="T995" s="15"/>
      <c r="U995" s="16"/>
      <c r="V995" s="16"/>
      <c r="W995" s="16"/>
    </row>
    <row r="996" spans="3:23" x14ac:dyDescent="0.25">
      <c r="C996" s="11">
        <f t="shared" si="33"/>
        <v>0</v>
      </c>
      <c r="E996" s="12">
        <v>0</v>
      </c>
      <c r="R996" s="26"/>
      <c r="S996" s="15"/>
      <c r="T996" s="15"/>
      <c r="U996" s="16"/>
      <c r="V996" s="16"/>
      <c r="W996" s="16"/>
    </row>
    <row r="997" spans="3:23" x14ac:dyDescent="0.25">
      <c r="C997" s="11">
        <f t="shared" si="33"/>
        <v>0</v>
      </c>
      <c r="E997" s="12">
        <v>0</v>
      </c>
      <c r="R997" s="26"/>
      <c r="S997" s="15"/>
      <c r="T997" s="15"/>
      <c r="U997" s="16"/>
      <c r="V997" s="16"/>
      <c r="W997" s="16"/>
    </row>
    <row r="998" spans="3:23" x14ac:dyDescent="0.25">
      <c r="C998" s="11">
        <f t="shared" si="33"/>
        <v>0</v>
      </c>
      <c r="E998" s="12">
        <v>0</v>
      </c>
      <c r="R998" s="26"/>
      <c r="S998" s="15"/>
      <c r="T998" s="15"/>
      <c r="U998" s="16"/>
      <c r="V998" s="16"/>
      <c r="W998" s="16"/>
    </row>
    <row r="999" spans="3:23" x14ac:dyDescent="0.25">
      <c r="C999" s="11">
        <f t="shared" si="33"/>
        <v>0</v>
      </c>
      <c r="E999" s="12">
        <v>0</v>
      </c>
      <c r="R999" s="26"/>
      <c r="S999" s="15"/>
      <c r="T999" s="15"/>
      <c r="U999" s="16"/>
      <c r="V999" s="16"/>
      <c r="W999" s="16"/>
    </row>
    <row r="1000" spans="3:23" x14ac:dyDescent="0.25">
      <c r="C1000" s="11">
        <f t="shared" si="33"/>
        <v>0</v>
      </c>
      <c r="E1000" s="12">
        <v>0</v>
      </c>
      <c r="R1000" s="26"/>
      <c r="S1000" s="15"/>
      <c r="T1000" s="15"/>
      <c r="U1000" s="16"/>
      <c r="V1000" s="16"/>
      <c r="W1000" s="16"/>
    </row>
    <row r="1001" spans="3:23" x14ac:dyDescent="0.25">
      <c r="C1001" s="11">
        <f t="shared" si="33"/>
        <v>0</v>
      </c>
      <c r="E1001" s="12">
        <v>0</v>
      </c>
      <c r="R1001" s="26"/>
      <c r="S1001" s="15"/>
      <c r="T1001" s="15"/>
      <c r="U1001" s="16"/>
      <c r="V1001" s="16"/>
      <c r="W1001" s="16"/>
    </row>
    <row r="1002" spans="3:23" x14ac:dyDescent="0.25">
      <c r="C1002" s="11">
        <f t="shared" si="33"/>
        <v>0</v>
      </c>
      <c r="E1002" s="12">
        <v>0</v>
      </c>
      <c r="R1002" s="26"/>
      <c r="S1002" s="15"/>
      <c r="T1002" s="15"/>
      <c r="U1002" s="16"/>
      <c r="V1002" s="16"/>
      <c r="W1002" s="16"/>
    </row>
    <row r="1003" spans="3:23" x14ac:dyDescent="0.25">
      <c r="C1003" s="11">
        <f t="shared" si="33"/>
        <v>0</v>
      </c>
      <c r="E1003" s="12">
        <v>0</v>
      </c>
      <c r="R1003" s="26"/>
      <c r="S1003" s="15"/>
      <c r="T1003" s="15"/>
      <c r="U1003" s="16"/>
      <c r="V1003" s="16"/>
      <c r="W1003" s="16"/>
    </row>
    <row r="1004" spans="3:23" x14ac:dyDescent="0.25">
      <c r="C1004" s="11">
        <f t="shared" si="33"/>
        <v>0</v>
      </c>
      <c r="E1004" s="12">
        <v>0</v>
      </c>
      <c r="R1004" s="26"/>
      <c r="S1004" s="15"/>
      <c r="T1004" s="15"/>
      <c r="U1004" s="16"/>
      <c r="V1004" s="16"/>
      <c r="W1004" s="16"/>
    </row>
    <row r="1005" spans="3:23" x14ac:dyDescent="0.25">
      <c r="C1005" s="11">
        <f t="shared" si="33"/>
        <v>0</v>
      </c>
      <c r="E1005" s="12">
        <v>0</v>
      </c>
      <c r="R1005" s="26"/>
      <c r="S1005" s="15"/>
      <c r="T1005" s="15"/>
      <c r="U1005" s="16"/>
      <c r="V1005" s="16"/>
      <c r="W1005" s="16"/>
    </row>
    <row r="1006" spans="3:23" x14ac:dyDescent="0.25">
      <c r="C1006" s="11">
        <f t="shared" si="33"/>
        <v>0</v>
      </c>
      <c r="E1006" s="12">
        <v>0</v>
      </c>
      <c r="R1006" s="26"/>
      <c r="S1006" s="15"/>
      <c r="T1006" s="15"/>
      <c r="U1006" s="16"/>
      <c r="V1006" s="16"/>
      <c r="W1006" s="16"/>
    </row>
    <row r="1007" spans="3:23" x14ac:dyDescent="0.25">
      <c r="C1007" s="11">
        <f t="shared" si="33"/>
        <v>0</v>
      </c>
      <c r="E1007" s="12">
        <v>0</v>
      </c>
      <c r="R1007" s="26"/>
      <c r="S1007" s="15"/>
      <c r="T1007" s="15"/>
      <c r="U1007" s="16"/>
      <c r="V1007" s="16"/>
      <c r="W1007" s="16"/>
    </row>
    <row r="1008" spans="3:23" x14ac:dyDescent="0.25">
      <c r="C1008" s="11">
        <f t="shared" si="33"/>
        <v>0</v>
      </c>
      <c r="E1008" s="12">
        <v>0</v>
      </c>
      <c r="R1008" s="26"/>
      <c r="S1008" s="15"/>
      <c r="T1008" s="15"/>
      <c r="U1008" s="16"/>
      <c r="V1008" s="16"/>
      <c r="W1008" s="16"/>
    </row>
    <row r="1009" spans="3:23" x14ac:dyDescent="0.25">
      <c r="C1009" s="11">
        <f t="shared" si="33"/>
        <v>0</v>
      </c>
      <c r="E1009" s="12">
        <v>0</v>
      </c>
      <c r="R1009" s="26"/>
      <c r="S1009" s="15"/>
      <c r="T1009" s="15"/>
      <c r="U1009" s="16"/>
      <c r="V1009" s="16"/>
      <c r="W1009" s="16"/>
    </row>
    <row r="1010" spans="3:23" x14ac:dyDescent="0.25">
      <c r="C1010" s="11">
        <f t="shared" si="33"/>
        <v>0</v>
      </c>
      <c r="E1010" s="12">
        <v>0</v>
      </c>
      <c r="R1010" s="26"/>
      <c r="S1010" s="15"/>
      <c r="T1010" s="15"/>
      <c r="U1010" s="16"/>
      <c r="V1010" s="16"/>
      <c r="W1010" s="16"/>
    </row>
    <row r="1011" spans="3:23" x14ac:dyDescent="0.25">
      <c r="C1011" s="11">
        <f t="shared" si="33"/>
        <v>0</v>
      </c>
      <c r="E1011" s="12">
        <v>0</v>
      </c>
      <c r="R1011" s="26"/>
      <c r="S1011" s="15"/>
      <c r="T1011" s="15"/>
      <c r="U1011" s="16"/>
      <c r="V1011" s="16"/>
      <c r="W1011" s="16"/>
    </row>
    <row r="1012" spans="3:23" x14ac:dyDescent="0.25">
      <c r="C1012" s="11">
        <f t="shared" si="33"/>
        <v>0</v>
      </c>
      <c r="E1012" s="12">
        <v>0</v>
      </c>
      <c r="R1012" s="26"/>
      <c r="S1012" s="15"/>
      <c r="T1012" s="15"/>
      <c r="U1012" s="16"/>
      <c r="V1012" s="16"/>
      <c r="W1012" s="16"/>
    </row>
    <row r="1013" spans="3:23" x14ac:dyDescent="0.25">
      <c r="C1013" s="11">
        <f t="shared" si="33"/>
        <v>0</v>
      </c>
      <c r="E1013" s="12">
        <v>0</v>
      </c>
      <c r="R1013" s="26"/>
      <c r="S1013" s="26"/>
      <c r="T1013" s="26"/>
      <c r="U1013" s="16"/>
      <c r="V1013" s="16"/>
      <c r="W1013" s="16"/>
    </row>
    <row r="1014" spans="3:23" x14ac:dyDescent="0.25">
      <c r="C1014" s="11">
        <f t="shared" si="33"/>
        <v>0</v>
      </c>
      <c r="E1014" s="12">
        <v>0</v>
      </c>
      <c r="R1014" s="26"/>
      <c r="S1014" s="26"/>
      <c r="T1014" s="26"/>
      <c r="U1014" s="16"/>
      <c r="V1014" s="16"/>
      <c r="W1014" s="16"/>
    </row>
    <row r="1015" spans="3:23" x14ac:dyDescent="0.25">
      <c r="C1015" s="11">
        <f t="shared" si="33"/>
        <v>0</v>
      </c>
      <c r="E1015" s="12">
        <v>0</v>
      </c>
      <c r="R1015" s="26"/>
      <c r="S1015" s="26"/>
      <c r="T1015" s="26"/>
      <c r="U1015" s="16"/>
      <c r="V1015" s="16"/>
      <c r="W1015" s="16"/>
    </row>
    <row r="1016" spans="3:23" x14ac:dyDescent="0.25">
      <c r="E1016" s="12">
        <v>0</v>
      </c>
      <c r="R1016" s="26"/>
      <c r="S1016" s="26"/>
      <c r="T1016" s="26"/>
      <c r="U1016" s="16"/>
      <c r="V1016" s="16"/>
      <c r="W1016" s="16"/>
    </row>
    <row r="1017" spans="3:23" x14ac:dyDescent="0.25">
      <c r="E1017" s="12">
        <v>0</v>
      </c>
      <c r="R1017" s="26"/>
      <c r="S1017" s="26"/>
      <c r="T1017" s="26"/>
      <c r="U1017" s="16"/>
      <c r="V1017" s="16"/>
      <c r="W1017" s="16"/>
    </row>
    <row r="1018" spans="3:23" x14ac:dyDescent="0.25">
      <c r="E1018" s="12">
        <v>0</v>
      </c>
      <c r="R1018" s="26"/>
      <c r="S1018" s="26"/>
      <c r="T1018" s="26"/>
      <c r="U1018" s="16"/>
      <c r="V1018" s="16"/>
      <c r="W1018" s="16"/>
    </row>
    <row r="1019" spans="3:23" x14ac:dyDescent="0.25">
      <c r="E1019" s="12">
        <v>0</v>
      </c>
      <c r="R1019" s="26"/>
      <c r="S1019" s="26"/>
      <c r="T1019" s="26"/>
      <c r="U1019" s="16"/>
      <c r="V1019" s="16"/>
      <c r="W1019" s="16"/>
    </row>
    <row r="1020" spans="3:23" x14ac:dyDescent="0.25">
      <c r="E1020" s="12">
        <v>0</v>
      </c>
      <c r="R1020" s="26"/>
      <c r="S1020" s="26"/>
      <c r="T1020" s="26"/>
      <c r="U1020" s="16"/>
      <c r="V1020" s="16"/>
      <c r="W1020" s="16"/>
    </row>
    <row r="1021" spans="3:23" x14ac:dyDescent="0.25">
      <c r="E1021" s="12">
        <v>0</v>
      </c>
      <c r="R1021" s="26"/>
      <c r="S1021" s="26"/>
      <c r="T1021" s="26"/>
      <c r="U1021" s="16"/>
      <c r="V1021" s="16"/>
      <c r="W1021" s="16"/>
    </row>
    <row r="1022" spans="3:23" x14ac:dyDescent="0.25">
      <c r="E1022" s="12">
        <v>0</v>
      </c>
      <c r="R1022" s="26"/>
      <c r="S1022" s="26"/>
      <c r="T1022" s="26"/>
      <c r="U1022" s="16"/>
      <c r="V1022" s="16"/>
      <c r="W1022" s="16"/>
    </row>
    <row r="1023" spans="3:23" x14ac:dyDescent="0.25">
      <c r="E1023" s="12">
        <v>0</v>
      </c>
      <c r="R1023" s="26"/>
      <c r="S1023" s="26"/>
      <c r="T1023" s="26"/>
      <c r="U1023" s="16"/>
      <c r="V1023" s="16"/>
      <c r="W1023" s="16"/>
    </row>
    <row r="1024" spans="3:23" x14ac:dyDescent="0.25">
      <c r="E1024" s="12">
        <v>0</v>
      </c>
      <c r="R1024" s="26"/>
      <c r="S1024" s="26"/>
      <c r="T1024" s="26"/>
      <c r="U1024" s="16"/>
      <c r="V1024" s="16"/>
      <c r="W1024" s="16"/>
    </row>
    <row r="1025" spans="5:23" x14ac:dyDescent="0.25">
      <c r="E1025" s="12">
        <v>0</v>
      </c>
      <c r="R1025" s="26"/>
      <c r="S1025" s="26"/>
      <c r="T1025" s="26"/>
      <c r="U1025" s="16"/>
      <c r="V1025" s="16"/>
      <c r="W1025" s="16"/>
    </row>
    <row r="1026" spans="5:23" x14ac:dyDescent="0.25">
      <c r="E1026" s="12">
        <v>0</v>
      </c>
      <c r="R1026" s="26"/>
      <c r="S1026" s="26"/>
      <c r="T1026" s="26"/>
      <c r="U1026" s="16"/>
      <c r="V1026" s="16"/>
      <c r="W1026" s="16"/>
    </row>
    <row r="1027" spans="5:23" x14ac:dyDescent="0.25">
      <c r="E1027" s="12">
        <v>0</v>
      </c>
      <c r="R1027" s="26"/>
      <c r="S1027" s="26"/>
      <c r="T1027" s="26"/>
      <c r="U1027" s="16"/>
      <c r="V1027" s="16"/>
      <c r="W1027" s="16"/>
    </row>
    <row r="1028" spans="5:23" x14ac:dyDescent="0.25">
      <c r="E1028" s="12">
        <v>0</v>
      </c>
      <c r="R1028" s="26"/>
      <c r="S1028" s="26"/>
      <c r="T1028" s="26"/>
      <c r="U1028" s="16"/>
      <c r="V1028" s="16"/>
      <c r="W1028" s="16"/>
    </row>
    <row r="1029" spans="5:23" x14ac:dyDescent="0.25">
      <c r="E1029" s="12">
        <v>0</v>
      </c>
      <c r="R1029" s="26"/>
      <c r="S1029" s="26"/>
      <c r="T1029" s="26"/>
      <c r="U1029" s="16"/>
      <c r="V1029" s="16"/>
      <c r="W1029" s="16"/>
    </row>
    <row r="1030" spans="5:23" x14ac:dyDescent="0.25">
      <c r="E1030" s="12">
        <v>0</v>
      </c>
      <c r="R1030" s="26"/>
      <c r="S1030" s="26"/>
      <c r="T1030" s="26"/>
      <c r="U1030" s="16"/>
      <c r="V1030" s="16"/>
      <c r="W1030" s="16"/>
    </row>
    <row r="1031" spans="5:23" x14ac:dyDescent="0.25">
      <c r="E1031" s="12">
        <v>0</v>
      </c>
      <c r="R1031" s="26"/>
      <c r="S1031" s="26"/>
      <c r="T1031" s="26"/>
      <c r="U1031" s="16"/>
      <c r="V1031" s="16"/>
      <c r="W1031" s="16"/>
    </row>
    <row r="1032" spans="5:23" x14ac:dyDescent="0.25">
      <c r="E1032" s="12">
        <v>0</v>
      </c>
      <c r="R1032" s="26"/>
      <c r="S1032" s="26"/>
      <c r="T1032" s="26"/>
      <c r="U1032" s="16"/>
      <c r="V1032" s="16"/>
      <c r="W1032" s="16"/>
    </row>
    <row r="1033" spans="5:23" x14ac:dyDescent="0.25">
      <c r="E1033" s="12">
        <v>0</v>
      </c>
      <c r="R1033" s="26"/>
      <c r="S1033" s="26"/>
      <c r="T1033" s="26"/>
      <c r="U1033" s="16"/>
      <c r="V1033" s="16"/>
      <c r="W1033" s="16"/>
    </row>
    <row r="1034" spans="5:23" x14ac:dyDescent="0.25">
      <c r="E1034" s="12">
        <v>0</v>
      </c>
      <c r="R1034" s="26"/>
      <c r="S1034" s="26"/>
      <c r="T1034" s="26"/>
      <c r="U1034" s="16"/>
      <c r="V1034" s="16"/>
      <c r="W1034" s="16"/>
    </row>
    <row r="1035" spans="5:23" x14ac:dyDescent="0.25">
      <c r="E1035" s="12">
        <v>0</v>
      </c>
      <c r="R1035" s="26"/>
      <c r="S1035" s="26"/>
      <c r="T1035" s="26"/>
      <c r="U1035" s="16"/>
      <c r="V1035" s="16"/>
      <c r="W1035" s="16"/>
    </row>
    <row r="1036" spans="5:23" x14ac:dyDescent="0.25">
      <c r="E1036" s="12">
        <v>0</v>
      </c>
      <c r="R1036" s="26"/>
      <c r="S1036" s="26"/>
      <c r="T1036" s="26"/>
      <c r="U1036" s="16"/>
      <c r="V1036" s="16"/>
      <c r="W1036" s="16"/>
    </row>
    <row r="1037" spans="5:23" x14ac:dyDescent="0.25">
      <c r="E1037" s="12">
        <v>0</v>
      </c>
      <c r="R1037" s="26"/>
      <c r="S1037" s="26"/>
      <c r="T1037" s="26"/>
      <c r="U1037" s="16"/>
      <c r="V1037" s="16"/>
      <c r="W1037" s="16"/>
    </row>
    <row r="1038" spans="5:23" x14ac:dyDescent="0.25">
      <c r="E1038" s="12">
        <v>0</v>
      </c>
      <c r="R1038" s="26"/>
      <c r="S1038" s="26"/>
      <c r="T1038" s="26"/>
      <c r="U1038" s="16"/>
      <c r="V1038" s="16"/>
      <c r="W1038" s="16"/>
    </row>
    <row r="1039" spans="5:23" x14ac:dyDescent="0.25">
      <c r="E1039" s="12">
        <v>0</v>
      </c>
      <c r="R1039" s="26"/>
      <c r="S1039" s="26"/>
      <c r="T1039" s="26"/>
      <c r="U1039" s="16"/>
      <c r="V1039" s="16"/>
      <c r="W1039" s="16"/>
    </row>
    <row r="1040" spans="5:23" x14ac:dyDescent="0.25">
      <c r="E1040" s="12">
        <v>0</v>
      </c>
      <c r="R1040" s="26"/>
      <c r="S1040" s="26"/>
      <c r="T1040" s="26"/>
      <c r="U1040" s="16"/>
      <c r="V1040" s="16"/>
      <c r="W1040" s="16"/>
    </row>
    <row r="1041" spans="5:23" x14ac:dyDescent="0.25">
      <c r="E1041" s="12">
        <v>0</v>
      </c>
      <c r="R1041" s="26"/>
      <c r="S1041" s="26"/>
      <c r="T1041" s="26"/>
      <c r="U1041" s="16"/>
      <c r="V1041" s="16"/>
      <c r="W1041" s="16"/>
    </row>
    <row r="1042" spans="5:23" x14ac:dyDescent="0.25">
      <c r="E1042" s="12">
        <v>0</v>
      </c>
      <c r="R1042" s="26"/>
      <c r="S1042" s="26"/>
      <c r="T1042" s="26"/>
      <c r="U1042" s="16"/>
      <c r="V1042" s="16"/>
      <c r="W1042" s="16"/>
    </row>
    <row r="1043" spans="5:23" x14ac:dyDescent="0.25">
      <c r="E1043" s="12">
        <v>0</v>
      </c>
      <c r="R1043" s="26"/>
      <c r="S1043" s="26"/>
      <c r="T1043" s="26"/>
      <c r="U1043" s="16"/>
      <c r="V1043" s="16"/>
      <c r="W1043" s="16"/>
    </row>
    <row r="1044" spans="5:23" x14ac:dyDescent="0.25">
      <c r="E1044" s="12">
        <v>0</v>
      </c>
      <c r="R1044" s="26"/>
      <c r="S1044" s="26"/>
      <c r="T1044" s="26"/>
      <c r="U1044" s="16"/>
      <c r="V1044" s="16"/>
      <c r="W1044" s="16"/>
    </row>
    <row r="1045" spans="5:23" x14ac:dyDescent="0.25">
      <c r="E1045" s="12">
        <v>0</v>
      </c>
      <c r="R1045" s="26"/>
      <c r="S1045" s="26"/>
      <c r="T1045" s="26"/>
      <c r="U1045" s="16"/>
      <c r="V1045" s="16"/>
      <c r="W1045" s="16"/>
    </row>
    <row r="1046" spans="5:23" x14ac:dyDescent="0.25">
      <c r="E1046" s="12">
        <v>0</v>
      </c>
      <c r="R1046" s="26"/>
      <c r="S1046" s="26"/>
      <c r="T1046" s="26"/>
      <c r="U1046" s="16"/>
      <c r="V1046" s="16"/>
      <c r="W1046" s="16"/>
    </row>
    <row r="1047" spans="5:23" x14ac:dyDescent="0.25">
      <c r="E1047" s="12">
        <v>0</v>
      </c>
      <c r="R1047" s="26"/>
      <c r="S1047" s="26"/>
      <c r="T1047" s="26"/>
      <c r="U1047" s="16"/>
      <c r="V1047" s="16"/>
      <c r="W1047" s="16"/>
    </row>
    <row r="1048" spans="5:23" x14ac:dyDescent="0.25">
      <c r="E1048" s="12">
        <v>0</v>
      </c>
      <c r="R1048" s="26"/>
      <c r="S1048" s="26"/>
      <c r="T1048" s="26"/>
      <c r="U1048" s="16"/>
      <c r="V1048" s="16"/>
      <c r="W1048" s="16"/>
    </row>
    <row r="1049" spans="5:23" x14ac:dyDescent="0.25">
      <c r="E1049" s="12">
        <v>0</v>
      </c>
      <c r="R1049" s="26"/>
      <c r="S1049" s="26"/>
      <c r="T1049" s="26"/>
      <c r="U1049" s="16"/>
      <c r="V1049" s="16"/>
      <c r="W1049" s="16"/>
    </row>
    <row r="1050" spans="5:23" x14ac:dyDescent="0.25">
      <c r="E1050" s="12">
        <v>0</v>
      </c>
      <c r="R1050" s="26"/>
      <c r="S1050" s="26"/>
      <c r="T1050" s="26"/>
      <c r="U1050" s="16"/>
      <c r="V1050" s="16"/>
      <c r="W1050" s="16"/>
    </row>
    <row r="1051" spans="5:23" x14ac:dyDescent="0.25">
      <c r="E1051" s="12">
        <v>0</v>
      </c>
      <c r="R1051" s="26"/>
      <c r="S1051" s="26"/>
      <c r="T1051" s="26"/>
      <c r="U1051" s="16"/>
      <c r="V1051" s="16"/>
      <c r="W1051" s="16"/>
    </row>
    <row r="1052" spans="5:23" x14ac:dyDescent="0.25">
      <c r="E1052" s="12">
        <v>0</v>
      </c>
      <c r="R1052" s="26"/>
      <c r="S1052" s="26"/>
      <c r="T1052" s="26"/>
      <c r="U1052" s="16"/>
      <c r="V1052" s="16"/>
      <c r="W1052" s="16"/>
    </row>
    <row r="1053" spans="5:23" x14ac:dyDescent="0.25">
      <c r="E1053" s="12">
        <v>0</v>
      </c>
      <c r="R1053" s="26"/>
      <c r="S1053" s="26"/>
      <c r="T1053" s="26"/>
      <c r="U1053" s="16"/>
      <c r="V1053" s="16"/>
      <c r="W1053" s="16"/>
    </row>
    <row r="1054" spans="5:23" x14ac:dyDescent="0.25">
      <c r="E1054" s="12">
        <v>0</v>
      </c>
      <c r="R1054" s="26"/>
      <c r="S1054" s="26"/>
      <c r="T1054" s="26"/>
      <c r="U1054" s="16"/>
      <c r="V1054" s="16"/>
      <c r="W1054" s="16"/>
    </row>
    <row r="1055" spans="5:23" x14ac:dyDescent="0.25">
      <c r="E1055" s="12">
        <v>0</v>
      </c>
      <c r="R1055" s="26"/>
      <c r="S1055" s="26"/>
      <c r="T1055" s="26"/>
      <c r="U1055" s="16"/>
      <c r="V1055" s="16"/>
      <c r="W1055" s="16"/>
    </row>
    <row r="1056" spans="5:23" x14ac:dyDescent="0.25">
      <c r="E1056" s="12">
        <v>0</v>
      </c>
      <c r="R1056" s="26"/>
      <c r="S1056" s="26"/>
      <c r="T1056" s="26"/>
      <c r="U1056" s="16"/>
      <c r="V1056" s="16"/>
      <c r="W1056" s="16"/>
    </row>
    <row r="1057" spans="5:23" x14ac:dyDescent="0.25">
      <c r="E1057" s="12">
        <v>0</v>
      </c>
      <c r="R1057" s="26"/>
      <c r="S1057" s="26"/>
      <c r="T1057" s="26"/>
      <c r="U1057" s="16"/>
      <c r="V1057" s="16"/>
      <c r="W1057" s="16"/>
    </row>
    <row r="1058" spans="5:23" x14ac:dyDescent="0.25">
      <c r="E1058" s="12">
        <v>0</v>
      </c>
      <c r="R1058" s="26"/>
      <c r="S1058" s="26"/>
      <c r="T1058" s="26"/>
      <c r="U1058" s="16"/>
      <c r="V1058" s="16"/>
      <c r="W1058" s="16"/>
    </row>
    <row r="1059" spans="5:23" x14ac:dyDescent="0.25">
      <c r="E1059" s="12">
        <v>0</v>
      </c>
      <c r="R1059" s="26"/>
      <c r="S1059" s="26"/>
      <c r="T1059" s="26"/>
      <c r="U1059" s="16"/>
      <c r="V1059" s="16"/>
      <c r="W1059" s="16"/>
    </row>
    <row r="1060" spans="5:23" x14ac:dyDescent="0.25">
      <c r="E1060" s="12">
        <v>0</v>
      </c>
      <c r="R1060" s="26"/>
      <c r="S1060" s="26"/>
      <c r="T1060" s="26"/>
      <c r="U1060" s="16"/>
      <c r="V1060" s="16"/>
      <c r="W1060" s="16"/>
    </row>
    <row r="1061" spans="5:23" x14ac:dyDescent="0.25">
      <c r="E1061" s="12">
        <v>0</v>
      </c>
      <c r="R1061" s="26"/>
      <c r="S1061" s="26"/>
      <c r="T1061" s="26"/>
      <c r="U1061" s="16"/>
      <c r="V1061" s="16"/>
      <c r="W1061" s="16"/>
    </row>
    <row r="1062" spans="5:23" x14ac:dyDescent="0.25">
      <c r="E1062" s="12">
        <v>0</v>
      </c>
      <c r="R1062" s="26"/>
      <c r="S1062" s="26"/>
      <c r="T1062" s="26"/>
      <c r="U1062" s="16"/>
      <c r="V1062" s="16"/>
      <c r="W1062" s="16"/>
    </row>
    <row r="1063" spans="5:23" x14ac:dyDescent="0.25">
      <c r="E1063" s="12">
        <v>0</v>
      </c>
      <c r="R1063" s="26"/>
      <c r="S1063" s="26"/>
      <c r="T1063" s="26"/>
      <c r="U1063" s="16"/>
      <c r="V1063" s="16"/>
      <c r="W1063" s="16"/>
    </row>
    <row r="1064" spans="5:23" x14ac:dyDescent="0.25">
      <c r="E1064" s="12">
        <v>0</v>
      </c>
      <c r="R1064" s="26"/>
      <c r="S1064" s="26"/>
      <c r="T1064" s="26"/>
      <c r="U1064" s="16"/>
      <c r="V1064" s="16"/>
      <c r="W1064" s="16"/>
    </row>
    <row r="1065" spans="5:23" x14ac:dyDescent="0.25">
      <c r="E1065" s="12">
        <v>0</v>
      </c>
      <c r="R1065" s="26"/>
      <c r="S1065" s="26"/>
      <c r="T1065" s="26"/>
      <c r="U1065" s="16"/>
      <c r="V1065" s="16"/>
      <c r="W1065" s="16"/>
    </row>
    <row r="1066" spans="5:23" x14ac:dyDescent="0.25">
      <c r="E1066" s="12">
        <v>0</v>
      </c>
      <c r="R1066" s="26"/>
      <c r="S1066" s="26"/>
      <c r="T1066" s="26"/>
      <c r="U1066" s="16"/>
      <c r="V1066" s="16"/>
      <c r="W1066" s="16"/>
    </row>
    <row r="1067" spans="5:23" x14ac:dyDescent="0.25">
      <c r="E1067" s="12">
        <v>0</v>
      </c>
      <c r="R1067" s="26"/>
      <c r="S1067" s="26"/>
      <c r="T1067" s="26"/>
      <c r="U1067" s="16"/>
      <c r="V1067" s="16"/>
      <c r="W1067" s="16"/>
    </row>
    <row r="1068" spans="5:23" x14ac:dyDescent="0.25">
      <c r="E1068" s="12">
        <v>0</v>
      </c>
      <c r="R1068" s="26"/>
      <c r="S1068" s="26"/>
      <c r="T1068" s="26"/>
      <c r="U1068" s="16"/>
      <c r="V1068" s="16"/>
      <c r="W1068" s="16"/>
    </row>
    <row r="1069" spans="5:23" x14ac:dyDescent="0.25">
      <c r="E1069" s="12">
        <v>0</v>
      </c>
      <c r="R1069" s="26"/>
      <c r="S1069" s="26"/>
      <c r="T1069" s="26"/>
      <c r="U1069" s="16"/>
      <c r="V1069" s="16"/>
      <c r="W1069" s="16"/>
    </row>
    <row r="1070" spans="5:23" x14ac:dyDescent="0.25">
      <c r="E1070" s="12">
        <v>0</v>
      </c>
      <c r="R1070" s="26"/>
      <c r="S1070" s="26"/>
      <c r="T1070" s="26"/>
      <c r="U1070" s="16"/>
      <c r="V1070" s="16"/>
      <c r="W1070" s="16"/>
    </row>
    <row r="1071" spans="5:23" x14ac:dyDescent="0.25">
      <c r="E1071" s="12">
        <v>0</v>
      </c>
      <c r="R1071" s="26"/>
      <c r="S1071" s="26"/>
      <c r="T1071" s="26"/>
      <c r="U1071" s="16"/>
      <c r="V1071" s="16"/>
      <c r="W1071" s="16"/>
    </row>
    <row r="1072" spans="5:23" x14ac:dyDescent="0.25">
      <c r="E1072" s="12">
        <v>0</v>
      </c>
      <c r="R1072" s="26"/>
      <c r="S1072" s="26"/>
      <c r="T1072" s="26"/>
      <c r="U1072" s="16"/>
      <c r="V1072" s="16"/>
      <c r="W1072" s="16"/>
    </row>
    <row r="1073" spans="5:23" x14ac:dyDescent="0.25">
      <c r="E1073" s="12">
        <v>0</v>
      </c>
      <c r="R1073" s="26"/>
      <c r="S1073" s="26"/>
      <c r="T1073" s="26"/>
      <c r="U1073" s="16"/>
      <c r="V1073" s="16"/>
      <c r="W1073" s="16"/>
    </row>
    <row r="1074" spans="5:23" x14ac:dyDescent="0.25">
      <c r="E1074" s="12">
        <v>0</v>
      </c>
      <c r="R1074" s="26"/>
      <c r="S1074" s="26"/>
      <c r="T1074" s="26"/>
      <c r="U1074" s="16"/>
      <c r="V1074" s="16"/>
      <c r="W1074" s="16"/>
    </row>
    <row r="1075" spans="5:23" x14ac:dyDescent="0.25">
      <c r="E1075" s="12">
        <v>0</v>
      </c>
      <c r="R1075" s="26"/>
      <c r="S1075" s="26"/>
      <c r="T1075" s="26"/>
      <c r="U1075" s="16"/>
      <c r="V1075" s="16"/>
      <c r="W1075" s="16"/>
    </row>
    <row r="1076" spans="5:23" x14ac:dyDescent="0.25">
      <c r="E1076" s="12">
        <v>0</v>
      </c>
      <c r="R1076" s="26"/>
      <c r="S1076" s="26"/>
      <c r="T1076" s="26"/>
      <c r="U1076" s="16"/>
      <c r="V1076" s="16"/>
      <c r="W1076" s="16"/>
    </row>
    <row r="1077" spans="5:23" x14ac:dyDescent="0.25">
      <c r="E1077" s="12">
        <v>0</v>
      </c>
      <c r="R1077" s="26"/>
      <c r="S1077" s="26"/>
      <c r="T1077" s="26"/>
      <c r="U1077" s="16"/>
      <c r="V1077" s="16"/>
      <c r="W1077" s="16"/>
    </row>
    <row r="1078" spans="5:23" x14ac:dyDescent="0.25">
      <c r="E1078" s="12">
        <v>0</v>
      </c>
      <c r="R1078" s="26"/>
      <c r="S1078" s="26"/>
      <c r="T1078" s="26"/>
      <c r="U1078" s="16"/>
      <c r="V1078" s="16"/>
      <c r="W1078" s="16"/>
    </row>
    <row r="1079" spans="5:23" x14ac:dyDescent="0.25">
      <c r="E1079" s="12">
        <v>0</v>
      </c>
      <c r="R1079" s="26"/>
      <c r="S1079" s="26"/>
      <c r="T1079" s="26"/>
      <c r="U1079" s="16"/>
      <c r="V1079" s="16"/>
      <c r="W1079" s="16"/>
    </row>
    <row r="1080" spans="5:23" x14ac:dyDescent="0.25">
      <c r="E1080" s="12">
        <v>0</v>
      </c>
      <c r="R1080" s="26"/>
      <c r="S1080" s="26"/>
      <c r="T1080" s="26"/>
      <c r="U1080" s="16"/>
      <c r="V1080" s="16"/>
      <c r="W1080" s="16"/>
    </row>
    <row r="1081" spans="5:23" x14ac:dyDescent="0.25">
      <c r="E1081" s="12">
        <v>0</v>
      </c>
      <c r="R1081" s="26"/>
      <c r="S1081" s="26"/>
      <c r="T1081" s="26"/>
      <c r="U1081" s="16"/>
      <c r="V1081" s="16"/>
      <c r="W1081" s="16"/>
    </row>
    <row r="1082" spans="5:23" x14ac:dyDescent="0.25">
      <c r="E1082" s="12">
        <v>0</v>
      </c>
      <c r="R1082" s="26"/>
      <c r="S1082" s="26"/>
      <c r="T1082" s="26"/>
      <c r="U1082" s="16"/>
      <c r="V1082" s="16"/>
      <c r="W1082" s="16"/>
    </row>
    <row r="1083" spans="5:23" x14ac:dyDescent="0.25">
      <c r="E1083" s="12">
        <v>0</v>
      </c>
      <c r="R1083" s="26"/>
      <c r="S1083" s="26"/>
      <c r="T1083" s="26"/>
      <c r="U1083" s="16"/>
      <c r="V1083" s="16"/>
      <c r="W1083" s="16"/>
    </row>
    <row r="1084" spans="5:23" x14ac:dyDescent="0.25">
      <c r="E1084" s="12">
        <v>0</v>
      </c>
      <c r="R1084" s="26"/>
      <c r="S1084" s="26"/>
      <c r="T1084" s="26"/>
      <c r="U1084" s="16"/>
      <c r="V1084" s="16"/>
      <c r="W1084" s="16"/>
    </row>
    <row r="1085" spans="5:23" x14ac:dyDescent="0.25">
      <c r="E1085" s="12">
        <v>0</v>
      </c>
      <c r="R1085" s="26"/>
      <c r="S1085" s="26"/>
      <c r="T1085" s="26"/>
      <c r="U1085" s="16"/>
      <c r="V1085" s="16"/>
      <c r="W1085" s="16"/>
    </row>
    <row r="1086" spans="5:23" x14ac:dyDescent="0.25">
      <c r="E1086" s="12">
        <v>0</v>
      </c>
      <c r="R1086" s="26"/>
      <c r="S1086" s="26"/>
      <c r="T1086" s="26"/>
      <c r="U1086" s="16"/>
      <c r="V1086" s="16"/>
      <c r="W1086" s="16"/>
    </row>
    <row r="1087" spans="5:23" x14ac:dyDescent="0.25">
      <c r="E1087" s="12">
        <v>0</v>
      </c>
      <c r="R1087" s="26"/>
      <c r="S1087" s="26"/>
      <c r="T1087" s="26"/>
      <c r="U1087" s="16"/>
      <c r="V1087" s="16"/>
      <c r="W1087" s="16"/>
    </row>
    <row r="1088" spans="5:23" x14ac:dyDescent="0.25">
      <c r="E1088" s="12">
        <v>0</v>
      </c>
      <c r="R1088" s="26"/>
      <c r="S1088" s="26"/>
      <c r="T1088" s="26"/>
      <c r="U1088" s="16"/>
      <c r="V1088" s="16"/>
      <c r="W1088" s="16"/>
    </row>
    <row r="1089" spans="5:23" x14ac:dyDescent="0.25">
      <c r="E1089" s="12">
        <v>0</v>
      </c>
      <c r="R1089" s="26"/>
      <c r="S1089" s="26"/>
      <c r="T1089" s="26"/>
      <c r="U1089" s="16"/>
      <c r="V1089" s="16"/>
      <c r="W1089" s="16"/>
    </row>
    <row r="1090" spans="5:23" x14ac:dyDescent="0.25">
      <c r="E1090" s="12">
        <v>0</v>
      </c>
      <c r="R1090" s="26"/>
      <c r="S1090" s="26"/>
      <c r="T1090" s="26"/>
      <c r="U1090" s="16"/>
      <c r="V1090" s="16"/>
      <c r="W1090" s="16"/>
    </row>
    <row r="1091" spans="5:23" x14ac:dyDescent="0.25">
      <c r="E1091" s="12">
        <v>0</v>
      </c>
      <c r="R1091" s="26"/>
      <c r="S1091" s="26"/>
      <c r="T1091" s="26"/>
      <c r="U1091" s="16"/>
      <c r="V1091" s="16"/>
      <c r="W1091" s="16"/>
    </row>
    <row r="1092" spans="5:23" x14ac:dyDescent="0.25">
      <c r="E1092" s="12">
        <v>0</v>
      </c>
      <c r="R1092" s="26"/>
      <c r="S1092" s="26"/>
      <c r="T1092" s="26"/>
      <c r="U1092" s="16"/>
      <c r="V1092" s="16"/>
      <c r="W1092" s="16"/>
    </row>
    <row r="1093" spans="5:23" x14ac:dyDescent="0.25">
      <c r="E1093" s="12">
        <v>0</v>
      </c>
      <c r="R1093" s="26"/>
      <c r="S1093" s="26"/>
      <c r="T1093" s="26"/>
      <c r="U1093" s="16"/>
      <c r="V1093" s="16"/>
      <c r="W1093" s="16"/>
    </row>
    <row r="1094" spans="5:23" x14ac:dyDescent="0.25">
      <c r="E1094" s="12">
        <v>0</v>
      </c>
      <c r="R1094" s="26"/>
      <c r="S1094" s="26"/>
      <c r="T1094" s="26"/>
      <c r="U1094" s="16"/>
      <c r="V1094" s="16"/>
      <c r="W1094" s="16"/>
    </row>
    <row r="1095" spans="5:23" x14ac:dyDescent="0.25">
      <c r="E1095" s="12">
        <v>0</v>
      </c>
      <c r="R1095" s="26"/>
      <c r="S1095" s="26"/>
      <c r="T1095" s="26"/>
      <c r="U1095" s="16"/>
      <c r="V1095" s="16"/>
      <c r="W1095" s="16"/>
    </row>
    <row r="1096" spans="5:23" x14ac:dyDescent="0.25">
      <c r="E1096" s="12">
        <v>0</v>
      </c>
      <c r="R1096" s="26"/>
      <c r="S1096" s="26"/>
      <c r="T1096" s="26"/>
      <c r="U1096" s="16"/>
      <c r="V1096" s="16"/>
      <c r="W1096" s="16"/>
    </row>
    <row r="1097" spans="5:23" x14ac:dyDescent="0.25">
      <c r="E1097" s="12">
        <v>0</v>
      </c>
      <c r="R1097" s="26"/>
      <c r="S1097" s="26"/>
      <c r="T1097" s="26"/>
      <c r="U1097" s="16"/>
      <c r="V1097" s="16"/>
      <c r="W1097" s="16"/>
    </row>
    <row r="1098" spans="5:23" x14ac:dyDescent="0.25">
      <c r="E1098" s="12">
        <v>0</v>
      </c>
      <c r="R1098" s="26"/>
      <c r="S1098" s="26"/>
      <c r="T1098" s="26"/>
      <c r="U1098" s="16"/>
      <c r="V1098" s="16"/>
      <c r="W1098" s="16"/>
    </row>
    <row r="1099" spans="5:23" x14ac:dyDescent="0.25">
      <c r="E1099" s="12">
        <v>0</v>
      </c>
      <c r="R1099" s="26"/>
      <c r="S1099" s="26"/>
      <c r="T1099" s="26"/>
      <c r="U1099" s="16"/>
      <c r="V1099" s="16"/>
      <c r="W1099" s="16"/>
    </row>
    <row r="1100" spans="5:23" x14ac:dyDescent="0.25">
      <c r="E1100" s="12">
        <v>0</v>
      </c>
      <c r="R1100" s="26"/>
      <c r="S1100" s="26"/>
      <c r="T1100" s="26"/>
      <c r="U1100" s="16"/>
      <c r="V1100" s="16"/>
      <c r="W1100" s="16"/>
    </row>
    <row r="1101" spans="5:23" x14ac:dyDescent="0.25">
      <c r="E1101" s="12">
        <v>0</v>
      </c>
      <c r="R1101" s="26"/>
      <c r="S1101" s="26"/>
      <c r="T1101" s="26"/>
      <c r="U1101" s="16"/>
      <c r="V1101" s="16"/>
      <c r="W1101" s="16"/>
    </row>
    <row r="1102" spans="5:23" x14ac:dyDescent="0.25">
      <c r="E1102" s="12">
        <v>0</v>
      </c>
      <c r="R1102" s="26"/>
      <c r="S1102" s="26"/>
      <c r="T1102" s="26"/>
      <c r="U1102" s="16"/>
      <c r="V1102" s="16"/>
      <c r="W1102" s="16"/>
    </row>
    <row r="1103" spans="5:23" x14ac:dyDescent="0.25">
      <c r="E1103" s="12">
        <v>0</v>
      </c>
      <c r="R1103" s="26"/>
      <c r="S1103" s="26"/>
      <c r="T1103" s="26"/>
      <c r="U1103" s="16"/>
      <c r="V1103" s="16"/>
      <c r="W1103" s="16"/>
    </row>
    <row r="1104" spans="5:23" x14ac:dyDescent="0.25">
      <c r="E1104" s="12">
        <v>0</v>
      </c>
      <c r="R1104" s="26"/>
      <c r="S1104" s="26"/>
      <c r="T1104" s="26"/>
      <c r="U1104" s="16"/>
      <c r="V1104" s="16"/>
      <c r="W1104" s="16"/>
    </row>
    <row r="1105" spans="5:23" x14ac:dyDescent="0.25">
      <c r="E1105" s="12">
        <v>0</v>
      </c>
      <c r="R1105" s="26"/>
      <c r="S1105" s="26"/>
      <c r="T1105" s="26"/>
      <c r="U1105" s="16"/>
      <c r="V1105" s="16"/>
      <c r="W1105" s="16"/>
    </row>
    <row r="1106" spans="5:23" x14ac:dyDescent="0.25">
      <c r="E1106" s="12">
        <v>0</v>
      </c>
      <c r="R1106" s="26"/>
      <c r="S1106" s="26"/>
      <c r="T1106" s="26"/>
      <c r="U1106" s="16"/>
      <c r="V1106" s="16"/>
      <c r="W1106" s="16"/>
    </row>
    <row r="1107" spans="5:23" x14ac:dyDescent="0.25">
      <c r="E1107" s="12">
        <v>0</v>
      </c>
      <c r="R1107" s="26"/>
      <c r="S1107" s="26"/>
      <c r="T1107" s="26"/>
      <c r="U1107" s="16"/>
      <c r="V1107" s="16"/>
      <c r="W1107" s="16"/>
    </row>
    <row r="1108" spans="5:23" x14ac:dyDescent="0.25">
      <c r="E1108" s="12">
        <v>0</v>
      </c>
      <c r="R1108" s="26"/>
      <c r="S1108" s="26"/>
      <c r="T1108" s="26"/>
      <c r="U1108" s="16"/>
      <c r="V1108" s="16"/>
      <c r="W1108" s="16"/>
    </row>
    <row r="1109" spans="5:23" x14ac:dyDescent="0.25">
      <c r="E1109" s="12">
        <v>0</v>
      </c>
      <c r="R1109" s="26"/>
      <c r="S1109" s="26"/>
      <c r="T1109" s="26"/>
      <c r="U1109" s="16"/>
      <c r="V1109" s="16"/>
      <c r="W1109" s="16"/>
    </row>
    <row r="1110" spans="5:23" x14ac:dyDescent="0.25">
      <c r="E1110" s="12">
        <v>0</v>
      </c>
      <c r="R1110" s="26"/>
      <c r="S1110" s="26"/>
      <c r="T1110" s="26"/>
      <c r="U1110" s="16"/>
      <c r="V1110" s="16"/>
      <c r="W1110" s="16"/>
    </row>
    <row r="1111" spans="5:23" x14ac:dyDescent="0.25">
      <c r="E1111" s="12">
        <v>0</v>
      </c>
      <c r="R1111" s="26"/>
      <c r="S1111" s="26"/>
      <c r="T1111" s="26"/>
      <c r="U1111" s="16"/>
      <c r="V1111" s="16"/>
      <c r="W1111" s="16"/>
    </row>
    <row r="1112" spans="5:23" x14ac:dyDescent="0.25">
      <c r="E1112" s="12">
        <v>0</v>
      </c>
      <c r="R1112" s="26"/>
      <c r="S1112" s="26"/>
      <c r="T1112" s="26"/>
      <c r="U1112" s="16"/>
      <c r="V1112" s="16"/>
      <c r="W1112" s="16"/>
    </row>
    <row r="1113" spans="5:23" x14ac:dyDescent="0.25">
      <c r="E1113" s="12">
        <v>0</v>
      </c>
      <c r="R1113" s="26"/>
      <c r="S1113" s="26"/>
      <c r="T1113" s="26"/>
      <c r="U1113" s="16"/>
      <c r="V1113" s="16"/>
      <c r="W1113" s="16"/>
    </row>
    <row r="1114" spans="5:23" x14ac:dyDescent="0.25">
      <c r="E1114" s="12">
        <v>0</v>
      </c>
      <c r="R1114" s="26"/>
      <c r="S1114" s="26"/>
      <c r="T1114" s="26"/>
      <c r="U1114" s="16"/>
      <c r="V1114" s="16"/>
      <c r="W1114" s="16"/>
    </row>
    <row r="1115" spans="5:23" x14ac:dyDescent="0.25">
      <c r="E1115" s="12">
        <v>0</v>
      </c>
      <c r="R1115" s="26"/>
      <c r="S1115" s="26"/>
      <c r="T1115" s="26"/>
      <c r="U1115" s="16"/>
      <c r="V1115" s="16"/>
      <c r="W1115" s="16"/>
    </row>
    <row r="1116" spans="5:23" x14ac:dyDescent="0.25">
      <c r="E1116" s="12">
        <v>0</v>
      </c>
      <c r="R1116" s="26"/>
      <c r="S1116" s="26"/>
      <c r="T1116" s="26"/>
      <c r="U1116" s="16"/>
      <c r="V1116" s="16"/>
      <c r="W1116" s="16"/>
    </row>
    <row r="1117" spans="5:23" x14ac:dyDescent="0.25">
      <c r="E1117" s="12">
        <v>0</v>
      </c>
      <c r="R1117" s="26"/>
      <c r="S1117" s="26"/>
      <c r="T1117" s="26"/>
      <c r="U1117" s="16"/>
      <c r="V1117" s="16"/>
      <c r="W1117" s="16"/>
    </row>
    <row r="1118" spans="5:23" x14ac:dyDescent="0.25">
      <c r="E1118" s="12">
        <v>0</v>
      </c>
      <c r="R1118" s="26"/>
      <c r="S1118" s="26"/>
      <c r="T1118" s="26"/>
      <c r="U1118" s="16"/>
      <c r="V1118" s="16"/>
      <c r="W1118" s="16"/>
    </row>
    <row r="1119" spans="5:23" x14ac:dyDescent="0.25">
      <c r="E1119" s="12">
        <v>0</v>
      </c>
      <c r="R1119" s="26"/>
      <c r="S1119" s="26"/>
      <c r="T1119" s="26"/>
      <c r="U1119" s="16"/>
      <c r="V1119" s="16"/>
      <c r="W1119" s="16"/>
    </row>
    <row r="1120" spans="5:23" x14ac:dyDescent="0.25">
      <c r="E1120" s="12">
        <v>0</v>
      </c>
      <c r="R1120" s="26"/>
      <c r="S1120" s="26"/>
      <c r="T1120" s="26"/>
      <c r="U1120" s="16"/>
      <c r="V1120" s="16"/>
      <c r="W1120" s="16"/>
    </row>
    <row r="1121" spans="5:23" x14ac:dyDescent="0.25">
      <c r="E1121" s="12">
        <v>0</v>
      </c>
      <c r="R1121" s="26"/>
      <c r="S1121" s="26"/>
      <c r="T1121" s="26"/>
      <c r="U1121" s="16"/>
      <c r="V1121" s="16"/>
      <c r="W1121" s="16"/>
    </row>
    <row r="1122" spans="5:23" x14ac:dyDescent="0.25">
      <c r="E1122" s="12">
        <v>0</v>
      </c>
      <c r="R1122" s="26"/>
      <c r="S1122" s="26"/>
      <c r="T1122" s="26"/>
      <c r="U1122" s="16"/>
      <c r="V1122" s="16"/>
      <c r="W1122" s="16"/>
    </row>
    <row r="1123" spans="5:23" x14ac:dyDescent="0.25">
      <c r="E1123" s="12">
        <v>0</v>
      </c>
      <c r="R1123" s="26"/>
      <c r="S1123" s="26"/>
      <c r="T1123" s="26"/>
      <c r="U1123" s="16"/>
      <c r="V1123" s="16"/>
      <c r="W1123" s="16"/>
    </row>
    <row r="1124" spans="5:23" x14ac:dyDescent="0.25">
      <c r="E1124" s="12">
        <v>0</v>
      </c>
      <c r="R1124" s="26"/>
      <c r="S1124" s="26"/>
      <c r="T1124" s="26"/>
      <c r="U1124" s="16"/>
      <c r="V1124" s="16"/>
      <c r="W1124" s="16"/>
    </row>
    <row r="1125" spans="5:23" x14ac:dyDescent="0.25">
      <c r="E1125" s="12">
        <v>0</v>
      </c>
      <c r="R1125" s="26"/>
      <c r="S1125" s="26"/>
      <c r="T1125" s="26"/>
      <c r="U1125" s="16"/>
      <c r="V1125" s="16"/>
      <c r="W1125" s="16"/>
    </row>
    <row r="1126" spans="5:23" x14ac:dyDescent="0.25">
      <c r="E1126" s="12">
        <v>0</v>
      </c>
      <c r="R1126" s="26"/>
      <c r="S1126" s="26"/>
      <c r="T1126" s="26"/>
      <c r="U1126" s="16"/>
      <c r="V1126" s="16"/>
      <c r="W1126" s="16"/>
    </row>
    <row r="1127" spans="5:23" x14ac:dyDescent="0.25">
      <c r="E1127" s="12">
        <v>0</v>
      </c>
      <c r="R1127" s="26"/>
      <c r="S1127" s="26"/>
      <c r="T1127" s="26"/>
      <c r="U1127" s="16"/>
      <c r="V1127" s="16"/>
      <c r="W1127" s="16"/>
    </row>
    <row r="1128" spans="5:23" x14ac:dyDescent="0.25">
      <c r="E1128" s="12">
        <v>0</v>
      </c>
      <c r="R1128" s="26"/>
      <c r="S1128" s="26"/>
      <c r="T1128" s="26"/>
      <c r="U1128" s="16"/>
      <c r="V1128" s="16"/>
      <c r="W1128" s="16"/>
    </row>
    <row r="1129" spans="5:23" x14ac:dyDescent="0.25">
      <c r="E1129" s="12">
        <v>0</v>
      </c>
      <c r="R1129" s="26"/>
      <c r="S1129" s="26"/>
      <c r="T1129" s="26"/>
      <c r="U1129" s="16"/>
      <c r="V1129" s="16"/>
      <c r="W1129" s="16"/>
    </row>
    <row r="1130" spans="5:23" x14ac:dyDescent="0.25">
      <c r="E1130" s="12">
        <v>0</v>
      </c>
      <c r="R1130" s="26"/>
      <c r="S1130" s="26"/>
      <c r="T1130" s="26"/>
      <c r="U1130" s="16"/>
      <c r="V1130" s="16"/>
      <c r="W1130" s="16"/>
    </row>
    <row r="1131" spans="5:23" x14ac:dyDescent="0.25">
      <c r="E1131" s="12">
        <v>0</v>
      </c>
      <c r="R1131" s="26"/>
      <c r="S1131" s="26"/>
      <c r="T1131" s="26"/>
      <c r="U1131" s="16"/>
      <c r="V1131" s="16"/>
      <c r="W1131" s="16"/>
    </row>
    <row r="1132" spans="5:23" x14ac:dyDescent="0.25">
      <c r="E1132" s="12">
        <v>0</v>
      </c>
      <c r="R1132" s="26"/>
      <c r="S1132" s="26"/>
      <c r="T1132" s="26"/>
      <c r="U1132" s="16"/>
      <c r="V1132" s="16"/>
      <c r="W1132" s="16"/>
    </row>
    <row r="1133" spans="5:23" x14ac:dyDescent="0.25">
      <c r="E1133" s="12">
        <v>0</v>
      </c>
      <c r="R1133" s="26"/>
      <c r="S1133" s="26"/>
      <c r="T1133" s="26"/>
      <c r="U1133" s="16"/>
      <c r="V1133" s="16"/>
      <c r="W1133" s="16"/>
    </row>
    <row r="1134" spans="5:23" x14ac:dyDescent="0.25">
      <c r="E1134" s="12">
        <v>0</v>
      </c>
      <c r="R1134" s="26"/>
      <c r="S1134" s="26"/>
      <c r="T1134" s="26"/>
      <c r="U1134" s="16"/>
      <c r="V1134" s="16"/>
      <c r="W1134" s="16"/>
    </row>
    <row r="1135" spans="5:23" x14ac:dyDescent="0.25">
      <c r="E1135" s="12">
        <v>0</v>
      </c>
      <c r="R1135" s="26"/>
      <c r="S1135" s="26"/>
      <c r="T1135" s="26"/>
      <c r="U1135" s="16"/>
      <c r="V1135" s="16"/>
      <c r="W1135" s="16"/>
    </row>
    <row r="1136" spans="5:23" x14ac:dyDescent="0.25">
      <c r="E1136" s="12">
        <v>0</v>
      </c>
      <c r="R1136" s="26"/>
      <c r="S1136" s="26"/>
      <c r="T1136" s="26"/>
      <c r="U1136" s="16"/>
      <c r="V1136" s="16"/>
      <c r="W1136" s="16"/>
    </row>
    <row r="1137" spans="5:23" x14ac:dyDescent="0.25">
      <c r="E1137" s="12">
        <v>0</v>
      </c>
      <c r="R1137" s="26"/>
      <c r="S1137" s="26"/>
      <c r="T1137" s="26"/>
      <c r="U1137" s="16"/>
      <c r="V1137" s="16"/>
      <c r="W1137" s="16"/>
    </row>
    <row r="1138" spans="5:23" x14ac:dyDescent="0.25">
      <c r="E1138" s="12">
        <v>0</v>
      </c>
      <c r="R1138" s="26"/>
      <c r="S1138" s="26"/>
      <c r="T1138" s="26"/>
      <c r="U1138" s="16"/>
      <c r="V1138" s="16"/>
      <c r="W1138" s="16"/>
    </row>
    <row r="1139" spans="5:23" x14ac:dyDescent="0.25">
      <c r="E1139" s="12">
        <v>0</v>
      </c>
      <c r="R1139" s="26"/>
      <c r="S1139" s="26"/>
      <c r="T1139" s="26"/>
      <c r="U1139" s="16"/>
      <c r="V1139" s="16"/>
      <c r="W1139" s="16"/>
    </row>
    <row r="1140" spans="5:23" x14ac:dyDescent="0.25">
      <c r="E1140" s="12">
        <v>0</v>
      </c>
      <c r="R1140" s="26"/>
      <c r="S1140" s="26"/>
      <c r="T1140" s="26"/>
      <c r="U1140" s="16"/>
      <c r="V1140" s="16"/>
      <c r="W1140" s="16"/>
    </row>
    <row r="1141" spans="5:23" x14ac:dyDescent="0.25">
      <c r="E1141" s="12">
        <v>0</v>
      </c>
      <c r="R1141" s="26"/>
      <c r="S1141" s="26"/>
      <c r="T1141" s="26"/>
      <c r="U1141" s="16"/>
      <c r="V1141" s="16"/>
      <c r="W1141" s="16"/>
    </row>
    <row r="1142" spans="5:23" x14ac:dyDescent="0.25">
      <c r="E1142" s="12">
        <v>0</v>
      </c>
      <c r="R1142" s="26"/>
      <c r="S1142" s="26"/>
      <c r="T1142" s="26"/>
      <c r="U1142" s="16"/>
      <c r="V1142" s="16"/>
      <c r="W1142" s="16"/>
    </row>
    <row r="1143" spans="5:23" x14ac:dyDescent="0.25">
      <c r="E1143" s="12">
        <v>0</v>
      </c>
      <c r="R1143" s="26"/>
      <c r="S1143" s="26"/>
      <c r="T1143" s="26"/>
      <c r="U1143" s="16"/>
      <c r="V1143" s="16"/>
      <c r="W1143" s="16"/>
    </row>
    <row r="1144" spans="5:23" x14ac:dyDescent="0.25">
      <c r="E1144" s="12">
        <v>0</v>
      </c>
      <c r="R1144" s="26"/>
      <c r="S1144" s="26"/>
      <c r="T1144" s="26"/>
      <c r="U1144" s="16"/>
      <c r="V1144" s="16"/>
      <c r="W1144" s="16"/>
    </row>
    <row r="1145" spans="5:23" x14ac:dyDescent="0.25">
      <c r="E1145" s="12">
        <v>0</v>
      </c>
      <c r="R1145" s="26"/>
      <c r="S1145" s="26"/>
      <c r="T1145" s="26"/>
      <c r="U1145" s="16"/>
      <c r="V1145" s="16"/>
      <c r="W1145" s="16"/>
    </row>
    <row r="1146" spans="5:23" x14ac:dyDescent="0.25">
      <c r="E1146" s="12">
        <v>0</v>
      </c>
      <c r="R1146" s="26"/>
      <c r="S1146" s="26"/>
      <c r="T1146" s="26"/>
      <c r="U1146" s="16"/>
      <c r="V1146" s="16"/>
      <c r="W1146" s="16"/>
    </row>
    <row r="1147" spans="5:23" x14ac:dyDescent="0.25">
      <c r="E1147" s="12">
        <v>0</v>
      </c>
      <c r="R1147" s="26"/>
      <c r="S1147" s="26"/>
      <c r="T1147" s="26"/>
      <c r="U1147" s="16"/>
      <c r="V1147" s="16"/>
      <c r="W1147" s="16"/>
    </row>
    <row r="1148" spans="5:23" x14ac:dyDescent="0.25">
      <c r="E1148" s="12">
        <v>0</v>
      </c>
      <c r="R1148" s="26"/>
      <c r="S1148" s="26"/>
      <c r="T1148" s="26"/>
      <c r="U1148" s="16"/>
      <c r="V1148" s="16"/>
      <c r="W1148" s="16"/>
    </row>
    <row r="1149" spans="5:23" x14ac:dyDescent="0.25">
      <c r="E1149" s="12">
        <v>0</v>
      </c>
      <c r="R1149" s="26"/>
      <c r="S1149" s="26"/>
      <c r="T1149" s="26"/>
      <c r="U1149" s="16"/>
      <c r="V1149" s="16"/>
      <c r="W1149" s="16"/>
    </row>
    <row r="1150" spans="5:23" x14ac:dyDescent="0.25">
      <c r="E1150" s="12">
        <v>0</v>
      </c>
      <c r="R1150" s="26"/>
      <c r="S1150" s="26"/>
      <c r="T1150" s="26"/>
      <c r="U1150" s="16"/>
      <c r="V1150" s="16"/>
      <c r="W1150" s="16"/>
    </row>
    <row r="1151" spans="5:23" x14ac:dyDescent="0.25">
      <c r="E1151" s="12">
        <v>0</v>
      </c>
      <c r="R1151" s="26"/>
      <c r="S1151" s="26"/>
      <c r="T1151" s="26"/>
      <c r="U1151" s="16"/>
      <c r="V1151" s="16"/>
      <c r="W1151" s="16"/>
    </row>
    <row r="1152" spans="5:23" x14ac:dyDescent="0.25">
      <c r="E1152" s="12">
        <v>0</v>
      </c>
      <c r="R1152" s="26"/>
      <c r="S1152" s="26"/>
      <c r="T1152" s="26"/>
      <c r="U1152" s="16"/>
      <c r="V1152" s="16"/>
      <c r="W1152" s="16"/>
    </row>
    <row r="1153" spans="5:23" x14ac:dyDescent="0.25">
      <c r="E1153" s="12">
        <v>0</v>
      </c>
      <c r="R1153" s="26"/>
      <c r="S1153" s="26"/>
      <c r="T1153" s="26"/>
      <c r="U1153" s="16"/>
      <c r="V1153" s="16"/>
      <c r="W1153" s="16"/>
    </row>
    <row r="1154" spans="5:23" x14ac:dyDescent="0.25">
      <c r="E1154" s="12">
        <v>0</v>
      </c>
      <c r="R1154" s="26"/>
      <c r="S1154" s="26"/>
      <c r="T1154" s="26"/>
      <c r="U1154" s="16"/>
      <c r="V1154" s="16"/>
      <c r="W1154" s="16"/>
    </row>
    <row r="1155" spans="5:23" x14ac:dyDescent="0.25">
      <c r="E1155" s="12">
        <v>0</v>
      </c>
      <c r="R1155" s="26"/>
      <c r="S1155" s="26"/>
      <c r="T1155" s="26"/>
      <c r="U1155" s="16"/>
      <c r="V1155" s="16"/>
      <c r="W1155" s="16"/>
    </row>
    <row r="1156" spans="5:23" x14ac:dyDescent="0.25">
      <c r="E1156" s="12">
        <v>0</v>
      </c>
      <c r="R1156" s="26"/>
      <c r="S1156" s="26"/>
      <c r="T1156" s="26"/>
      <c r="U1156" s="16"/>
      <c r="V1156" s="16"/>
      <c r="W1156" s="16"/>
    </row>
    <row r="1157" spans="5:23" x14ac:dyDescent="0.25">
      <c r="E1157" s="12">
        <v>0</v>
      </c>
      <c r="R1157" s="26"/>
      <c r="S1157" s="26"/>
      <c r="T1157" s="26"/>
      <c r="U1157" s="16"/>
      <c r="V1157" s="16"/>
      <c r="W1157" s="16"/>
    </row>
    <row r="1158" spans="5:23" x14ac:dyDescent="0.25">
      <c r="E1158" s="12">
        <v>0</v>
      </c>
      <c r="R1158" s="26"/>
      <c r="S1158" s="26"/>
      <c r="T1158" s="26"/>
      <c r="U1158" s="16"/>
      <c r="V1158" s="16"/>
      <c r="W1158" s="16"/>
    </row>
    <row r="1159" spans="5:23" x14ac:dyDescent="0.25">
      <c r="E1159" s="12">
        <v>0</v>
      </c>
      <c r="R1159" s="26"/>
      <c r="S1159" s="26"/>
      <c r="T1159" s="26"/>
      <c r="U1159" s="16"/>
      <c r="V1159" s="16"/>
      <c r="W1159" s="16"/>
    </row>
    <row r="1160" spans="5:23" x14ac:dyDescent="0.25">
      <c r="E1160" s="12">
        <v>0</v>
      </c>
      <c r="R1160" s="26"/>
      <c r="S1160" s="26"/>
      <c r="T1160" s="26"/>
      <c r="U1160" s="16"/>
      <c r="V1160" s="16"/>
      <c r="W1160" s="16"/>
    </row>
    <row r="1161" spans="5:23" x14ac:dyDescent="0.25">
      <c r="E1161" s="12">
        <v>0</v>
      </c>
      <c r="R1161" s="26"/>
      <c r="S1161" s="26"/>
      <c r="T1161" s="26"/>
      <c r="U1161" s="16"/>
      <c r="V1161" s="16"/>
      <c r="W1161" s="16"/>
    </row>
    <row r="1162" spans="5:23" x14ac:dyDescent="0.25">
      <c r="E1162" s="12">
        <v>0</v>
      </c>
      <c r="R1162" s="26"/>
      <c r="S1162" s="26"/>
      <c r="T1162" s="26"/>
      <c r="U1162" s="16"/>
      <c r="V1162" s="16"/>
      <c r="W1162" s="16"/>
    </row>
    <row r="1163" spans="5:23" x14ac:dyDescent="0.25">
      <c r="E1163" s="12">
        <v>0</v>
      </c>
      <c r="R1163" s="26"/>
      <c r="S1163" s="26"/>
      <c r="T1163" s="26"/>
      <c r="U1163" s="16"/>
      <c r="V1163" s="16"/>
      <c r="W1163" s="16"/>
    </row>
    <row r="1164" spans="5:23" x14ac:dyDescent="0.25">
      <c r="E1164" s="12">
        <v>0</v>
      </c>
      <c r="R1164" s="26"/>
      <c r="S1164" s="26"/>
      <c r="T1164" s="26"/>
      <c r="U1164" s="16"/>
      <c r="V1164" s="16"/>
      <c r="W1164" s="16"/>
    </row>
    <row r="1165" spans="5:23" x14ac:dyDescent="0.25">
      <c r="E1165" s="12">
        <v>0</v>
      </c>
      <c r="R1165" s="26"/>
      <c r="S1165" s="26"/>
      <c r="T1165" s="26"/>
      <c r="U1165" s="16"/>
      <c r="V1165" s="16"/>
      <c r="W1165" s="16"/>
    </row>
    <row r="1166" spans="5:23" x14ac:dyDescent="0.25">
      <c r="E1166" s="12">
        <v>0</v>
      </c>
      <c r="R1166" s="26"/>
      <c r="S1166" s="26"/>
      <c r="T1166" s="26"/>
      <c r="U1166" s="16"/>
      <c r="V1166" s="16"/>
      <c r="W1166" s="16"/>
    </row>
    <row r="1167" spans="5:23" x14ac:dyDescent="0.25">
      <c r="E1167" s="12">
        <v>0</v>
      </c>
      <c r="R1167" s="26"/>
      <c r="S1167" s="26"/>
      <c r="T1167" s="26"/>
      <c r="U1167" s="16"/>
      <c r="V1167" s="16"/>
      <c r="W1167" s="16"/>
    </row>
    <row r="1168" spans="5:23" x14ac:dyDescent="0.25">
      <c r="E1168" s="12">
        <v>0</v>
      </c>
      <c r="R1168" s="26"/>
      <c r="S1168" s="26"/>
      <c r="T1168" s="26"/>
      <c r="U1168" s="16"/>
      <c r="V1168" s="16"/>
      <c r="W1168" s="16"/>
    </row>
    <row r="1169" spans="5:23" x14ac:dyDescent="0.25">
      <c r="E1169" s="12">
        <v>0</v>
      </c>
      <c r="R1169" s="26"/>
      <c r="S1169" s="26"/>
      <c r="T1169" s="26"/>
      <c r="U1169" s="16"/>
      <c r="V1169" s="16"/>
      <c r="W1169" s="16"/>
    </row>
    <row r="1170" spans="5:23" x14ac:dyDescent="0.25">
      <c r="E1170" s="12">
        <v>0</v>
      </c>
      <c r="R1170" s="26"/>
      <c r="S1170" s="26"/>
      <c r="T1170" s="26"/>
      <c r="U1170" s="16"/>
      <c r="V1170" s="16"/>
      <c r="W1170" s="16"/>
    </row>
    <row r="1171" spans="5:23" x14ac:dyDescent="0.25">
      <c r="E1171" s="12">
        <v>0</v>
      </c>
      <c r="R1171" s="26"/>
      <c r="S1171" s="26"/>
      <c r="T1171" s="26"/>
      <c r="U1171" s="16"/>
      <c r="V1171" s="16"/>
      <c r="W1171" s="16"/>
    </row>
    <row r="1172" spans="5:23" x14ac:dyDescent="0.25">
      <c r="E1172" s="12">
        <v>0</v>
      </c>
      <c r="R1172" s="26"/>
      <c r="S1172" s="26"/>
      <c r="T1172" s="26"/>
      <c r="U1172" s="16"/>
      <c r="V1172" s="16"/>
      <c r="W1172" s="16"/>
    </row>
    <row r="1173" spans="5:23" x14ac:dyDescent="0.25">
      <c r="E1173" s="12">
        <v>0</v>
      </c>
      <c r="R1173" s="26"/>
      <c r="S1173" s="26"/>
      <c r="T1173" s="26"/>
      <c r="U1173" s="16"/>
      <c r="V1173" s="16"/>
      <c r="W1173" s="16"/>
    </row>
    <row r="1174" spans="5:23" x14ac:dyDescent="0.25">
      <c r="E1174" s="12">
        <v>0</v>
      </c>
      <c r="R1174" s="26"/>
      <c r="S1174" s="26"/>
      <c r="T1174" s="26"/>
      <c r="U1174" s="16"/>
      <c r="V1174" s="16"/>
      <c r="W1174" s="16"/>
    </row>
    <row r="1175" spans="5:23" x14ac:dyDescent="0.25">
      <c r="E1175" s="12">
        <v>0</v>
      </c>
      <c r="R1175" s="26"/>
      <c r="S1175" s="26"/>
      <c r="T1175" s="26"/>
      <c r="U1175" s="16"/>
      <c r="V1175" s="16"/>
      <c r="W1175" s="16"/>
    </row>
    <row r="1176" spans="5:23" x14ac:dyDescent="0.25">
      <c r="E1176" s="12">
        <v>0</v>
      </c>
      <c r="R1176" s="26"/>
      <c r="S1176" s="26"/>
      <c r="T1176" s="26"/>
      <c r="U1176" s="16"/>
      <c r="V1176" s="16"/>
      <c r="W1176" s="16"/>
    </row>
    <row r="1177" spans="5:23" x14ac:dyDescent="0.25">
      <c r="E1177" s="12">
        <v>0</v>
      </c>
      <c r="R1177" s="26"/>
      <c r="S1177" s="26"/>
      <c r="T1177" s="26"/>
      <c r="U1177" s="16"/>
      <c r="V1177" s="16"/>
      <c r="W1177" s="16"/>
    </row>
    <row r="1178" spans="5:23" x14ac:dyDescent="0.25">
      <c r="E1178" s="12">
        <v>0</v>
      </c>
      <c r="R1178" s="26"/>
      <c r="S1178" s="26"/>
      <c r="T1178" s="26"/>
      <c r="U1178" s="16"/>
      <c r="V1178" s="16"/>
      <c r="W1178" s="16"/>
    </row>
    <row r="1179" spans="5:23" x14ac:dyDescent="0.25">
      <c r="E1179" s="12">
        <v>0</v>
      </c>
      <c r="R1179" s="26"/>
      <c r="S1179" s="26"/>
      <c r="T1179" s="26"/>
      <c r="U1179" s="16"/>
      <c r="V1179" s="16"/>
      <c r="W1179" s="16"/>
    </row>
    <row r="1180" spans="5:23" x14ac:dyDescent="0.25">
      <c r="E1180" s="12">
        <v>0</v>
      </c>
      <c r="R1180" s="26"/>
      <c r="S1180" s="26"/>
      <c r="T1180" s="26"/>
      <c r="U1180" s="16"/>
      <c r="V1180" s="16"/>
      <c r="W1180" s="16"/>
    </row>
    <row r="1181" spans="5:23" x14ac:dyDescent="0.25">
      <c r="E1181" s="12">
        <v>0</v>
      </c>
      <c r="R1181" s="26"/>
      <c r="S1181" s="26"/>
      <c r="T1181" s="26"/>
      <c r="U1181" s="16"/>
      <c r="V1181" s="16"/>
      <c r="W1181" s="16"/>
    </row>
    <row r="1182" spans="5:23" x14ac:dyDescent="0.25">
      <c r="E1182" s="12">
        <v>0</v>
      </c>
      <c r="R1182" s="26"/>
      <c r="S1182" s="26"/>
      <c r="T1182" s="26"/>
      <c r="U1182" s="16"/>
      <c r="V1182" s="16"/>
      <c r="W1182" s="16"/>
    </row>
    <row r="1183" spans="5:23" x14ac:dyDescent="0.25">
      <c r="E1183" s="12">
        <v>0</v>
      </c>
      <c r="R1183" s="26"/>
      <c r="S1183" s="26"/>
      <c r="T1183" s="26"/>
      <c r="U1183" s="16"/>
      <c r="V1183" s="16"/>
      <c r="W1183" s="16"/>
    </row>
    <row r="1184" spans="5:23" x14ac:dyDescent="0.25">
      <c r="E1184" s="12">
        <v>0</v>
      </c>
      <c r="R1184" s="26"/>
      <c r="S1184" s="26"/>
      <c r="T1184" s="26"/>
      <c r="U1184" s="16"/>
      <c r="V1184" s="16"/>
      <c r="W1184" s="16"/>
    </row>
    <row r="1185" spans="5:23" x14ac:dyDescent="0.25">
      <c r="E1185" s="12">
        <v>0</v>
      </c>
      <c r="R1185" s="26"/>
      <c r="S1185" s="26"/>
      <c r="T1185" s="26"/>
      <c r="U1185" s="16"/>
      <c r="V1185" s="16"/>
      <c r="W1185" s="16"/>
    </row>
    <row r="1186" spans="5:23" x14ac:dyDescent="0.25">
      <c r="E1186" s="12">
        <v>0</v>
      </c>
      <c r="R1186" s="26"/>
      <c r="S1186" s="26"/>
      <c r="T1186" s="26"/>
      <c r="U1186" s="16"/>
      <c r="V1186" s="16"/>
      <c r="W1186" s="16"/>
    </row>
    <row r="1187" spans="5:23" x14ac:dyDescent="0.25">
      <c r="E1187" s="12">
        <v>0</v>
      </c>
      <c r="R1187" s="26"/>
      <c r="S1187" s="26"/>
      <c r="T1187" s="26"/>
      <c r="U1187" s="16"/>
      <c r="V1187" s="16"/>
      <c r="W1187" s="16"/>
    </row>
    <row r="1188" spans="5:23" x14ac:dyDescent="0.25">
      <c r="E1188" s="12">
        <v>0</v>
      </c>
      <c r="R1188" s="26"/>
      <c r="S1188" s="26"/>
      <c r="T1188" s="26"/>
      <c r="U1188" s="16"/>
      <c r="V1188" s="16"/>
      <c r="W1188" s="16"/>
    </row>
    <row r="1189" spans="5:23" x14ac:dyDescent="0.25">
      <c r="E1189" s="12">
        <v>0</v>
      </c>
      <c r="R1189" s="26"/>
      <c r="S1189" s="26"/>
      <c r="T1189" s="26"/>
      <c r="U1189" s="16"/>
      <c r="V1189" s="16"/>
      <c r="W1189" s="16"/>
    </row>
    <row r="1190" spans="5:23" x14ac:dyDescent="0.25">
      <c r="E1190" s="12">
        <v>0</v>
      </c>
      <c r="R1190" s="26"/>
      <c r="S1190" s="26"/>
      <c r="T1190" s="26"/>
      <c r="U1190" s="16"/>
      <c r="V1190" s="16"/>
      <c r="W1190" s="16"/>
    </row>
    <row r="1191" spans="5:23" x14ac:dyDescent="0.25">
      <c r="E1191" s="12">
        <v>0</v>
      </c>
      <c r="R1191" s="26"/>
      <c r="S1191" s="26"/>
      <c r="T1191" s="26"/>
      <c r="U1191" s="16"/>
      <c r="V1191" s="16"/>
      <c r="W1191" s="16"/>
    </row>
    <row r="1192" spans="5:23" x14ac:dyDescent="0.25">
      <c r="E1192" s="12">
        <v>0</v>
      </c>
      <c r="R1192" s="26"/>
      <c r="S1192" s="26"/>
      <c r="T1192" s="26"/>
      <c r="U1192" s="16"/>
      <c r="V1192" s="16"/>
      <c r="W1192" s="16"/>
    </row>
    <row r="1193" spans="5:23" x14ac:dyDescent="0.25">
      <c r="E1193" s="12">
        <v>0</v>
      </c>
      <c r="R1193" s="26"/>
      <c r="S1193" s="26"/>
      <c r="T1193" s="26"/>
      <c r="U1193" s="16"/>
      <c r="V1193" s="16"/>
      <c r="W1193" s="16"/>
    </row>
    <row r="1194" spans="5:23" x14ac:dyDescent="0.25">
      <c r="E1194" s="12">
        <v>0</v>
      </c>
      <c r="R1194" s="26"/>
      <c r="S1194" s="26"/>
      <c r="T1194" s="26"/>
      <c r="U1194" s="16"/>
      <c r="V1194" s="16"/>
      <c r="W1194" s="16"/>
    </row>
    <row r="1195" spans="5:23" x14ac:dyDescent="0.25">
      <c r="E1195" s="12">
        <v>0</v>
      </c>
      <c r="R1195" s="26"/>
      <c r="S1195" s="26"/>
      <c r="T1195" s="26"/>
      <c r="U1195" s="16"/>
      <c r="V1195" s="16"/>
      <c r="W1195" s="16"/>
    </row>
    <row r="1196" spans="5:23" x14ac:dyDescent="0.25">
      <c r="E1196" s="12">
        <v>0</v>
      </c>
      <c r="R1196" s="26"/>
      <c r="S1196" s="26"/>
      <c r="T1196" s="26"/>
      <c r="U1196" s="16"/>
      <c r="V1196" s="16"/>
      <c r="W1196" s="16"/>
    </row>
    <row r="1197" spans="5:23" x14ac:dyDescent="0.25">
      <c r="E1197" s="12">
        <v>0</v>
      </c>
      <c r="R1197" s="26"/>
      <c r="S1197" s="26"/>
      <c r="T1197" s="26"/>
      <c r="U1197" s="16"/>
      <c r="V1197" s="16"/>
      <c r="W1197" s="16"/>
    </row>
    <row r="1198" spans="5:23" x14ac:dyDescent="0.25">
      <c r="E1198" s="12">
        <v>0</v>
      </c>
      <c r="R1198" s="26"/>
      <c r="S1198" s="26"/>
      <c r="T1198" s="26"/>
      <c r="U1198" s="16"/>
      <c r="V1198" s="16"/>
      <c r="W1198" s="16"/>
    </row>
    <row r="1199" spans="5:23" x14ac:dyDescent="0.25">
      <c r="E1199" s="12">
        <v>0</v>
      </c>
      <c r="R1199" s="26"/>
      <c r="S1199" s="26"/>
      <c r="T1199" s="26"/>
      <c r="U1199" s="16"/>
      <c r="V1199" s="16"/>
      <c r="W1199" s="16"/>
    </row>
    <row r="1200" spans="5:23" x14ac:dyDescent="0.25">
      <c r="E1200" s="12">
        <v>0</v>
      </c>
      <c r="R1200" s="26"/>
      <c r="S1200" s="26"/>
      <c r="T1200" s="26"/>
      <c r="U1200" s="16"/>
      <c r="V1200" s="16"/>
      <c r="W1200" s="16"/>
    </row>
    <row r="1201" spans="5:23" x14ac:dyDescent="0.25">
      <c r="E1201" s="12">
        <v>0</v>
      </c>
      <c r="R1201" s="26"/>
      <c r="S1201" s="26"/>
      <c r="T1201" s="26"/>
      <c r="U1201" s="16"/>
      <c r="V1201" s="16"/>
      <c r="W1201" s="16"/>
    </row>
    <row r="1202" spans="5:23" x14ac:dyDescent="0.25">
      <c r="E1202" s="12">
        <v>0</v>
      </c>
      <c r="R1202" s="26"/>
      <c r="S1202" s="26"/>
      <c r="T1202" s="26"/>
      <c r="U1202" s="16"/>
      <c r="V1202" s="16"/>
      <c r="W1202" s="16"/>
    </row>
    <row r="1203" spans="5:23" x14ac:dyDescent="0.25">
      <c r="E1203" s="12">
        <v>0</v>
      </c>
      <c r="R1203" s="26"/>
      <c r="S1203" s="26"/>
      <c r="T1203" s="26"/>
      <c r="U1203" s="16"/>
      <c r="V1203" s="16"/>
      <c r="W1203" s="16"/>
    </row>
    <row r="1204" spans="5:23" x14ac:dyDescent="0.25">
      <c r="E1204" s="12">
        <v>0</v>
      </c>
      <c r="R1204" s="26"/>
      <c r="S1204" s="26"/>
      <c r="T1204" s="26"/>
      <c r="U1204" s="16"/>
      <c r="V1204" s="16"/>
      <c r="W1204" s="16"/>
    </row>
    <row r="1205" spans="5:23" x14ac:dyDescent="0.25">
      <c r="E1205" s="12">
        <v>0</v>
      </c>
      <c r="R1205" s="26"/>
      <c r="S1205" s="26"/>
      <c r="T1205" s="26"/>
      <c r="U1205" s="16"/>
      <c r="V1205" s="16"/>
      <c r="W1205" s="16"/>
    </row>
    <row r="1206" spans="5:23" x14ac:dyDescent="0.25">
      <c r="E1206" s="12">
        <v>0</v>
      </c>
      <c r="R1206" s="26"/>
      <c r="S1206" s="26"/>
      <c r="T1206" s="26"/>
      <c r="U1206" s="16"/>
      <c r="V1206" s="16"/>
      <c r="W1206" s="16"/>
    </row>
    <row r="1207" spans="5:23" x14ac:dyDescent="0.25">
      <c r="E1207" s="12">
        <v>0</v>
      </c>
      <c r="R1207" s="26"/>
      <c r="S1207" s="26"/>
      <c r="T1207" s="26"/>
      <c r="U1207" s="16"/>
      <c r="V1207" s="16"/>
      <c r="W1207" s="16"/>
    </row>
    <row r="1208" spans="5:23" x14ac:dyDescent="0.25">
      <c r="E1208" s="12">
        <v>0</v>
      </c>
      <c r="R1208" s="26"/>
      <c r="S1208" s="26"/>
      <c r="T1208" s="26"/>
      <c r="U1208" s="16"/>
      <c r="V1208" s="16"/>
      <c r="W1208" s="16"/>
    </row>
    <row r="1209" spans="5:23" x14ac:dyDescent="0.25">
      <c r="E1209" s="12">
        <v>0</v>
      </c>
      <c r="R1209" s="26"/>
      <c r="S1209" s="26"/>
      <c r="T1209" s="26"/>
      <c r="U1209" s="16"/>
      <c r="V1209" s="16"/>
      <c r="W1209" s="16"/>
    </row>
    <row r="1210" spans="5:23" x14ac:dyDescent="0.25">
      <c r="E1210" s="12">
        <v>0</v>
      </c>
      <c r="R1210" s="26"/>
      <c r="S1210" s="26"/>
      <c r="T1210" s="26"/>
      <c r="U1210" s="16"/>
      <c r="V1210" s="16"/>
      <c r="W1210" s="16"/>
    </row>
    <row r="1211" spans="5:23" x14ac:dyDescent="0.25">
      <c r="E1211" s="12">
        <v>0</v>
      </c>
      <c r="R1211" s="26"/>
      <c r="S1211" s="26"/>
      <c r="T1211" s="26"/>
      <c r="U1211" s="16"/>
      <c r="V1211" s="16"/>
      <c r="W1211" s="16"/>
    </row>
    <row r="1212" spans="5:23" x14ac:dyDescent="0.25">
      <c r="E1212" s="12">
        <v>0</v>
      </c>
      <c r="R1212" s="26"/>
      <c r="S1212" s="26"/>
      <c r="T1212" s="26"/>
      <c r="U1212" s="16"/>
      <c r="V1212" s="16"/>
      <c r="W1212" s="16"/>
    </row>
    <row r="1213" spans="5:23" x14ac:dyDescent="0.25">
      <c r="E1213" s="12">
        <v>0</v>
      </c>
      <c r="R1213" s="26"/>
      <c r="S1213" s="26"/>
      <c r="T1213" s="26"/>
      <c r="U1213" s="16"/>
      <c r="V1213" s="16"/>
      <c r="W1213" s="16"/>
    </row>
    <row r="1214" spans="5:23" x14ac:dyDescent="0.25">
      <c r="E1214" s="12">
        <v>0</v>
      </c>
      <c r="R1214" s="26"/>
      <c r="S1214" s="26"/>
      <c r="T1214" s="26"/>
      <c r="U1214" s="16"/>
      <c r="V1214" s="16"/>
      <c r="W1214" s="16"/>
    </row>
    <row r="1215" spans="5:23" x14ac:dyDescent="0.25">
      <c r="E1215" s="12">
        <v>0</v>
      </c>
      <c r="R1215" s="26"/>
      <c r="S1215" s="26"/>
      <c r="T1215" s="26"/>
      <c r="U1215" s="16"/>
      <c r="V1215" s="16"/>
      <c r="W1215" s="16"/>
    </row>
    <row r="1216" spans="5:23" x14ac:dyDescent="0.25">
      <c r="E1216" s="12">
        <v>0</v>
      </c>
      <c r="R1216" s="26"/>
      <c r="S1216" s="26"/>
      <c r="T1216" s="26"/>
      <c r="U1216" s="16"/>
      <c r="V1216" s="16"/>
      <c r="W1216" s="16"/>
    </row>
    <row r="1217" spans="5:23" x14ac:dyDescent="0.25">
      <c r="E1217" s="12">
        <v>0</v>
      </c>
      <c r="R1217" s="26"/>
      <c r="S1217" s="26"/>
      <c r="T1217" s="26"/>
      <c r="U1217" s="16"/>
      <c r="V1217" s="16"/>
      <c r="W1217" s="16"/>
    </row>
    <row r="1218" spans="5:23" x14ac:dyDescent="0.25">
      <c r="E1218" s="12">
        <v>0</v>
      </c>
      <c r="R1218" s="26"/>
      <c r="S1218" s="26"/>
      <c r="T1218" s="26"/>
      <c r="U1218" s="16"/>
      <c r="V1218" s="16"/>
      <c r="W1218" s="16"/>
    </row>
    <row r="1219" spans="5:23" x14ac:dyDescent="0.25">
      <c r="E1219" s="12">
        <v>0</v>
      </c>
      <c r="R1219" s="26"/>
      <c r="S1219" s="26"/>
      <c r="T1219" s="26"/>
      <c r="U1219" s="16"/>
      <c r="V1219" s="16"/>
      <c r="W1219" s="16"/>
    </row>
    <row r="1220" spans="5:23" x14ac:dyDescent="0.25">
      <c r="E1220" s="12">
        <v>0</v>
      </c>
      <c r="R1220" s="26"/>
      <c r="S1220" s="26"/>
      <c r="T1220" s="26"/>
      <c r="U1220" s="16"/>
      <c r="V1220" s="16"/>
      <c r="W1220" s="16"/>
    </row>
    <row r="1221" spans="5:23" x14ac:dyDescent="0.25">
      <c r="E1221" s="12">
        <v>0</v>
      </c>
      <c r="R1221" s="26"/>
      <c r="S1221" s="26"/>
      <c r="T1221" s="26"/>
      <c r="U1221" s="16"/>
      <c r="V1221" s="16"/>
      <c r="W1221" s="16"/>
    </row>
    <row r="1222" spans="5:23" x14ac:dyDescent="0.25">
      <c r="E1222" s="12">
        <v>0</v>
      </c>
      <c r="R1222" s="26"/>
      <c r="S1222" s="26"/>
      <c r="T1222" s="26"/>
      <c r="U1222" s="16"/>
      <c r="V1222" s="16"/>
      <c r="W1222" s="16"/>
    </row>
    <row r="1223" spans="5:23" x14ac:dyDescent="0.25">
      <c r="E1223" s="12">
        <v>0</v>
      </c>
      <c r="R1223" s="26"/>
      <c r="S1223" s="26"/>
      <c r="T1223" s="26"/>
      <c r="U1223" s="16"/>
      <c r="V1223" s="16"/>
      <c r="W1223" s="16"/>
    </row>
    <row r="1224" spans="5:23" x14ac:dyDescent="0.25">
      <c r="E1224" s="12">
        <v>0</v>
      </c>
      <c r="R1224" s="26"/>
      <c r="S1224" s="26"/>
      <c r="T1224" s="26"/>
      <c r="U1224" s="16"/>
      <c r="V1224" s="16"/>
      <c r="W1224" s="16"/>
    </row>
    <row r="1225" spans="5:23" x14ac:dyDescent="0.25">
      <c r="E1225" s="12">
        <v>0</v>
      </c>
      <c r="R1225" s="26"/>
      <c r="S1225" s="26"/>
      <c r="T1225" s="26"/>
      <c r="U1225" s="16"/>
      <c r="V1225" s="16"/>
      <c r="W1225" s="16"/>
    </row>
    <row r="1226" spans="5:23" x14ac:dyDescent="0.25">
      <c r="E1226" s="12">
        <v>0</v>
      </c>
      <c r="R1226" s="26"/>
      <c r="S1226" s="26"/>
      <c r="T1226" s="26"/>
      <c r="U1226" s="16"/>
      <c r="V1226" s="16"/>
      <c r="W1226" s="16"/>
    </row>
    <row r="1227" spans="5:23" x14ac:dyDescent="0.25">
      <c r="E1227" s="12">
        <v>0</v>
      </c>
      <c r="R1227" s="26"/>
      <c r="S1227" s="26"/>
      <c r="T1227" s="26"/>
      <c r="U1227" s="16"/>
      <c r="V1227" s="16"/>
      <c r="W1227" s="16"/>
    </row>
    <row r="1228" spans="5:23" x14ac:dyDescent="0.25">
      <c r="E1228" s="12">
        <v>0</v>
      </c>
      <c r="R1228" s="26"/>
      <c r="S1228" s="26"/>
      <c r="T1228" s="26"/>
      <c r="U1228" s="16"/>
      <c r="V1228" s="16"/>
      <c r="W1228" s="16"/>
    </row>
    <row r="1229" spans="5:23" x14ac:dyDescent="0.25">
      <c r="E1229" s="12">
        <v>0</v>
      </c>
      <c r="R1229" s="26"/>
      <c r="S1229" s="26"/>
      <c r="T1229" s="26"/>
      <c r="U1229" s="16"/>
      <c r="V1229" s="16"/>
      <c r="W1229" s="16"/>
    </row>
    <row r="1230" spans="5:23" x14ac:dyDescent="0.25">
      <c r="E1230" s="12">
        <v>0</v>
      </c>
      <c r="R1230" s="26"/>
      <c r="S1230" s="26"/>
      <c r="T1230" s="26"/>
      <c r="U1230" s="16"/>
      <c r="V1230" s="16"/>
      <c r="W1230" s="16"/>
    </row>
    <row r="1231" spans="5:23" x14ac:dyDescent="0.25">
      <c r="E1231" s="12">
        <v>0</v>
      </c>
      <c r="R1231" s="26"/>
      <c r="S1231" s="26"/>
      <c r="T1231" s="26"/>
      <c r="U1231" s="16"/>
      <c r="V1231" s="16"/>
      <c r="W1231" s="16"/>
    </row>
    <row r="1232" spans="5:23" x14ac:dyDescent="0.25">
      <c r="E1232" s="12">
        <v>0</v>
      </c>
      <c r="R1232" s="26"/>
      <c r="S1232" s="26"/>
      <c r="T1232" s="26"/>
      <c r="U1232" s="16"/>
      <c r="V1232" s="16"/>
      <c r="W1232" s="16"/>
    </row>
    <row r="1233" spans="5:23" x14ac:dyDescent="0.25">
      <c r="E1233" s="12">
        <v>0</v>
      </c>
      <c r="R1233" s="26"/>
      <c r="S1233" s="26"/>
      <c r="T1233" s="26"/>
      <c r="U1233" s="16"/>
      <c r="V1233" s="16"/>
      <c r="W1233" s="16"/>
    </row>
    <row r="1234" spans="5:23" x14ac:dyDescent="0.25">
      <c r="E1234" s="12">
        <v>0</v>
      </c>
      <c r="R1234" s="26"/>
      <c r="S1234" s="26"/>
      <c r="T1234" s="26"/>
      <c r="U1234" s="16"/>
      <c r="V1234" s="16"/>
      <c r="W1234" s="16"/>
    </row>
    <row r="1235" spans="5:23" x14ac:dyDescent="0.25">
      <c r="E1235" s="12">
        <v>0</v>
      </c>
      <c r="R1235" s="26"/>
      <c r="S1235" s="26"/>
      <c r="T1235" s="26"/>
      <c r="U1235" s="16"/>
      <c r="V1235" s="16"/>
      <c r="W1235" s="16"/>
    </row>
    <row r="1236" spans="5:23" x14ac:dyDescent="0.25">
      <c r="E1236" s="12">
        <v>0</v>
      </c>
      <c r="R1236" s="26"/>
      <c r="S1236" s="26"/>
      <c r="T1236" s="26"/>
      <c r="U1236" s="16"/>
      <c r="V1236" s="16"/>
      <c r="W1236" s="16"/>
    </row>
    <row r="1237" spans="5:23" x14ac:dyDescent="0.25">
      <c r="E1237" s="12">
        <v>0</v>
      </c>
      <c r="R1237" s="26"/>
      <c r="S1237" s="26"/>
      <c r="T1237" s="26"/>
      <c r="U1237" s="16"/>
      <c r="V1237" s="16"/>
      <c r="W1237" s="16"/>
    </row>
    <row r="1238" spans="5:23" x14ac:dyDescent="0.25">
      <c r="E1238" s="12">
        <v>0</v>
      </c>
      <c r="R1238" s="26"/>
      <c r="S1238" s="26"/>
      <c r="T1238" s="26"/>
      <c r="U1238" s="16"/>
      <c r="V1238" s="16"/>
      <c r="W1238" s="16"/>
    </row>
    <row r="1239" spans="5:23" x14ac:dyDescent="0.25">
      <c r="E1239" s="12">
        <v>0</v>
      </c>
      <c r="R1239" s="26"/>
      <c r="S1239" s="26"/>
      <c r="T1239" s="26"/>
      <c r="U1239" s="16"/>
      <c r="V1239" s="16"/>
      <c r="W1239" s="16"/>
    </row>
    <row r="1240" spans="5:23" x14ac:dyDescent="0.25">
      <c r="E1240" s="12">
        <v>0</v>
      </c>
      <c r="R1240" s="26"/>
      <c r="S1240" s="26"/>
      <c r="T1240" s="26"/>
      <c r="U1240" s="16"/>
      <c r="V1240" s="16"/>
      <c r="W1240" s="16"/>
    </row>
    <row r="1241" spans="5:23" x14ac:dyDescent="0.25">
      <c r="E1241" s="12">
        <v>0</v>
      </c>
      <c r="R1241" s="26"/>
      <c r="S1241" s="26"/>
      <c r="T1241" s="26"/>
      <c r="U1241" s="16"/>
      <c r="V1241" s="16"/>
      <c r="W1241" s="16"/>
    </row>
    <row r="1242" spans="5:23" x14ac:dyDescent="0.25">
      <c r="E1242" s="12">
        <v>0</v>
      </c>
      <c r="R1242" s="26"/>
      <c r="S1242" s="26"/>
      <c r="T1242" s="26"/>
      <c r="U1242" s="16"/>
      <c r="V1242" s="16"/>
      <c r="W1242" s="16"/>
    </row>
    <row r="1243" spans="5:23" x14ac:dyDescent="0.25">
      <c r="E1243" s="12">
        <v>0</v>
      </c>
      <c r="R1243" s="26"/>
      <c r="S1243" s="26"/>
      <c r="T1243" s="26"/>
      <c r="U1243" s="16"/>
      <c r="V1243" s="16"/>
      <c r="W1243" s="16"/>
    </row>
    <row r="1244" spans="5:23" x14ac:dyDescent="0.25">
      <c r="E1244" s="12">
        <v>0</v>
      </c>
      <c r="R1244" s="26"/>
      <c r="S1244" s="26"/>
      <c r="T1244" s="26"/>
      <c r="U1244" s="16"/>
      <c r="V1244" s="16"/>
      <c r="W1244" s="16"/>
    </row>
    <row r="1245" spans="5:23" x14ac:dyDescent="0.25">
      <c r="E1245" s="12">
        <v>0</v>
      </c>
      <c r="R1245" s="26"/>
      <c r="S1245" s="26"/>
      <c r="T1245" s="26"/>
      <c r="U1245" s="16"/>
      <c r="V1245" s="16"/>
      <c r="W1245" s="16"/>
    </row>
    <row r="1246" spans="5:23" x14ac:dyDescent="0.25">
      <c r="E1246" s="12">
        <v>0</v>
      </c>
      <c r="R1246" s="26"/>
      <c r="S1246" s="26"/>
      <c r="T1246" s="26"/>
      <c r="U1246" s="16"/>
      <c r="V1246" s="16"/>
      <c r="W1246" s="16"/>
    </row>
    <row r="1247" spans="5:23" x14ac:dyDescent="0.25">
      <c r="E1247" s="12">
        <v>0</v>
      </c>
      <c r="R1247" s="26"/>
      <c r="S1247" s="26"/>
      <c r="T1247" s="26"/>
      <c r="U1247" s="16"/>
      <c r="V1247" s="16"/>
      <c r="W1247" s="16"/>
    </row>
    <row r="1248" spans="5:23" x14ac:dyDescent="0.25">
      <c r="E1248" s="12">
        <v>0</v>
      </c>
      <c r="R1248" s="26"/>
      <c r="S1248" s="26"/>
      <c r="T1248" s="26"/>
      <c r="U1248" s="16"/>
      <c r="V1248" s="16"/>
      <c r="W1248" s="16"/>
    </row>
    <row r="1249" spans="5:23" x14ac:dyDescent="0.25">
      <c r="E1249" s="12">
        <v>0</v>
      </c>
      <c r="R1249" s="26"/>
      <c r="S1249" s="26"/>
      <c r="T1249" s="26"/>
      <c r="U1249" s="16"/>
      <c r="V1249" s="16"/>
      <c r="W1249" s="16"/>
    </row>
    <row r="1250" spans="5:23" x14ac:dyDescent="0.25">
      <c r="E1250" s="12">
        <v>0</v>
      </c>
      <c r="R1250" s="26"/>
      <c r="S1250" s="26"/>
      <c r="T1250" s="26"/>
      <c r="U1250" s="16"/>
      <c r="V1250" s="16"/>
      <c r="W1250" s="16"/>
    </row>
    <row r="1251" spans="5:23" x14ac:dyDescent="0.25">
      <c r="E1251" s="12">
        <v>0</v>
      </c>
      <c r="R1251" s="26"/>
      <c r="S1251" s="26"/>
      <c r="T1251" s="26"/>
      <c r="U1251" s="16"/>
      <c r="V1251" s="16"/>
      <c r="W1251" s="16"/>
    </row>
    <row r="1252" spans="5:23" x14ac:dyDescent="0.25">
      <c r="E1252" s="12">
        <v>0</v>
      </c>
      <c r="R1252" s="26"/>
      <c r="S1252" s="26"/>
      <c r="T1252" s="26"/>
      <c r="U1252" s="16"/>
      <c r="V1252" s="16"/>
      <c r="W1252" s="16"/>
    </row>
    <row r="1253" spans="5:23" x14ac:dyDescent="0.25">
      <c r="E1253" s="12">
        <v>0</v>
      </c>
      <c r="R1253" s="26"/>
      <c r="S1253" s="26"/>
      <c r="T1253" s="26"/>
      <c r="U1253" s="16"/>
      <c r="V1253" s="16"/>
      <c r="W1253" s="16"/>
    </row>
    <row r="1254" spans="5:23" x14ac:dyDescent="0.25">
      <c r="E1254" s="12">
        <v>0</v>
      </c>
      <c r="R1254" s="26"/>
      <c r="S1254" s="26"/>
      <c r="T1254" s="26"/>
      <c r="U1254" s="16"/>
      <c r="V1254" s="16"/>
      <c r="W1254" s="16"/>
    </row>
    <row r="1255" spans="5:23" x14ac:dyDescent="0.25">
      <c r="E1255" s="12">
        <v>0</v>
      </c>
      <c r="R1255" s="26"/>
      <c r="S1255" s="26"/>
      <c r="T1255" s="26"/>
      <c r="U1255" s="16"/>
      <c r="V1255" s="16"/>
      <c r="W1255" s="16"/>
    </row>
    <row r="1256" spans="5:23" x14ac:dyDescent="0.25">
      <c r="E1256" s="12">
        <v>0</v>
      </c>
      <c r="R1256" s="26"/>
      <c r="S1256" s="26"/>
      <c r="T1256" s="26"/>
      <c r="U1256" s="16"/>
      <c r="V1256" s="16"/>
      <c r="W1256" s="16"/>
    </row>
    <row r="1257" spans="5:23" x14ac:dyDescent="0.25">
      <c r="E1257" s="12">
        <v>0</v>
      </c>
      <c r="R1257" s="26"/>
      <c r="S1257" s="26"/>
      <c r="T1257" s="26"/>
      <c r="U1257" s="16"/>
      <c r="V1257" s="16"/>
      <c r="W1257" s="16"/>
    </row>
    <row r="1258" spans="5:23" x14ac:dyDescent="0.25">
      <c r="E1258" s="12">
        <v>0</v>
      </c>
      <c r="R1258" s="26"/>
      <c r="S1258" s="26"/>
      <c r="T1258" s="26"/>
      <c r="U1258" s="16"/>
      <c r="V1258" s="16"/>
      <c r="W1258" s="16"/>
    </row>
    <row r="1259" spans="5:23" x14ac:dyDescent="0.25">
      <c r="E1259" s="12">
        <v>0</v>
      </c>
      <c r="R1259" s="26"/>
      <c r="S1259" s="26"/>
      <c r="T1259" s="26"/>
      <c r="U1259" s="16"/>
      <c r="V1259" s="16"/>
      <c r="W1259" s="16"/>
    </row>
    <row r="1260" spans="5:23" x14ac:dyDescent="0.25">
      <c r="E1260" s="12">
        <v>0</v>
      </c>
      <c r="R1260" s="26"/>
      <c r="S1260" s="26"/>
      <c r="T1260" s="26"/>
      <c r="U1260" s="16"/>
      <c r="V1260" s="16"/>
      <c r="W1260" s="16"/>
    </row>
    <row r="1261" spans="5:23" x14ac:dyDescent="0.25">
      <c r="E1261" s="12">
        <v>0</v>
      </c>
      <c r="R1261" s="26"/>
      <c r="S1261" s="26"/>
      <c r="T1261" s="26"/>
      <c r="U1261" s="16"/>
      <c r="V1261" s="16"/>
      <c r="W1261" s="16"/>
    </row>
    <row r="1262" spans="5:23" x14ac:dyDescent="0.25">
      <c r="E1262" s="12">
        <v>0</v>
      </c>
      <c r="R1262" s="26"/>
      <c r="S1262" s="26"/>
      <c r="T1262" s="26"/>
      <c r="U1262" s="16"/>
      <c r="V1262" s="16"/>
      <c r="W1262" s="16"/>
    </row>
    <row r="1263" spans="5:23" x14ac:dyDescent="0.25">
      <c r="E1263" s="12">
        <v>0</v>
      </c>
      <c r="R1263" s="26"/>
      <c r="S1263" s="26"/>
      <c r="T1263" s="26"/>
      <c r="U1263" s="16"/>
      <c r="V1263" s="16"/>
      <c r="W1263" s="16"/>
    </row>
    <row r="1264" spans="5:23" x14ac:dyDescent="0.25">
      <c r="E1264" s="12">
        <v>0</v>
      </c>
      <c r="R1264" s="26"/>
      <c r="S1264" s="26"/>
      <c r="T1264" s="26"/>
      <c r="U1264" s="16"/>
      <c r="V1264" s="16"/>
      <c r="W1264" s="16"/>
    </row>
    <row r="1265" spans="5:23" x14ac:dyDescent="0.25">
      <c r="E1265" s="12">
        <v>0</v>
      </c>
      <c r="R1265" s="26"/>
      <c r="S1265" s="26"/>
      <c r="T1265" s="26"/>
      <c r="U1265" s="16"/>
      <c r="V1265" s="16"/>
      <c r="W1265" s="16"/>
    </row>
    <row r="1266" spans="5:23" x14ac:dyDescent="0.25">
      <c r="E1266" s="12">
        <v>0</v>
      </c>
      <c r="R1266" s="26"/>
      <c r="S1266" s="26"/>
      <c r="T1266" s="26"/>
      <c r="U1266" s="16"/>
      <c r="V1266" s="16"/>
      <c r="W1266" s="16"/>
    </row>
    <row r="1267" spans="5:23" x14ac:dyDescent="0.25">
      <c r="E1267" s="12">
        <v>0</v>
      </c>
      <c r="R1267" s="26"/>
      <c r="S1267" s="26"/>
      <c r="T1267" s="26"/>
      <c r="U1267" s="16"/>
      <c r="V1267" s="16"/>
      <c r="W1267" s="16"/>
    </row>
    <row r="1268" spans="5:23" x14ac:dyDescent="0.25">
      <c r="E1268" s="12">
        <v>0</v>
      </c>
      <c r="R1268" s="26"/>
      <c r="S1268" s="26"/>
      <c r="T1268" s="26"/>
      <c r="U1268" s="16"/>
      <c r="V1268" s="16"/>
      <c r="W1268" s="16"/>
    </row>
    <row r="1269" spans="5:23" x14ac:dyDescent="0.25">
      <c r="E1269" s="12">
        <v>0</v>
      </c>
      <c r="R1269" s="26"/>
      <c r="S1269" s="26"/>
      <c r="T1269" s="26"/>
      <c r="U1269" s="16"/>
      <c r="V1269" s="16"/>
      <c r="W1269" s="16"/>
    </row>
    <row r="1270" spans="5:23" x14ac:dyDescent="0.25">
      <c r="E1270" s="12">
        <v>0</v>
      </c>
      <c r="R1270" s="26"/>
      <c r="S1270" s="26"/>
      <c r="T1270" s="26"/>
      <c r="U1270" s="16"/>
      <c r="V1270" s="16"/>
      <c r="W1270" s="16"/>
    </row>
    <row r="1271" spans="5:23" x14ac:dyDescent="0.25">
      <c r="E1271" s="12">
        <v>0</v>
      </c>
      <c r="R1271" s="26"/>
      <c r="S1271" s="26"/>
      <c r="T1271" s="26"/>
      <c r="U1271" s="16"/>
      <c r="V1271" s="16"/>
      <c r="W1271" s="16"/>
    </row>
    <row r="1272" spans="5:23" x14ac:dyDescent="0.25">
      <c r="E1272" s="12">
        <v>0</v>
      </c>
      <c r="R1272" s="26"/>
      <c r="S1272" s="26"/>
      <c r="T1272" s="26"/>
      <c r="U1272" s="16"/>
      <c r="V1272" s="16"/>
      <c r="W1272" s="16"/>
    </row>
    <row r="1273" spans="5:23" x14ac:dyDescent="0.25">
      <c r="E1273" s="12">
        <v>0</v>
      </c>
      <c r="R1273" s="26"/>
      <c r="S1273" s="26"/>
      <c r="T1273" s="26"/>
      <c r="U1273" s="16"/>
      <c r="V1273" s="16"/>
      <c r="W1273" s="16"/>
    </row>
    <row r="1274" spans="5:23" x14ac:dyDescent="0.25">
      <c r="E1274" s="12">
        <v>0</v>
      </c>
      <c r="R1274" s="26"/>
      <c r="S1274" s="26"/>
      <c r="T1274" s="26"/>
      <c r="U1274" s="16"/>
      <c r="V1274" s="16"/>
      <c r="W1274" s="16"/>
    </row>
    <row r="1275" spans="5:23" x14ac:dyDescent="0.25">
      <c r="E1275" s="12">
        <v>0</v>
      </c>
      <c r="R1275" s="26"/>
      <c r="S1275" s="26"/>
      <c r="T1275" s="26"/>
      <c r="U1275" s="16"/>
      <c r="V1275" s="16"/>
      <c r="W1275" s="16"/>
    </row>
    <row r="1276" spans="5:23" x14ac:dyDescent="0.25">
      <c r="E1276" s="12">
        <v>0</v>
      </c>
      <c r="R1276" s="26"/>
      <c r="S1276" s="26"/>
      <c r="T1276" s="26"/>
      <c r="U1276" s="16"/>
      <c r="V1276" s="16"/>
      <c r="W1276" s="16"/>
    </row>
    <row r="1277" spans="5:23" x14ac:dyDescent="0.25">
      <c r="E1277" s="12">
        <v>0</v>
      </c>
      <c r="R1277" s="26"/>
      <c r="S1277" s="26"/>
      <c r="T1277" s="26"/>
      <c r="U1277" s="16"/>
      <c r="V1277" s="16"/>
      <c r="W1277" s="16"/>
    </row>
    <row r="1278" spans="5:23" x14ac:dyDescent="0.25">
      <c r="E1278" s="12">
        <v>0</v>
      </c>
      <c r="R1278" s="26"/>
      <c r="S1278" s="26"/>
      <c r="T1278" s="26"/>
      <c r="U1278" s="16"/>
      <c r="V1278" s="16"/>
      <c r="W1278" s="16"/>
    </row>
    <row r="1279" spans="5:23" x14ac:dyDescent="0.25">
      <c r="E1279" s="12">
        <v>0</v>
      </c>
      <c r="R1279" s="26"/>
      <c r="S1279" s="26"/>
      <c r="T1279" s="26"/>
      <c r="U1279" s="16"/>
      <c r="V1279" s="16"/>
      <c r="W1279" s="16"/>
    </row>
    <row r="1280" spans="5:23" x14ac:dyDescent="0.25">
      <c r="E1280" s="12">
        <v>0</v>
      </c>
      <c r="R1280" s="26"/>
      <c r="S1280" s="26"/>
      <c r="T1280" s="26"/>
      <c r="U1280" s="16"/>
      <c r="V1280" s="16"/>
      <c r="W1280" s="16"/>
    </row>
    <row r="1281" spans="5:23" x14ac:dyDescent="0.25">
      <c r="E1281" s="12">
        <v>0</v>
      </c>
      <c r="R1281" s="26"/>
      <c r="S1281" s="26"/>
      <c r="T1281" s="26"/>
      <c r="U1281" s="16"/>
      <c r="V1281" s="16"/>
      <c r="W1281" s="16"/>
    </row>
    <row r="1282" spans="5:23" x14ac:dyDescent="0.25">
      <c r="E1282" s="12">
        <v>0</v>
      </c>
      <c r="R1282" s="26"/>
      <c r="S1282" s="26"/>
      <c r="T1282" s="26"/>
      <c r="U1282" s="16"/>
      <c r="V1282" s="16"/>
      <c r="W1282" s="16"/>
    </row>
    <row r="1283" spans="5:23" x14ac:dyDescent="0.25">
      <c r="E1283" s="12">
        <v>0</v>
      </c>
      <c r="R1283" s="26"/>
      <c r="S1283" s="26"/>
      <c r="T1283" s="26"/>
      <c r="U1283" s="16"/>
      <c r="V1283" s="16"/>
      <c r="W1283" s="16"/>
    </row>
    <row r="1284" spans="5:23" x14ac:dyDescent="0.25">
      <c r="E1284" s="12">
        <v>0</v>
      </c>
      <c r="R1284" s="26"/>
      <c r="S1284" s="26"/>
      <c r="T1284" s="26"/>
      <c r="U1284" s="16"/>
      <c r="V1284" s="16"/>
      <c r="W1284" s="16"/>
    </row>
    <row r="1285" spans="5:23" x14ac:dyDescent="0.25">
      <c r="E1285" s="12">
        <v>0</v>
      </c>
      <c r="R1285" s="26"/>
      <c r="S1285" s="26"/>
      <c r="T1285" s="26"/>
      <c r="U1285" s="16"/>
      <c r="V1285" s="16"/>
      <c r="W1285" s="16"/>
    </row>
    <row r="1286" spans="5:23" x14ac:dyDescent="0.25">
      <c r="E1286" s="12">
        <v>0</v>
      </c>
      <c r="R1286" s="26"/>
      <c r="S1286" s="26"/>
      <c r="T1286" s="26"/>
      <c r="U1286" s="16"/>
      <c r="V1286" s="16"/>
      <c r="W1286" s="16"/>
    </row>
    <row r="1287" spans="5:23" x14ac:dyDescent="0.25">
      <c r="E1287" s="12">
        <v>0</v>
      </c>
      <c r="R1287" s="26"/>
      <c r="S1287" s="26"/>
      <c r="T1287" s="26"/>
      <c r="U1287" s="16"/>
      <c r="V1287" s="16"/>
      <c r="W1287" s="16"/>
    </row>
    <row r="1288" spans="5:23" x14ac:dyDescent="0.25">
      <c r="E1288" s="12">
        <v>0</v>
      </c>
      <c r="R1288" s="26"/>
      <c r="S1288" s="26"/>
      <c r="T1288" s="26"/>
      <c r="U1288" s="16"/>
      <c r="V1288" s="16"/>
      <c r="W1288" s="16"/>
    </row>
    <row r="1289" spans="5:23" x14ac:dyDescent="0.25">
      <c r="E1289" s="12">
        <v>0</v>
      </c>
      <c r="R1289" s="26"/>
      <c r="S1289" s="26"/>
      <c r="T1289" s="26"/>
      <c r="U1289" s="16"/>
      <c r="V1289" s="16"/>
      <c r="W1289" s="16"/>
    </row>
    <row r="1290" spans="5:23" x14ac:dyDescent="0.25">
      <c r="E1290" s="12">
        <v>0</v>
      </c>
      <c r="R1290" s="26"/>
      <c r="S1290" s="26"/>
      <c r="T1290" s="26"/>
      <c r="U1290" s="16"/>
      <c r="V1290" s="16"/>
      <c r="W1290" s="16"/>
    </row>
    <row r="1291" spans="5:23" x14ac:dyDescent="0.25">
      <c r="E1291" s="12">
        <v>0</v>
      </c>
      <c r="R1291" s="26"/>
      <c r="S1291" s="26"/>
      <c r="T1291" s="26"/>
      <c r="U1291" s="16"/>
      <c r="V1291" s="16"/>
      <c r="W1291" s="16"/>
    </row>
    <row r="1292" spans="5:23" x14ac:dyDescent="0.25">
      <c r="E1292" s="12">
        <v>0</v>
      </c>
      <c r="R1292" s="26"/>
      <c r="S1292" s="26"/>
      <c r="T1292" s="26"/>
      <c r="U1292" s="16"/>
      <c r="V1292" s="16"/>
      <c r="W1292" s="16"/>
    </row>
    <row r="1293" spans="5:23" x14ac:dyDescent="0.25">
      <c r="E1293" s="12">
        <v>0</v>
      </c>
      <c r="R1293" s="26"/>
      <c r="S1293" s="26"/>
      <c r="T1293" s="26"/>
      <c r="U1293" s="16"/>
      <c r="V1293" s="16"/>
      <c r="W1293" s="16"/>
    </row>
    <row r="1294" spans="5:23" x14ac:dyDescent="0.25">
      <c r="E1294" s="12">
        <v>0</v>
      </c>
      <c r="R1294" s="26"/>
      <c r="S1294" s="26"/>
      <c r="T1294" s="26"/>
      <c r="U1294" s="16"/>
      <c r="V1294" s="16"/>
      <c r="W1294" s="16"/>
    </row>
    <row r="1295" spans="5:23" x14ac:dyDescent="0.25">
      <c r="E1295" s="12">
        <v>0</v>
      </c>
      <c r="R1295" s="26"/>
      <c r="S1295" s="26"/>
      <c r="T1295" s="26"/>
      <c r="U1295" s="16"/>
      <c r="V1295" s="16"/>
      <c r="W1295" s="16"/>
    </row>
    <row r="1296" spans="5:23" x14ac:dyDescent="0.25">
      <c r="E1296" s="12">
        <v>0</v>
      </c>
      <c r="R1296" s="26"/>
      <c r="S1296" s="26"/>
      <c r="T1296" s="26"/>
      <c r="U1296" s="16"/>
      <c r="V1296" s="16"/>
      <c r="W1296" s="16"/>
    </row>
    <row r="1297" spans="5:23" x14ac:dyDescent="0.25">
      <c r="E1297" s="12">
        <v>0</v>
      </c>
      <c r="R1297" s="26"/>
      <c r="S1297" s="26"/>
      <c r="T1297" s="26"/>
      <c r="U1297" s="16"/>
      <c r="V1297" s="16"/>
      <c r="W1297" s="16"/>
    </row>
    <row r="1298" spans="5:23" x14ac:dyDescent="0.25">
      <c r="E1298" s="12">
        <v>0</v>
      </c>
      <c r="R1298" s="26"/>
      <c r="S1298" s="26"/>
      <c r="T1298" s="26"/>
      <c r="U1298" s="16"/>
      <c r="V1298" s="16"/>
      <c r="W1298" s="16"/>
    </row>
    <row r="1299" spans="5:23" x14ac:dyDescent="0.25">
      <c r="E1299" s="12">
        <v>0</v>
      </c>
      <c r="R1299" s="26"/>
      <c r="S1299" s="26"/>
      <c r="T1299" s="26"/>
      <c r="U1299" s="16"/>
      <c r="V1299" s="16"/>
      <c r="W1299" s="16"/>
    </row>
    <row r="1300" spans="5:23" x14ac:dyDescent="0.25">
      <c r="E1300" s="12">
        <v>0</v>
      </c>
      <c r="R1300" s="26"/>
      <c r="S1300" s="26"/>
      <c r="T1300" s="26"/>
      <c r="U1300" s="16"/>
      <c r="V1300" s="16"/>
      <c r="W1300" s="16"/>
    </row>
    <row r="1301" spans="5:23" x14ac:dyDescent="0.25">
      <c r="E1301" s="12">
        <v>0</v>
      </c>
      <c r="R1301" s="26"/>
      <c r="S1301" s="26"/>
      <c r="T1301" s="26"/>
      <c r="U1301" s="16"/>
      <c r="V1301" s="16"/>
      <c r="W1301" s="16"/>
    </row>
    <row r="1302" spans="5:23" x14ac:dyDescent="0.25">
      <c r="E1302" s="12">
        <v>0</v>
      </c>
      <c r="R1302" s="26"/>
      <c r="S1302" s="26"/>
      <c r="T1302" s="26"/>
      <c r="U1302" s="16"/>
      <c r="V1302" s="16"/>
      <c r="W1302" s="16"/>
    </row>
    <row r="1303" spans="5:23" x14ac:dyDescent="0.25">
      <c r="E1303" s="12">
        <v>0</v>
      </c>
      <c r="R1303" s="26"/>
      <c r="S1303" s="26"/>
      <c r="T1303" s="26"/>
      <c r="U1303" s="16"/>
      <c r="V1303" s="16"/>
      <c r="W1303" s="16"/>
    </row>
    <row r="1304" spans="5:23" x14ac:dyDescent="0.25">
      <c r="E1304" s="12">
        <v>0</v>
      </c>
      <c r="R1304" s="26"/>
      <c r="S1304" s="26"/>
      <c r="T1304" s="26"/>
      <c r="U1304" s="16"/>
      <c r="V1304" s="16"/>
      <c r="W1304" s="16"/>
    </row>
    <row r="1305" spans="5:23" x14ac:dyDescent="0.25">
      <c r="E1305" s="12">
        <v>0</v>
      </c>
      <c r="R1305" s="26"/>
      <c r="S1305" s="26"/>
      <c r="T1305" s="26"/>
      <c r="U1305" s="16"/>
      <c r="V1305" s="16"/>
      <c r="W1305" s="16"/>
    </row>
    <row r="1306" spans="5:23" x14ac:dyDescent="0.25">
      <c r="E1306" s="12">
        <v>0</v>
      </c>
      <c r="R1306" s="26"/>
      <c r="S1306" s="26"/>
      <c r="T1306" s="26"/>
      <c r="U1306" s="16"/>
      <c r="V1306" s="16"/>
      <c r="W1306" s="16"/>
    </row>
    <row r="1307" spans="5:23" x14ac:dyDescent="0.25">
      <c r="E1307" s="12">
        <v>0</v>
      </c>
      <c r="R1307" s="26"/>
      <c r="S1307" s="26"/>
      <c r="T1307" s="26"/>
      <c r="U1307" s="16"/>
      <c r="V1307" s="16"/>
      <c r="W1307" s="16"/>
    </row>
    <row r="1308" spans="5:23" x14ac:dyDescent="0.25">
      <c r="E1308" s="12">
        <v>0</v>
      </c>
      <c r="R1308" s="26"/>
      <c r="S1308" s="26"/>
      <c r="T1308" s="26"/>
      <c r="U1308" s="16"/>
      <c r="V1308" s="16"/>
      <c r="W1308" s="16"/>
    </row>
    <row r="1309" spans="5:23" x14ac:dyDescent="0.25">
      <c r="E1309" s="12">
        <v>0</v>
      </c>
      <c r="R1309" s="26"/>
      <c r="S1309" s="26"/>
      <c r="T1309" s="26"/>
      <c r="U1309" s="16"/>
      <c r="V1309" s="16"/>
      <c r="W1309" s="16"/>
    </row>
    <row r="1310" spans="5:23" x14ac:dyDescent="0.25">
      <c r="E1310" s="12">
        <v>0</v>
      </c>
      <c r="R1310" s="26"/>
      <c r="S1310" s="26"/>
      <c r="T1310" s="26"/>
      <c r="U1310" s="16"/>
      <c r="V1310" s="16"/>
      <c r="W1310" s="16"/>
    </row>
    <row r="1311" spans="5:23" x14ac:dyDescent="0.25">
      <c r="E1311" s="12">
        <v>0</v>
      </c>
      <c r="R1311" s="26"/>
      <c r="S1311" s="26"/>
      <c r="T1311" s="26"/>
      <c r="U1311" s="16"/>
      <c r="V1311" s="16"/>
      <c r="W1311" s="16"/>
    </row>
    <row r="1312" spans="5:23" x14ac:dyDescent="0.25">
      <c r="E1312" s="12">
        <v>0</v>
      </c>
      <c r="R1312" s="26"/>
      <c r="S1312" s="26"/>
      <c r="T1312" s="26"/>
      <c r="U1312" s="16"/>
      <c r="V1312" s="16"/>
      <c r="W1312" s="16"/>
    </row>
    <row r="1313" spans="5:23" x14ac:dyDescent="0.25">
      <c r="E1313" s="12">
        <v>0</v>
      </c>
      <c r="R1313" s="26"/>
      <c r="S1313" s="26"/>
      <c r="T1313" s="26"/>
      <c r="U1313" s="16"/>
      <c r="V1313" s="16"/>
      <c r="W1313" s="16"/>
    </row>
    <row r="1314" spans="5:23" x14ac:dyDescent="0.25">
      <c r="E1314" s="12">
        <v>0</v>
      </c>
      <c r="R1314" s="26"/>
      <c r="S1314" s="26"/>
      <c r="T1314" s="26"/>
      <c r="U1314" s="16"/>
      <c r="V1314" s="16"/>
      <c r="W1314" s="16"/>
    </row>
    <row r="1315" spans="5:23" x14ac:dyDescent="0.25">
      <c r="E1315" s="12">
        <v>0</v>
      </c>
      <c r="R1315" s="26"/>
      <c r="S1315" s="26"/>
      <c r="T1315" s="26"/>
      <c r="U1315" s="16"/>
      <c r="V1315" s="16"/>
      <c r="W1315" s="16"/>
    </row>
    <row r="1316" spans="5:23" x14ac:dyDescent="0.25">
      <c r="E1316" s="12">
        <v>0</v>
      </c>
      <c r="R1316" s="26"/>
      <c r="S1316" s="26"/>
      <c r="T1316" s="26"/>
      <c r="U1316" s="16"/>
      <c r="V1316" s="16"/>
      <c r="W1316" s="16"/>
    </row>
    <row r="1317" spans="5:23" x14ac:dyDescent="0.25">
      <c r="E1317" s="12">
        <v>0</v>
      </c>
      <c r="R1317" s="26"/>
      <c r="S1317" s="26"/>
      <c r="T1317" s="26"/>
      <c r="U1317" s="16"/>
      <c r="V1317" s="16"/>
      <c r="W1317" s="16"/>
    </row>
    <row r="1318" spans="5:23" x14ac:dyDescent="0.25">
      <c r="E1318" s="12">
        <v>0</v>
      </c>
      <c r="R1318" s="26"/>
      <c r="S1318" s="26"/>
      <c r="T1318" s="26"/>
      <c r="U1318" s="16"/>
      <c r="V1318" s="16"/>
      <c r="W1318" s="16"/>
    </row>
    <row r="1319" spans="5:23" x14ac:dyDescent="0.25">
      <c r="E1319" s="12">
        <v>0</v>
      </c>
      <c r="R1319" s="26"/>
      <c r="S1319" s="26"/>
      <c r="T1319" s="26"/>
      <c r="U1319" s="16"/>
      <c r="V1319" s="16"/>
      <c r="W1319" s="16"/>
    </row>
    <row r="1320" spans="5:23" x14ac:dyDescent="0.25">
      <c r="E1320" s="12">
        <v>0</v>
      </c>
      <c r="R1320" s="26"/>
      <c r="S1320" s="26"/>
      <c r="T1320" s="26"/>
      <c r="U1320" s="16"/>
      <c r="V1320" s="16"/>
      <c r="W1320" s="16"/>
    </row>
    <row r="1321" spans="5:23" x14ac:dyDescent="0.25">
      <c r="E1321" s="12">
        <v>0</v>
      </c>
      <c r="R1321" s="26"/>
      <c r="S1321" s="26"/>
      <c r="T1321" s="26"/>
      <c r="U1321" s="16"/>
      <c r="V1321" s="16"/>
      <c r="W1321" s="16"/>
    </row>
    <row r="1322" spans="5:23" x14ac:dyDescent="0.25">
      <c r="E1322" s="12">
        <v>0</v>
      </c>
      <c r="R1322" s="26"/>
      <c r="S1322" s="26"/>
      <c r="T1322" s="26"/>
      <c r="U1322" s="16"/>
      <c r="V1322" s="16"/>
      <c r="W1322" s="16"/>
    </row>
    <row r="1323" spans="5:23" x14ac:dyDescent="0.25">
      <c r="E1323" s="12">
        <v>0</v>
      </c>
      <c r="R1323" s="26"/>
      <c r="S1323" s="26"/>
      <c r="T1323" s="26"/>
      <c r="U1323" s="16"/>
      <c r="V1323" s="16"/>
      <c r="W1323" s="16"/>
    </row>
    <row r="1324" spans="5:23" x14ac:dyDescent="0.25">
      <c r="E1324" s="12">
        <v>0</v>
      </c>
      <c r="R1324" s="26"/>
      <c r="S1324" s="26"/>
      <c r="T1324" s="26"/>
      <c r="U1324" s="16"/>
      <c r="V1324" s="16"/>
      <c r="W1324" s="16"/>
    </row>
    <row r="1325" spans="5:23" x14ac:dyDescent="0.25">
      <c r="E1325" s="12">
        <v>0</v>
      </c>
      <c r="R1325" s="26"/>
      <c r="S1325" s="26"/>
      <c r="T1325" s="26"/>
      <c r="U1325" s="16"/>
      <c r="V1325" s="16"/>
      <c r="W1325" s="16"/>
    </row>
    <row r="1326" spans="5:23" x14ac:dyDescent="0.25">
      <c r="E1326" s="12">
        <v>0</v>
      </c>
      <c r="R1326" s="26"/>
      <c r="S1326" s="26"/>
      <c r="T1326" s="26"/>
      <c r="U1326" s="16"/>
      <c r="V1326" s="16"/>
      <c r="W1326" s="16"/>
    </row>
    <row r="1327" spans="5:23" x14ac:dyDescent="0.25">
      <c r="E1327" s="12">
        <v>0</v>
      </c>
      <c r="R1327" s="26"/>
      <c r="S1327" s="26"/>
      <c r="T1327" s="26"/>
      <c r="U1327" s="16"/>
      <c r="V1327" s="16"/>
      <c r="W1327" s="16"/>
    </row>
    <row r="1328" spans="5:23" x14ac:dyDescent="0.25">
      <c r="E1328" s="12">
        <v>0</v>
      </c>
      <c r="R1328" s="26"/>
      <c r="S1328" s="26"/>
      <c r="T1328" s="26"/>
      <c r="U1328" s="16"/>
      <c r="V1328" s="16"/>
      <c r="W1328" s="16"/>
    </row>
    <row r="1329" spans="5:23" x14ac:dyDescent="0.25">
      <c r="E1329" s="12">
        <v>0</v>
      </c>
      <c r="R1329" s="26"/>
      <c r="S1329" s="26"/>
      <c r="T1329" s="26"/>
      <c r="U1329" s="16"/>
      <c r="V1329" s="16"/>
      <c r="W1329" s="16"/>
    </row>
    <row r="1330" spans="5:23" x14ac:dyDescent="0.25">
      <c r="E1330" s="12">
        <v>0</v>
      </c>
      <c r="R1330" s="26"/>
      <c r="S1330" s="26"/>
      <c r="T1330" s="26"/>
      <c r="U1330" s="16"/>
      <c r="V1330" s="16"/>
      <c r="W1330" s="16"/>
    </row>
    <row r="1331" spans="5:23" x14ac:dyDescent="0.25">
      <c r="E1331" s="12">
        <v>0</v>
      </c>
      <c r="R1331" s="26"/>
      <c r="S1331" s="26"/>
      <c r="T1331" s="26"/>
      <c r="U1331" s="16"/>
      <c r="V1331" s="16"/>
      <c r="W1331" s="16"/>
    </row>
    <row r="1332" spans="5:23" x14ac:dyDescent="0.25">
      <c r="E1332" s="12">
        <v>0</v>
      </c>
      <c r="R1332" s="26"/>
      <c r="S1332" s="26"/>
      <c r="T1332" s="26"/>
      <c r="U1332" s="16"/>
      <c r="V1332" s="16"/>
      <c r="W1332" s="16"/>
    </row>
    <row r="1333" spans="5:23" x14ac:dyDescent="0.25">
      <c r="E1333" s="12">
        <v>0</v>
      </c>
      <c r="R1333" s="26"/>
      <c r="S1333" s="26"/>
      <c r="T1333" s="26"/>
      <c r="U1333" s="16"/>
      <c r="V1333" s="16"/>
      <c r="W1333" s="16"/>
    </row>
    <row r="1334" spans="5:23" x14ac:dyDescent="0.25">
      <c r="E1334" s="12">
        <v>0</v>
      </c>
      <c r="R1334" s="26"/>
      <c r="S1334" s="26"/>
      <c r="T1334" s="26"/>
      <c r="U1334" s="16"/>
      <c r="V1334" s="16"/>
      <c r="W1334" s="16"/>
    </row>
    <row r="1335" spans="5:23" x14ac:dyDescent="0.25">
      <c r="E1335" s="12">
        <v>0</v>
      </c>
      <c r="R1335" s="26"/>
      <c r="S1335" s="26"/>
      <c r="T1335" s="26"/>
      <c r="U1335" s="16"/>
      <c r="V1335" s="16"/>
      <c r="W1335" s="16"/>
    </row>
    <row r="1336" spans="5:23" x14ac:dyDescent="0.25">
      <c r="E1336" s="12">
        <v>0</v>
      </c>
      <c r="R1336" s="26"/>
      <c r="S1336" s="26"/>
      <c r="T1336" s="26"/>
      <c r="U1336" s="16"/>
      <c r="V1336" s="16"/>
      <c r="W1336" s="16"/>
    </row>
    <row r="1337" spans="5:23" x14ac:dyDescent="0.25">
      <c r="E1337" s="12">
        <v>0</v>
      </c>
      <c r="R1337" s="26"/>
      <c r="S1337" s="26"/>
      <c r="T1337" s="26"/>
      <c r="U1337" s="16"/>
      <c r="V1337" s="16"/>
      <c r="W1337" s="16"/>
    </row>
    <row r="1338" spans="5:23" x14ac:dyDescent="0.25">
      <c r="E1338" s="12">
        <v>0</v>
      </c>
      <c r="R1338" s="26"/>
      <c r="S1338" s="26"/>
      <c r="T1338" s="26"/>
      <c r="U1338" s="16"/>
      <c r="V1338" s="16"/>
      <c r="W1338" s="16"/>
    </row>
    <row r="1339" spans="5:23" x14ac:dyDescent="0.25">
      <c r="E1339" s="12">
        <v>0</v>
      </c>
      <c r="R1339" s="26"/>
      <c r="S1339" s="26"/>
      <c r="T1339" s="26"/>
      <c r="U1339" s="16"/>
      <c r="V1339" s="16"/>
      <c r="W1339" s="16"/>
    </row>
    <row r="1340" spans="5:23" x14ac:dyDescent="0.25">
      <c r="E1340" s="12">
        <v>0</v>
      </c>
      <c r="R1340" s="26"/>
      <c r="S1340" s="26"/>
      <c r="T1340" s="26"/>
      <c r="U1340" s="16"/>
      <c r="V1340" s="16"/>
      <c r="W1340" s="16"/>
    </row>
    <row r="1341" spans="5:23" x14ac:dyDescent="0.25">
      <c r="E1341" s="12">
        <v>0</v>
      </c>
      <c r="R1341" s="26"/>
      <c r="S1341" s="26"/>
      <c r="T1341" s="26"/>
      <c r="U1341" s="16"/>
      <c r="V1341" s="16"/>
      <c r="W1341" s="16"/>
    </row>
    <row r="1342" spans="5:23" x14ac:dyDescent="0.25">
      <c r="E1342" s="12">
        <v>0</v>
      </c>
      <c r="R1342" s="26"/>
      <c r="S1342" s="26"/>
      <c r="T1342" s="26"/>
      <c r="U1342" s="16"/>
      <c r="V1342" s="16"/>
      <c r="W1342" s="16"/>
    </row>
    <row r="1343" spans="5:23" x14ac:dyDescent="0.25">
      <c r="E1343" s="12">
        <v>0</v>
      </c>
      <c r="R1343" s="26"/>
      <c r="S1343" s="26"/>
      <c r="T1343" s="26"/>
      <c r="U1343" s="16"/>
      <c r="V1343" s="16"/>
      <c r="W1343" s="16"/>
    </row>
    <row r="1344" spans="5:23" x14ac:dyDescent="0.25">
      <c r="E1344" s="12">
        <v>0</v>
      </c>
      <c r="R1344" s="26"/>
      <c r="S1344" s="26"/>
      <c r="T1344" s="26"/>
      <c r="U1344" s="16"/>
      <c r="V1344" s="16"/>
      <c r="W1344" s="16"/>
    </row>
    <row r="1345" spans="5:23" x14ac:dyDescent="0.25">
      <c r="E1345" s="12">
        <v>0</v>
      </c>
      <c r="R1345" s="26"/>
      <c r="S1345" s="26"/>
      <c r="T1345" s="26"/>
      <c r="U1345" s="16"/>
      <c r="V1345" s="16"/>
      <c r="W1345" s="16"/>
    </row>
    <row r="1346" spans="5:23" x14ac:dyDescent="0.25">
      <c r="E1346" s="12">
        <v>0</v>
      </c>
      <c r="R1346" s="26"/>
      <c r="S1346" s="26"/>
      <c r="T1346" s="26"/>
      <c r="U1346" s="16"/>
      <c r="V1346" s="16"/>
      <c r="W1346" s="16"/>
    </row>
    <row r="1347" spans="5:23" x14ac:dyDescent="0.25">
      <c r="E1347" s="12">
        <v>0</v>
      </c>
      <c r="R1347" s="26"/>
      <c r="S1347" s="26"/>
      <c r="T1347" s="26"/>
      <c r="U1347" s="16"/>
      <c r="V1347" s="16"/>
      <c r="W1347" s="16"/>
    </row>
    <row r="1348" spans="5:23" x14ac:dyDescent="0.25">
      <c r="E1348" s="12">
        <v>0</v>
      </c>
      <c r="R1348" s="26"/>
      <c r="S1348" s="26"/>
      <c r="T1348" s="26"/>
      <c r="U1348" s="16"/>
      <c r="V1348" s="16"/>
      <c r="W1348" s="16"/>
    </row>
    <row r="1349" spans="5:23" x14ac:dyDescent="0.25">
      <c r="E1349" s="12">
        <v>0</v>
      </c>
      <c r="R1349" s="26"/>
      <c r="S1349" s="26"/>
      <c r="T1349" s="26"/>
      <c r="U1349" s="16"/>
      <c r="V1349" s="16"/>
      <c r="W1349" s="16"/>
    </row>
    <row r="1350" spans="5:23" x14ac:dyDescent="0.25">
      <c r="E1350" s="12">
        <v>0</v>
      </c>
      <c r="R1350" s="26"/>
      <c r="S1350" s="26"/>
      <c r="T1350" s="26"/>
      <c r="U1350" s="16"/>
      <c r="V1350" s="16"/>
      <c r="W1350" s="16"/>
    </row>
    <row r="1351" spans="5:23" x14ac:dyDescent="0.25">
      <c r="E1351" s="12">
        <v>0</v>
      </c>
      <c r="R1351" s="26"/>
      <c r="S1351" s="26"/>
      <c r="T1351" s="26"/>
      <c r="U1351" s="16"/>
      <c r="V1351" s="16"/>
      <c r="W1351" s="16"/>
    </row>
    <row r="1352" spans="5:23" x14ac:dyDescent="0.25">
      <c r="E1352" s="12">
        <v>0</v>
      </c>
      <c r="R1352" s="26"/>
      <c r="S1352" s="26"/>
      <c r="T1352" s="26"/>
      <c r="U1352" s="16"/>
      <c r="V1352" s="16"/>
      <c r="W1352" s="16"/>
    </row>
    <row r="1353" spans="5:23" x14ac:dyDescent="0.25">
      <c r="E1353" s="12">
        <v>0</v>
      </c>
      <c r="R1353" s="26"/>
      <c r="S1353" s="26"/>
      <c r="T1353" s="26"/>
      <c r="U1353" s="16"/>
      <c r="V1353" s="16"/>
      <c r="W1353" s="16"/>
    </row>
    <row r="1354" spans="5:23" x14ac:dyDescent="0.25">
      <c r="E1354" s="12">
        <v>0</v>
      </c>
      <c r="R1354" s="26"/>
      <c r="S1354" s="26"/>
      <c r="T1354" s="26"/>
      <c r="U1354" s="16"/>
      <c r="V1354" s="16"/>
      <c r="W1354" s="16"/>
    </row>
    <row r="1355" spans="5:23" x14ac:dyDescent="0.25">
      <c r="E1355" s="12">
        <v>0</v>
      </c>
      <c r="R1355" s="26"/>
      <c r="S1355" s="26"/>
      <c r="T1355" s="26"/>
      <c r="U1355" s="16"/>
      <c r="V1355" s="16"/>
      <c r="W1355" s="16"/>
    </row>
    <row r="1356" spans="5:23" x14ac:dyDescent="0.25">
      <c r="E1356" s="12">
        <v>0</v>
      </c>
      <c r="R1356" s="26"/>
      <c r="S1356" s="26"/>
      <c r="T1356" s="26"/>
      <c r="U1356" s="16"/>
      <c r="V1356" s="16"/>
      <c r="W1356" s="16"/>
    </row>
    <row r="1357" spans="5:23" x14ac:dyDescent="0.25">
      <c r="E1357" s="12">
        <v>0</v>
      </c>
      <c r="R1357" s="26"/>
      <c r="S1357" s="26"/>
      <c r="T1357" s="26"/>
      <c r="U1357" s="16"/>
      <c r="V1357" s="16"/>
      <c r="W1357" s="16"/>
    </row>
    <row r="1358" spans="5:23" x14ac:dyDescent="0.25">
      <c r="E1358" s="12">
        <v>0</v>
      </c>
      <c r="R1358" s="26"/>
      <c r="S1358" s="26"/>
      <c r="T1358" s="26"/>
      <c r="U1358" s="16"/>
      <c r="V1358" s="16"/>
      <c r="W1358" s="16"/>
    </row>
    <row r="1359" spans="5:23" x14ac:dyDescent="0.25">
      <c r="E1359" s="12">
        <v>0</v>
      </c>
      <c r="R1359" s="26"/>
      <c r="S1359" s="26"/>
      <c r="T1359" s="26"/>
      <c r="U1359" s="16"/>
      <c r="V1359" s="16"/>
      <c r="W1359" s="16"/>
    </row>
    <row r="1360" spans="5:23" x14ac:dyDescent="0.25">
      <c r="E1360" s="12">
        <v>0</v>
      </c>
      <c r="R1360" s="26"/>
      <c r="S1360" s="26"/>
      <c r="T1360" s="26"/>
      <c r="U1360" s="16"/>
      <c r="V1360" s="16"/>
      <c r="W1360" s="16"/>
    </row>
    <row r="1361" spans="5:23" x14ac:dyDescent="0.25">
      <c r="E1361" s="12">
        <v>0</v>
      </c>
      <c r="R1361" s="26"/>
      <c r="S1361" s="26"/>
      <c r="T1361" s="26"/>
      <c r="U1361" s="16"/>
      <c r="V1361" s="16"/>
      <c r="W1361" s="16"/>
    </row>
    <row r="1362" spans="5:23" x14ac:dyDescent="0.25">
      <c r="E1362" s="12">
        <v>0</v>
      </c>
      <c r="R1362" s="26"/>
      <c r="S1362" s="26"/>
      <c r="T1362" s="26"/>
      <c r="U1362" s="16"/>
      <c r="V1362" s="16"/>
      <c r="W1362" s="16"/>
    </row>
    <row r="1363" spans="5:23" x14ac:dyDescent="0.25">
      <c r="E1363" s="12">
        <v>0</v>
      </c>
      <c r="R1363" s="26"/>
      <c r="S1363" s="26"/>
      <c r="T1363" s="26"/>
      <c r="U1363" s="16"/>
      <c r="V1363" s="16"/>
      <c r="W1363" s="16"/>
    </row>
    <row r="1364" spans="5:23" x14ac:dyDescent="0.25">
      <c r="E1364" s="12">
        <v>0</v>
      </c>
      <c r="R1364" s="26"/>
      <c r="S1364" s="26"/>
      <c r="T1364" s="26"/>
      <c r="U1364" s="16"/>
      <c r="V1364" s="16"/>
      <c r="W1364" s="16"/>
    </row>
    <row r="1365" spans="5:23" x14ac:dyDescent="0.25">
      <c r="E1365" s="12">
        <v>0</v>
      </c>
      <c r="R1365" s="26"/>
      <c r="S1365" s="26"/>
      <c r="T1365" s="26"/>
      <c r="U1365" s="16"/>
      <c r="V1365" s="16"/>
      <c r="W1365" s="16"/>
    </row>
    <row r="1366" spans="5:23" x14ac:dyDescent="0.25">
      <c r="E1366" s="12">
        <v>0</v>
      </c>
      <c r="R1366" s="26"/>
      <c r="S1366" s="26"/>
      <c r="T1366" s="26"/>
      <c r="U1366" s="16"/>
      <c r="V1366" s="16"/>
      <c r="W1366" s="16"/>
    </row>
    <row r="1367" spans="5:23" x14ac:dyDescent="0.25">
      <c r="E1367" s="12">
        <v>0</v>
      </c>
      <c r="R1367" s="26"/>
      <c r="S1367" s="26"/>
      <c r="T1367" s="26"/>
      <c r="U1367" s="16"/>
      <c r="V1367" s="16"/>
      <c r="W1367" s="16"/>
    </row>
    <row r="1368" spans="5:23" x14ac:dyDescent="0.25">
      <c r="E1368" s="12">
        <v>0</v>
      </c>
      <c r="R1368" s="26"/>
      <c r="S1368" s="26"/>
      <c r="T1368" s="26"/>
      <c r="U1368" s="16"/>
      <c r="V1368" s="16"/>
      <c r="W1368" s="16"/>
    </row>
    <row r="1369" spans="5:23" x14ac:dyDescent="0.25">
      <c r="E1369" s="12">
        <v>0</v>
      </c>
      <c r="R1369" s="26"/>
      <c r="S1369" s="26"/>
      <c r="T1369" s="26"/>
      <c r="U1369" s="16"/>
      <c r="V1369" s="16"/>
      <c r="W1369" s="16"/>
    </row>
    <row r="1370" spans="5:23" x14ac:dyDescent="0.25">
      <c r="E1370" s="12">
        <v>0</v>
      </c>
      <c r="R1370" s="26"/>
      <c r="S1370" s="26"/>
      <c r="T1370" s="26"/>
      <c r="U1370" s="16"/>
      <c r="V1370" s="16"/>
      <c r="W1370" s="16"/>
    </row>
    <row r="1371" spans="5:23" x14ac:dyDescent="0.25">
      <c r="E1371" s="12">
        <v>0</v>
      </c>
      <c r="R1371" s="26"/>
      <c r="S1371" s="26"/>
      <c r="T1371" s="26"/>
      <c r="U1371" s="16"/>
      <c r="V1371" s="16"/>
      <c r="W1371" s="16"/>
    </row>
    <row r="1372" spans="5:23" x14ac:dyDescent="0.25">
      <c r="E1372" s="12">
        <v>0</v>
      </c>
      <c r="R1372" s="26"/>
      <c r="S1372" s="26"/>
      <c r="T1372" s="26"/>
      <c r="U1372" s="16"/>
      <c r="V1372" s="16"/>
      <c r="W1372" s="16"/>
    </row>
    <row r="1373" spans="5:23" x14ac:dyDescent="0.25">
      <c r="E1373" s="12">
        <v>0</v>
      </c>
      <c r="R1373" s="26"/>
      <c r="S1373" s="26"/>
      <c r="T1373" s="26"/>
      <c r="U1373" s="16"/>
      <c r="V1373" s="16"/>
      <c r="W1373" s="16"/>
    </row>
    <row r="1374" spans="5:23" x14ac:dyDescent="0.25">
      <c r="E1374" s="12">
        <v>0</v>
      </c>
      <c r="R1374" s="26"/>
      <c r="S1374" s="26"/>
      <c r="T1374" s="26"/>
      <c r="U1374" s="16"/>
      <c r="V1374" s="16"/>
      <c r="W1374" s="16"/>
    </row>
    <row r="1375" spans="5:23" x14ac:dyDescent="0.25">
      <c r="E1375" s="12">
        <v>0</v>
      </c>
      <c r="R1375" s="26"/>
      <c r="S1375" s="26"/>
      <c r="T1375" s="26"/>
      <c r="U1375" s="16"/>
      <c r="V1375" s="16"/>
      <c r="W1375" s="16"/>
    </row>
    <row r="1376" spans="5:23" x14ac:dyDescent="0.25">
      <c r="E1376" s="12">
        <v>0</v>
      </c>
      <c r="R1376" s="26"/>
      <c r="S1376" s="26"/>
      <c r="T1376" s="26"/>
      <c r="U1376" s="16"/>
      <c r="V1376" s="16"/>
      <c r="W1376" s="16"/>
    </row>
    <row r="1377" spans="5:23" x14ac:dyDescent="0.25">
      <c r="E1377" s="12">
        <v>0</v>
      </c>
      <c r="R1377" s="26"/>
      <c r="S1377" s="26"/>
      <c r="T1377" s="26"/>
      <c r="U1377" s="16"/>
      <c r="V1377" s="16"/>
      <c r="W1377" s="16"/>
    </row>
    <row r="1378" spans="5:23" x14ac:dyDescent="0.25">
      <c r="E1378" s="12">
        <v>0</v>
      </c>
      <c r="R1378" s="26"/>
      <c r="S1378" s="26"/>
      <c r="T1378" s="26"/>
      <c r="U1378" s="16"/>
      <c r="V1378" s="16"/>
      <c r="W1378" s="16"/>
    </row>
    <row r="1379" spans="5:23" x14ac:dyDescent="0.25">
      <c r="E1379" s="12">
        <v>0</v>
      </c>
      <c r="R1379" s="26"/>
      <c r="S1379" s="26"/>
      <c r="T1379" s="26"/>
      <c r="U1379" s="16"/>
      <c r="V1379" s="16"/>
      <c r="W1379" s="16"/>
    </row>
    <row r="1380" spans="5:23" x14ac:dyDescent="0.25">
      <c r="E1380" s="12">
        <v>0</v>
      </c>
      <c r="R1380" s="26"/>
      <c r="S1380" s="26"/>
      <c r="T1380" s="26"/>
      <c r="U1380" s="16"/>
      <c r="V1380" s="16"/>
      <c r="W1380" s="16"/>
    </row>
    <row r="1381" spans="5:23" x14ac:dyDescent="0.25">
      <c r="E1381" s="12">
        <v>0</v>
      </c>
      <c r="R1381" s="26"/>
      <c r="S1381" s="26"/>
      <c r="T1381" s="26"/>
      <c r="U1381" s="16"/>
      <c r="V1381" s="16"/>
      <c r="W1381" s="16"/>
    </row>
    <row r="1382" spans="5:23" x14ac:dyDescent="0.25">
      <c r="E1382" s="12">
        <v>0</v>
      </c>
      <c r="R1382" s="26"/>
      <c r="S1382" s="26"/>
      <c r="T1382" s="26"/>
      <c r="U1382" s="16"/>
      <c r="V1382" s="16"/>
      <c r="W1382" s="16"/>
    </row>
    <row r="1383" spans="5:23" x14ac:dyDescent="0.25">
      <c r="E1383" s="12">
        <v>0</v>
      </c>
      <c r="R1383" s="26"/>
      <c r="S1383" s="26"/>
      <c r="T1383" s="26"/>
      <c r="U1383" s="16"/>
      <c r="V1383" s="16"/>
      <c r="W1383" s="16"/>
    </row>
    <row r="1384" spans="5:23" x14ac:dyDescent="0.25">
      <c r="E1384" s="12">
        <v>0</v>
      </c>
      <c r="R1384" s="26"/>
      <c r="S1384" s="26"/>
      <c r="T1384" s="26"/>
      <c r="U1384" s="16"/>
      <c r="V1384" s="16"/>
      <c r="W1384" s="16"/>
    </row>
    <row r="1385" spans="5:23" x14ac:dyDescent="0.25">
      <c r="E1385" s="12">
        <v>0</v>
      </c>
      <c r="R1385" s="26"/>
      <c r="S1385" s="26"/>
      <c r="T1385" s="26"/>
      <c r="U1385" s="16"/>
      <c r="V1385" s="16"/>
      <c r="W1385" s="16"/>
    </row>
    <row r="1386" spans="5:23" x14ac:dyDescent="0.25">
      <c r="E1386" s="12">
        <v>0</v>
      </c>
      <c r="R1386" s="26"/>
      <c r="S1386" s="26"/>
      <c r="T1386" s="26"/>
      <c r="U1386" s="16"/>
      <c r="V1386" s="16"/>
      <c r="W1386" s="16"/>
    </row>
    <row r="1387" spans="5:23" x14ac:dyDescent="0.25">
      <c r="E1387" s="12">
        <v>0</v>
      </c>
      <c r="R1387" s="26"/>
      <c r="S1387" s="26"/>
      <c r="T1387" s="26"/>
      <c r="U1387" s="16"/>
      <c r="V1387" s="16"/>
      <c r="W1387" s="16"/>
    </row>
    <row r="1388" spans="5:23" x14ac:dyDescent="0.25">
      <c r="E1388" s="12">
        <v>0</v>
      </c>
      <c r="R1388" s="26"/>
      <c r="S1388" s="26"/>
      <c r="T1388" s="26"/>
      <c r="U1388" s="16"/>
      <c r="V1388" s="16"/>
      <c r="W1388" s="16"/>
    </row>
    <row r="1389" spans="5:23" x14ac:dyDescent="0.25">
      <c r="E1389" s="12">
        <v>0</v>
      </c>
      <c r="R1389" s="26"/>
      <c r="S1389" s="26"/>
      <c r="T1389" s="26"/>
      <c r="U1389" s="16"/>
      <c r="V1389" s="16"/>
      <c r="W1389" s="16"/>
    </row>
    <row r="1390" spans="5:23" x14ac:dyDescent="0.25">
      <c r="E1390" s="12">
        <v>0</v>
      </c>
      <c r="R1390" s="26"/>
      <c r="S1390" s="26"/>
      <c r="T1390" s="26"/>
      <c r="U1390" s="16"/>
      <c r="V1390" s="16"/>
      <c r="W1390" s="16"/>
    </row>
    <row r="1391" spans="5:23" x14ac:dyDescent="0.25">
      <c r="E1391" s="12">
        <v>0</v>
      </c>
      <c r="R1391" s="26"/>
      <c r="S1391" s="26"/>
      <c r="T1391" s="26"/>
      <c r="U1391" s="16"/>
      <c r="V1391" s="16"/>
      <c r="W1391" s="16"/>
    </row>
    <row r="1392" spans="5:23" x14ac:dyDescent="0.25">
      <c r="E1392" s="12">
        <v>0</v>
      </c>
      <c r="R1392" s="26"/>
      <c r="S1392" s="26"/>
      <c r="T1392" s="26"/>
      <c r="U1392" s="16"/>
      <c r="V1392" s="16"/>
      <c r="W1392" s="16"/>
    </row>
    <row r="1393" spans="5:23" x14ac:dyDescent="0.25">
      <c r="E1393" s="12">
        <v>0</v>
      </c>
      <c r="R1393" s="26"/>
      <c r="S1393" s="26"/>
      <c r="T1393" s="26"/>
      <c r="U1393" s="16"/>
      <c r="V1393" s="16"/>
      <c r="W1393" s="16"/>
    </row>
    <row r="1394" spans="5:23" x14ac:dyDescent="0.25">
      <c r="E1394" s="12">
        <v>0</v>
      </c>
      <c r="R1394" s="26"/>
      <c r="S1394" s="26"/>
      <c r="T1394" s="26"/>
      <c r="U1394" s="16"/>
      <c r="V1394" s="16"/>
      <c r="W1394" s="16"/>
    </row>
    <row r="1395" spans="5:23" x14ac:dyDescent="0.25">
      <c r="E1395" s="12">
        <v>0</v>
      </c>
      <c r="R1395" s="26"/>
      <c r="S1395" s="26"/>
      <c r="T1395" s="26"/>
      <c r="U1395" s="16"/>
      <c r="V1395" s="16"/>
      <c r="W1395" s="16"/>
    </row>
    <row r="1396" spans="5:23" x14ac:dyDescent="0.25">
      <c r="E1396" s="12">
        <v>0</v>
      </c>
      <c r="R1396" s="26"/>
      <c r="S1396" s="26"/>
      <c r="T1396" s="26"/>
      <c r="U1396" s="16"/>
      <c r="V1396" s="16"/>
      <c r="W1396" s="16"/>
    </row>
    <row r="1397" spans="5:23" x14ac:dyDescent="0.25">
      <c r="E1397" s="12">
        <v>0</v>
      </c>
      <c r="R1397" s="26"/>
      <c r="S1397" s="26"/>
      <c r="T1397" s="26"/>
      <c r="U1397" s="16"/>
      <c r="V1397" s="16"/>
      <c r="W1397" s="16"/>
    </row>
    <row r="1398" spans="5:23" x14ac:dyDescent="0.25">
      <c r="E1398" s="12">
        <v>0</v>
      </c>
      <c r="R1398" s="26"/>
      <c r="S1398" s="26"/>
      <c r="T1398" s="26"/>
      <c r="U1398" s="16"/>
      <c r="V1398" s="16"/>
      <c r="W1398" s="16"/>
    </row>
    <row r="1399" spans="5:23" x14ac:dyDescent="0.25">
      <c r="E1399" s="12">
        <v>0</v>
      </c>
      <c r="R1399" s="26"/>
      <c r="S1399" s="26"/>
      <c r="T1399" s="26"/>
      <c r="U1399" s="16"/>
      <c r="V1399" s="16"/>
      <c r="W1399" s="16"/>
    </row>
    <row r="1400" spans="5:23" x14ac:dyDescent="0.25">
      <c r="E1400" s="12">
        <v>0</v>
      </c>
      <c r="R1400" s="26"/>
      <c r="S1400" s="26"/>
      <c r="T1400" s="26"/>
      <c r="U1400" s="16"/>
      <c r="V1400" s="16"/>
      <c r="W1400" s="16"/>
    </row>
    <row r="1401" spans="5:23" x14ac:dyDescent="0.25">
      <c r="E1401" s="12">
        <v>0</v>
      </c>
      <c r="R1401" s="26"/>
      <c r="S1401" s="26"/>
      <c r="T1401" s="26"/>
      <c r="U1401" s="16"/>
      <c r="V1401" s="16"/>
      <c r="W1401" s="16"/>
    </row>
    <row r="1402" spans="5:23" x14ac:dyDescent="0.25">
      <c r="E1402" s="12">
        <v>0</v>
      </c>
      <c r="R1402" s="26"/>
      <c r="S1402" s="26"/>
      <c r="T1402" s="26"/>
      <c r="U1402" s="16"/>
      <c r="V1402" s="16"/>
      <c r="W1402" s="16"/>
    </row>
    <row r="1403" spans="5:23" x14ac:dyDescent="0.25">
      <c r="E1403" s="12">
        <v>0</v>
      </c>
      <c r="R1403" s="26"/>
      <c r="S1403" s="26"/>
      <c r="T1403" s="26"/>
      <c r="U1403" s="16"/>
      <c r="V1403" s="16"/>
      <c r="W1403" s="16"/>
    </row>
    <row r="1404" spans="5:23" x14ac:dyDescent="0.25">
      <c r="E1404" s="12">
        <v>0</v>
      </c>
      <c r="R1404" s="26"/>
      <c r="S1404" s="26"/>
      <c r="T1404" s="26"/>
      <c r="U1404" s="16"/>
      <c r="V1404" s="16"/>
      <c r="W1404" s="16"/>
    </row>
    <row r="1405" spans="5:23" x14ac:dyDescent="0.25">
      <c r="E1405" s="12">
        <v>0</v>
      </c>
      <c r="R1405" s="26"/>
      <c r="S1405" s="26"/>
      <c r="T1405" s="26"/>
      <c r="U1405" s="16"/>
      <c r="V1405" s="16"/>
      <c r="W1405" s="16"/>
    </row>
    <row r="1406" spans="5:23" x14ac:dyDescent="0.25">
      <c r="E1406" s="12">
        <v>0</v>
      </c>
      <c r="R1406" s="26"/>
      <c r="S1406" s="26"/>
      <c r="T1406" s="26"/>
      <c r="U1406" s="16"/>
      <c r="V1406" s="16"/>
      <c r="W1406" s="16"/>
    </row>
    <row r="1407" spans="5:23" x14ac:dyDescent="0.25">
      <c r="E1407" s="12">
        <v>0</v>
      </c>
      <c r="R1407" s="26"/>
      <c r="S1407" s="26"/>
      <c r="T1407" s="26"/>
      <c r="U1407" s="16"/>
      <c r="V1407" s="16"/>
      <c r="W1407" s="16"/>
    </row>
    <row r="1408" spans="5:23" x14ac:dyDescent="0.25">
      <c r="E1408" s="12">
        <v>0</v>
      </c>
      <c r="R1408" s="26"/>
      <c r="S1408" s="26"/>
      <c r="T1408" s="26"/>
      <c r="U1408" s="16"/>
      <c r="V1408" s="16"/>
      <c r="W1408" s="16"/>
    </row>
    <row r="1409" spans="5:23" x14ac:dyDescent="0.25">
      <c r="E1409" s="12">
        <v>0</v>
      </c>
      <c r="R1409" s="26"/>
      <c r="S1409" s="26"/>
      <c r="T1409" s="26"/>
      <c r="U1409" s="16"/>
      <c r="V1409" s="16"/>
      <c r="W1409" s="16"/>
    </row>
    <row r="1410" spans="5:23" x14ac:dyDescent="0.25">
      <c r="E1410" s="12">
        <v>0</v>
      </c>
      <c r="R1410" s="26"/>
      <c r="S1410" s="26"/>
      <c r="T1410" s="26"/>
      <c r="U1410" s="16"/>
      <c r="V1410" s="16"/>
      <c r="W1410" s="16"/>
    </row>
    <row r="1411" spans="5:23" x14ac:dyDescent="0.25">
      <c r="E1411" s="12">
        <v>0</v>
      </c>
      <c r="R1411" s="26"/>
      <c r="S1411" s="26"/>
      <c r="T1411" s="26"/>
      <c r="U1411" s="16"/>
      <c r="V1411" s="16"/>
      <c r="W1411" s="16"/>
    </row>
    <row r="1412" spans="5:23" x14ac:dyDescent="0.25">
      <c r="E1412" s="12">
        <v>0</v>
      </c>
      <c r="R1412" s="26"/>
      <c r="S1412" s="26"/>
      <c r="T1412" s="26"/>
      <c r="U1412" s="16"/>
      <c r="V1412" s="16"/>
      <c r="W1412" s="16"/>
    </row>
    <row r="1413" spans="5:23" x14ac:dyDescent="0.25">
      <c r="E1413" s="12">
        <v>0</v>
      </c>
      <c r="R1413" s="26"/>
      <c r="S1413" s="26"/>
      <c r="T1413" s="26"/>
      <c r="U1413" s="16"/>
      <c r="V1413" s="16"/>
      <c r="W1413" s="16"/>
    </row>
    <row r="1414" spans="5:23" x14ac:dyDescent="0.25">
      <c r="E1414" s="12">
        <v>0</v>
      </c>
      <c r="R1414" s="26"/>
      <c r="S1414" s="26"/>
      <c r="T1414" s="26"/>
      <c r="U1414" s="16"/>
      <c r="V1414" s="16"/>
      <c r="W1414" s="16"/>
    </row>
    <row r="1415" spans="5:23" x14ac:dyDescent="0.25">
      <c r="E1415" s="12">
        <v>0</v>
      </c>
      <c r="R1415" s="26"/>
      <c r="S1415" s="26"/>
      <c r="T1415" s="26"/>
      <c r="U1415" s="16"/>
      <c r="V1415" s="16"/>
      <c r="W1415" s="16"/>
    </row>
    <row r="1416" spans="5:23" x14ac:dyDescent="0.25">
      <c r="E1416" s="12">
        <v>0</v>
      </c>
      <c r="R1416" s="26"/>
      <c r="S1416" s="26"/>
      <c r="T1416" s="26"/>
      <c r="U1416" s="16"/>
      <c r="V1416" s="16"/>
      <c r="W1416" s="16"/>
    </row>
    <row r="1417" spans="5:23" x14ac:dyDescent="0.25">
      <c r="E1417" s="12">
        <v>0</v>
      </c>
      <c r="R1417" s="26"/>
      <c r="S1417" s="26"/>
      <c r="T1417" s="26"/>
      <c r="U1417" s="16"/>
      <c r="V1417" s="16"/>
      <c r="W1417" s="16"/>
    </row>
    <row r="1418" spans="5:23" x14ac:dyDescent="0.25">
      <c r="E1418" s="12">
        <v>0</v>
      </c>
      <c r="R1418" s="26"/>
      <c r="S1418" s="26"/>
      <c r="T1418" s="26"/>
      <c r="U1418" s="16"/>
      <c r="V1418" s="16"/>
      <c r="W1418" s="16"/>
    </row>
    <row r="1419" spans="5:23" x14ac:dyDescent="0.25">
      <c r="E1419" s="12">
        <v>0</v>
      </c>
      <c r="R1419" s="26"/>
      <c r="S1419" s="26"/>
      <c r="T1419" s="26"/>
      <c r="U1419" s="16"/>
      <c r="V1419" s="16"/>
      <c r="W1419" s="16"/>
    </row>
    <row r="1420" spans="5:23" x14ac:dyDescent="0.25">
      <c r="E1420" s="12">
        <v>0</v>
      </c>
      <c r="R1420" s="26"/>
      <c r="S1420" s="26"/>
      <c r="T1420" s="26"/>
      <c r="U1420" s="16"/>
      <c r="V1420" s="16"/>
      <c r="W1420" s="16"/>
    </row>
    <row r="1421" spans="5:23" x14ac:dyDescent="0.25">
      <c r="E1421" s="12">
        <v>0</v>
      </c>
      <c r="R1421" s="26"/>
      <c r="S1421" s="26"/>
      <c r="T1421" s="26"/>
      <c r="U1421" s="16"/>
      <c r="V1421" s="16"/>
      <c r="W1421" s="16"/>
    </row>
    <row r="1422" spans="5:23" x14ac:dyDescent="0.25">
      <c r="E1422" s="12">
        <v>0</v>
      </c>
      <c r="R1422" s="26"/>
      <c r="S1422" s="26"/>
      <c r="T1422" s="26"/>
      <c r="U1422" s="16"/>
      <c r="V1422" s="16"/>
      <c r="W1422" s="16"/>
    </row>
    <row r="1423" spans="5:23" x14ac:dyDescent="0.25">
      <c r="E1423" s="12">
        <v>0</v>
      </c>
      <c r="R1423" s="26"/>
      <c r="S1423" s="26"/>
      <c r="T1423" s="26"/>
      <c r="U1423" s="16"/>
      <c r="V1423" s="16"/>
      <c r="W1423" s="16"/>
    </row>
    <row r="1424" spans="5:23" x14ac:dyDescent="0.25">
      <c r="E1424" s="12">
        <v>0</v>
      </c>
      <c r="R1424" s="26"/>
      <c r="S1424" s="26"/>
      <c r="T1424" s="26"/>
      <c r="U1424" s="16"/>
      <c r="V1424" s="16"/>
      <c r="W1424" s="16"/>
    </row>
    <row r="1425" spans="5:23" x14ac:dyDescent="0.25">
      <c r="E1425" s="12">
        <v>0</v>
      </c>
      <c r="R1425" s="26"/>
      <c r="S1425" s="26"/>
      <c r="T1425" s="26"/>
      <c r="U1425" s="16"/>
      <c r="V1425" s="16"/>
      <c r="W1425" s="16"/>
    </row>
    <row r="1426" spans="5:23" x14ac:dyDescent="0.25">
      <c r="E1426" s="12">
        <v>0</v>
      </c>
      <c r="R1426" s="26"/>
      <c r="S1426" s="26"/>
      <c r="T1426" s="26"/>
      <c r="U1426" s="16"/>
      <c r="V1426" s="16"/>
      <c r="W1426" s="16"/>
    </row>
    <row r="1427" spans="5:23" x14ac:dyDescent="0.25">
      <c r="E1427" s="12">
        <v>0</v>
      </c>
      <c r="R1427" s="26"/>
      <c r="S1427" s="26"/>
      <c r="T1427" s="26"/>
      <c r="U1427" s="16"/>
      <c r="V1427" s="16"/>
      <c r="W1427" s="16"/>
    </row>
    <row r="1428" spans="5:23" x14ac:dyDescent="0.25">
      <c r="E1428" s="12">
        <v>0</v>
      </c>
      <c r="R1428" s="26"/>
      <c r="S1428" s="26"/>
      <c r="T1428" s="26"/>
      <c r="U1428" s="16"/>
      <c r="V1428" s="16"/>
      <c r="W1428" s="16"/>
    </row>
    <row r="1429" spans="5:23" x14ac:dyDescent="0.25">
      <c r="E1429" s="12">
        <v>0</v>
      </c>
      <c r="R1429" s="26"/>
      <c r="S1429" s="26"/>
      <c r="T1429" s="26"/>
      <c r="U1429" s="16"/>
      <c r="V1429" s="16"/>
      <c r="W1429" s="16"/>
    </row>
    <row r="1430" spans="5:23" x14ac:dyDescent="0.25">
      <c r="E1430" s="12">
        <v>0</v>
      </c>
      <c r="R1430" s="26"/>
      <c r="S1430" s="26"/>
      <c r="T1430" s="26"/>
      <c r="U1430" s="16"/>
      <c r="V1430" s="16"/>
      <c r="W1430" s="16"/>
    </row>
    <row r="1431" spans="5:23" x14ac:dyDescent="0.25">
      <c r="E1431" s="12">
        <v>0</v>
      </c>
      <c r="R1431" s="26"/>
      <c r="S1431" s="26"/>
      <c r="T1431" s="26"/>
      <c r="U1431" s="16"/>
      <c r="V1431" s="16"/>
      <c r="W1431" s="16"/>
    </row>
    <row r="1432" spans="5:23" x14ac:dyDescent="0.25">
      <c r="E1432" s="12">
        <v>0</v>
      </c>
      <c r="R1432" s="26"/>
      <c r="S1432" s="26"/>
      <c r="T1432" s="26"/>
      <c r="U1432" s="16"/>
      <c r="V1432" s="16"/>
      <c r="W1432" s="16"/>
    </row>
    <row r="1433" spans="5:23" x14ac:dyDescent="0.25">
      <c r="E1433" s="12">
        <v>0</v>
      </c>
      <c r="R1433" s="26"/>
      <c r="S1433" s="26"/>
      <c r="T1433" s="26"/>
      <c r="U1433" s="16"/>
      <c r="V1433" s="16"/>
      <c r="W1433" s="16"/>
    </row>
    <row r="1434" spans="5:23" x14ac:dyDescent="0.25">
      <c r="E1434" s="12">
        <v>0</v>
      </c>
      <c r="R1434" s="26"/>
      <c r="U1434" s="16"/>
      <c r="V1434" s="16"/>
      <c r="W1434" s="16"/>
    </row>
    <row r="1435" spans="5:23" x14ac:dyDescent="0.25">
      <c r="E1435" s="12">
        <v>0</v>
      </c>
      <c r="R1435" s="26"/>
      <c r="U1435" s="16"/>
      <c r="V1435" s="16"/>
      <c r="W1435" s="16"/>
    </row>
    <row r="1436" spans="5:23" x14ac:dyDescent="0.25">
      <c r="E1436" s="12">
        <v>0</v>
      </c>
      <c r="R1436" s="26"/>
      <c r="U1436" s="16"/>
      <c r="V1436" s="16"/>
      <c r="W1436" s="16"/>
    </row>
    <row r="1437" spans="5:23" x14ac:dyDescent="0.25">
      <c r="E1437" s="12">
        <v>0</v>
      </c>
      <c r="R1437" s="26"/>
      <c r="U1437" s="16"/>
      <c r="V1437" s="16"/>
      <c r="W1437" s="16"/>
    </row>
    <row r="1438" spans="5:23" x14ac:dyDescent="0.25">
      <c r="E1438" s="12">
        <v>0</v>
      </c>
      <c r="R1438" s="26"/>
      <c r="U1438" s="16"/>
      <c r="V1438" s="16"/>
      <c r="W1438" s="16"/>
    </row>
    <row r="1439" spans="5:23" x14ac:dyDescent="0.25">
      <c r="E1439" s="12">
        <v>0</v>
      </c>
      <c r="R1439" s="26"/>
      <c r="U1439" s="16"/>
      <c r="V1439" s="16"/>
      <c r="W1439" s="16"/>
    </row>
    <row r="1440" spans="5:23" x14ac:dyDescent="0.25">
      <c r="E1440" s="12">
        <v>0</v>
      </c>
      <c r="R1440" s="26"/>
      <c r="U1440" s="16"/>
      <c r="V1440" s="16"/>
      <c r="W1440" s="16"/>
    </row>
    <row r="1441" spans="5:23" x14ac:dyDescent="0.25">
      <c r="E1441" s="12">
        <v>0</v>
      </c>
      <c r="R1441" s="26"/>
      <c r="U1441" s="16"/>
      <c r="V1441" s="16"/>
      <c r="W1441" s="16"/>
    </row>
    <row r="1442" spans="5:23" x14ac:dyDescent="0.25">
      <c r="E1442" s="12">
        <v>0</v>
      </c>
      <c r="R1442" s="26"/>
      <c r="U1442" s="16"/>
      <c r="V1442" s="16"/>
      <c r="W1442" s="16"/>
    </row>
    <row r="1443" spans="5:23" x14ac:dyDescent="0.25">
      <c r="E1443" s="12">
        <v>0</v>
      </c>
      <c r="R1443" s="26"/>
      <c r="U1443" s="16"/>
      <c r="V1443" s="16"/>
      <c r="W1443" s="16"/>
    </row>
    <row r="1444" spans="5:23" x14ac:dyDescent="0.25">
      <c r="E1444" s="12">
        <v>0</v>
      </c>
      <c r="R1444" s="26"/>
      <c r="U1444" s="16"/>
      <c r="V1444" s="16"/>
      <c r="W1444" s="16"/>
    </row>
    <row r="1445" spans="5:23" x14ac:dyDescent="0.25">
      <c r="E1445" s="12">
        <v>0</v>
      </c>
      <c r="R1445" s="26"/>
      <c r="U1445" s="16"/>
      <c r="V1445" s="16"/>
      <c r="W1445" s="16"/>
    </row>
    <row r="1446" spans="5:23" x14ac:dyDescent="0.25">
      <c r="E1446" s="12">
        <v>0</v>
      </c>
      <c r="R1446" s="26"/>
      <c r="U1446" s="16"/>
      <c r="V1446" s="16"/>
      <c r="W1446" s="16"/>
    </row>
    <row r="1447" spans="5:23" x14ac:dyDescent="0.25">
      <c r="E1447" s="12">
        <v>0</v>
      </c>
      <c r="R1447" s="26"/>
      <c r="U1447" s="16"/>
      <c r="V1447" s="16"/>
      <c r="W1447" s="16"/>
    </row>
    <row r="1448" spans="5:23" x14ac:dyDescent="0.25">
      <c r="E1448" s="12">
        <v>0</v>
      </c>
      <c r="R1448" s="26"/>
      <c r="U1448" s="16"/>
      <c r="V1448" s="16"/>
      <c r="W1448" s="16"/>
    </row>
    <row r="1449" spans="5:23" x14ac:dyDescent="0.25">
      <c r="E1449" s="12">
        <v>0</v>
      </c>
      <c r="R1449" s="26"/>
      <c r="U1449" s="16"/>
      <c r="V1449" s="16"/>
      <c r="W1449" s="16"/>
    </row>
    <row r="1450" spans="5:23" x14ac:dyDescent="0.25">
      <c r="E1450" s="12">
        <v>0</v>
      </c>
      <c r="R1450" s="26"/>
      <c r="U1450" s="16"/>
      <c r="V1450" s="16"/>
      <c r="W1450" s="16"/>
    </row>
    <row r="1451" spans="5:23" x14ac:dyDescent="0.25">
      <c r="E1451" s="12">
        <v>0</v>
      </c>
      <c r="R1451" s="26"/>
      <c r="U1451" s="16"/>
      <c r="V1451" s="16"/>
      <c r="W1451" s="16"/>
    </row>
    <row r="1452" spans="5:23" x14ac:dyDescent="0.25">
      <c r="E1452" s="12">
        <v>0</v>
      </c>
      <c r="R1452" s="26"/>
      <c r="U1452" s="16"/>
      <c r="V1452" s="16"/>
      <c r="W1452" s="16"/>
    </row>
    <row r="1453" spans="5:23" x14ac:dyDescent="0.25">
      <c r="E1453" s="12">
        <v>0</v>
      </c>
      <c r="R1453" s="26"/>
      <c r="U1453" s="16"/>
      <c r="V1453" s="16"/>
      <c r="W1453" s="16"/>
    </row>
    <row r="1454" spans="5:23" x14ac:dyDescent="0.25">
      <c r="E1454" s="12">
        <v>0</v>
      </c>
      <c r="R1454" s="26"/>
      <c r="U1454" s="16"/>
      <c r="V1454" s="16"/>
      <c r="W1454" s="16"/>
    </row>
    <row r="1455" spans="5:23" x14ac:dyDescent="0.25">
      <c r="E1455" s="12">
        <v>0</v>
      </c>
      <c r="R1455" s="26"/>
      <c r="U1455" s="16"/>
      <c r="V1455" s="16"/>
      <c r="W1455" s="16"/>
    </row>
    <row r="1456" spans="5:23" x14ac:dyDescent="0.25">
      <c r="E1456" s="12">
        <v>0</v>
      </c>
      <c r="R1456" s="26"/>
      <c r="U1456" s="16"/>
      <c r="V1456" s="16"/>
      <c r="W1456" s="16"/>
    </row>
    <row r="1457" spans="5:23" x14ac:dyDescent="0.25">
      <c r="E1457" s="12">
        <v>0</v>
      </c>
      <c r="R1457" s="26"/>
      <c r="U1457" s="16"/>
      <c r="V1457" s="16"/>
      <c r="W1457" s="16"/>
    </row>
    <row r="1458" spans="5:23" x14ac:dyDescent="0.25">
      <c r="E1458" s="12">
        <v>0</v>
      </c>
      <c r="R1458" s="26"/>
      <c r="U1458" s="16"/>
      <c r="V1458" s="16"/>
      <c r="W1458" s="16"/>
    </row>
    <row r="1459" spans="5:23" x14ac:dyDescent="0.25">
      <c r="E1459" s="12">
        <v>0</v>
      </c>
      <c r="R1459" s="26"/>
      <c r="U1459" s="16"/>
      <c r="V1459" s="16"/>
      <c r="W1459" s="16"/>
    </row>
    <row r="1460" spans="5:23" x14ac:dyDescent="0.25">
      <c r="E1460" s="12">
        <v>0</v>
      </c>
      <c r="R1460" s="26"/>
      <c r="U1460" s="16"/>
      <c r="V1460" s="16"/>
      <c r="W1460" s="16"/>
    </row>
    <row r="1461" spans="5:23" x14ac:dyDescent="0.25">
      <c r="E1461" s="12">
        <v>0</v>
      </c>
      <c r="R1461" s="26"/>
      <c r="U1461" s="16"/>
      <c r="V1461" s="16"/>
      <c r="W1461" s="16"/>
    </row>
    <row r="1462" spans="5:23" x14ac:dyDescent="0.25">
      <c r="E1462" s="12">
        <v>0</v>
      </c>
      <c r="R1462" s="26"/>
      <c r="U1462" s="16"/>
      <c r="V1462" s="16"/>
      <c r="W1462" s="16"/>
    </row>
    <row r="1463" spans="5:23" x14ac:dyDescent="0.25">
      <c r="E1463" s="12">
        <v>0</v>
      </c>
      <c r="R1463" s="26"/>
      <c r="U1463" s="16"/>
      <c r="V1463" s="16"/>
      <c r="W1463" s="16"/>
    </row>
    <row r="1464" spans="5:23" x14ac:dyDescent="0.25">
      <c r="E1464" s="12">
        <v>0</v>
      </c>
      <c r="R1464" s="26"/>
      <c r="U1464" s="16"/>
      <c r="V1464" s="16"/>
      <c r="W1464" s="16"/>
    </row>
    <row r="1465" spans="5:23" x14ac:dyDescent="0.25">
      <c r="E1465" s="12">
        <v>0</v>
      </c>
      <c r="R1465" s="26"/>
      <c r="U1465" s="16"/>
      <c r="V1465" s="16"/>
      <c r="W1465" s="16"/>
    </row>
    <row r="1466" spans="5:23" x14ac:dyDescent="0.25">
      <c r="E1466" s="12">
        <v>0</v>
      </c>
      <c r="R1466" s="26"/>
      <c r="U1466" s="16"/>
      <c r="V1466" s="16"/>
      <c r="W1466" s="16"/>
    </row>
    <row r="1467" spans="5:23" x14ac:dyDescent="0.25">
      <c r="E1467" s="12">
        <v>0</v>
      </c>
      <c r="R1467" s="26"/>
      <c r="U1467" s="16"/>
      <c r="V1467" s="16"/>
      <c r="W1467" s="16"/>
    </row>
    <row r="1468" spans="5:23" x14ac:dyDescent="0.25">
      <c r="E1468" s="12">
        <v>0</v>
      </c>
      <c r="R1468" s="26"/>
      <c r="U1468" s="16"/>
      <c r="V1468" s="16"/>
      <c r="W1468" s="16"/>
    </row>
    <row r="1469" spans="5:23" x14ac:dyDescent="0.25">
      <c r="E1469" s="12">
        <v>0</v>
      </c>
      <c r="R1469" s="26"/>
      <c r="U1469" s="16"/>
      <c r="V1469" s="16"/>
      <c r="W1469" s="16"/>
    </row>
    <row r="1470" spans="5:23" x14ac:dyDescent="0.25">
      <c r="E1470" s="12">
        <v>0</v>
      </c>
      <c r="R1470" s="26"/>
      <c r="U1470" s="16"/>
      <c r="V1470" s="16"/>
      <c r="W1470" s="16"/>
    </row>
    <row r="1471" spans="5:23" x14ac:dyDescent="0.25">
      <c r="E1471" s="12">
        <v>0</v>
      </c>
      <c r="R1471" s="26"/>
      <c r="U1471" s="16"/>
      <c r="V1471" s="16"/>
      <c r="W1471" s="16"/>
    </row>
    <row r="1472" spans="5:23" x14ac:dyDescent="0.25">
      <c r="E1472" s="12">
        <v>0</v>
      </c>
      <c r="R1472" s="26"/>
      <c r="U1472" s="16"/>
      <c r="V1472" s="16"/>
      <c r="W1472" s="16"/>
    </row>
    <row r="1473" spans="5:23" x14ac:dyDescent="0.25">
      <c r="E1473" s="12">
        <v>0</v>
      </c>
      <c r="R1473" s="26"/>
      <c r="U1473" s="16"/>
      <c r="V1473" s="16"/>
      <c r="W1473" s="16"/>
    </row>
    <row r="1474" spans="5:23" x14ac:dyDescent="0.25">
      <c r="E1474" s="12">
        <v>0</v>
      </c>
      <c r="R1474" s="26"/>
      <c r="U1474" s="16"/>
      <c r="V1474" s="16"/>
      <c r="W1474" s="16"/>
    </row>
    <row r="1475" spans="5:23" x14ac:dyDescent="0.25">
      <c r="E1475" s="12">
        <v>0</v>
      </c>
      <c r="R1475" s="26"/>
      <c r="U1475" s="16"/>
      <c r="V1475" s="16"/>
      <c r="W1475" s="16"/>
    </row>
    <row r="1476" spans="5:23" x14ac:dyDescent="0.25">
      <c r="E1476" s="12">
        <v>0</v>
      </c>
      <c r="R1476" s="26"/>
      <c r="U1476" s="16"/>
      <c r="V1476" s="16"/>
      <c r="W1476" s="16"/>
    </row>
    <row r="1477" spans="5:23" x14ac:dyDescent="0.25">
      <c r="E1477" s="12">
        <v>0</v>
      </c>
      <c r="R1477" s="26"/>
      <c r="U1477" s="16"/>
      <c r="V1477" s="16"/>
      <c r="W1477" s="16"/>
    </row>
    <row r="1478" spans="5:23" x14ac:dyDescent="0.25">
      <c r="E1478" s="12">
        <v>0</v>
      </c>
      <c r="R1478" s="26"/>
      <c r="U1478" s="16"/>
      <c r="V1478" s="16"/>
      <c r="W1478" s="16"/>
    </row>
    <row r="1479" spans="5:23" x14ac:dyDescent="0.25">
      <c r="E1479" s="12">
        <v>0</v>
      </c>
      <c r="R1479" s="26"/>
      <c r="U1479" s="16"/>
      <c r="V1479" s="16"/>
      <c r="W1479" s="16"/>
    </row>
    <row r="1480" spans="5:23" x14ac:dyDescent="0.25">
      <c r="E1480" s="12">
        <v>0</v>
      </c>
      <c r="R1480" s="26"/>
      <c r="U1480" s="16"/>
      <c r="V1480" s="16"/>
      <c r="W1480" s="16"/>
    </row>
    <row r="1481" spans="5:23" x14ac:dyDescent="0.25">
      <c r="E1481" s="12">
        <v>0</v>
      </c>
      <c r="R1481" s="26"/>
      <c r="U1481" s="16"/>
      <c r="V1481" s="16"/>
      <c r="W1481" s="16"/>
    </row>
    <row r="1482" spans="5:23" x14ac:dyDescent="0.25">
      <c r="E1482" s="12">
        <v>0</v>
      </c>
      <c r="R1482" s="26"/>
      <c r="U1482" s="16"/>
      <c r="V1482" s="16"/>
      <c r="W1482" s="16"/>
    </row>
    <row r="1483" spans="5:23" x14ac:dyDescent="0.25">
      <c r="E1483" s="12">
        <v>0</v>
      </c>
      <c r="R1483" s="26"/>
      <c r="U1483" s="16"/>
      <c r="V1483" s="16"/>
      <c r="W1483" s="16"/>
    </row>
    <row r="1484" spans="5:23" x14ac:dyDescent="0.25">
      <c r="E1484" s="12">
        <v>0</v>
      </c>
      <c r="R1484" s="26"/>
      <c r="U1484" s="16"/>
      <c r="V1484" s="16"/>
      <c r="W1484" s="16"/>
    </row>
    <row r="1485" spans="5:23" x14ac:dyDescent="0.25">
      <c r="E1485" s="12">
        <v>0</v>
      </c>
      <c r="R1485" s="26"/>
      <c r="U1485" s="16"/>
      <c r="V1485" s="16"/>
      <c r="W1485" s="16"/>
    </row>
    <row r="1486" spans="5:23" x14ac:dyDescent="0.25">
      <c r="E1486" s="12">
        <v>0</v>
      </c>
      <c r="R1486" s="26"/>
      <c r="U1486" s="16"/>
      <c r="V1486" s="16"/>
      <c r="W1486" s="16"/>
    </row>
    <row r="1487" spans="5:23" x14ac:dyDescent="0.25">
      <c r="E1487" s="12">
        <v>0</v>
      </c>
      <c r="R1487" s="26"/>
      <c r="U1487" s="16"/>
      <c r="V1487" s="16"/>
      <c r="W1487" s="16"/>
    </row>
    <row r="1488" spans="5:23" x14ac:dyDescent="0.25">
      <c r="E1488" s="12">
        <v>0</v>
      </c>
      <c r="R1488" s="26"/>
      <c r="U1488" s="16"/>
      <c r="V1488" s="16"/>
      <c r="W1488" s="16"/>
    </row>
    <row r="1489" spans="5:23" x14ac:dyDescent="0.25">
      <c r="E1489" s="12">
        <v>0</v>
      </c>
      <c r="R1489" s="26"/>
      <c r="U1489" s="16"/>
      <c r="V1489" s="16"/>
      <c r="W1489" s="16"/>
    </row>
    <row r="1490" spans="5:23" x14ac:dyDescent="0.25">
      <c r="E1490" s="12">
        <v>0</v>
      </c>
      <c r="R1490" s="26"/>
      <c r="U1490" s="16"/>
      <c r="V1490" s="16"/>
      <c r="W1490" s="16"/>
    </row>
    <row r="1491" spans="5:23" x14ac:dyDescent="0.25">
      <c r="E1491" s="12">
        <v>0</v>
      </c>
      <c r="R1491" s="26"/>
      <c r="U1491" s="16"/>
      <c r="V1491" s="16"/>
      <c r="W1491" s="16"/>
    </row>
    <row r="1492" spans="5:23" x14ac:dyDescent="0.25">
      <c r="E1492" s="12">
        <v>0</v>
      </c>
      <c r="R1492" s="26"/>
      <c r="U1492" s="16"/>
      <c r="V1492" s="16"/>
      <c r="W1492" s="16"/>
    </row>
    <row r="1493" spans="5:23" x14ac:dyDescent="0.25">
      <c r="E1493" s="12">
        <v>0</v>
      </c>
      <c r="R1493" s="26"/>
      <c r="U1493" s="16"/>
      <c r="V1493" s="16"/>
      <c r="W1493" s="16"/>
    </row>
    <row r="1494" spans="5:23" x14ac:dyDescent="0.25">
      <c r="E1494" s="12">
        <v>0</v>
      </c>
      <c r="R1494" s="26"/>
      <c r="U1494" s="16"/>
      <c r="V1494" s="16"/>
      <c r="W1494" s="16"/>
    </row>
    <row r="1495" spans="5:23" x14ac:dyDescent="0.25">
      <c r="E1495" s="12">
        <v>0</v>
      </c>
      <c r="R1495" s="26"/>
      <c r="U1495" s="16"/>
      <c r="V1495" s="16"/>
      <c r="W1495" s="16"/>
    </row>
    <row r="1496" spans="5:23" x14ac:dyDescent="0.25">
      <c r="E1496" s="12">
        <v>0</v>
      </c>
      <c r="R1496" s="26"/>
      <c r="U1496" s="16"/>
      <c r="V1496" s="16"/>
      <c r="W1496" s="16"/>
    </row>
    <row r="1497" spans="5:23" x14ac:dyDescent="0.25">
      <c r="E1497" s="12">
        <v>0</v>
      </c>
      <c r="R1497" s="26"/>
      <c r="U1497" s="16"/>
      <c r="V1497" s="16"/>
      <c r="W1497" s="16"/>
    </row>
    <row r="1498" spans="5:23" x14ac:dyDescent="0.25">
      <c r="E1498" s="12">
        <v>0</v>
      </c>
      <c r="R1498" s="26"/>
      <c r="U1498" s="16"/>
      <c r="V1498" s="16"/>
      <c r="W1498" s="16"/>
    </row>
    <row r="1499" spans="5:23" x14ac:dyDescent="0.25">
      <c r="E1499" s="12">
        <v>0</v>
      </c>
      <c r="R1499" s="26"/>
      <c r="U1499" s="16"/>
      <c r="V1499" s="16"/>
      <c r="W1499" s="16"/>
    </row>
    <row r="1500" spans="5:23" x14ac:dyDescent="0.25">
      <c r="E1500" s="12">
        <v>0</v>
      </c>
      <c r="R1500" s="26"/>
      <c r="U1500" s="16"/>
      <c r="V1500" s="16"/>
      <c r="W1500" s="16"/>
    </row>
    <row r="1501" spans="5:23" x14ac:dyDescent="0.25">
      <c r="E1501" s="12">
        <v>0</v>
      </c>
      <c r="R1501" s="26"/>
      <c r="U1501" s="16"/>
      <c r="V1501" s="16"/>
      <c r="W1501" s="16"/>
    </row>
    <row r="1502" spans="5:23" x14ac:dyDescent="0.25">
      <c r="E1502" s="12">
        <v>0</v>
      </c>
      <c r="R1502" s="26"/>
      <c r="U1502" s="16"/>
      <c r="V1502" s="16"/>
      <c r="W1502" s="16"/>
    </row>
    <row r="1503" spans="5:23" x14ac:dyDescent="0.25">
      <c r="E1503" s="12">
        <v>0</v>
      </c>
      <c r="R1503" s="26"/>
      <c r="U1503" s="16"/>
      <c r="V1503" s="16"/>
      <c r="W1503" s="16"/>
    </row>
    <row r="1504" spans="5:23" x14ac:dyDescent="0.25">
      <c r="E1504" s="12">
        <v>0</v>
      </c>
      <c r="R1504" s="26"/>
      <c r="U1504" s="16"/>
      <c r="V1504" s="16"/>
      <c r="W1504" s="16"/>
    </row>
    <row r="1505" spans="5:23" x14ac:dyDescent="0.25">
      <c r="E1505" s="12">
        <v>0</v>
      </c>
      <c r="R1505" s="26"/>
      <c r="U1505" s="16"/>
      <c r="V1505" s="16"/>
      <c r="W1505" s="16"/>
    </row>
    <row r="1506" spans="5:23" x14ac:dyDescent="0.25">
      <c r="E1506" s="12">
        <v>0</v>
      </c>
      <c r="R1506" s="26"/>
      <c r="U1506" s="16"/>
      <c r="V1506" s="16"/>
      <c r="W1506" s="16"/>
    </row>
    <row r="1507" spans="5:23" x14ac:dyDescent="0.25">
      <c r="E1507" s="12">
        <v>0</v>
      </c>
      <c r="R1507" s="26"/>
      <c r="U1507" s="16"/>
      <c r="V1507" s="16"/>
      <c r="W1507" s="16"/>
    </row>
    <row r="1508" spans="5:23" x14ac:dyDescent="0.25">
      <c r="E1508" s="12">
        <v>0</v>
      </c>
      <c r="R1508" s="26"/>
      <c r="U1508" s="16"/>
      <c r="V1508" s="16"/>
      <c r="W1508" s="16"/>
    </row>
    <row r="1509" spans="5:23" x14ac:dyDescent="0.25">
      <c r="E1509" s="12">
        <v>0</v>
      </c>
      <c r="R1509" s="26"/>
      <c r="U1509" s="16"/>
      <c r="V1509" s="16"/>
      <c r="W1509" s="16"/>
    </row>
    <row r="1510" spans="5:23" x14ac:dyDescent="0.25">
      <c r="E1510" s="12">
        <v>0</v>
      </c>
      <c r="R1510" s="26"/>
      <c r="U1510" s="16"/>
      <c r="V1510" s="16"/>
      <c r="W1510" s="16"/>
    </row>
    <row r="1511" spans="5:23" x14ac:dyDescent="0.25">
      <c r="E1511" s="12">
        <v>0</v>
      </c>
      <c r="R1511" s="26"/>
      <c r="U1511" s="16"/>
      <c r="V1511" s="16"/>
      <c r="W1511" s="16"/>
    </row>
    <row r="1512" spans="5:23" x14ac:dyDescent="0.25">
      <c r="E1512" s="12">
        <v>0</v>
      </c>
      <c r="R1512" s="26"/>
      <c r="U1512" s="16"/>
      <c r="V1512" s="16"/>
      <c r="W1512" s="16"/>
    </row>
    <row r="1513" spans="5:23" x14ac:dyDescent="0.25">
      <c r="E1513" s="12">
        <v>0</v>
      </c>
      <c r="R1513" s="26"/>
      <c r="U1513" s="16"/>
      <c r="V1513" s="16"/>
      <c r="W1513" s="16"/>
    </row>
    <row r="1514" spans="5:23" x14ac:dyDescent="0.25">
      <c r="E1514" s="12">
        <v>0</v>
      </c>
      <c r="R1514" s="26"/>
      <c r="U1514" s="16"/>
      <c r="V1514" s="16"/>
      <c r="W1514" s="16"/>
    </row>
    <row r="1515" spans="5:23" x14ac:dyDescent="0.25">
      <c r="E1515" s="12">
        <v>0</v>
      </c>
      <c r="R1515" s="26"/>
      <c r="U1515" s="16"/>
      <c r="V1515" s="16"/>
      <c r="W1515" s="16"/>
    </row>
    <row r="1516" spans="5:23" x14ac:dyDescent="0.25">
      <c r="E1516" s="12">
        <v>0</v>
      </c>
      <c r="R1516" s="26"/>
      <c r="U1516" s="16"/>
      <c r="V1516" s="16"/>
      <c r="W1516" s="16"/>
    </row>
    <row r="1517" spans="5:23" x14ac:dyDescent="0.25">
      <c r="E1517" s="12">
        <v>0</v>
      </c>
      <c r="R1517" s="26"/>
      <c r="U1517" s="16"/>
      <c r="V1517" s="16"/>
      <c r="W1517" s="16"/>
    </row>
    <row r="1518" spans="5:23" x14ac:dyDescent="0.25">
      <c r="E1518" s="12">
        <v>0</v>
      </c>
      <c r="R1518" s="26"/>
      <c r="U1518" s="16"/>
      <c r="V1518" s="16"/>
      <c r="W1518" s="16"/>
    </row>
    <row r="1519" spans="5:23" x14ac:dyDescent="0.25">
      <c r="E1519" s="12">
        <v>0</v>
      </c>
      <c r="R1519" s="26"/>
      <c r="U1519" s="16"/>
      <c r="V1519" s="16"/>
      <c r="W1519" s="16"/>
    </row>
    <row r="1520" spans="5:23" x14ac:dyDescent="0.25">
      <c r="E1520" s="12">
        <v>0</v>
      </c>
      <c r="R1520" s="26"/>
      <c r="U1520" s="16"/>
      <c r="V1520" s="16"/>
      <c r="W1520" s="16"/>
    </row>
    <row r="1521" spans="5:23" x14ac:dyDescent="0.25">
      <c r="E1521" s="12">
        <v>0</v>
      </c>
      <c r="R1521" s="26"/>
      <c r="U1521" s="16"/>
      <c r="V1521" s="16"/>
      <c r="W1521" s="16"/>
    </row>
    <row r="1522" spans="5:23" x14ac:dyDescent="0.25">
      <c r="E1522" s="12">
        <v>0</v>
      </c>
      <c r="R1522" s="26"/>
      <c r="U1522" s="16"/>
      <c r="V1522" s="16"/>
      <c r="W1522" s="16"/>
    </row>
    <row r="1523" spans="5:23" x14ac:dyDescent="0.25">
      <c r="E1523" s="12">
        <v>0</v>
      </c>
      <c r="R1523" s="26"/>
      <c r="U1523" s="16"/>
      <c r="V1523" s="16"/>
      <c r="W1523" s="16"/>
    </row>
    <row r="1524" spans="5:23" x14ac:dyDescent="0.25">
      <c r="E1524" s="12">
        <v>0</v>
      </c>
      <c r="R1524" s="26"/>
      <c r="U1524" s="16"/>
      <c r="V1524" s="16"/>
      <c r="W1524" s="16"/>
    </row>
    <row r="1525" spans="5:23" x14ac:dyDescent="0.25">
      <c r="E1525" s="12">
        <v>0</v>
      </c>
      <c r="R1525" s="26"/>
      <c r="U1525" s="16"/>
      <c r="V1525" s="16"/>
      <c r="W1525" s="16"/>
    </row>
    <row r="1526" spans="5:23" x14ac:dyDescent="0.25">
      <c r="E1526" s="12">
        <v>0</v>
      </c>
      <c r="R1526" s="26"/>
      <c r="U1526" s="16"/>
      <c r="V1526" s="16"/>
      <c r="W1526" s="16"/>
    </row>
    <row r="1527" spans="5:23" x14ac:dyDescent="0.25">
      <c r="E1527" s="12">
        <v>0</v>
      </c>
      <c r="R1527" s="26"/>
      <c r="U1527" s="16"/>
      <c r="V1527" s="16"/>
      <c r="W1527" s="16"/>
    </row>
    <row r="1528" spans="5:23" x14ac:dyDescent="0.25">
      <c r="E1528" s="12">
        <v>0</v>
      </c>
      <c r="R1528" s="26"/>
      <c r="U1528" s="16"/>
      <c r="V1528" s="16"/>
      <c r="W1528" s="16"/>
    </row>
    <row r="1529" spans="5:23" x14ac:dyDescent="0.25">
      <c r="E1529" s="12">
        <v>0</v>
      </c>
      <c r="R1529" s="26"/>
      <c r="U1529" s="16"/>
      <c r="V1529" s="16"/>
      <c r="W1529" s="16"/>
    </row>
    <row r="1530" spans="5:23" x14ac:dyDescent="0.25">
      <c r="E1530" s="12">
        <v>0</v>
      </c>
      <c r="R1530" s="26"/>
      <c r="U1530" s="16"/>
      <c r="V1530" s="16"/>
      <c r="W1530" s="16"/>
    </row>
    <row r="1531" spans="5:23" x14ac:dyDescent="0.25">
      <c r="E1531" s="12">
        <v>0</v>
      </c>
      <c r="R1531" s="26"/>
      <c r="U1531" s="16"/>
      <c r="V1531" s="16"/>
      <c r="W1531" s="16"/>
    </row>
    <row r="1532" spans="5:23" x14ac:dyDescent="0.25">
      <c r="E1532" s="12">
        <v>0</v>
      </c>
      <c r="R1532" s="26"/>
      <c r="U1532" s="16"/>
      <c r="V1532" s="16"/>
      <c r="W1532" s="16"/>
    </row>
    <row r="1533" spans="5:23" x14ac:dyDescent="0.25">
      <c r="E1533" s="12">
        <v>0</v>
      </c>
      <c r="R1533" s="26"/>
      <c r="U1533" s="16"/>
      <c r="V1533" s="16"/>
      <c r="W1533" s="16"/>
    </row>
    <row r="1534" spans="5:23" x14ac:dyDescent="0.25">
      <c r="E1534" s="12">
        <v>0</v>
      </c>
      <c r="R1534" s="26"/>
      <c r="U1534" s="16"/>
      <c r="V1534" s="16"/>
      <c r="W1534" s="16"/>
    </row>
    <row r="1535" spans="5:23" x14ac:dyDescent="0.25">
      <c r="E1535" s="12">
        <v>0</v>
      </c>
      <c r="R1535" s="26"/>
      <c r="U1535" s="16"/>
      <c r="V1535" s="16"/>
      <c r="W1535" s="16"/>
    </row>
    <row r="1536" spans="5:23" x14ac:dyDescent="0.25">
      <c r="E1536" s="12">
        <v>0</v>
      </c>
      <c r="R1536" s="26"/>
      <c r="U1536" s="16"/>
      <c r="V1536" s="16"/>
      <c r="W1536" s="16"/>
    </row>
    <row r="1537" spans="5:23" x14ac:dyDescent="0.25">
      <c r="E1537" s="12">
        <v>0</v>
      </c>
      <c r="R1537" s="26"/>
      <c r="U1537" s="16"/>
      <c r="V1537" s="16"/>
      <c r="W1537" s="16"/>
    </row>
    <row r="1538" spans="5:23" x14ac:dyDescent="0.25">
      <c r="E1538" s="12">
        <v>0</v>
      </c>
      <c r="R1538" s="26"/>
      <c r="U1538" s="16"/>
      <c r="V1538" s="16"/>
      <c r="W1538" s="16"/>
    </row>
    <row r="1539" spans="5:23" x14ac:dyDescent="0.25">
      <c r="E1539" s="12">
        <v>0</v>
      </c>
      <c r="R1539" s="26"/>
      <c r="U1539" s="16"/>
      <c r="V1539" s="16"/>
      <c r="W1539" s="16"/>
    </row>
    <row r="1540" spans="5:23" x14ac:dyDescent="0.25">
      <c r="E1540" s="12">
        <v>0</v>
      </c>
      <c r="R1540" s="26"/>
      <c r="U1540" s="16"/>
      <c r="V1540" s="16"/>
      <c r="W1540" s="16"/>
    </row>
    <row r="1541" spans="5:23" x14ac:dyDescent="0.25">
      <c r="E1541" s="12">
        <v>0</v>
      </c>
      <c r="R1541" s="26"/>
      <c r="U1541" s="16"/>
      <c r="V1541" s="16"/>
      <c r="W1541" s="16"/>
    </row>
    <row r="1542" spans="5:23" x14ac:dyDescent="0.25">
      <c r="E1542" s="12">
        <v>0</v>
      </c>
      <c r="R1542" s="26"/>
      <c r="U1542" s="16"/>
      <c r="V1542" s="16"/>
      <c r="W1542" s="16"/>
    </row>
    <row r="1543" spans="5:23" x14ac:dyDescent="0.25">
      <c r="E1543" s="12">
        <v>0</v>
      </c>
      <c r="R1543" s="26"/>
      <c r="U1543" s="16"/>
      <c r="V1543" s="16"/>
      <c r="W1543" s="16"/>
    </row>
    <row r="1544" spans="5:23" x14ac:dyDescent="0.25">
      <c r="E1544" s="12">
        <v>0</v>
      </c>
      <c r="R1544" s="26"/>
      <c r="U1544" s="16"/>
      <c r="V1544" s="16"/>
      <c r="W1544" s="16"/>
    </row>
    <row r="1545" spans="5:23" x14ac:dyDescent="0.25">
      <c r="E1545" s="12">
        <v>0</v>
      </c>
      <c r="R1545" s="26"/>
      <c r="U1545" s="16"/>
      <c r="V1545" s="16"/>
      <c r="W1545" s="16"/>
    </row>
    <row r="1546" spans="5:23" x14ac:dyDescent="0.25">
      <c r="E1546" s="12">
        <v>0</v>
      </c>
      <c r="R1546" s="26"/>
      <c r="U1546" s="16"/>
      <c r="V1546" s="16"/>
      <c r="W1546" s="16"/>
    </row>
    <row r="1547" spans="5:23" x14ac:dyDescent="0.25">
      <c r="E1547" s="12">
        <v>0</v>
      </c>
      <c r="R1547" s="26"/>
      <c r="U1547" s="16"/>
      <c r="V1547" s="16"/>
      <c r="W1547" s="16"/>
    </row>
    <row r="1548" spans="5:23" x14ac:dyDescent="0.25">
      <c r="E1548" s="12">
        <v>0</v>
      </c>
      <c r="R1548" s="26"/>
      <c r="U1548" s="16"/>
      <c r="V1548" s="16"/>
      <c r="W1548" s="16"/>
    </row>
    <row r="1549" spans="5:23" x14ac:dyDescent="0.25">
      <c r="E1549" s="12">
        <v>0</v>
      </c>
      <c r="R1549" s="26"/>
      <c r="U1549" s="16"/>
      <c r="V1549" s="16"/>
      <c r="W1549" s="16"/>
    </row>
    <row r="1550" spans="5:23" x14ac:dyDescent="0.25">
      <c r="E1550" s="12">
        <v>0</v>
      </c>
      <c r="R1550" s="26"/>
      <c r="U1550" s="16"/>
      <c r="V1550" s="16"/>
      <c r="W1550" s="16"/>
    </row>
    <row r="1551" spans="5:23" x14ac:dyDescent="0.25">
      <c r="E1551" s="12">
        <v>0</v>
      </c>
      <c r="R1551" s="26"/>
      <c r="U1551" s="16"/>
      <c r="V1551" s="16"/>
      <c r="W1551" s="16"/>
    </row>
    <row r="1552" spans="5:23" x14ac:dyDescent="0.25">
      <c r="E1552" s="12">
        <v>0</v>
      </c>
      <c r="R1552" s="26"/>
      <c r="U1552" s="16"/>
      <c r="V1552" s="16"/>
      <c r="W1552" s="16"/>
    </row>
    <row r="1553" spans="5:23" x14ac:dyDescent="0.25">
      <c r="E1553" s="12">
        <v>0</v>
      </c>
      <c r="R1553" s="26"/>
      <c r="U1553" s="16"/>
      <c r="V1553" s="16"/>
      <c r="W1553" s="16"/>
    </row>
    <row r="1554" spans="5:23" x14ac:dyDescent="0.25">
      <c r="E1554" s="12">
        <v>0</v>
      </c>
      <c r="R1554" s="26"/>
      <c r="U1554" s="16"/>
      <c r="V1554" s="16"/>
      <c r="W1554" s="16"/>
    </row>
    <row r="1555" spans="5:23" x14ac:dyDescent="0.25">
      <c r="E1555" s="12">
        <v>0</v>
      </c>
      <c r="R1555" s="26"/>
      <c r="U1555" s="16"/>
      <c r="V1555" s="16"/>
      <c r="W1555" s="16"/>
    </row>
    <row r="1556" spans="5:23" x14ac:dyDescent="0.25">
      <c r="E1556" s="12">
        <v>0</v>
      </c>
      <c r="R1556" s="26"/>
      <c r="U1556" s="16"/>
      <c r="V1556" s="16"/>
      <c r="W1556" s="16"/>
    </row>
    <row r="1557" spans="5:23" x14ac:dyDescent="0.25">
      <c r="E1557" s="12">
        <v>0</v>
      </c>
      <c r="R1557" s="26"/>
      <c r="U1557" s="16"/>
      <c r="V1557" s="16"/>
      <c r="W1557" s="16"/>
    </row>
    <row r="1558" spans="5:23" x14ac:dyDescent="0.25">
      <c r="E1558" s="12">
        <v>0</v>
      </c>
      <c r="R1558" s="26"/>
      <c r="U1558" s="16"/>
      <c r="V1558" s="16"/>
      <c r="W1558" s="16"/>
    </row>
    <row r="1559" spans="5:23" x14ac:dyDescent="0.25">
      <c r="E1559" s="12">
        <v>0</v>
      </c>
      <c r="R1559" s="26"/>
      <c r="U1559" s="16"/>
      <c r="V1559" s="16"/>
      <c r="W1559" s="16"/>
    </row>
    <row r="1560" spans="5:23" x14ac:dyDescent="0.25">
      <c r="E1560" s="12">
        <v>0</v>
      </c>
      <c r="R1560" s="26"/>
      <c r="U1560" s="16"/>
      <c r="V1560" s="16"/>
      <c r="W1560" s="16"/>
    </row>
    <row r="1561" spans="5:23" x14ac:dyDescent="0.25">
      <c r="E1561" s="12">
        <v>0</v>
      </c>
      <c r="R1561" s="26"/>
      <c r="U1561" s="16"/>
      <c r="V1561" s="16"/>
      <c r="W1561" s="16"/>
    </row>
    <row r="1562" spans="5:23" x14ac:dyDescent="0.25">
      <c r="E1562" s="12">
        <v>0</v>
      </c>
      <c r="R1562" s="26"/>
      <c r="U1562" s="16"/>
      <c r="V1562" s="16"/>
      <c r="W1562" s="16"/>
    </row>
    <row r="1563" spans="5:23" x14ac:dyDescent="0.25">
      <c r="E1563" s="12">
        <v>0</v>
      </c>
      <c r="R1563" s="26"/>
      <c r="U1563" s="16"/>
      <c r="V1563" s="16"/>
      <c r="W1563" s="16"/>
    </row>
    <row r="1564" spans="5:23" x14ac:dyDescent="0.25">
      <c r="E1564" s="12">
        <v>0</v>
      </c>
      <c r="R1564" s="26"/>
      <c r="U1564" s="16"/>
      <c r="V1564" s="16"/>
      <c r="W1564" s="16"/>
    </row>
    <row r="1565" spans="5:23" x14ac:dyDescent="0.25">
      <c r="E1565" s="12">
        <v>0</v>
      </c>
      <c r="R1565" s="26"/>
      <c r="U1565" s="16"/>
      <c r="V1565" s="16"/>
      <c r="W1565" s="16"/>
    </row>
    <row r="1566" spans="5:23" x14ac:dyDescent="0.25">
      <c r="E1566" s="12">
        <v>0</v>
      </c>
      <c r="R1566" s="26"/>
      <c r="U1566" s="16"/>
      <c r="V1566" s="16"/>
      <c r="W1566" s="16"/>
    </row>
    <row r="1567" spans="5:23" x14ac:dyDescent="0.25">
      <c r="E1567" s="12">
        <v>0</v>
      </c>
      <c r="R1567" s="26"/>
      <c r="U1567" s="16"/>
      <c r="V1567" s="16"/>
      <c r="W1567" s="16"/>
    </row>
    <row r="1568" spans="5:23" x14ac:dyDescent="0.25">
      <c r="E1568" s="12">
        <v>0</v>
      </c>
      <c r="R1568" s="26"/>
      <c r="U1568" s="16"/>
      <c r="V1568" s="16"/>
      <c r="W1568" s="16"/>
    </row>
    <row r="1569" spans="5:23" x14ac:dyDescent="0.25">
      <c r="E1569" s="12">
        <v>0</v>
      </c>
      <c r="R1569" s="26"/>
      <c r="U1569" s="16"/>
      <c r="V1569" s="16"/>
      <c r="W1569" s="16"/>
    </row>
    <row r="1570" spans="5:23" x14ac:dyDescent="0.25">
      <c r="E1570" s="12">
        <v>0</v>
      </c>
      <c r="R1570" s="26"/>
      <c r="U1570" s="16"/>
      <c r="V1570" s="16"/>
      <c r="W1570" s="16"/>
    </row>
    <row r="1571" spans="5:23" x14ac:dyDescent="0.25">
      <c r="E1571" s="12">
        <v>0</v>
      </c>
      <c r="R1571" s="26"/>
      <c r="U1571" s="16"/>
      <c r="V1571" s="16"/>
      <c r="W1571" s="16"/>
    </row>
    <row r="1572" spans="5:23" x14ac:dyDescent="0.25">
      <c r="E1572" s="12">
        <v>0</v>
      </c>
      <c r="R1572" s="26"/>
      <c r="U1572" s="16"/>
      <c r="V1572" s="16"/>
      <c r="W1572" s="16"/>
    </row>
    <row r="1573" spans="5:23" x14ac:dyDescent="0.25">
      <c r="E1573" s="12">
        <v>0</v>
      </c>
      <c r="R1573" s="26"/>
      <c r="U1573" s="16"/>
      <c r="V1573" s="16"/>
      <c r="W1573" s="16"/>
    </row>
    <row r="1574" spans="5:23" x14ac:dyDescent="0.25">
      <c r="E1574" s="12">
        <v>0</v>
      </c>
      <c r="R1574" s="26"/>
      <c r="U1574" s="16"/>
      <c r="V1574" s="16"/>
      <c r="W1574" s="16"/>
    </row>
    <row r="1575" spans="5:23" x14ac:dyDescent="0.25">
      <c r="E1575" s="12">
        <v>0</v>
      </c>
      <c r="R1575" s="26"/>
      <c r="U1575" s="16"/>
      <c r="V1575" s="16"/>
      <c r="W1575" s="16"/>
    </row>
    <row r="1576" spans="5:23" x14ac:dyDescent="0.25">
      <c r="E1576" s="12">
        <v>0</v>
      </c>
      <c r="R1576" s="26"/>
      <c r="U1576" s="16"/>
      <c r="V1576" s="16"/>
      <c r="W1576" s="16"/>
    </row>
    <row r="1577" spans="5:23" x14ac:dyDescent="0.25">
      <c r="E1577" s="12">
        <v>0</v>
      </c>
      <c r="R1577" s="26"/>
      <c r="U1577" s="16"/>
      <c r="V1577" s="16"/>
      <c r="W1577" s="16"/>
    </row>
    <row r="1578" spans="5:23" x14ac:dyDescent="0.25">
      <c r="E1578" s="12">
        <v>0</v>
      </c>
      <c r="R1578" s="26"/>
      <c r="U1578" s="16"/>
      <c r="V1578" s="16"/>
      <c r="W1578" s="16"/>
    </row>
    <row r="1579" spans="5:23" x14ac:dyDescent="0.25">
      <c r="E1579" s="12">
        <v>0</v>
      </c>
      <c r="R1579" s="26"/>
      <c r="U1579" s="16"/>
      <c r="V1579" s="16"/>
      <c r="W1579" s="16"/>
    </row>
    <row r="1580" spans="5:23" x14ac:dyDescent="0.25">
      <c r="E1580" s="12">
        <v>0</v>
      </c>
      <c r="R1580" s="26"/>
      <c r="U1580" s="16"/>
      <c r="V1580" s="16"/>
      <c r="W1580" s="16"/>
    </row>
    <row r="1581" spans="5:23" x14ac:dyDescent="0.25">
      <c r="E1581" s="12">
        <v>0</v>
      </c>
      <c r="R1581" s="26"/>
      <c r="U1581" s="16"/>
      <c r="V1581" s="16"/>
      <c r="W1581" s="16"/>
    </row>
    <row r="1582" spans="5:23" x14ac:dyDescent="0.25">
      <c r="E1582" s="12">
        <v>0</v>
      </c>
      <c r="R1582" s="26"/>
      <c r="U1582" s="16"/>
      <c r="V1582" s="16"/>
      <c r="W1582" s="16"/>
    </row>
    <row r="1583" spans="5:23" x14ac:dyDescent="0.25">
      <c r="E1583" s="12">
        <v>0</v>
      </c>
      <c r="R1583" s="26"/>
      <c r="U1583" s="16"/>
      <c r="V1583" s="16"/>
      <c r="W1583" s="16"/>
    </row>
    <row r="1584" spans="5:23" x14ac:dyDescent="0.25">
      <c r="E1584" s="12">
        <v>0</v>
      </c>
      <c r="R1584" s="26"/>
      <c r="U1584" s="16"/>
      <c r="V1584" s="16"/>
      <c r="W1584" s="16"/>
    </row>
    <row r="1585" spans="5:23" x14ac:dyDescent="0.25">
      <c r="E1585" s="12">
        <v>0</v>
      </c>
      <c r="R1585" s="26"/>
      <c r="U1585" s="16"/>
      <c r="V1585" s="16"/>
      <c r="W1585" s="16"/>
    </row>
    <row r="1586" spans="5:23" x14ac:dyDescent="0.25">
      <c r="E1586" s="12">
        <v>0</v>
      </c>
      <c r="R1586" s="26"/>
      <c r="U1586" s="16"/>
      <c r="V1586" s="16"/>
      <c r="W1586" s="16"/>
    </row>
    <row r="1587" spans="5:23" x14ac:dyDescent="0.25">
      <c r="E1587" s="12">
        <v>0</v>
      </c>
      <c r="R1587" s="26"/>
      <c r="U1587" s="16"/>
      <c r="V1587" s="16"/>
      <c r="W1587" s="16"/>
    </row>
    <row r="1588" spans="5:23" x14ac:dyDescent="0.25">
      <c r="E1588" s="12">
        <v>0</v>
      </c>
      <c r="R1588" s="26"/>
      <c r="U1588" s="16"/>
      <c r="V1588" s="16"/>
      <c r="W1588" s="16"/>
    </row>
    <row r="1589" spans="5:23" x14ac:dyDescent="0.25">
      <c r="E1589" s="12">
        <v>0</v>
      </c>
      <c r="R1589" s="26"/>
      <c r="U1589" s="16"/>
      <c r="V1589" s="16"/>
      <c r="W1589" s="16"/>
    </row>
    <row r="1590" spans="5:23" x14ac:dyDescent="0.25">
      <c r="E1590" s="12">
        <v>0</v>
      </c>
      <c r="R1590" s="26"/>
      <c r="U1590" s="16"/>
      <c r="V1590" s="16"/>
      <c r="W1590" s="16"/>
    </row>
    <row r="1591" spans="5:23" x14ac:dyDescent="0.25">
      <c r="E1591" s="12">
        <v>0</v>
      </c>
      <c r="R1591" s="26"/>
      <c r="U1591" s="16"/>
      <c r="V1591" s="16"/>
      <c r="W1591" s="16"/>
    </row>
    <row r="1592" spans="5:23" x14ac:dyDescent="0.25">
      <c r="E1592" s="12">
        <v>0</v>
      </c>
      <c r="R1592" s="26"/>
      <c r="U1592" s="16"/>
      <c r="V1592" s="16"/>
      <c r="W1592" s="16"/>
    </row>
    <row r="1593" spans="5:23" x14ac:dyDescent="0.25">
      <c r="E1593" s="12">
        <v>0</v>
      </c>
      <c r="R1593" s="26"/>
      <c r="U1593" s="16"/>
      <c r="V1593" s="16"/>
      <c r="W1593" s="16"/>
    </row>
    <row r="1594" spans="5:23" x14ac:dyDescent="0.25">
      <c r="E1594" s="12">
        <v>0</v>
      </c>
      <c r="R1594" s="26"/>
      <c r="U1594" s="16"/>
      <c r="V1594" s="16"/>
      <c r="W1594" s="16"/>
    </row>
    <row r="1595" spans="5:23" x14ac:dyDescent="0.25">
      <c r="E1595" s="12">
        <v>0</v>
      </c>
      <c r="R1595" s="26"/>
      <c r="U1595" s="16"/>
      <c r="V1595" s="16"/>
      <c r="W1595" s="16"/>
    </row>
    <row r="1596" spans="5:23" x14ac:dyDescent="0.25">
      <c r="E1596" s="12">
        <v>0</v>
      </c>
      <c r="R1596" s="26"/>
      <c r="U1596" s="16"/>
      <c r="V1596" s="16"/>
      <c r="W1596" s="16"/>
    </row>
    <row r="1597" spans="5:23" x14ac:dyDescent="0.25">
      <c r="E1597" s="12">
        <v>0</v>
      </c>
      <c r="R1597" s="26"/>
      <c r="U1597" s="16"/>
      <c r="V1597" s="16"/>
      <c r="W1597" s="16"/>
    </row>
    <row r="1598" spans="5:23" x14ac:dyDescent="0.25">
      <c r="E1598" s="12">
        <v>0</v>
      </c>
      <c r="R1598" s="26"/>
      <c r="U1598" s="16"/>
      <c r="V1598" s="16"/>
      <c r="W1598" s="16"/>
    </row>
    <row r="1599" spans="5:23" x14ac:dyDescent="0.25">
      <c r="E1599" s="12">
        <v>0</v>
      </c>
      <c r="R1599" s="26"/>
      <c r="U1599" s="16"/>
      <c r="V1599" s="16"/>
      <c r="W1599" s="16"/>
    </row>
    <row r="1600" spans="5:23" x14ac:dyDescent="0.25">
      <c r="E1600" s="12">
        <v>0</v>
      </c>
      <c r="R1600" s="26"/>
      <c r="U1600" s="16"/>
      <c r="V1600" s="16"/>
      <c r="W1600" s="16"/>
    </row>
    <row r="1601" spans="5:23" x14ac:dyDescent="0.25">
      <c r="E1601" s="12">
        <v>0</v>
      </c>
      <c r="R1601" s="26"/>
      <c r="U1601" s="16"/>
      <c r="V1601" s="16"/>
      <c r="W1601" s="16"/>
    </row>
    <row r="1602" spans="5:23" x14ac:dyDescent="0.25">
      <c r="E1602" s="12">
        <v>0</v>
      </c>
      <c r="R1602" s="26"/>
      <c r="U1602" s="16"/>
      <c r="V1602" s="16"/>
      <c r="W1602" s="16"/>
    </row>
    <row r="1603" spans="5:23" x14ac:dyDescent="0.25">
      <c r="E1603" s="12">
        <v>0</v>
      </c>
      <c r="R1603" s="26"/>
      <c r="U1603" s="16"/>
      <c r="V1603" s="16"/>
      <c r="W1603" s="16"/>
    </row>
    <row r="1604" spans="5:23" x14ac:dyDescent="0.25">
      <c r="E1604" s="12">
        <v>0</v>
      </c>
      <c r="R1604" s="26"/>
      <c r="U1604" s="16"/>
      <c r="V1604" s="16"/>
      <c r="W1604" s="16"/>
    </row>
    <row r="1605" spans="5:23" x14ac:dyDescent="0.25">
      <c r="E1605" s="12">
        <v>0</v>
      </c>
      <c r="R1605" s="26"/>
      <c r="U1605" s="16"/>
      <c r="V1605" s="16"/>
      <c r="W1605" s="16"/>
    </row>
    <row r="1606" spans="5:23" x14ac:dyDescent="0.25">
      <c r="E1606" s="12">
        <v>0</v>
      </c>
      <c r="R1606" s="26"/>
      <c r="U1606" s="16"/>
      <c r="V1606" s="16"/>
      <c r="W1606" s="16"/>
    </row>
    <row r="1607" spans="5:23" x14ac:dyDescent="0.25">
      <c r="E1607" s="12">
        <v>0</v>
      </c>
      <c r="R1607" s="26"/>
      <c r="U1607" s="16"/>
      <c r="V1607" s="16"/>
      <c r="W1607" s="16"/>
    </row>
    <row r="1608" spans="5:23" x14ac:dyDescent="0.25">
      <c r="E1608" s="12">
        <v>0</v>
      </c>
      <c r="R1608" s="26"/>
      <c r="U1608" s="16"/>
      <c r="V1608" s="16"/>
      <c r="W1608" s="16"/>
    </row>
    <row r="1609" spans="5:23" x14ac:dyDescent="0.25">
      <c r="E1609" s="12">
        <v>0</v>
      </c>
      <c r="R1609" s="26"/>
      <c r="U1609" s="16"/>
      <c r="V1609" s="16"/>
      <c r="W1609" s="16"/>
    </row>
    <row r="1610" spans="5:23" x14ac:dyDescent="0.25">
      <c r="E1610" s="12">
        <v>0</v>
      </c>
      <c r="R1610" s="26"/>
      <c r="U1610" s="16"/>
      <c r="V1610" s="16"/>
      <c r="W1610" s="16"/>
    </row>
    <row r="1611" spans="5:23" x14ac:dyDescent="0.25">
      <c r="E1611" s="12">
        <v>0</v>
      </c>
      <c r="R1611" s="26"/>
      <c r="U1611" s="16"/>
      <c r="V1611" s="16"/>
      <c r="W1611" s="16"/>
    </row>
    <row r="1612" spans="5:23" x14ac:dyDescent="0.25">
      <c r="E1612" s="12">
        <v>0</v>
      </c>
      <c r="R1612" s="26"/>
      <c r="U1612" s="16"/>
      <c r="V1612" s="16"/>
      <c r="W1612" s="16"/>
    </row>
    <row r="1613" spans="5:23" x14ac:dyDescent="0.25">
      <c r="E1613" s="12">
        <v>0</v>
      </c>
      <c r="R1613" s="26"/>
      <c r="U1613" s="16"/>
      <c r="V1613" s="16"/>
      <c r="W1613" s="16"/>
    </row>
    <row r="1614" spans="5:23" x14ac:dyDescent="0.25">
      <c r="E1614" s="12">
        <v>0</v>
      </c>
      <c r="R1614" s="26"/>
      <c r="U1614" s="16"/>
      <c r="V1614" s="16"/>
      <c r="W1614" s="16"/>
    </row>
    <row r="1615" spans="5:23" x14ac:dyDescent="0.25">
      <c r="E1615" s="12">
        <v>0</v>
      </c>
      <c r="R1615" s="26"/>
      <c r="U1615" s="16"/>
      <c r="V1615" s="16"/>
      <c r="W1615" s="16"/>
    </row>
    <row r="1616" spans="5:23" x14ac:dyDescent="0.25">
      <c r="E1616" s="12">
        <v>0</v>
      </c>
      <c r="R1616" s="26"/>
      <c r="U1616" s="16"/>
      <c r="V1616" s="16"/>
      <c r="W1616" s="16"/>
    </row>
    <row r="1617" spans="5:23" x14ac:dyDescent="0.25">
      <c r="E1617" s="12">
        <v>0</v>
      </c>
      <c r="R1617" s="26"/>
      <c r="U1617" s="16"/>
      <c r="V1617" s="16"/>
      <c r="W1617" s="16"/>
    </row>
    <row r="1618" spans="5:23" x14ac:dyDescent="0.25">
      <c r="E1618" s="12">
        <v>0</v>
      </c>
      <c r="R1618" s="26"/>
      <c r="U1618" s="16"/>
      <c r="V1618" s="16"/>
      <c r="W1618" s="16"/>
    </row>
    <row r="1619" spans="5:23" x14ac:dyDescent="0.25">
      <c r="E1619" s="12">
        <v>0</v>
      </c>
      <c r="R1619" s="26"/>
      <c r="U1619" s="16"/>
      <c r="V1619" s="16"/>
      <c r="W1619" s="16"/>
    </row>
    <row r="1620" spans="5:23" x14ac:dyDescent="0.25">
      <c r="E1620" s="12">
        <v>0</v>
      </c>
      <c r="R1620" s="26"/>
      <c r="U1620" s="16"/>
      <c r="V1620" s="16"/>
      <c r="W1620" s="16"/>
    </row>
    <row r="1621" spans="5:23" x14ac:dyDescent="0.25">
      <c r="E1621" s="12">
        <v>0</v>
      </c>
      <c r="R1621" s="26"/>
      <c r="U1621" s="16"/>
      <c r="V1621" s="16"/>
      <c r="W1621" s="16"/>
    </row>
    <row r="1622" spans="5:23" x14ac:dyDescent="0.25">
      <c r="E1622" s="12">
        <v>0</v>
      </c>
      <c r="R1622" s="26"/>
      <c r="U1622" s="16"/>
      <c r="V1622" s="16"/>
      <c r="W1622" s="16"/>
    </row>
    <row r="1623" spans="5:23" x14ac:dyDescent="0.25">
      <c r="E1623" s="12">
        <v>0</v>
      </c>
      <c r="R1623" s="26"/>
      <c r="U1623" s="16"/>
      <c r="V1623" s="16"/>
      <c r="W1623" s="16"/>
    </row>
    <row r="1624" spans="5:23" x14ac:dyDescent="0.25">
      <c r="E1624" s="12">
        <v>0</v>
      </c>
      <c r="R1624" s="26"/>
      <c r="U1624" s="16"/>
      <c r="V1624" s="16"/>
      <c r="W1624" s="16"/>
    </row>
    <row r="1625" spans="5:23" x14ac:dyDescent="0.25">
      <c r="E1625" s="12">
        <v>0</v>
      </c>
      <c r="R1625" s="26"/>
      <c r="U1625" s="16"/>
      <c r="V1625" s="16"/>
      <c r="W1625" s="16"/>
    </row>
    <row r="1626" spans="5:23" x14ac:dyDescent="0.25">
      <c r="E1626" s="12">
        <v>0</v>
      </c>
      <c r="R1626" s="26"/>
      <c r="U1626" s="16"/>
      <c r="V1626" s="16"/>
      <c r="W1626" s="16"/>
    </row>
    <row r="1627" spans="5:23" x14ac:dyDescent="0.25">
      <c r="E1627" s="12">
        <v>0</v>
      </c>
      <c r="R1627" s="26"/>
      <c r="U1627" s="16"/>
      <c r="V1627" s="16"/>
      <c r="W1627" s="16"/>
    </row>
    <row r="1628" spans="5:23" x14ac:dyDescent="0.25">
      <c r="E1628" s="12">
        <v>0</v>
      </c>
      <c r="R1628" s="26"/>
      <c r="U1628" s="16"/>
      <c r="V1628" s="16"/>
      <c r="W1628" s="16"/>
    </row>
    <row r="1629" spans="5:23" x14ac:dyDescent="0.25">
      <c r="E1629" s="12">
        <v>0</v>
      </c>
      <c r="R1629" s="26"/>
      <c r="U1629" s="16"/>
      <c r="V1629" s="16"/>
      <c r="W1629" s="16"/>
    </row>
    <row r="1630" spans="5:23" x14ac:dyDescent="0.25">
      <c r="E1630" s="12">
        <v>0</v>
      </c>
      <c r="R1630" s="26"/>
      <c r="U1630" s="16"/>
      <c r="V1630" s="16"/>
      <c r="W1630" s="16"/>
    </row>
    <row r="1631" spans="5:23" x14ac:dyDescent="0.25">
      <c r="E1631" s="12">
        <v>0</v>
      </c>
      <c r="R1631" s="26"/>
      <c r="U1631" s="16"/>
      <c r="V1631" s="16"/>
      <c r="W1631" s="16"/>
    </row>
    <row r="1632" spans="5:23" x14ac:dyDescent="0.25">
      <c r="E1632" s="12">
        <v>0</v>
      </c>
      <c r="R1632" s="26"/>
      <c r="U1632" s="16"/>
      <c r="V1632" s="16"/>
      <c r="W1632" s="16"/>
    </row>
    <row r="1633" spans="5:23" x14ac:dyDescent="0.25">
      <c r="E1633" s="12">
        <v>0</v>
      </c>
      <c r="R1633" s="26"/>
      <c r="U1633" s="16"/>
      <c r="V1633" s="16"/>
      <c r="W1633" s="16"/>
    </row>
    <row r="1634" spans="5:23" x14ac:dyDescent="0.25">
      <c r="E1634" s="12">
        <v>0</v>
      </c>
      <c r="R1634" s="26"/>
      <c r="U1634" s="16"/>
      <c r="V1634" s="16"/>
      <c r="W1634" s="16"/>
    </row>
    <row r="1635" spans="5:23" x14ac:dyDescent="0.25">
      <c r="E1635" s="12">
        <v>0</v>
      </c>
      <c r="R1635" s="26"/>
      <c r="U1635" s="16"/>
      <c r="V1635" s="16"/>
      <c r="W1635" s="16"/>
    </row>
    <row r="1636" spans="5:23" x14ac:dyDescent="0.25">
      <c r="E1636" s="12">
        <v>0</v>
      </c>
      <c r="R1636" s="26"/>
      <c r="U1636" s="16"/>
      <c r="V1636" s="16"/>
      <c r="W1636" s="16"/>
    </row>
    <row r="1637" spans="5:23" x14ac:dyDescent="0.25">
      <c r="E1637" s="12">
        <v>0</v>
      </c>
      <c r="R1637" s="26"/>
      <c r="U1637" s="16"/>
      <c r="V1637" s="16"/>
      <c r="W1637" s="16"/>
    </row>
    <row r="1638" spans="5:23" x14ac:dyDescent="0.25">
      <c r="E1638" s="12">
        <v>0</v>
      </c>
      <c r="R1638" s="26"/>
      <c r="U1638" s="16"/>
      <c r="V1638" s="16"/>
      <c r="W1638" s="16"/>
    </row>
    <row r="1639" spans="5:23" x14ac:dyDescent="0.25">
      <c r="E1639" s="12">
        <v>0</v>
      </c>
      <c r="R1639" s="26"/>
      <c r="U1639" s="16"/>
      <c r="V1639" s="16"/>
      <c r="W1639" s="16"/>
    </row>
    <row r="1640" spans="5:23" x14ac:dyDescent="0.25">
      <c r="E1640" s="12">
        <v>0</v>
      </c>
      <c r="R1640" s="26"/>
      <c r="U1640" s="16"/>
      <c r="V1640" s="16"/>
      <c r="W1640" s="16"/>
    </row>
    <row r="1641" spans="5:23" x14ac:dyDescent="0.25">
      <c r="E1641" s="12">
        <v>0</v>
      </c>
      <c r="R1641" s="26"/>
      <c r="U1641" s="16"/>
      <c r="V1641" s="16"/>
      <c r="W1641" s="16"/>
    </row>
    <row r="1642" spans="5:23" x14ac:dyDescent="0.25">
      <c r="E1642" s="12">
        <v>0</v>
      </c>
      <c r="R1642" s="26"/>
      <c r="U1642" s="16"/>
      <c r="V1642" s="16"/>
      <c r="W1642" s="16"/>
    </row>
    <row r="1643" spans="5:23" x14ac:dyDescent="0.25">
      <c r="E1643" s="12">
        <v>0</v>
      </c>
      <c r="R1643" s="26"/>
      <c r="U1643" s="16"/>
      <c r="V1643" s="16"/>
      <c r="W1643" s="16"/>
    </row>
    <row r="1644" spans="5:23" x14ac:dyDescent="0.25">
      <c r="E1644" s="12">
        <v>0</v>
      </c>
      <c r="R1644" s="26"/>
      <c r="U1644" s="16"/>
      <c r="V1644" s="16"/>
      <c r="W1644" s="16"/>
    </row>
    <row r="1645" spans="5:23" x14ac:dyDescent="0.25">
      <c r="E1645" s="12">
        <v>0</v>
      </c>
      <c r="R1645" s="26"/>
      <c r="U1645" s="16"/>
      <c r="V1645" s="16"/>
      <c r="W1645" s="16"/>
    </row>
    <row r="1646" spans="5:23" x14ac:dyDescent="0.25">
      <c r="E1646" s="12">
        <v>0</v>
      </c>
      <c r="R1646" s="26"/>
      <c r="U1646" s="16"/>
      <c r="V1646" s="16"/>
      <c r="W1646" s="16"/>
    </row>
    <row r="1647" spans="5:23" x14ac:dyDescent="0.25">
      <c r="E1647" s="12">
        <v>0</v>
      </c>
      <c r="R1647" s="26"/>
      <c r="U1647" s="16"/>
      <c r="V1647" s="16"/>
      <c r="W1647" s="16"/>
    </row>
    <row r="1648" spans="5:23" x14ac:dyDescent="0.25">
      <c r="E1648" s="12">
        <v>0</v>
      </c>
      <c r="R1648" s="26"/>
      <c r="U1648" s="16"/>
      <c r="V1648" s="16"/>
      <c r="W1648" s="16"/>
    </row>
    <row r="1649" spans="5:23" x14ac:dyDescent="0.25">
      <c r="E1649" s="12">
        <v>0</v>
      </c>
      <c r="R1649" s="26"/>
      <c r="U1649" s="16"/>
      <c r="V1649" s="16"/>
      <c r="W1649" s="16"/>
    </row>
    <row r="1650" spans="5:23" x14ac:dyDescent="0.25">
      <c r="E1650" s="12">
        <v>0</v>
      </c>
      <c r="R1650" s="26"/>
      <c r="U1650" s="16"/>
      <c r="V1650" s="16"/>
      <c r="W1650" s="16"/>
    </row>
    <row r="1651" spans="5:23" x14ac:dyDescent="0.25">
      <c r="E1651" s="12">
        <v>0</v>
      </c>
      <c r="R1651" s="26"/>
      <c r="U1651" s="16"/>
      <c r="V1651" s="16"/>
      <c r="W1651" s="16"/>
    </row>
    <row r="1652" spans="5:23" x14ac:dyDescent="0.25">
      <c r="E1652" s="12">
        <v>0</v>
      </c>
      <c r="R1652" s="26"/>
      <c r="U1652" s="16"/>
      <c r="V1652" s="16"/>
      <c r="W1652" s="16"/>
    </row>
    <row r="1653" spans="5:23" x14ac:dyDescent="0.25">
      <c r="E1653" s="12">
        <v>0</v>
      </c>
      <c r="R1653" s="26"/>
      <c r="U1653" s="16"/>
      <c r="V1653" s="16"/>
      <c r="W1653" s="16"/>
    </row>
    <row r="1654" spans="5:23" x14ac:dyDescent="0.25">
      <c r="E1654" s="12">
        <v>0</v>
      </c>
      <c r="R1654" s="26"/>
      <c r="U1654" s="16"/>
      <c r="V1654" s="16"/>
      <c r="W1654" s="16"/>
    </row>
    <row r="1655" spans="5:23" x14ac:dyDescent="0.25">
      <c r="E1655" s="12">
        <v>0</v>
      </c>
      <c r="R1655" s="26"/>
      <c r="U1655" s="16"/>
      <c r="V1655" s="16"/>
      <c r="W1655" s="16"/>
    </row>
    <row r="1656" spans="5:23" x14ac:dyDescent="0.25">
      <c r="E1656" s="12">
        <v>0</v>
      </c>
      <c r="R1656" s="26"/>
      <c r="U1656" s="16"/>
      <c r="V1656" s="16"/>
      <c r="W1656" s="16"/>
    </row>
    <row r="1657" spans="5:23" x14ac:dyDescent="0.25">
      <c r="E1657" s="12">
        <v>0</v>
      </c>
      <c r="R1657" s="26"/>
      <c r="U1657" s="16"/>
      <c r="V1657" s="16"/>
      <c r="W1657" s="16"/>
    </row>
    <row r="1658" spans="5:23" x14ac:dyDescent="0.25">
      <c r="E1658" s="12">
        <v>0</v>
      </c>
      <c r="R1658" s="26"/>
      <c r="U1658" s="16"/>
      <c r="V1658" s="16"/>
      <c r="W1658" s="16"/>
    </row>
    <row r="1659" spans="5:23" x14ac:dyDescent="0.25">
      <c r="E1659" s="12">
        <v>0</v>
      </c>
      <c r="R1659" s="26"/>
      <c r="U1659" s="16"/>
      <c r="V1659" s="16"/>
      <c r="W1659" s="16"/>
    </row>
    <row r="1660" spans="5:23" x14ac:dyDescent="0.25">
      <c r="E1660" s="12">
        <v>0</v>
      </c>
      <c r="R1660" s="26"/>
      <c r="U1660" s="16"/>
      <c r="V1660" s="16"/>
      <c r="W1660" s="16"/>
    </row>
    <row r="1661" spans="5:23" x14ac:dyDescent="0.25">
      <c r="E1661" s="12">
        <v>0</v>
      </c>
      <c r="R1661" s="26"/>
      <c r="U1661" s="16"/>
      <c r="V1661" s="16"/>
      <c r="W1661" s="16"/>
    </row>
    <row r="1662" spans="5:23" x14ac:dyDescent="0.25">
      <c r="E1662" s="12">
        <v>0</v>
      </c>
      <c r="R1662" s="26"/>
      <c r="U1662" s="16"/>
      <c r="V1662" s="16"/>
      <c r="W1662" s="16"/>
    </row>
    <row r="1663" spans="5:23" x14ac:dyDescent="0.25">
      <c r="E1663" s="12">
        <v>0</v>
      </c>
      <c r="R1663" s="26"/>
      <c r="U1663" s="16"/>
      <c r="V1663" s="16"/>
      <c r="W1663" s="16"/>
    </row>
    <row r="1664" spans="5:23" x14ac:dyDescent="0.25">
      <c r="E1664" s="12">
        <v>0</v>
      </c>
      <c r="R1664" s="26"/>
      <c r="U1664" s="16"/>
      <c r="V1664" s="16"/>
      <c r="W1664" s="16"/>
    </row>
    <row r="1665" spans="5:23" x14ac:dyDescent="0.25">
      <c r="E1665" s="12">
        <v>0</v>
      </c>
      <c r="R1665" s="26"/>
      <c r="U1665" s="16"/>
      <c r="V1665" s="16"/>
      <c r="W1665" s="16"/>
    </row>
    <row r="1666" spans="5:23" x14ac:dyDescent="0.25">
      <c r="E1666" s="12">
        <v>0</v>
      </c>
      <c r="R1666" s="26"/>
      <c r="U1666" s="16"/>
      <c r="V1666" s="16"/>
      <c r="W1666" s="16"/>
    </row>
    <row r="1667" spans="5:23" x14ac:dyDescent="0.25">
      <c r="E1667" s="12">
        <v>0</v>
      </c>
      <c r="R1667" s="26"/>
      <c r="U1667" s="16"/>
      <c r="V1667" s="16"/>
      <c r="W1667" s="16"/>
    </row>
    <row r="1668" spans="5:23" x14ac:dyDescent="0.25">
      <c r="E1668" s="12">
        <v>0</v>
      </c>
      <c r="R1668" s="26"/>
      <c r="U1668" s="16"/>
      <c r="V1668" s="16"/>
      <c r="W1668" s="16"/>
    </row>
    <row r="1669" spans="5:23" x14ac:dyDescent="0.25">
      <c r="E1669" s="12">
        <v>0</v>
      </c>
      <c r="R1669" s="26"/>
      <c r="U1669" s="16"/>
      <c r="V1669" s="16"/>
      <c r="W1669" s="16"/>
    </row>
    <row r="1670" spans="5:23" x14ac:dyDescent="0.25">
      <c r="E1670" s="12">
        <v>0</v>
      </c>
      <c r="R1670" s="26"/>
      <c r="U1670" s="16"/>
      <c r="V1670" s="16"/>
      <c r="W1670" s="16"/>
    </row>
    <row r="1671" spans="5:23" x14ac:dyDescent="0.25">
      <c r="E1671" s="12">
        <v>0</v>
      </c>
      <c r="R1671" s="26"/>
      <c r="U1671" s="16"/>
      <c r="V1671" s="16"/>
      <c r="W1671" s="16"/>
    </row>
    <row r="1672" spans="5:23" x14ac:dyDescent="0.25">
      <c r="E1672" s="12">
        <v>0</v>
      </c>
      <c r="R1672" s="26"/>
      <c r="U1672" s="16"/>
      <c r="V1672" s="16"/>
      <c r="W1672" s="16"/>
    </row>
    <row r="1673" spans="5:23" x14ac:dyDescent="0.25">
      <c r="E1673" s="12">
        <v>0</v>
      </c>
      <c r="R1673" s="26"/>
      <c r="U1673" s="16"/>
      <c r="V1673" s="16"/>
      <c r="W1673" s="16"/>
    </row>
    <row r="1674" spans="5:23" x14ac:dyDescent="0.25">
      <c r="E1674" s="12">
        <v>0</v>
      </c>
      <c r="R1674" s="26"/>
      <c r="U1674" s="16"/>
      <c r="V1674" s="16"/>
      <c r="W1674" s="16"/>
    </row>
    <row r="1675" spans="5:23" x14ac:dyDescent="0.25">
      <c r="E1675" s="12">
        <v>0</v>
      </c>
      <c r="R1675" s="26"/>
      <c r="U1675" s="16"/>
      <c r="V1675" s="16"/>
      <c r="W1675" s="16"/>
    </row>
    <row r="1676" spans="5:23" x14ac:dyDescent="0.25">
      <c r="E1676" s="12">
        <v>0</v>
      </c>
      <c r="R1676" s="26"/>
      <c r="U1676" s="16"/>
      <c r="V1676" s="16"/>
      <c r="W1676" s="16"/>
    </row>
    <row r="1677" spans="5:23" x14ac:dyDescent="0.25">
      <c r="E1677" s="12">
        <v>0</v>
      </c>
      <c r="R1677" s="26"/>
      <c r="U1677" s="16"/>
      <c r="V1677" s="16"/>
      <c r="W1677" s="16"/>
    </row>
    <row r="1678" spans="5:23" x14ac:dyDescent="0.25">
      <c r="E1678" s="12">
        <v>0</v>
      </c>
      <c r="R1678" s="26"/>
      <c r="U1678" s="16"/>
      <c r="V1678" s="16"/>
      <c r="W1678" s="16"/>
    </row>
    <row r="1679" spans="5:23" x14ac:dyDescent="0.25">
      <c r="E1679" s="12">
        <v>0</v>
      </c>
      <c r="R1679" s="26"/>
      <c r="U1679" s="16"/>
      <c r="V1679" s="16"/>
      <c r="W1679" s="16"/>
    </row>
    <row r="1680" spans="5:23" x14ac:dyDescent="0.25">
      <c r="E1680" s="12">
        <v>0</v>
      </c>
      <c r="R1680" s="26"/>
      <c r="U1680" s="16"/>
      <c r="V1680" s="16"/>
      <c r="W1680" s="16"/>
    </row>
    <row r="1681" spans="5:23" x14ac:dyDescent="0.25">
      <c r="E1681" s="12">
        <v>0</v>
      </c>
      <c r="R1681" s="26"/>
      <c r="U1681" s="16"/>
      <c r="V1681" s="16"/>
      <c r="W1681" s="16"/>
    </row>
    <row r="1682" spans="5:23" x14ac:dyDescent="0.25">
      <c r="E1682" s="12">
        <v>0</v>
      </c>
      <c r="R1682" s="26"/>
      <c r="U1682" s="16"/>
      <c r="V1682" s="16"/>
      <c r="W1682" s="16"/>
    </row>
    <row r="1683" spans="5:23" x14ac:dyDescent="0.25">
      <c r="E1683" s="12">
        <v>0</v>
      </c>
      <c r="R1683" s="26"/>
      <c r="U1683" s="16"/>
      <c r="V1683" s="16"/>
      <c r="W1683" s="16"/>
    </row>
    <row r="1684" spans="5:23" x14ac:dyDescent="0.25">
      <c r="E1684" s="12">
        <v>0</v>
      </c>
      <c r="R1684" s="26"/>
      <c r="U1684" s="16"/>
      <c r="V1684" s="16"/>
      <c r="W1684" s="16"/>
    </row>
    <row r="1685" spans="5:23" x14ac:dyDescent="0.25">
      <c r="E1685" s="12">
        <v>0</v>
      </c>
      <c r="R1685" s="26"/>
      <c r="U1685" s="16"/>
      <c r="V1685" s="16"/>
      <c r="W1685" s="16"/>
    </row>
    <row r="1686" spans="5:23" x14ac:dyDescent="0.25">
      <c r="E1686" s="12">
        <v>0</v>
      </c>
      <c r="R1686" s="26"/>
      <c r="U1686" s="16"/>
      <c r="V1686" s="16"/>
      <c r="W1686" s="16"/>
    </row>
    <row r="1687" spans="5:23" x14ac:dyDescent="0.25">
      <c r="E1687" s="12">
        <v>0</v>
      </c>
      <c r="R1687" s="26"/>
      <c r="U1687" s="16"/>
      <c r="V1687" s="16"/>
      <c r="W1687" s="16"/>
    </row>
    <row r="1688" spans="5:23" x14ac:dyDescent="0.25">
      <c r="E1688" s="12">
        <v>0</v>
      </c>
      <c r="R1688" s="26"/>
      <c r="U1688" s="16"/>
      <c r="V1688" s="16"/>
      <c r="W1688" s="16"/>
    </row>
    <row r="1689" spans="5:23" x14ac:dyDescent="0.25">
      <c r="E1689" s="12">
        <v>0</v>
      </c>
      <c r="R1689" s="26"/>
      <c r="U1689" s="16"/>
      <c r="V1689" s="16"/>
      <c r="W1689" s="16"/>
    </row>
    <row r="1690" spans="5:23" x14ac:dyDescent="0.25">
      <c r="E1690" s="12">
        <v>0</v>
      </c>
      <c r="R1690" s="26"/>
      <c r="U1690" s="16"/>
      <c r="V1690" s="16"/>
      <c r="W1690" s="16"/>
    </row>
    <row r="1691" spans="5:23" x14ac:dyDescent="0.25">
      <c r="E1691" s="12">
        <v>0</v>
      </c>
      <c r="R1691" s="26"/>
      <c r="U1691" s="16"/>
      <c r="V1691" s="16"/>
      <c r="W1691" s="16"/>
    </row>
    <row r="1692" spans="5:23" x14ac:dyDescent="0.25">
      <c r="E1692" s="12">
        <v>0</v>
      </c>
      <c r="R1692" s="26"/>
      <c r="U1692" s="16"/>
      <c r="V1692" s="16"/>
      <c r="W1692" s="16"/>
    </row>
    <row r="1693" spans="5:23" x14ac:dyDescent="0.25">
      <c r="E1693" s="12">
        <v>0</v>
      </c>
      <c r="R1693" s="26"/>
      <c r="U1693" s="16"/>
      <c r="V1693" s="16"/>
      <c r="W1693" s="16"/>
    </row>
    <row r="1694" spans="5:23" x14ac:dyDescent="0.25">
      <c r="E1694" s="12">
        <v>0</v>
      </c>
      <c r="R1694" s="26"/>
      <c r="U1694" s="16"/>
      <c r="V1694" s="16"/>
      <c r="W1694" s="16"/>
    </row>
    <row r="1695" spans="5:23" x14ac:dyDescent="0.25">
      <c r="E1695" s="12">
        <v>0</v>
      </c>
      <c r="R1695" s="26"/>
      <c r="U1695" s="16"/>
      <c r="V1695" s="16"/>
      <c r="W1695" s="16"/>
    </row>
    <row r="1696" spans="5:23" x14ac:dyDescent="0.25">
      <c r="E1696" s="12">
        <v>0</v>
      </c>
      <c r="R1696" s="26"/>
      <c r="U1696" s="16"/>
      <c r="V1696" s="16"/>
      <c r="W1696" s="16"/>
    </row>
    <row r="1697" spans="5:23" x14ac:dyDescent="0.25">
      <c r="E1697" s="12">
        <v>0</v>
      </c>
      <c r="R1697" s="26"/>
      <c r="U1697" s="16"/>
      <c r="V1697" s="16"/>
      <c r="W1697" s="16"/>
    </row>
    <row r="1698" spans="5:23" x14ac:dyDescent="0.25">
      <c r="E1698" s="12">
        <v>0</v>
      </c>
      <c r="R1698" s="26"/>
      <c r="U1698" s="16"/>
      <c r="V1698" s="16"/>
      <c r="W1698" s="16"/>
    </row>
    <row r="1699" spans="5:23" x14ac:dyDescent="0.25">
      <c r="E1699" s="12">
        <v>0</v>
      </c>
      <c r="R1699" s="26"/>
      <c r="U1699" s="16"/>
      <c r="V1699" s="16"/>
      <c r="W1699" s="16"/>
    </row>
    <row r="1700" spans="5:23" x14ac:dyDescent="0.25">
      <c r="E1700" s="12">
        <v>0</v>
      </c>
      <c r="R1700" s="26"/>
      <c r="U1700" s="16"/>
      <c r="V1700" s="16"/>
      <c r="W1700" s="16"/>
    </row>
    <row r="1701" spans="5:23" x14ac:dyDescent="0.25">
      <c r="E1701" s="12">
        <v>0</v>
      </c>
      <c r="R1701" s="26"/>
      <c r="U1701" s="16"/>
      <c r="V1701" s="16"/>
      <c r="W1701" s="16"/>
    </row>
    <row r="1702" spans="5:23" x14ac:dyDescent="0.25">
      <c r="E1702" s="12">
        <v>0</v>
      </c>
      <c r="R1702" s="26"/>
      <c r="U1702" s="16"/>
      <c r="V1702" s="16"/>
      <c r="W1702" s="16"/>
    </row>
    <row r="1703" spans="5:23" x14ac:dyDescent="0.25">
      <c r="E1703" s="12">
        <v>0</v>
      </c>
      <c r="R1703" s="26"/>
      <c r="U1703" s="16"/>
      <c r="V1703" s="16"/>
      <c r="W1703" s="16"/>
    </row>
    <row r="1704" spans="5:23" x14ac:dyDescent="0.25">
      <c r="E1704" s="12">
        <v>0</v>
      </c>
      <c r="R1704" s="26"/>
      <c r="U1704" s="16"/>
      <c r="V1704" s="16"/>
      <c r="W1704" s="16"/>
    </row>
    <row r="1705" spans="5:23" x14ac:dyDescent="0.25">
      <c r="E1705" s="12">
        <v>0</v>
      </c>
      <c r="R1705" s="26"/>
      <c r="U1705" s="16"/>
      <c r="V1705" s="16"/>
      <c r="W1705" s="16"/>
    </row>
    <row r="1706" spans="5:23" x14ac:dyDescent="0.25">
      <c r="E1706" s="12">
        <v>0</v>
      </c>
      <c r="R1706" s="26"/>
      <c r="U1706" s="16"/>
      <c r="V1706" s="16"/>
      <c r="W1706" s="16"/>
    </row>
    <row r="1707" spans="5:23" x14ac:dyDescent="0.25">
      <c r="E1707" s="12">
        <v>0</v>
      </c>
      <c r="R1707" s="26"/>
      <c r="U1707" s="16"/>
      <c r="V1707" s="16"/>
      <c r="W1707" s="16"/>
    </row>
    <row r="1708" spans="5:23" x14ac:dyDescent="0.25">
      <c r="E1708" s="12">
        <v>0</v>
      </c>
      <c r="R1708" s="26"/>
      <c r="U1708" s="16"/>
      <c r="V1708" s="16"/>
      <c r="W1708" s="16"/>
    </row>
    <row r="1709" spans="5:23" x14ac:dyDescent="0.25">
      <c r="E1709" s="12">
        <v>0</v>
      </c>
      <c r="R1709" s="26"/>
      <c r="U1709" s="16"/>
      <c r="V1709" s="16"/>
      <c r="W1709" s="16"/>
    </row>
    <row r="1710" spans="5:23" x14ac:dyDescent="0.25">
      <c r="E1710" s="12">
        <v>0</v>
      </c>
      <c r="R1710" s="26"/>
      <c r="U1710" s="16"/>
      <c r="V1710" s="16"/>
      <c r="W1710" s="16"/>
    </row>
    <row r="1711" spans="5:23" x14ac:dyDescent="0.25">
      <c r="E1711" s="12">
        <v>0</v>
      </c>
      <c r="R1711" s="26"/>
      <c r="U1711" s="16"/>
      <c r="V1711" s="16"/>
      <c r="W1711" s="16"/>
    </row>
    <row r="1712" spans="5:23" x14ac:dyDescent="0.25">
      <c r="E1712" s="12">
        <v>0</v>
      </c>
      <c r="R1712" s="26"/>
      <c r="U1712" s="16"/>
      <c r="V1712" s="16"/>
      <c r="W1712" s="16"/>
    </row>
    <row r="1713" spans="5:23" x14ac:dyDescent="0.25">
      <c r="E1713" s="12">
        <v>0</v>
      </c>
      <c r="R1713" s="26"/>
      <c r="U1713" s="16"/>
      <c r="V1713" s="16"/>
      <c r="W1713" s="16"/>
    </row>
    <row r="1714" spans="5:23" x14ac:dyDescent="0.25">
      <c r="E1714" s="12">
        <v>0</v>
      </c>
      <c r="R1714" s="26"/>
      <c r="U1714" s="16"/>
      <c r="V1714" s="16"/>
      <c r="W1714" s="16"/>
    </row>
    <row r="1715" spans="5:23" x14ac:dyDescent="0.25">
      <c r="E1715" s="12">
        <v>0</v>
      </c>
      <c r="R1715" s="26"/>
      <c r="U1715" s="16"/>
      <c r="V1715" s="16"/>
      <c r="W1715" s="16"/>
    </row>
    <row r="1716" spans="5:23" x14ac:dyDescent="0.25">
      <c r="E1716" s="12">
        <v>0</v>
      </c>
      <c r="R1716" s="26"/>
      <c r="U1716" s="16"/>
      <c r="V1716" s="16"/>
      <c r="W1716" s="16"/>
    </row>
    <row r="1717" spans="5:23" x14ac:dyDescent="0.25">
      <c r="E1717" s="12">
        <v>0</v>
      </c>
      <c r="R1717" s="26"/>
      <c r="U1717" s="16"/>
      <c r="V1717" s="16"/>
      <c r="W1717" s="16"/>
    </row>
    <row r="1718" spans="5:23" x14ac:dyDescent="0.25">
      <c r="E1718" s="12">
        <v>0</v>
      </c>
      <c r="R1718" s="26"/>
      <c r="U1718" s="16"/>
      <c r="V1718" s="16"/>
      <c r="W1718" s="16"/>
    </row>
    <row r="1719" spans="5:23" x14ac:dyDescent="0.25">
      <c r="E1719" s="12">
        <v>0</v>
      </c>
      <c r="R1719" s="26"/>
      <c r="U1719" s="16"/>
      <c r="V1719" s="16"/>
      <c r="W1719" s="16"/>
    </row>
    <row r="1720" spans="5:23" x14ac:dyDescent="0.25">
      <c r="E1720" s="12">
        <v>0</v>
      </c>
      <c r="R1720" s="26"/>
      <c r="U1720" s="16"/>
      <c r="V1720" s="16"/>
      <c r="W1720" s="16"/>
    </row>
    <row r="1721" spans="5:23" x14ac:dyDescent="0.25">
      <c r="E1721" s="12">
        <v>0</v>
      </c>
      <c r="R1721" s="26"/>
      <c r="U1721" s="16"/>
      <c r="V1721" s="16"/>
      <c r="W1721" s="16"/>
    </row>
    <row r="1722" spans="5:23" x14ac:dyDescent="0.25">
      <c r="E1722" s="12">
        <v>0</v>
      </c>
      <c r="R1722" s="26"/>
      <c r="U1722" s="16"/>
      <c r="V1722" s="16"/>
      <c r="W1722" s="16"/>
    </row>
    <row r="1723" spans="5:23" x14ac:dyDescent="0.25">
      <c r="E1723" s="12">
        <v>0</v>
      </c>
      <c r="R1723" s="26"/>
      <c r="U1723" s="16"/>
      <c r="V1723" s="16"/>
      <c r="W1723" s="16"/>
    </row>
    <row r="1724" spans="5:23" x14ac:dyDescent="0.25">
      <c r="E1724" s="12">
        <v>0</v>
      </c>
      <c r="R1724" s="26"/>
      <c r="U1724" s="16"/>
      <c r="V1724" s="16"/>
      <c r="W1724" s="16"/>
    </row>
    <row r="1725" spans="5:23" x14ac:dyDescent="0.25">
      <c r="E1725" s="12">
        <v>0</v>
      </c>
      <c r="R1725" s="26"/>
      <c r="U1725" s="16"/>
      <c r="V1725" s="16"/>
      <c r="W1725" s="16"/>
    </row>
    <row r="1726" spans="5:23" x14ac:dyDescent="0.25">
      <c r="E1726" s="12">
        <v>0</v>
      </c>
      <c r="R1726" s="26"/>
      <c r="U1726" s="16"/>
      <c r="V1726" s="16"/>
      <c r="W1726" s="16"/>
    </row>
    <row r="1727" spans="5:23" x14ac:dyDescent="0.25">
      <c r="E1727" s="12">
        <v>0</v>
      </c>
      <c r="R1727" s="26"/>
      <c r="U1727" s="16"/>
      <c r="V1727" s="16"/>
      <c r="W1727" s="16"/>
    </row>
    <row r="1728" spans="5:23" x14ac:dyDescent="0.25">
      <c r="E1728" s="12">
        <v>0</v>
      </c>
      <c r="R1728" s="26"/>
      <c r="U1728" s="16"/>
      <c r="V1728" s="16"/>
      <c r="W1728" s="16"/>
    </row>
    <row r="1729" spans="5:23" x14ac:dyDescent="0.25">
      <c r="E1729" s="12">
        <v>0</v>
      </c>
      <c r="R1729" s="26"/>
      <c r="U1729" s="16"/>
      <c r="V1729" s="16"/>
      <c r="W1729" s="16"/>
    </row>
    <row r="1730" spans="5:23" x14ac:dyDescent="0.25">
      <c r="E1730" s="12">
        <v>0</v>
      </c>
      <c r="R1730" s="26"/>
      <c r="U1730" s="16"/>
      <c r="V1730" s="16"/>
      <c r="W1730" s="16"/>
    </row>
    <row r="1731" spans="5:23" x14ac:dyDescent="0.25">
      <c r="E1731" s="12">
        <v>0</v>
      </c>
      <c r="R1731" s="26"/>
      <c r="U1731" s="16"/>
      <c r="V1731" s="16"/>
      <c r="W1731" s="16"/>
    </row>
    <row r="1732" spans="5:23" x14ac:dyDescent="0.25">
      <c r="E1732" s="12">
        <v>0</v>
      </c>
      <c r="R1732" s="26"/>
      <c r="U1732" s="16"/>
      <c r="V1732" s="16"/>
      <c r="W1732" s="16"/>
    </row>
    <row r="1733" spans="5:23" x14ac:dyDescent="0.25">
      <c r="E1733" s="12">
        <v>0</v>
      </c>
      <c r="R1733" s="26"/>
      <c r="U1733" s="16"/>
      <c r="V1733" s="16"/>
      <c r="W1733" s="16"/>
    </row>
    <row r="1734" spans="5:23" x14ac:dyDescent="0.25">
      <c r="E1734" s="12">
        <v>0</v>
      </c>
      <c r="R1734" s="26"/>
      <c r="U1734" s="16"/>
      <c r="V1734" s="16"/>
      <c r="W1734" s="16"/>
    </row>
    <row r="1735" spans="5:23" x14ac:dyDescent="0.25">
      <c r="E1735" s="12">
        <v>0</v>
      </c>
      <c r="R1735" s="26"/>
      <c r="U1735" s="16"/>
      <c r="V1735" s="16"/>
      <c r="W1735" s="16"/>
    </row>
    <row r="1736" spans="5:23" x14ac:dyDescent="0.25">
      <c r="E1736" s="12">
        <v>0</v>
      </c>
      <c r="R1736" s="26"/>
      <c r="U1736" s="16"/>
      <c r="V1736" s="16"/>
      <c r="W1736" s="16"/>
    </row>
    <row r="1737" spans="5:23" x14ac:dyDescent="0.25">
      <c r="E1737" s="12">
        <v>0</v>
      </c>
      <c r="R1737" s="26"/>
      <c r="U1737" s="16"/>
      <c r="V1737" s="16"/>
      <c r="W1737" s="16"/>
    </row>
    <row r="1738" spans="5:23" x14ac:dyDescent="0.25">
      <c r="E1738" s="12">
        <v>0</v>
      </c>
      <c r="R1738" s="26"/>
      <c r="U1738" s="16"/>
      <c r="V1738" s="16"/>
      <c r="W1738" s="16"/>
    </row>
    <row r="1739" spans="5:23" x14ac:dyDescent="0.25">
      <c r="E1739" s="12">
        <v>0</v>
      </c>
      <c r="R1739" s="26"/>
      <c r="U1739" s="16"/>
      <c r="V1739" s="16"/>
      <c r="W1739" s="16"/>
    </row>
    <row r="1740" spans="5:23" x14ac:dyDescent="0.25">
      <c r="E1740" s="12">
        <v>0</v>
      </c>
      <c r="R1740" s="26"/>
      <c r="U1740" s="16"/>
      <c r="V1740" s="16"/>
      <c r="W1740" s="16"/>
    </row>
    <row r="1741" spans="5:23" x14ac:dyDescent="0.25">
      <c r="E1741" s="12">
        <v>0</v>
      </c>
      <c r="R1741" s="26"/>
      <c r="U1741" s="16"/>
      <c r="V1741" s="16"/>
      <c r="W1741" s="16"/>
    </row>
    <row r="1742" spans="5:23" x14ac:dyDescent="0.25">
      <c r="E1742" s="12">
        <v>0</v>
      </c>
      <c r="R1742" s="26"/>
      <c r="U1742" s="16"/>
      <c r="V1742" s="16"/>
      <c r="W1742" s="16"/>
    </row>
    <row r="1743" spans="5:23" x14ac:dyDescent="0.25">
      <c r="E1743" s="12">
        <v>0</v>
      </c>
      <c r="R1743" s="26"/>
      <c r="U1743" s="16"/>
      <c r="V1743" s="16"/>
      <c r="W1743" s="16"/>
    </row>
    <row r="1744" spans="5:23" x14ac:dyDescent="0.25">
      <c r="E1744" s="12">
        <v>0</v>
      </c>
      <c r="R1744" s="26"/>
      <c r="U1744" s="16"/>
      <c r="V1744" s="16"/>
      <c r="W1744" s="16"/>
    </row>
    <row r="1745" spans="5:23" x14ac:dyDescent="0.25">
      <c r="E1745" s="12">
        <v>0</v>
      </c>
      <c r="R1745" s="26"/>
      <c r="U1745" s="16"/>
      <c r="V1745" s="16"/>
      <c r="W1745" s="16"/>
    </row>
    <row r="1746" spans="5:23" x14ac:dyDescent="0.25">
      <c r="E1746" s="12">
        <v>0</v>
      </c>
      <c r="R1746" s="26"/>
      <c r="U1746" s="16"/>
      <c r="V1746" s="16"/>
      <c r="W1746" s="16"/>
    </row>
    <row r="1747" spans="5:23" x14ac:dyDescent="0.25">
      <c r="E1747" s="12">
        <v>0</v>
      </c>
      <c r="R1747" s="26"/>
      <c r="U1747" s="16"/>
      <c r="V1747" s="16"/>
      <c r="W1747" s="16"/>
    </row>
    <row r="1748" spans="5:23" x14ac:dyDescent="0.25">
      <c r="E1748" s="12">
        <v>0</v>
      </c>
      <c r="R1748" s="26"/>
      <c r="U1748" s="16"/>
      <c r="V1748" s="16"/>
      <c r="W1748" s="16"/>
    </row>
    <row r="1749" spans="5:23" x14ac:dyDescent="0.25">
      <c r="E1749" s="12">
        <v>0</v>
      </c>
      <c r="R1749" s="26"/>
      <c r="U1749" s="16"/>
      <c r="V1749" s="16"/>
      <c r="W1749" s="16"/>
    </row>
    <row r="1750" spans="5:23" x14ac:dyDescent="0.25">
      <c r="E1750" s="12">
        <v>0</v>
      </c>
      <c r="R1750" s="26"/>
      <c r="U1750" s="16"/>
      <c r="V1750" s="16"/>
      <c r="W1750" s="16"/>
    </row>
    <row r="1751" spans="5:23" x14ac:dyDescent="0.25">
      <c r="E1751" s="12">
        <v>0</v>
      </c>
      <c r="R1751" s="26"/>
      <c r="U1751" s="16"/>
      <c r="V1751" s="16"/>
      <c r="W1751" s="16"/>
    </row>
    <row r="1752" spans="5:23" x14ac:dyDescent="0.25">
      <c r="E1752" s="12">
        <v>0</v>
      </c>
      <c r="R1752" s="26"/>
      <c r="U1752" s="16"/>
      <c r="V1752" s="16"/>
      <c r="W1752" s="16"/>
    </row>
    <row r="1753" spans="5:23" x14ac:dyDescent="0.25">
      <c r="E1753" s="12">
        <v>0</v>
      </c>
      <c r="R1753" s="26"/>
      <c r="U1753" s="16"/>
      <c r="V1753" s="16"/>
      <c r="W1753" s="16"/>
    </row>
    <row r="1754" spans="5:23" x14ac:dyDescent="0.25">
      <c r="E1754" s="12">
        <v>0</v>
      </c>
      <c r="R1754" s="26"/>
      <c r="U1754" s="16"/>
      <c r="V1754" s="16"/>
      <c r="W1754" s="16"/>
    </row>
    <row r="1755" spans="5:23" x14ac:dyDescent="0.25">
      <c r="E1755" s="12">
        <v>0</v>
      </c>
      <c r="R1755" s="26"/>
      <c r="U1755" s="16"/>
      <c r="V1755" s="16"/>
      <c r="W1755" s="16"/>
    </row>
    <row r="1756" spans="5:23" x14ac:dyDescent="0.25">
      <c r="E1756" s="12">
        <v>0</v>
      </c>
      <c r="R1756" s="26"/>
      <c r="U1756" s="16"/>
      <c r="V1756" s="16"/>
      <c r="W1756" s="16"/>
    </row>
    <row r="1757" spans="5:23" x14ac:dyDescent="0.25">
      <c r="E1757" s="12">
        <v>0</v>
      </c>
      <c r="R1757" s="26"/>
      <c r="U1757" s="16"/>
      <c r="V1757" s="16"/>
      <c r="W1757" s="16"/>
    </row>
    <row r="1758" spans="5:23" x14ac:dyDescent="0.25">
      <c r="E1758" s="12">
        <v>0</v>
      </c>
      <c r="R1758" s="26"/>
      <c r="U1758" s="16"/>
      <c r="V1758" s="16"/>
      <c r="W1758" s="16"/>
    </row>
    <row r="1759" spans="5:23" x14ac:dyDescent="0.25">
      <c r="E1759" s="12">
        <v>0</v>
      </c>
      <c r="R1759" s="26"/>
      <c r="U1759" s="16"/>
      <c r="V1759" s="16"/>
      <c r="W1759" s="16"/>
    </row>
    <row r="1760" spans="5:23" x14ac:dyDescent="0.25">
      <c r="E1760" s="12">
        <v>0</v>
      </c>
      <c r="R1760" s="26"/>
      <c r="U1760" s="16"/>
      <c r="V1760" s="16"/>
      <c r="W1760" s="16"/>
    </row>
    <row r="1761" spans="5:23" x14ac:dyDescent="0.25">
      <c r="E1761" s="12">
        <v>0</v>
      </c>
      <c r="R1761" s="26"/>
      <c r="U1761" s="16"/>
      <c r="V1761" s="16"/>
      <c r="W1761" s="16"/>
    </row>
    <row r="1762" spans="5:23" x14ac:dyDescent="0.25">
      <c r="E1762" s="12">
        <v>0</v>
      </c>
      <c r="R1762" s="26"/>
      <c r="U1762" s="16"/>
      <c r="V1762" s="16"/>
      <c r="W1762" s="16"/>
    </row>
    <row r="1763" spans="5:23" x14ac:dyDescent="0.25">
      <c r="E1763" s="12">
        <v>0</v>
      </c>
      <c r="R1763" s="26"/>
      <c r="U1763" s="16"/>
      <c r="V1763" s="16"/>
      <c r="W1763" s="16"/>
    </row>
    <row r="1764" spans="5:23" x14ac:dyDescent="0.25">
      <c r="E1764" s="12">
        <v>0</v>
      </c>
      <c r="R1764" s="26"/>
      <c r="U1764" s="16"/>
      <c r="V1764" s="16"/>
      <c r="W1764" s="16"/>
    </row>
    <row r="1765" spans="5:23" x14ac:dyDescent="0.25">
      <c r="E1765" s="12">
        <v>0</v>
      </c>
      <c r="R1765" s="26"/>
      <c r="U1765" s="16"/>
      <c r="V1765" s="16"/>
      <c r="W1765" s="16"/>
    </row>
    <row r="1766" spans="5:23" x14ac:dyDescent="0.25">
      <c r="E1766" s="12">
        <v>0</v>
      </c>
      <c r="R1766" s="26"/>
      <c r="U1766" s="16"/>
      <c r="V1766" s="16"/>
      <c r="W1766" s="16"/>
    </row>
    <row r="1767" spans="5:23" x14ac:dyDescent="0.25">
      <c r="E1767" s="12">
        <v>0</v>
      </c>
      <c r="R1767" s="26"/>
      <c r="U1767" s="16"/>
      <c r="V1767" s="16"/>
      <c r="W1767" s="16"/>
    </row>
    <row r="1768" spans="5:23" x14ac:dyDescent="0.25">
      <c r="E1768" s="12">
        <v>0</v>
      </c>
      <c r="R1768" s="26"/>
      <c r="U1768" s="16"/>
      <c r="V1768" s="16"/>
      <c r="W1768" s="16"/>
    </row>
    <row r="1769" spans="5:23" x14ac:dyDescent="0.25">
      <c r="E1769" s="12">
        <v>0</v>
      </c>
      <c r="R1769" s="26"/>
      <c r="U1769" s="16"/>
      <c r="V1769" s="16"/>
      <c r="W1769" s="16"/>
    </row>
    <row r="1770" spans="5:23" x14ac:dyDescent="0.25">
      <c r="E1770" s="12">
        <v>0</v>
      </c>
      <c r="R1770" s="26"/>
      <c r="U1770" s="16"/>
      <c r="V1770" s="16"/>
      <c r="W1770" s="16"/>
    </row>
    <row r="1771" spans="5:23" x14ac:dyDescent="0.25">
      <c r="E1771" s="12">
        <v>0</v>
      </c>
      <c r="R1771" s="26"/>
      <c r="U1771" s="16"/>
      <c r="V1771" s="16"/>
      <c r="W1771" s="16"/>
    </row>
    <row r="1772" spans="5:23" x14ac:dyDescent="0.25">
      <c r="E1772" s="12">
        <v>0</v>
      </c>
      <c r="R1772" s="26"/>
      <c r="U1772" s="16"/>
      <c r="V1772" s="16"/>
      <c r="W1772" s="16"/>
    </row>
    <row r="1773" spans="5:23" x14ac:dyDescent="0.25">
      <c r="E1773" s="12">
        <v>0</v>
      </c>
      <c r="R1773" s="26"/>
      <c r="U1773" s="16"/>
      <c r="V1773" s="16"/>
      <c r="W1773" s="16"/>
    </row>
    <row r="1774" spans="5:23" x14ac:dyDescent="0.25">
      <c r="E1774" s="12">
        <v>0</v>
      </c>
      <c r="R1774" s="26"/>
      <c r="U1774" s="16"/>
      <c r="V1774" s="16"/>
      <c r="W1774" s="16"/>
    </row>
    <row r="1775" spans="5:23" x14ac:dyDescent="0.25">
      <c r="E1775" s="12">
        <v>0</v>
      </c>
      <c r="R1775" s="26"/>
      <c r="U1775" s="16"/>
      <c r="V1775" s="16"/>
      <c r="W1775" s="16"/>
    </row>
    <row r="1776" spans="5:23" x14ac:dyDescent="0.25">
      <c r="E1776" s="12">
        <v>0</v>
      </c>
      <c r="R1776" s="26"/>
      <c r="U1776" s="16"/>
      <c r="V1776" s="16"/>
      <c r="W1776" s="16"/>
    </row>
    <row r="1777" spans="5:23" x14ac:dyDescent="0.25">
      <c r="E1777" s="12">
        <v>0</v>
      </c>
      <c r="R1777" s="26"/>
      <c r="U1777" s="16"/>
      <c r="V1777" s="16"/>
      <c r="W1777" s="16"/>
    </row>
    <row r="1778" spans="5:23" x14ac:dyDescent="0.25">
      <c r="E1778" s="12">
        <v>0</v>
      </c>
      <c r="R1778" s="26"/>
      <c r="U1778" s="16"/>
      <c r="V1778" s="16"/>
      <c r="W1778" s="16"/>
    </row>
    <row r="1779" spans="5:23" x14ac:dyDescent="0.25">
      <c r="E1779" s="12">
        <v>0</v>
      </c>
      <c r="R1779" s="26"/>
      <c r="U1779" s="16"/>
      <c r="V1779" s="16"/>
      <c r="W1779" s="16"/>
    </row>
    <row r="1780" spans="5:23" x14ac:dyDescent="0.25">
      <c r="E1780" s="12">
        <v>0</v>
      </c>
      <c r="R1780" s="26"/>
      <c r="U1780" s="16"/>
      <c r="V1780" s="16"/>
      <c r="W1780" s="16"/>
    </row>
    <row r="1781" spans="5:23" x14ac:dyDescent="0.25">
      <c r="E1781" s="12">
        <v>0</v>
      </c>
      <c r="R1781" s="26"/>
      <c r="U1781" s="16"/>
      <c r="V1781" s="16"/>
      <c r="W1781" s="16"/>
    </row>
    <row r="1782" spans="5:23" x14ac:dyDescent="0.25">
      <c r="E1782" s="12">
        <v>0</v>
      </c>
      <c r="R1782" s="26"/>
      <c r="U1782" s="16"/>
      <c r="V1782" s="16"/>
      <c r="W1782" s="16"/>
    </row>
    <row r="1783" spans="5:23" x14ac:dyDescent="0.25">
      <c r="E1783" s="12">
        <v>0</v>
      </c>
      <c r="R1783" s="26"/>
      <c r="U1783" s="16"/>
      <c r="V1783" s="16"/>
      <c r="W1783" s="16"/>
    </row>
    <row r="1784" spans="5:23" x14ac:dyDescent="0.25">
      <c r="E1784" s="12">
        <v>0</v>
      </c>
      <c r="R1784" s="26"/>
      <c r="U1784" s="16"/>
      <c r="V1784" s="16"/>
      <c r="W1784" s="16"/>
    </row>
    <row r="1785" spans="5:23" x14ac:dyDescent="0.25">
      <c r="E1785" s="12">
        <v>0</v>
      </c>
      <c r="R1785" s="26"/>
      <c r="U1785" s="16"/>
      <c r="V1785" s="16"/>
      <c r="W1785" s="16"/>
    </row>
    <row r="1786" spans="5:23" x14ac:dyDescent="0.25">
      <c r="E1786" s="12">
        <v>0</v>
      </c>
      <c r="R1786" s="26"/>
      <c r="U1786" s="16"/>
      <c r="V1786" s="16"/>
      <c r="W1786" s="16"/>
    </row>
    <row r="1787" spans="5:23" x14ac:dyDescent="0.25">
      <c r="E1787" s="12">
        <v>0</v>
      </c>
      <c r="R1787" s="26"/>
      <c r="U1787" s="16"/>
      <c r="V1787" s="16"/>
      <c r="W1787" s="16"/>
    </row>
    <row r="1788" spans="5:23" x14ac:dyDescent="0.25">
      <c r="E1788" s="12">
        <v>0</v>
      </c>
      <c r="R1788" s="26"/>
      <c r="U1788" s="16"/>
      <c r="V1788" s="16"/>
      <c r="W1788" s="16"/>
    </row>
    <row r="1789" spans="5:23" x14ac:dyDescent="0.25">
      <c r="E1789" s="12">
        <v>0</v>
      </c>
      <c r="R1789" s="26"/>
      <c r="U1789" s="16"/>
      <c r="V1789" s="16"/>
      <c r="W1789" s="16"/>
    </row>
    <row r="1790" spans="5:23" x14ac:dyDescent="0.25">
      <c r="E1790" s="12">
        <v>0</v>
      </c>
      <c r="R1790" s="26"/>
      <c r="U1790" s="16"/>
      <c r="V1790" s="16"/>
      <c r="W1790" s="16"/>
    </row>
    <row r="1791" spans="5:23" x14ac:dyDescent="0.25">
      <c r="E1791" s="12">
        <v>0</v>
      </c>
      <c r="R1791" s="26"/>
      <c r="U1791" s="16"/>
      <c r="V1791" s="16"/>
      <c r="W1791" s="16"/>
    </row>
    <row r="1792" spans="5:23" x14ac:dyDescent="0.25">
      <c r="E1792" s="12">
        <v>0</v>
      </c>
      <c r="R1792" s="26"/>
      <c r="U1792" s="16"/>
      <c r="V1792" s="16"/>
      <c r="W1792" s="16"/>
    </row>
    <row r="1793" spans="5:23" x14ac:dyDescent="0.25">
      <c r="E1793" s="12">
        <v>0</v>
      </c>
      <c r="R1793" s="26"/>
      <c r="U1793" s="16"/>
      <c r="V1793" s="16"/>
      <c r="W1793" s="16"/>
    </row>
    <row r="1794" spans="5:23" x14ac:dyDescent="0.25">
      <c r="E1794" s="12">
        <v>0</v>
      </c>
      <c r="R1794" s="26"/>
      <c r="U1794" s="16"/>
      <c r="V1794" s="16"/>
      <c r="W1794" s="16"/>
    </row>
    <row r="1795" spans="5:23" x14ac:dyDescent="0.25">
      <c r="E1795" s="12">
        <v>0</v>
      </c>
      <c r="R1795" s="26"/>
      <c r="U1795" s="16"/>
      <c r="V1795" s="16"/>
      <c r="W1795" s="16"/>
    </row>
    <row r="1796" spans="5:23" x14ac:dyDescent="0.25">
      <c r="E1796" s="12">
        <v>0</v>
      </c>
      <c r="R1796" s="26"/>
      <c r="U1796" s="16"/>
      <c r="V1796" s="16"/>
      <c r="W1796" s="16"/>
    </row>
    <row r="1797" spans="5:23" x14ac:dyDescent="0.25">
      <c r="E1797" s="12">
        <v>0</v>
      </c>
      <c r="R1797" s="26"/>
      <c r="U1797" s="16"/>
      <c r="V1797" s="16"/>
      <c r="W1797" s="16"/>
    </row>
    <row r="1798" spans="5:23" x14ac:dyDescent="0.25">
      <c r="E1798" s="12">
        <v>0</v>
      </c>
      <c r="R1798" s="26"/>
      <c r="U1798" s="16"/>
      <c r="V1798" s="16"/>
      <c r="W1798" s="16"/>
    </row>
    <row r="1799" spans="5:23" x14ac:dyDescent="0.25">
      <c r="E1799" s="12">
        <v>0</v>
      </c>
      <c r="R1799" s="26"/>
      <c r="U1799" s="16"/>
      <c r="V1799" s="16"/>
      <c r="W1799" s="16"/>
    </row>
    <row r="1800" spans="5:23" x14ac:dyDescent="0.25">
      <c r="E1800" s="12">
        <v>0</v>
      </c>
      <c r="R1800" s="26"/>
      <c r="U1800" s="16"/>
      <c r="V1800" s="16"/>
      <c r="W1800" s="16"/>
    </row>
    <row r="1801" spans="5:23" x14ac:dyDescent="0.25">
      <c r="E1801" s="12">
        <v>0</v>
      </c>
      <c r="R1801" s="26"/>
      <c r="U1801" s="16"/>
      <c r="V1801" s="16"/>
      <c r="W1801" s="16"/>
    </row>
    <row r="1802" spans="5:23" x14ac:dyDescent="0.25">
      <c r="E1802" s="12">
        <v>0</v>
      </c>
      <c r="R1802" s="26"/>
      <c r="U1802" s="16"/>
      <c r="V1802" s="16"/>
      <c r="W1802" s="16"/>
    </row>
    <row r="1803" spans="5:23" x14ac:dyDescent="0.25">
      <c r="E1803" s="12">
        <v>0</v>
      </c>
      <c r="R1803" s="26"/>
      <c r="U1803" s="16"/>
      <c r="V1803" s="16"/>
      <c r="W1803" s="16"/>
    </row>
    <row r="1804" spans="5:23" x14ac:dyDescent="0.25">
      <c r="E1804" s="12">
        <v>0</v>
      </c>
      <c r="R1804" s="26"/>
      <c r="U1804" s="16"/>
      <c r="V1804" s="16"/>
      <c r="W1804" s="16"/>
    </row>
    <row r="1805" spans="5:23" x14ac:dyDescent="0.25">
      <c r="E1805" s="12">
        <v>0</v>
      </c>
      <c r="R1805" s="26"/>
      <c r="U1805" s="16"/>
      <c r="V1805" s="16"/>
      <c r="W1805" s="16"/>
    </row>
    <row r="1806" spans="5:23" x14ac:dyDescent="0.25">
      <c r="E1806" s="12">
        <v>0</v>
      </c>
      <c r="R1806" s="26"/>
      <c r="U1806" s="16"/>
      <c r="V1806" s="16"/>
      <c r="W1806" s="16"/>
    </row>
    <row r="1807" spans="5:23" x14ac:dyDescent="0.25">
      <c r="E1807" s="12">
        <v>0</v>
      </c>
      <c r="R1807" s="26"/>
      <c r="U1807" s="16"/>
      <c r="V1807" s="16"/>
      <c r="W1807" s="16"/>
    </row>
    <row r="1808" spans="5:23" x14ac:dyDescent="0.25">
      <c r="E1808" s="12">
        <v>0</v>
      </c>
      <c r="R1808" s="26"/>
      <c r="U1808" s="16"/>
      <c r="V1808" s="16"/>
      <c r="W1808" s="16"/>
    </row>
    <row r="1809" spans="5:23" x14ac:dyDescent="0.25">
      <c r="E1809" s="12">
        <v>0</v>
      </c>
      <c r="R1809" s="26"/>
      <c r="U1809" s="16"/>
      <c r="V1809" s="16"/>
      <c r="W1809" s="16"/>
    </row>
    <row r="1810" spans="5:23" x14ac:dyDescent="0.25">
      <c r="E1810" s="12">
        <v>0</v>
      </c>
      <c r="R1810" s="26"/>
      <c r="U1810" s="16"/>
      <c r="V1810" s="16"/>
      <c r="W1810" s="16"/>
    </row>
    <row r="1811" spans="5:23" x14ac:dyDescent="0.25">
      <c r="E1811" s="12">
        <v>0</v>
      </c>
      <c r="R1811" s="26"/>
      <c r="U1811" s="16"/>
      <c r="V1811" s="16"/>
      <c r="W1811" s="16"/>
    </row>
    <row r="1812" spans="5:23" x14ac:dyDescent="0.25">
      <c r="E1812" s="12">
        <v>0</v>
      </c>
      <c r="R1812" s="26"/>
      <c r="U1812" s="16"/>
      <c r="V1812" s="16"/>
      <c r="W1812" s="16"/>
    </row>
    <row r="1813" spans="5:23" x14ac:dyDescent="0.25">
      <c r="E1813" s="12">
        <v>0</v>
      </c>
      <c r="R1813" s="26"/>
      <c r="U1813" s="16"/>
      <c r="V1813" s="16"/>
      <c r="W1813" s="16"/>
    </row>
    <row r="1814" spans="5:23" x14ac:dyDescent="0.25">
      <c r="E1814" s="12">
        <v>0</v>
      </c>
      <c r="R1814" s="26"/>
      <c r="U1814" s="16"/>
      <c r="V1814" s="16"/>
      <c r="W1814" s="16"/>
    </row>
    <row r="1815" spans="5:23" x14ac:dyDescent="0.25">
      <c r="E1815" s="12">
        <v>0</v>
      </c>
      <c r="R1815" s="26"/>
      <c r="U1815" s="16"/>
      <c r="V1815" s="16"/>
      <c r="W1815" s="16"/>
    </row>
    <row r="1816" spans="5:23" x14ac:dyDescent="0.25">
      <c r="E1816" s="12">
        <v>0</v>
      </c>
      <c r="R1816" s="26"/>
      <c r="U1816" s="16"/>
      <c r="V1816" s="16"/>
      <c r="W1816" s="16"/>
    </row>
    <row r="1817" spans="5:23" x14ac:dyDescent="0.25">
      <c r="E1817" s="12">
        <v>0</v>
      </c>
      <c r="R1817" s="26"/>
      <c r="U1817" s="16"/>
      <c r="V1817" s="16"/>
      <c r="W1817" s="16"/>
    </row>
    <row r="1818" spans="5:23" x14ac:dyDescent="0.25">
      <c r="E1818" s="12">
        <v>0</v>
      </c>
      <c r="R1818" s="26"/>
      <c r="U1818" s="16"/>
      <c r="V1818" s="16"/>
      <c r="W1818" s="16"/>
    </row>
    <row r="1819" spans="5:23" x14ac:dyDescent="0.25">
      <c r="E1819" s="12">
        <v>0</v>
      </c>
      <c r="R1819" s="26"/>
      <c r="U1819" s="16"/>
      <c r="V1819" s="16"/>
      <c r="W1819" s="16"/>
    </row>
    <row r="1820" spans="5:23" x14ac:dyDescent="0.25">
      <c r="E1820" s="12">
        <v>0</v>
      </c>
      <c r="R1820" s="26"/>
      <c r="U1820" s="16"/>
      <c r="V1820" s="16"/>
      <c r="W1820" s="16"/>
    </row>
    <row r="1821" spans="5:23" x14ac:dyDescent="0.25">
      <c r="E1821" s="12">
        <v>0</v>
      </c>
      <c r="R1821" s="26"/>
      <c r="U1821" s="16"/>
      <c r="V1821" s="16"/>
      <c r="W1821" s="16"/>
    </row>
    <row r="1822" spans="5:23" x14ac:dyDescent="0.25">
      <c r="E1822" s="12">
        <v>0</v>
      </c>
      <c r="R1822" s="26"/>
      <c r="U1822" s="16"/>
      <c r="V1822" s="16"/>
      <c r="W1822" s="16"/>
    </row>
    <row r="1823" spans="5:23" x14ac:dyDescent="0.25">
      <c r="E1823" s="12">
        <v>0</v>
      </c>
      <c r="R1823" s="26"/>
      <c r="U1823" s="16"/>
      <c r="V1823" s="16"/>
      <c r="W1823" s="16"/>
    </row>
    <row r="1824" spans="5:23" x14ac:dyDescent="0.25">
      <c r="E1824" s="12">
        <v>0</v>
      </c>
      <c r="R1824" s="26"/>
      <c r="U1824" s="16"/>
      <c r="V1824" s="16"/>
      <c r="W1824" s="16"/>
    </row>
    <row r="1825" spans="5:23" x14ac:dyDescent="0.25">
      <c r="E1825" s="12">
        <v>0</v>
      </c>
      <c r="R1825" s="26"/>
      <c r="U1825" s="16"/>
      <c r="V1825" s="16"/>
      <c r="W1825" s="16"/>
    </row>
    <row r="1826" spans="5:23" x14ac:dyDescent="0.25">
      <c r="E1826" s="12">
        <v>0</v>
      </c>
      <c r="R1826" s="26"/>
      <c r="U1826" s="16"/>
      <c r="V1826" s="16"/>
      <c r="W1826" s="16"/>
    </row>
    <row r="1827" spans="5:23" x14ac:dyDescent="0.25">
      <c r="E1827" s="12">
        <v>0</v>
      </c>
      <c r="R1827" s="26"/>
      <c r="U1827" s="16"/>
      <c r="V1827" s="16"/>
      <c r="W1827" s="16"/>
    </row>
    <row r="1828" spans="5:23" x14ac:dyDescent="0.25">
      <c r="E1828" s="12">
        <v>0</v>
      </c>
      <c r="R1828" s="26"/>
      <c r="U1828" s="16"/>
      <c r="V1828" s="16"/>
      <c r="W1828" s="16"/>
    </row>
    <row r="1829" spans="5:23" x14ac:dyDescent="0.25">
      <c r="E1829" s="12">
        <v>0</v>
      </c>
      <c r="R1829" s="26"/>
      <c r="U1829" s="16"/>
      <c r="V1829" s="16"/>
      <c r="W1829" s="16"/>
    </row>
    <row r="1830" spans="5:23" x14ac:dyDescent="0.25">
      <c r="E1830" s="12">
        <v>0</v>
      </c>
      <c r="R1830" s="26"/>
      <c r="U1830" s="16"/>
      <c r="V1830" s="16"/>
      <c r="W1830" s="16"/>
    </row>
    <row r="1831" spans="5:23" x14ac:dyDescent="0.25">
      <c r="E1831" s="12">
        <v>0</v>
      </c>
      <c r="R1831" s="26"/>
      <c r="U1831" s="16"/>
      <c r="V1831" s="16"/>
      <c r="W1831" s="16"/>
    </row>
    <row r="1832" spans="5:23" x14ac:dyDescent="0.25">
      <c r="E1832" s="12">
        <v>0</v>
      </c>
      <c r="R1832" s="26"/>
      <c r="U1832" s="16"/>
      <c r="V1832" s="16"/>
      <c r="W1832" s="16"/>
    </row>
    <row r="1833" spans="5:23" x14ac:dyDescent="0.25">
      <c r="E1833" s="12">
        <v>0</v>
      </c>
      <c r="R1833" s="26"/>
      <c r="U1833" s="16"/>
      <c r="V1833" s="16"/>
      <c r="W1833" s="16"/>
    </row>
    <row r="1834" spans="5:23" x14ac:dyDescent="0.25">
      <c r="E1834" s="12">
        <v>0</v>
      </c>
      <c r="R1834" s="26"/>
      <c r="U1834" s="16"/>
      <c r="V1834" s="16"/>
      <c r="W1834" s="16"/>
    </row>
    <row r="1835" spans="5:23" x14ac:dyDescent="0.25">
      <c r="E1835" s="12">
        <v>0</v>
      </c>
      <c r="R1835" s="26"/>
      <c r="U1835" s="16"/>
      <c r="V1835" s="16"/>
      <c r="W1835" s="16"/>
    </row>
    <row r="1836" spans="5:23" x14ac:dyDescent="0.25">
      <c r="E1836" s="12">
        <v>0</v>
      </c>
      <c r="R1836" s="26"/>
      <c r="U1836" s="16"/>
      <c r="V1836" s="16"/>
      <c r="W1836" s="16"/>
    </row>
    <row r="1837" spans="5:23" x14ac:dyDescent="0.25">
      <c r="E1837" s="12">
        <v>0</v>
      </c>
      <c r="R1837" s="26"/>
      <c r="U1837" s="16"/>
      <c r="V1837" s="16"/>
      <c r="W1837" s="16"/>
    </row>
    <row r="1838" spans="5:23" x14ac:dyDescent="0.25">
      <c r="E1838" s="12">
        <v>0</v>
      </c>
      <c r="R1838" s="26"/>
      <c r="U1838" s="16"/>
      <c r="V1838" s="16"/>
      <c r="W1838" s="16"/>
    </row>
    <row r="1839" spans="5:23" x14ac:dyDescent="0.25">
      <c r="E1839" s="12">
        <v>0</v>
      </c>
      <c r="R1839" s="26"/>
      <c r="U1839" s="16"/>
      <c r="V1839" s="16"/>
      <c r="W1839" s="16"/>
    </row>
    <row r="1840" spans="5:23" x14ac:dyDescent="0.25">
      <c r="E1840" s="12">
        <v>0</v>
      </c>
      <c r="R1840" s="26"/>
      <c r="U1840" s="16"/>
      <c r="V1840" s="16"/>
      <c r="W1840" s="16"/>
    </row>
    <row r="1841" spans="5:23" x14ac:dyDescent="0.25">
      <c r="E1841" s="12">
        <v>0</v>
      </c>
      <c r="R1841" s="26"/>
      <c r="U1841" s="16"/>
      <c r="V1841" s="16"/>
      <c r="W1841" s="16"/>
    </row>
    <row r="1842" spans="5:23" x14ac:dyDescent="0.25">
      <c r="E1842" s="12">
        <v>0</v>
      </c>
      <c r="R1842" s="26"/>
      <c r="U1842" s="16"/>
      <c r="V1842" s="16"/>
      <c r="W1842" s="16"/>
    </row>
    <row r="1843" spans="5:23" x14ac:dyDescent="0.25">
      <c r="E1843" s="12">
        <v>0</v>
      </c>
      <c r="R1843" s="26"/>
      <c r="U1843" s="16"/>
      <c r="V1843" s="16"/>
      <c r="W1843" s="16"/>
    </row>
    <row r="1844" spans="5:23" x14ac:dyDescent="0.25">
      <c r="E1844" s="12">
        <v>0</v>
      </c>
      <c r="R1844" s="26"/>
      <c r="U1844" s="16"/>
      <c r="V1844" s="16"/>
      <c r="W1844" s="16"/>
    </row>
    <row r="1845" spans="5:23" x14ac:dyDescent="0.25">
      <c r="E1845" s="12">
        <v>0</v>
      </c>
      <c r="R1845" s="26"/>
      <c r="U1845" s="16"/>
      <c r="V1845" s="16"/>
      <c r="W1845" s="16"/>
    </row>
    <row r="1846" spans="5:23" x14ac:dyDescent="0.25">
      <c r="E1846" s="12">
        <v>0</v>
      </c>
      <c r="R1846" s="26"/>
      <c r="U1846" s="16"/>
      <c r="V1846" s="16"/>
      <c r="W1846" s="16"/>
    </row>
    <row r="1847" spans="5:23" x14ac:dyDescent="0.25">
      <c r="E1847" s="12">
        <v>0</v>
      </c>
      <c r="R1847" s="26"/>
      <c r="U1847" s="16"/>
      <c r="V1847" s="16"/>
      <c r="W1847" s="16"/>
    </row>
    <row r="1848" spans="5:23" x14ac:dyDescent="0.25">
      <c r="E1848" s="12">
        <v>0</v>
      </c>
      <c r="R1848" s="26"/>
      <c r="U1848" s="16"/>
      <c r="V1848" s="16"/>
      <c r="W1848" s="16"/>
    </row>
    <row r="1849" spans="5:23" x14ac:dyDescent="0.25">
      <c r="E1849" s="12">
        <v>0</v>
      </c>
      <c r="R1849" s="26"/>
      <c r="U1849" s="16"/>
      <c r="V1849" s="16"/>
      <c r="W1849" s="16"/>
    </row>
    <row r="1850" spans="5:23" x14ac:dyDescent="0.25">
      <c r="E1850" s="12">
        <v>0</v>
      </c>
      <c r="R1850" s="26"/>
      <c r="U1850" s="16"/>
      <c r="V1850" s="16"/>
      <c r="W1850" s="16"/>
    </row>
    <row r="1851" spans="5:23" x14ac:dyDescent="0.25">
      <c r="E1851" s="12">
        <v>0</v>
      </c>
      <c r="R1851" s="26"/>
      <c r="U1851" s="16"/>
      <c r="V1851" s="16"/>
      <c r="W1851" s="16"/>
    </row>
    <row r="1852" spans="5:23" x14ac:dyDescent="0.25">
      <c r="E1852" s="12">
        <v>0</v>
      </c>
      <c r="R1852" s="26"/>
      <c r="U1852" s="16"/>
      <c r="V1852" s="16"/>
      <c r="W1852" s="16"/>
    </row>
    <row r="1853" spans="5:23" x14ac:dyDescent="0.25">
      <c r="E1853" s="12">
        <v>0</v>
      </c>
      <c r="R1853" s="26"/>
      <c r="U1853" s="16"/>
      <c r="V1853" s="16"/>
      <c r="W1853" s="16"/>
    </row>
    <row r="1854" spans="5:23" x14ac:dyDescent="0.25">
      <c r="E1854" s="12">
        <v>0</v>
      </c>
      <c r="R1854" s="26"/>
      <c r="U1854" s="16"/>
      <c r="V1854" s="16"/>
      <c r="W1854" s="16"/>
    </row>
    <row r="1855" spans="5:23" x14ac:dyDescent="0.25">
      <c r="E1855" s="12">
        <v>0</v>
      </c>
      <c r="R1855" s="26"/>
      <c r="U1855" s="16"/>
      <c r="V1855" s="16"/>
      <c r="W1855" s="16"/>
    </row>
    <row r="1856" spans="5:23" x14ac:dyDescent="0.25">
      <c r="E1856" s="12">
        <v>0</v>
      </c>
      <c r="R1856" s="26"/>
      <c r="U1856" s="16"/>
      <c r="V1856" s="16"/>
      <c r="W1856" s="16"/>
    </row>
    <row r="1857" spans="5:23" x14ac:dyDescent="0.25">
      <c r="E1857" s="12">
        <v>0</v>
      </c>
      <c r="R1857" s="26"/>
      <c r="U1857" s="16"/>
      <c r="V1857" s="16"/>
      <c r="W1857" s="16"/>
    </row>
    <row r="1858" spans="5:23" x14ac:dyDescent="0.25">
      <c r="E1858" s="12">
        <v>0</v>
      </c>
      <c r="R1858" s="26"/>
      <c r="U1858" s="16"/>
      <c r="V1858" s="16"/>
      <c r="W1858" s="16"/>
    </row>
    <row r="1859" spans="5:23" x14ac:dyDescent="0.25">
      <c r="E1859" s="12">
        <v>0</v>
      </c>
      <c r="R1859" s="26"/>
      <c r="U1859" s="16"/>
      <c r="V1859" s="16"/>
      <c r="W1859" s="16"/>
    </row>
    <row r="1860" spans="5:23" x14ac:dyDescent="0.25">
      <c r="E1860" s="12">
        <v>0</v>
      </c>
      <c r="R1860" s="26"/>
      <c r="U1860" s="16"/>
      <c r="V1860" s="16"/>
      <c r="W1860" s="16"/>
    </row>
    <row r="1861" spans="5:23" x14ac:dyDescent="0.25">
      <c r="E1861" s="12">
        <v>0</v>
      </c>
      <c r="R1861" s="26"/>
      <c r="U1861" s="16"/>
      <c r="V1861" s="16"/>
      <c r="W1861" s="16"/>
    </row>
    <row r="1862" spans="5:23" x14ac:dyDescent="0.25">
      <c r="E1862" s="12">
        <v>0</v>
      </c>
      <c r="R1862" s="26"/>
      <c r="U1862" s="16"/>
      <c r="V1862" s="16"/>
      <c r="W1862" s="16"/>
    </row>
    <row r="1863" spans="5:23" x14ac:dyDescent="0.25">
      <c r="E1863" s="12">
        <v>0</v>
      </c>
      <c r="R1863" s="26"/>
      <c r="U1863" s="16"/>
      <c r="V1863" s="16"/>
      <c r="W1863" s="16"/>
    </row>
    <row r="1864" spans="5:23" x14ac:dyDescent="0.25">
      <c r="E1864" s="12">
        <v>0</v>
      </c>
      <c r="R1864" s="26"/>
      <c r="U1864" s="16"/>
      <c r="V1864" s="16"/>
      <c r="W1864" s="16"/>
    </row>
    <row r="1865" spans="5:23" x14ac:dyDescent="0.25">
      <c r="E1865" s="12">
        <v>0</v>
      </c>
      <c r="R1865" s="26"/>
      <c r="U1865" s="16"/>
      <c r="V1865" s="16"/>
      <c r="W1865" s="16"/>
    </row>
    <row r="1866" spans="5:23" x14ac:dyDescent="0.25">
      <c r="E1866" s="12">
        <v>0</v>
      </c>
      <c r="R1866" s="26"/>
      <c r="U1866" s="16"/>
      <c r="V1866" s="16"/>
      <c r="W1866" s="16"/>
    </row>
    <row r="1867" spans="5:23" x14ac:dyDescent="0.25">
      <c r="E1867" s="12">
        <v>0</v>
      </c>
      <c r="R1867" s="26"/>
      <c r="U1867" s="16"/>
      <c r="V1867" s="16"/>
      <c r="W1867" s="16"/>
    </row>
    <row r="1868" spans="5:23" x14ac:dyDescent="0.25">
      <c r="E1868" s="12">
        <v>0</v>
      </c>
      <c r="R1868" s="26"/>
      <c r="U1868" s="16"/>
      <c r="V1868" s="16"/>
      <c r="W1868" s="16"/>
    </row>
    <row r="1869" spans="5:23" x14ac:dyDescent="0.25">
      <c r="E1869" s="12">
        <v>0</v>
      </c>
      <c r="R1869" s="26"/>
      <c r="U1869" s="16"/>
      <c r="V1869" s="16"/>
      <c r="W1869" s="16"/>
    </row>
    <row r="1870" spans="5:23" x14ac:dyDescent="0.25">
      <c r="E1870" s="12">
        <v>0</v>
      </c>
      <c r="R1870" s="26"/>
      <c r="U1870" s="16"/>
      <c r="V1870" s="16"/>
      <c r="W1870" s="16"/>
    </row>
    <row r="1871" spans="5:23" x14ac:dyDescent="0.25">
      <c r="E1871" s="12">
        <v>0</v>
      </c>
      <c r="R1871" s="26"/>
      <c r="U1871" s="16"/>
      <c r="V1871" s="16"/>
      <c r="W1871" s="16"/>
    </row>
    <row r="1872" spans="5:23" x14ac:dyDescent="0.25">
      <c r="E1872" s="12">
        <v>0</v>
      </c>
      <c r="R1872" s="26"/>
      <c r="U1872" s="16"/>
      <c r="V1872" s="16"/>
      <c r="W1872" s="16"/>
    </row>
    <row r="1873" spans="5:23" x14ac:dyDescent="0.25">
      <c r="E1873" s="12">
        <v>0</v>
      </c>
      <c r="R1873" s="26"/>
      <c r="U1873" s="16"/>
      <c r="V1873" s="16"/>
      <c r="W1873" s="16"/>
    </row>
    <row r="1874" spans="5:23" x14ac:dyDescent="0.25">
      <c r="E1874" s="12">
        <v>0</v>
      </c>
      <c r="R1874" s="26"/>
      <c r="U1874" s="16"/>
      <c r="V1874" s="16"/>
      <c r="W1874" s="16"/>
    </row>
    <row r="1875" spans="5:23" x14ac:dyDescent="0.25">
      <c r="E1875" s="12">
        <v>0</v>
      </c>
      <c r="R1875" s="26"/>
      <c r="U1875" s="16"/>
      <c r="V1875" s="16"/>
      <c r="W1875" s="16"/>
    </row>
    <row r="1876" spans="5:23" x14ac:dyDescent="0.25">
      <c r="E1876" s="12">
        <v>0</v>
      </c>
      <c r="R1876" s="26"/>
      <c r="U1876" s="16"/>
      <c r="V1876" s="16"/>
      <c r="W1876" s="16"/>
    </row>
    <row r="1877" spans="5:23" x14ac:dyDescent="0.25">
      <c r="E1877" s="12">
        <v>0</v>
      </c>
      <c r="R1877" s="26"/>
      <c r="U1877" s="16"/>
      <c r="V1877" s="16"/>
      <c r="W1877" s="16"/>
    </row>
    <row r="1878" spans="5:23" x14ac:dyDescent="0.25">
      <c r="E1878" s="12">
        <v>0</v>
      </c>
      <c r="R1878" s="26"/>
      <c r="U1878" s="16"/>
      <c r="V1878" s="16"/>
      <c r="W1878" s="16"/>
    </row>
    <row r="1879" spans="5:23" x14ac:dyDescent="0.25">
      <c r="E1879" s="12">
        <v>0</v>
      </c>
      <c r="R1879" s="26"/>
      <c r="U1879" s="16"/>
      <c r="V1879" s="16"/>
      <c r="W1879" s="16"/>
    </row>
    <row r="1880" spans="5:23" x14ac:dyDescent="0.25">
      <c r="E1880" s="12">
        <v>0</v>
      </c>
      <c r="R1880" s="26"/>
      <c r="U1880" s="16"/>
      <c r="V1880" s="16"/>
      <c r="W1880" s="16"/>
    </row>
    <row r="1881" spans="5:23" x14ac:dyDescent="0.25">
      <c r="E1881" s="12">
        <v>0</v>
      </c>
      <c r="R1881" s="26"/>
      <c r="U1881" s="16"/>
      <c r="V1881" s="16"/>
      <c r="W1881" s="16"/>
    </row>
    <row r="1882" spans="5:23" x14ac:dyDescent="0.25">
      <c r="E1882" s="12">
        <v>0</v>
      </c>
      <c r="R1882" s="26"/>
      <c r="U1882" s="16"/>
      <c r="V1882" s="16"/>
      <c r="W1882" s="16"/>
    </row>
    <row r="1883" spans="5:23" x14ac:dyDescent="0.25">
      <c r="E1883" s="12">
        <v>0</v>
      </c>
      <c r="R1883" s="26"/>
      <c r="U1883" s="16"/>
      <c r="V1883" s="16"/>
      <c r="W1883" s="16"/>
    </row>
    <row r="1884" spans="5:23" x14ac:dyDescent="0.25">
      <c r="E1884" s="12">
        <v>0</v>
      </c>
      <c r="R1884" s="26"/>
      <c r="U1884" s="16"/>
      <c r="V1884" s="16"/>
      <c r="W1884" s="16"/>
    </row>
    <row r="1885" spans="5:23" x14ac:dyDescent="0.25">
      <c r="E1885" s="12">
        <v>0</v>
      </c>
      <c r="R1885" s="26"/>
      <c r="U1885" s="16"/>
      <c r="V1885" s="16"/>
      <c r="W1885" s="16"/>
    </row>
    <row r="1886" spans="5:23" x14ac:dyDescent="0.25">
      <c r="E1886" s="12">
        <v>0</v>
      </c>
      <c r="R1886" s="26"/>
      <c r="U1886" s="16"/>
      <c r="V1886" s="16"/>
      <c r="W1886" s="16"/>
    </row>
    <row r="1887" spans="5:23" x14ac:dyDescent="0.25">
      <c r="E1887" s="12">
        <v>0</v>
      </c>
      <c r="R1887" s="26"/>
      <c r="U1887" s="16"/>
      <c r="V1887" s="16"/>
      <c r="W1887" s="16"/>
    </row>
    <row r="1888" spans="5:23" x14ac:dyDescent="0.25">
      <c r="E1888" s="12">
        <v>0</v>
      </c>
      <c r="R1888" s="26"/>
      <c r="U1888" s="16"/>
      <c r="V1888" s="16"/>
      <c r="W1888" s="16"/>
    </row>
    <row r="1889" spans="5:23" x14ac:dyDescent="0.25">
      <c r="E1889" s="12">
        <v>0</v>
      </c>
      <c r="R1889" s="26"/>
      <c r="U1889" s="16"/>
      <c r="V1889" s="16"/>
      <c r="W1889" s="16"/>
    </row>
    <row r="1890" spans="5:23" x14ac:dyDescent="0.25">
      <c r="E1890" s="12">
        <v>0</v>
      </c>
      <c r="R1890" s="26"/>
      <c r="U1890" s="16"/>
      <c r="V1890" s="16"/>
      <c r="W1890" s="16"/>
    </row>
    <row r="1891" spans="5:23" x14ac:dyDescent="0.25">
      <c r="E1891" s="12">
        <v>0</v>
      </c>
      <c r="R1891" s="26"/>
      <c r="U1891" s="16"/>
      <c r="V1891" s="16"/>
      <c r="W1891" s="16"/>
    </row>
    <row r="1892" spans="5:23" x14ac:dyDescent="0.25">
      <c r="E1892" s="12">
        <v>0</v>
      </c>
      <c r="R1892" s="26"/>
      <c r="U1892" s="16"/>
      <c r="V1892" s="16"/>
      <c r="W1892" s="16"/>
    </row>
    <row r="1893" spans="5:23" x14ac:dyDescent="0.25">
      <c r="E1893" s="12">
        <v>0</v>
      </c>
      <c r="R1893" s="26"/>
      <c r="U1893" s="16"/>
      <c r="V1893" s="16"/>
      <c r="W1893" s="16"/>
    </row>
    <row r="1894" spans="5:23" x14ac:dyDescent="0.25">
      <c r="E1894" s="12">
        <v>0</v>
      </c>
      <c r="R1894" s="26"/>
      <c r="U1894" s="16"/>
      <c r="V1894" s="16"/>
      <c r="W1894" s="16"/>
    </row>
    <row r="1895" spans="5:23" x14ac:dyDescent="0.25">
      <c r="E1895" s="12">
        <v>0</v>
      </c>
      <c r="R1895" s="26"/>
      <c r="U1895" s="16"/>
      <c r="V1895" s="16"/>
      <c r="W1895" s="16"/>
    </row>
    <row r="1896" spans="5:23" x14ac:dyDescent="0.25">
      <c r="E1896" s="12">
        <v>0</v>
      </c>
      <c r="R1896" s="26"/>
      <c r="U1896" s="16"/>
      <c r="V1896" s="16"/>
      <c r="W1896" s="16"/>
    </row>
    <row r="1897" spans="5:23" x14ac:dyDescent="0.25">
      <c r="E1897" s="12">
        <v>0</v>
      </c>
      <c r="R1897" s="26"/>
      <c r="U1897" s="16"/>
      <c r="V1897" s="16"/>
      <c r="W1897" s="16"/>
    </row>
    <row r="1898" spans="5:23" x14ac:dyDescent="0.25">
      <c r="E1898" s="12">
        <v>0</v>
      </c>
      <c r="R1898" s="26"/>
      <c r="U1898" s="16"/>
      <c r="V1898" s="16"/>
      <c r="W1898" s="16"/>
    </row>
    <row r="1899" spans="5:23" x14ac:dyDescent="0.25">
      <c r="E1899" s="12">
        <v>0</v>
      </c>
      <c r="R1899" s="26"/>
      <c r="U1899" s="16"/>
      <c r="V1899" s="16"/>
      <c r="W1899" s="16"/>
    </row>
    <row r="1900" spans="5:23" x14ac:dyDescent="0.25">
      <c r="E1900" s="12">
        <v>0</v>
      </c>
      <c r="R1900" s="26"/>
      <c r="U1900" s="16"/>
      <c r="V1900" s="16"/>
      <c r="W1900" s="16"/>
    </row>
    <row r="1901" spans="5:23" x14ac:dyDescent="0.25">
      <c r="E1901" s="12">
        <v>0</v>
      </c>
      <c r="R1901" s="26"/>
      <c r="U1901" s="16"/>
      <c r="V1901" s="16"/>
      <c r="W1901" s="16"/>
    </row>
    <row r="1902" spans="5:23" x14ac:dyDescent="0.25">
      <c r="E1902" s="12">
        <v>0</v>
      </c>
      <c r="R1902" s="26"/>
      <c r="U1902" s="16"/>
      <c r="V1902" s="16"/>
      <c r="W1902" s="16"/>
    </row>
    <row r="1903" spans="5:23" x14ac:dyDescent="0.25">
      <c r="E1903" s="12">
        <v>0</v>
      </c>
      <c r="R1903" s="26"/>
      <c r="U1903" s="16"/>
      <c r="V1903" s="16"/>
      <c r="W1903" s="16"/>
    </row>
    <row r="1904" spans="5:23" x14ac:dyDescent="0.25">
      <c r="E1904" s="12">
        <v>0</v>
      </c>
      <c r="R1904" s="26"/>
      <c r="U1904" s="16"/>
      <c r="V1904" s="16"/>
      <c r="W1904" s="16"/>
    </row>
    <row r="1905" spans="5:23" x14ac:dyDescent="0.25">
      <c r="E1905" s="12">
        <v>0</v>
      </c>
      <c r="R1905" s="26"/>
      <c r="U1905" s="16"/>
      <c r="V1905" s="16"/>
      <c r="W1905" s="16"/>
    </row>
    <row r="1906" spans="5:23" x14ac:dyDescent="0.25">
      <c r="E1906" s="12">
        <v>0</v>
      </c>
      <c r="R1906" s="26"/>
      <c r="U1906" s="16"/>
      <c r="V1906" s="16"/>
      <c r="W1906" s="16"/>
    </row>
    <row r="1907" spans="5:23" x14ac:dyDescent="0.25">
      <c r="E1907" s="12">
        <v>0</v>
      </c>
      <c r="R1907" s="26"/>
      <c r="U1907" s="16"/>
      <c r="V1907" s="16"/>
      <c r="W1907" s="16"/>
    </row>
    <row r="1908" spans="5:23" x14ac:dyDescent="0.25">
      <c r="E1908" s="12">
        <v>0</v>
      </c>
      <c r="R1908" s="26"/>
      <c r="U1908" s="16"/>
      <c r="V1908" s="16"/>
      <c r="W1908" s="16"/>
    </row>
    <row r="1909" spans="5:23" x14ac:dyDescent="0.25">
      <c r="E1909" s="12">
        <v>0</v>
      </c>
      <c r="R1909" s="26"/>
      <c r="U1909" s="16"/>
      <c r="V1909" s="16"/>
      <c r="W1909" s="16"/>
    </row>
    <row r="1910" spans="5:23" x14ac:dyDescent="0.25">
      <c r="E1910" s="12">
        <v>0</v>
      </c>
      <c r="R1910" s="26"/>
      <c r="U1910" s="16"/>
      <c r="V1910" s="16"/>
      <c r="W1910" s="16"/>
    </row>
    <row r="1911" spans="5:23" x14ac:dyDescent="0.25">
      <c r="E1911" s="12">
        <v>0</v>
      </c>
      <c r="R1911" s="26"/>
      <c r="U1911" s="16"/>
      <c r="V1911" s="16"/>
      <c r="W1911" s="16"/>
    </row>
    <row r="1912" spans="5:23" x14ac:dyDescent="0.25">
      <c r="E1912" s="12">
        <v>0</v>
      </c>
      <c r="R1912" s="26"/>
      <c r="U1912" s="16"/>
      <c r="V1912" s="16"/>
      <c r="W1912" s="16"/>
    </row>
    <row r="1913" spans="5:23" x14ac:dyDescent="0.25">
      <c r="E1913" s="12">
        <v>0</v>
      </c>
      <c r="R1913" s="26"/>
      <c r="U1913" s="16"/>
      <c r="V1913" s="16"/>
      <c r="W1913" s="16"/>
    </row>
    <row r="1914" spans="5:23" x14ac:dyDescent="0.25">
      <c r="E1914" s="12">
        <v>0</v>
      </c>
      <c r="R1914" s="26"/>
      <c r="U1914" s="16"/>
      <c r="V1914" s="16"/>
      <c r="W1914" s="16"/>
    </row>
    <row r="1915" spans="5:23" x14ac:dyDescent="0.25">
      <c r="E1915" s="12">
        <v>0</v>
      </c>
      <c r="R1915" s="26"/>
      <c r="U1915" s="16"/>
      <c r="V1915" s="16"/>
      <c r="W1915" s="16"/>
    </row>
    <row r="1916" spans="5:23" x14ac:dyDescent="0.25">
      <c r="E1916" s="12">
        <v>0</v>
      </c>
      <c r="R1916" s="26"/>
      <c r="U1916" s="16"/>
      <c r="V1916" s="16"/>
      <c r="W1916" s="16"/>
    </row>
    <row r="1917" spans="5:23" x14ac:dyDescent="0.25">
      <c r="E1917" s="12">
        <v>0</v>
      </c>
      <c r="R1917" s="26"/>
      <c r="U1917" s="16"/>
      <c r="V1917" s="16"/>
      <c r="W1917" s="16"/>
    </row>
    <row r="1918" spans="5:23" x14ac:dyDescent="0.25">
      <c r="E1918" s="12">
        <v>0</v>
      </c>
      <c r="R1918" s="26"/>
      <c r="U1918" s="16"/>
      <c r="V1918" s="16"/>
      <c r="W1918" s="16"/>
    </row>
    <row r="1919" spans="5:23" x14ac:dyDescent="0.25">
      <c r="E1919" s="12">
        <v>0</v>
      </c>
      <c r="R1919" s="26"/>
      <c r="U1919" s="16"/>
      <c r="V1919" s="16"/>
      <c r="W1919" s="16"/>
    </row>
    <row r="1920" spans="5:23" x14ac:dyDescent="0.25">
      <c r="E1920" s="12">
        <v>0</v>
      </c>
      <c r="R1920" s="26"/>
      <c r="U1920" s="16"/>
      <c r="V1920" s="16"/>
      <c r="W1920" s="16"/>
    </row>
    <row r="1921" spans="5:23" x14ac:dyDescent="0.25">
      <c r="E1921" s="12">
        <v>0</v>
      </c>
      <c r="R1921" s="26"/>
      <c r="U1921" s="16"/>
      <c r="V1921" s="16"/>
      <c r="W1921" s="16"/>
    </row>
    <row r="1922" spans="5:23" x14ac:dyDescent="0.25">
      <c r="E1922" s="12">
        <v>0</v>
      </c>
      <c r="R1922" s="26"/>
      <c r="U1922" s="16"/>
      <c r="V1922" s="16"/>
      <c r="W1922" s="16"/>
    </row>
    <row r="1923" spans="5:23" x14ac:dyDescent="0.25">
      <c r="E1923" s="12">
        <v>0</v>
      </c>
      <c r="R1923" s="26"/>
      <c r="U1923" s="16"/>
      <c r="V1923" s="16"/>
      <c r="W1923" s="16"/>
    </row>
    <row r="1924" spans="5:23" x14ac:dyDescent="0.25">
      <c r="E1924" s="12">
        <v>0</v>
      </c>
      <c r="R1924" s="26"/>
      <c r="U1924" s="16"/>
      <c r="V1924" s="16"/>
      <c r="W1924" s="16"/>
    </row>
    <row r="1925" spans="5:23" x14ac:dyDescent="0.25">
      <c r="E1925" s="12">
        <v>0</v>
      </c>
      <c r="R1925" s="26"/>
      <c r="U1925" s="16"/>
      <c r="V1925" s="16"/>
      <c r="W1925" s="16"/>
    </row>
    <row r="1926" spans="5:23" x14ac:dyDescent="0.25">
      <c r="E1926" s="12">
        <v>0</v>
      </c>
      <c r="R1926" s="26"/>
      <c r="U1926" s="16"/>
      <c r="V1926" s="16"/>
      <c r="W1926" s="16"/>
    </row>
    <row r="1927" spans="5:23" x14ac:dyDescent="0.25">
      <c r="E1927" s="12">
        <v>0</v>
      </c>
      <c r="R1927" s="26"/>
      <c r="U1927" s="16"/>
      <c r="V1927" s="16"/>
      <c r="W1927" s="16"/>
    </row>
    <row r="1928" spans="5:23" x14ac:dyDescent="0.25">
      <c r="E1928" s="12">
        <v>0</v>
      </c>
      <c r="R1928" s="26"/>
      <c r="U1928" s="16"/>
      <c r="V1928" s="16"/>
      <c r="W1928" s="16"/>
    </row>
    <row r="1929" spans="5:23" x14ac:dyDescent="0.25">
      <c r="E1929" s="12">
        <v>0</v>
      </c>
      <c r="R1929" s="26"/>
      <c r="U1929" s="16"/>
      <c r="V1929" s="16"/>
      <c r="W1929" s="16"/>
    </row>
    <row r="1930" spans="5:23" x14ac:dyDescent="0.25">
      <c r="E1930" s="12">
        <v>0</v>
      </c>
      <c r="R1930" s="26"/>
      <c r="U1930" s="16"/>
      <c r="V1930" s="16"/>
      <c r="W1930" s="16"/>
    </row>
    <row r="1931" spans="5:23" x14ac:dyDescent="0.25">
      <c r="E1931" s="12">
        <v>0</v>
      </c>
      <c r="R1931" s="26"/>
      <c r="U1931" s="16"/>
      <c r="V1931" s="16"/>
      <c r="W1931" s="16"/>
    </row>
    <row r="1932" spans="5:23" x14ac:dyDescent="0.25">
      <c r="E1932" s="12">
        <v>0</v>
      </c>
      <c r="R1932" s="26"/>
      <c r="U1932" s="16"/>
      <c r="V1932" s="16"/>
      <c r="W1932" s="16"/>
    </row>
    <row r="1933" spans="5:23" x14ac:dyDescent="0.25">
      <c r="E1933" s="12">
        <v>0</v>
      </c>
      <c r="R1933" s="26"/>
      <c r="U1933" s="16"/>
      <c r="V1933" s="16"/>
      <c r="W1933" s="16"/>
    </row>
    <row r="1934" spans="5:23" x14ac:dyDescent="0.25">
      <c r="E1934" s="12">
        <v>0</v>
      </c>
      <c r="R1934" s="26"/>
      <c r="U1934" s="16"/>
      <c r="V1934" s="16"/>
      <c r="W1934" s="16"/>
    </row>
    <row r="1935" spans="5:23" x14ac:dyDescent="0.25">
      <c r="E1935" s="12">
        <v>0</v>
      </c>
      <c r="R1935" s="26"/>
      <c r="U1935" s="16"/>
      <c r="V1935" s="16"/>
      <c r="W1935" s="16"/>
    </row>
    <row r="1936" spans="5:23" x14ac:dyDescent="0.25">
      <c r="E1936" s="12">
        <v>0</v>
      </c>
      <c r="R1936" s="26"/>
      <c r="U1936" s="16"/>
      <c r="V1936" s="16"/>
      <c r="W1936" s="16"/>
    </row>
    <row r="1937" spans="5:23" x14ac:dyDescent="0.25">
      <c r="E1937" s="12">
        <v>0</v>
      </c>
      <c r="R1937" s="26"/>
      <c r="U1937" s="16"/>
      <c r="V1937" s="16"/>
      <c r="W1937" s="16"/>
    </row>
    <row r="1938" spans="5:23" x14ac:dyDescent="0.25">
      <c r="E1938" s="12">
        <v>0</v>
      </c>
      <c r="R1938" s="26"/>
      <c r="U1938" s="16"/>
      <c r="V1938" s="16"/>
      <c r="W1938" s="16"/>
    </row>
    <row r="1939" spans="5:23" x14ac:dyDescent="0.25">
      <c r="E1939" s="12">
        <v>0</v>
      </c>
      <c r="R1939" s="26"/>
      <c r="U1939" s="16"/>
      <c r="V1939" s="16"/>
      <c r="W1939" s="16"/>
    </row>
    <row r="1940" spans="5:23" x14ac:dyDescent="0.25">
      <c r="E1940" s="12">
        <v>0</v>
      </c>
      <c r="R1940" s="26"/>
      <c r="U1940" s="16"/>
      <c r="V1940" s="16"/>
      <c r="W1940" s="16"/>
    </row>
    <row r="1941" spans="5:23" x14ac:dyDescent="0.25">
      <c r="E1941" s="12">
        <v>0</v>
      </c>
      <c r="R1941" s="26"/>
      <c r="U1941" s="16"/>
      <c r="V1941" s="16"/>
      <c r="W1941" s="16"/>
    </row>
    <row r="1942" spans="5:23" x14ac:dyDescent="0.25">
      <c r="E1942" s="12">
        <v>0</v>
      </c>
      <c r="R1942" s="26"/>
      <c r="U1942" s="16"/>
      <c r="V1942" s="16"/>
      <c r="W1942" s="16"/>
    </row>
    <row r="1943" spans="5:23" x14ac:dyDescent="0.25">
      <c r="E1943" s="12">
        <v>0</v>
      </c>
      <c r="R1943" s="26"/>
      <c r="U1943" s="16"/>
      <c r="V1943" s="16"/>
      <c r="W1943" s="16"/>
    </row>
    <row r="1944" spans="5:23" x14ac:dyDescent="0.25">
      <c r="E1944" s="12">
        <v>0</v>
      </c>
      <c r="R1944" s="26"/>
      <c r="U1944" s="16"/>
      <c r="V1944" s="16"/>
      <c r="W1944" s="16"/>
    </row>
    <row r="1945" spans="5:23" x14ac:dyDescent="0.25">
      <c r="E1945" s="12">
        <v>0</v>
      </c>
      <c r="R1945" s="26"/>
      <c r="U1945" s="16"/>
      <c r="V1945" s="16"/>
      <c r="W1945" s="16"/>
    </row>
    <row r="1946" spans="5:23" x14ac:dyDescent="0.25">
      <c r="E1946" s="12">
        <v>0</v>
      </c>
      <c r="R1946" s="26"/>
      <c r="U1946" s="16"/>
      <c r="V1946" s="16"/>
      <c r="W1946" s="16"/>
    </row>
    <row r="1947" spans="5:23" x14ac:dyDescent="0.25">
      <c r="E1947" s="12">
        <v>0</v>
      </c>
      <c r="R1947" s="26"/>
      <c r="U1947" s="16"/>
      <c r="V1947" s="16"/>
      <c r="W1947" s="16"/>
    </row>
    <row r="1948" spans="5:23" x14ac:dyDescent="0.25">
      <c r="E1948" s="12">
        <v>0</v>
      </c>
      <c r="R1948" s="26"/>
      <c r="U1948" s="16"/>
      <c r="V1948" s="16"/>
      <c r="W1948" s="16"/>
    </row>
    <row r="1949" spans="5:23" x14ac:dyDescent="0.25">
      <c r="E1949" s="12">
        <v>0</v>
      </c>
      <c r="R1949" s="26"/>
      <c r="U1949" s="16"/>
      <c r="V1949" s="16"/>
      <c r="W1949" s="16"/>
    </row>
    <row r="1950" spans="5:23" x14ac:dyDescent="0.25">
      <c r="E1950" s="12">
        <v>0</v>
      </c>
      <c r="R1950" s="26"/>
      <c r="U1950" s="16"/>
      <c r="V1950" s="16"/>
      <c r="W1950" s="16"/>
    </row>
    <row r="1951" spans="5:23" x14ac:dyDescent="0.25">
      <c r="E1951" s="12">
        <v>0</v>
      </c>
      <c r="R1951" s="26"/>
      <c r="U1951" s="16"/>
      <c r="V1951" s="16"/>
      <c r="W1951" s="16"/>
    </row>
    <row r="1952" spans="5:23" x14ac:dyDescent="0.25">
      <c r="E1952" s="12">
        <v>0</v>
      </c>
      <c r="R1952" s="26"/>
      <c r="U1952" s="16"/>
      <c r="V1952" s="16"/>
      <c r="W1952" s="16"/>
    </row>
    <row r="1953" spans="5:23" x14ac:dyDescent="0.25">
      <c r="E1953" s="12">
        <v>0</v>
      </c>
      <c r="R1953" s="26"/>
      <c r="U1953" s="16"/>
      <c r="V1953" s="16"/>
      <c r="W1953" s="16"/>
    </row>
    <row r="1954" spans="5:23" x14ac:dyDescent="0.25">
      <c r="E1954" s="12">
        <v>0</v>
      </c>
      <c r="R1954" s="26"/>
      <c r="U1954" s="16"/>
      <c r="V1954" s="16"/>
      <c r="W1954" s="16"/>
    </row>
    <row r="1955" spans="5:23" x14ac:dyDescent="0.25">
      <c r="E1955" s="12">
        <v>0</v>
      </c>
      <c r="R1955" s="26"/>
      <c r="U1955" s="16"/>
      <c r="V1955" s="16"/>
      <c r="W1955" s="16"/>
    </row>
    <row r="1956" spans="5:23" x14ac:dyDescent="0.25">
      <c r="E1956" s="12">
        <v>0</v>
      </c>
      <c r="R1956" s="26"/>
      <c r="U1956" s="16"/>
      <c r="V1956" s="16"/>
      <c r="W1956" s="16"/>
    </row>
    <row r="1957" spans="5:23" x14ac:dyDescent="0.25">
      <c r="E1957" s="12">
        <v>0</v>
      </c>
      <c r="R1957" s="26"/>
      <c r="U1957" s="16"/>
      <c r="V1957" s="16"/>
      <c r="W1957" s="16"/>
    </row>
    <row r="1958" spans="5:23" x14ac:dyDescent="0.25">
      <c r="E1958" s="12">
        <v>0</v>
      </c>
      <c r="R1958" s="26"/>
      <c r="U1958" s="16"/>
      <c r="V1958" s="16"/>
      <c r="W1958" s="16"/>
    </row>
    <row r="1959" spans="5:23" x14ac:dyDescent="0.25">
      <c r="E1959" s="12">
        <v>0</v>
      </c>
      <c r="R1959" s="26"/>
      <c r="U1959" s="16"/>
      <c r="V1959" s="16"/>
      <c r="W1959" s="16"/>
    </row>
    <row r="1960" spans="5:23" x14ac:dyDescent="0.25">
      <c r="E1960" s="12">
        <v>0</v>
      </c>
      <c r="R1960" s="26"/>
      <c r="U1960" s="16"/>
      <c r="V1960" s="16"/>
      <c r="W1960" s="16"/>
    </row>
    <row r="1961" spans="5:23" x14ac:dyDescent="0.25">
      <c r="E1961" s="12">
        <v>0</v>
      </c>
      <c r="R1961" s="26"/>
      <c r="U1961" s="16"/>
      <c r="V1961" s="16"/>
      <c r="W1961" s="16"/>
    </row>
    <row r="1962" spans="5:23" x14ac:dyDescent="0.25">
      <c r="E1962" s="12">
        <v>0</v>
      </c>
      <c r="R1962" s="26"/>
      <c r="U1962" s="16"/>
      <c r="V1962" s="16"/>
      <c r="W1962" s="16"/>
    </row>
    <row r="1963" spans="5:23" x14ac:dyDescent="0.25">
      <c r="E1963" s="12">
        <v>0</v>
      </c>
      <c r="R1963" s="26"/>
      <c r="U1963" s="16"/>
      <c r="V1963" s="16"/>
      <c r="W1963" s="16"/>
    </row>
    <row r="1964" spans="5:23" x14ac:dyDescent="0.25">
      <c r="E1964" s="12">
        <v>0</v>
      </c>
      <c r="R1964" s="26"/>
      <c r="U1964" s="16"/>
      <c r="V1964" s="16"/>
      <c r="W1964" s="16"/>
    </row>
    <row r="1965" spans="5:23" x14ac:dyDescent="0.25">
      <c r="E1965" s="12">
        <v>0</v>
      </c>
      <c r="R1965" s="26"/>
      <c r="U1965" s="16"/>
      <c r="V1965" s="16"/>
      <c r="W1965" s="16"/>
    </row>
    <row r="1966" spans="5:23" x14ac:dyDescent="0.25">
      <c r="E1966" s="12">
        <v>0</v>
      </c>
      <c r="R1966" s="26"/>
      <c r="U1966" s="16"/>
      <c r="V1966" s="16"/>
      <c r="W1966" s="16"/>
    </row>
    <row r="1967" spans="5:23" x14ac:dyDescent="0.25">
      <c r="E1967" s="12">
        <v>0</v>
      </c>
      <c r="R1967" s="26"/>
      <c r="U1967" s="16"/>
      <c r="V1967" s="16"/>
      <c r="W1967" s="16"/>
    </row>
    <row r="1968" spans="5:23" x14ac:dyDescent="0.25">
      <c r="E1968" s="12">
        <v>0</v>
      </c>
      <c r="R1968" s="26"/>
      <c r="U1968" s="16"/>
      <c r="V1968" s="16"/>
      <c r="W1968" s="16"/>
    </row>
    <row r="1969" spans="5:23" x14ac:dyDescent="0.25">
      <c r="E1969" s="12">
        <v>0</v>
      </c>
      <c r="R1969" s="26"/>
      <c r="U1969" s="16"/>
      <c r="V1969" s="16"/>
      <c r="W1969" s="16"/>
    </row>
    <row r="1970" spans="5:23" x14ac:dyDescent="0.25">
      <c r="E1970" s="12">
        <v>0</v>
      </c>
      <c r="R1970" s="26"/>
      <c r="U1970" s="16"/>
      <c r="V1970" s="16"/>
      <c r="W1970" s="16"/>
    </row>
    <row r="1971" spans="5:23" x14ac:dyDescent="0.25">
      <c r="E1971" s="12">
        <v>0</v>
      </c>
      <c r="R1971" s="26"/>
      <c r="U1971" s="16"/>
      <c r="V1971" s="16"/>
      <c r="W1971" s="16"/>
    </row>
    <row r="1972" spans="5:23" x14ac:dyDescent="0.25">
      <c r="E1972" s="12">
        <v>0</v>
      </c>
      <c r="R1972" s="26"/>
      <c r="U1972" s="16"/>
      <c r="V1972" s="16"/>
      <c r="W1972" s="16"/>
    </row>
    <row r="1973" spans="5:23" x14ac:dyDescent="0.25">
      <c r="E1973" s="12">
        <v>0</v>
      </c>
      <c r="R1973" s="26"/>
      <c r="U1973" s="16"/>
      <c r="V1973" s="16"/>
      <c r="W1973" s="16"/>
    </row>
    <row r="1974" spans="5:23" x14ac:dyDescent="0.25">
      <c r="E1974" s="12">
        <v>0</v>
      </c>
      <c r="R1974" s="26"/>
      <c r="U1974" s="16"/>
      <c r="V1974" s="16"/>
      <c r="W1974" s="16"/>
    </row>
    <row r="1975" spans="5:23" x14ac:dyDescent="0.25">
      <c r="E1975" s="12">
        <v>0</v>
      </c>
      <c r="R1975" s="26"/>
      <c r="U1975" s="16"/>
      <c r="V1975" s="16"/>
      <c r="W1975" s="16"/>
    </row>
    <row r="1976" spans="5:23" x14ac:dyDescent="0.25">
      <c r="E1976" s="12">
        <v>0</v>
      </c>
      <c r="R1976" s="26"/>
      <c r="U1976" s="16"/>
      <c r="V1976" s="16"/>
      <c r="W1976" s="16"/>
    </row>
    <row r="1977" spans="5:23" x14ac:dyDescent="0.25">
      <c r="E1977" s="12">
        <v>0</v>
      </c>
      <c r="R1977" s="26"/>
      <c r="U1977" s="16"/>
      <c r="V1977" s="16"/>
      <c r="W1977" s="16"/>
    </row>
    <row r="1978" spans="5:23" x14ac:dyDescent="0.25">
      <c r="E1978" s="12">
        <v>0</v>
      </c>
      <c r="R1978" s="26"/>
      <c r="U1978" s="16"/>
      <c r="V1978" s="16"/>
      <c r="W1978" s="16"/>
    </row>
    <row r="1979" spans="5:23" x14ac:dyDescent="0.25">
      <c r="E1979" s="12">
        <v>0</v>
      </c>
      <c r="R1979" s="26"/>
      <c r="U1979" s="16"/>
      <c r="V1979" s="16"/>
      <c r="W1979" s="16"/>
    </row>
    <row r="1980" spans="5:23" x14ac:dyDescent="0.25">
      <c r="E1980" s="12">
        <v>0</v>
      </c>
      <c r="R1980" s="26"/>
      <c r="U1980" s="16"/>
      <c r="V1980" s="16"/>
      <c r="W1980" s="16"/>
    </row>
    <row r="1981" spans="5:23" x14ac:dyDescent="0.25">
      <c r="E1981" s="12">
        <v>0</v>
      </c>
      <c r="R1981" s="26"/>
      <c r="U1981" s="16"/>
      <c r="V1981" s="16"/>
      <c r="W1981" s="16"/>
    </row>
    <row r="1982" spans="5:23" x14ac:dyDescent="0.25">
      <c r="E1982" s="12">
        <v>0</v>
      </c>
      <c r="R1982" s="26"/>
      <c r="U1982" s="16"/>
      <c r="V1982" s="16"/>
      <c r="W1982" s="16"/>
    </row>
    <row r="1983" spans="5:23" x14ac:dyDescent="0.25">
      <c r="E1983" s="12">
        <v>0</v>
      </c>
      <c r="R1983" s="26"/>
      <c r="U1983" s="16"/>
      <c r="V1983" s="16"/>
      <c r="W1983" s="16"/>
    </row>
    <row r="1984" spans="5:23" x14ac:dyDescent="0.25">
      <c r="E1984" s="12">
        <v>0</v>
      </c>
      <c r="R1984" s="26"/>
      <c r="U1984" s="16"/>
      <c r="V1984" s="16"/>
      <c r="W1984" s="16"/>
    </row>
    <row r="1985" spans="5:23" x14ac:dyDescent="0.25">
      <c r="E1985" s="12">
        <v>0</v>
      </c>
      <c r="R1985" s="26"/>
      <c r="U1985" s="16"/>
      <c r="V1985" s="16"/>
      <c r="W1985" s="16"/>
    </row>
    <row r="1986" spans="5:23" x14ac:dyDescent="0.25">
      <c r="E1986" s="12">
        <v>0</v>
      </c>
      <c r="R1986" s="26"/>
      <c r="U1986" s="16"/>
      <c r="V1986" s="16"/>
      <c r="W1986" s="16"/>
    </row>
    <row r="1987" spans="5:23" x14ac:dyDescent="0.25">
      <c r="E1987" s="12">
        <v>0</v>
      </c>
      <c r="R1987" s="26"/>
      <c r="U1987" s="16"/>
      <c r="V1987" s="16"/>
      <c r="W1987" s="16"/>
    </row>
    <row r="1988" spans="5:23" x14ac:dyDescent="0.25">
      <c r="E1988" s="12">
        <v>0</v>
      </c>
      <c r="R1988" s="26"/>
      <c r="U1988" s="16"/>
      <c r="V1988" s="16"/>
      <c r="W1988" s="16"/>
    </row>
    <row r="1989" spans="5:23" x14ac:dyDescent="0.25">
      <c r="E1989" s="12">
        <v>0</v>
      </c>
      <c r="R1989" s="26"/>
      <c r="U1989" s="16"/>
      <c r="V1989" s="16"/>
      <c r="W1989" s="16"/>
    </row>
    <row r="1990" spans="5:23" x14ac:dyDescent="0.25">
      <c r="E1990" s="12">
        <v>0</v>
      </c>
      <c r="R1990" s="26"/>
      <c r="U1990" s="16"/>
      <c r="V1990" s="16"/>
      <c r="W1990" s="16"/>
    </row>
    <row r="1991" spans="5:23" x14ac:dyDescent="0.25">
      <c r="E1991" s="12">
        <v>0</v>
      </c>
      <c r="R1991" s="26"/>
      <c r="U1991" s="16"/>
      <c r="V1991" s="16"/>
      <c r="W1991" s="16"/>
    </row>
    <row r="1992" spans="5:23" x14ac:dyDescent="0.25">
      <c r="E1992" s="12">
        <v>0</v>
      </c>
      <c r="R1992" s="26"/>
      <c r="U1992" s="16"/>
      <c r="V1992" s="16"/>
      <c r="W1992" s="16"/>
    </row>
    <row r="1993" spans="5:23" x14ac:dyDescent="0.25">
      <c r="E1993" s="12">
        <v>0</v>
      </c>
      <c r="R1993" s="26"/>
      <c r="U1993" s="16"/>
      <c r="V1993" s="16"/>
      <c r="W1993" s="16"/>
    </row>
    <row r="1994" spans="5:23" x14ac:dyDescent="0.25">
      <c r="E1994" s="12">
        <v>0</v>
      </c>
      <c r="R1994" s="26"/>
      <c r="U1994" s="16"/>
      <c r="V1994" s="16"/>
      <c r="W1994" s="16"/>
    </row>
    <row r="1995" spans="5:23" x14ac:dyDescent="0.25">
      <c r="E1995" s="12">
        <v>0</v>
      </c>
      <c r="R1995" s="26"/>
      <c r="U1995" s="16"/>
      <c r="V1995" s="16"/>
      <c r="W1995" s="16"/>
    </row>
    <row r="1996" spans="5:23" x14ac:dyDescent="0.25">
      <c r="E1996" s="12">
        <v>0</v>
      </c>
      <c r="R1996" s="26"/>
      <c r="U1996" s="16"/>
      <c r="V1996" s="16"/>
      <c r="W1996" s="16"/>
    </row>
    <row r="1997" spans="5:23" x14ac:dyDescent="0.25">
      <c r="E1997" s="12">
        <v>0</v>
      </c>
      <c r="R1997" s="26"/>
      <c r="U1997" s="16"/>
      <c r="V1997" s="16"/>
      <c r="W1997" s="16"/>
    </row>
    <row r="1998" spans="5:23" x14ac:dyDescent="0.25">
      <c r="E1998" s="12">
        <v>0</v>
      </c>
      <c r="R1998" s="26"/>
      <c r="U1998" s="16"/>
      <c r="V1998" s="16"/>
      <c r="W1998" s="16"/>
    </row>
    <row r="1999" spans="5:23" x14ac:dyDescent="0.25">
      <c r="E1999" s="12">
        <v>0</v>
      </c>
      <c r="R1999" s="26"/>
      <c r="U1999" s="16"/>
      <c r="V1999" s="16"/>
      <c r="W1999" s="16"/>
    </row>
    <row r="2000" spans="5:23" x14ac:dyDescent="0.25">
      <c r="E2000" s="12">
        <v>0</v>
      </c>
      <c r="R2000" s="26"/>
      <c r="U2000" s="16"/>
      <c r="V2000" s="16"/>
      <c r="W2000" s="16"/>
    </row>
    <row r="2001" spans="5:23" x14ac:dyDescent="0.25">
      <c r="E2001" s="12">
        <v>0</v>
      </c>
      <c r="R2001" s="26"/>
      <c r="U2001" s="16"/>
      <c r="V2001" s="16"/>
      <c r="W2001" s="16"/>
    </row>
    <row r="2002" spans="5:23" x14ac:dyDescent="0.25">
      <c r="E2002" s="12">
        <v>0</v>
      </c>
      <c r="R2002" s="26"/>
      <c r="U2002" s="16"/>
      <c r="V2002" s="16"/>
      <c r="W2002" s="16"/>
    </row>
    <row r="2003" spans="5:23" x14ac:dyDescent="0.25">
      <c r="E2003" s="12">
        <v>0</v>
      </c>
      <c r="R2003" s="26"/>
      <c r="U2003" s="16"/>
      <c r="V2003" s="16"/>
      <c r="W2003" s="16"/>
    </row>
    <row r="2004" spans="5:23" x14ac:dyDescent="0.25">
      <c r="E2004" s="12">
        <v>0</v>
      </c>
      <c r="R2004" s="26"/>
      <c r="U2004" s="16"/>
      <c r="V2004" s="16"/>
      <c r="W2004" s="16"/>
    </row>
    <row r="2005" spans="5:23" x14ac:dyDescent="0.25">
      <c r="E2005" s="12">
        <v>0</v>
      </c>
      <c r="R2005" s="26"/>
      <c r="U2005" s="16"/>
      <c r="V2005" s="16"/>
      <c r="W2005" s="16"/>
    </row>
    <row r="2006" spans="5:23" x14ac:dyDescent="0.25">
      <c r="E2006" s="12">
        <v>0</v>
      </c>
      <c r="R2006" s="26"/>
      <c r="U2006" s="16"/>
      <c r="V2006" s="16"/>
      <c r="W2006" s="16"/>
    </row>
    <row r="2007" spans="5:23" x14ac:dyDescent="0.25">
      <c r="E2007" s="12">
        <v>0</v>
      </c>
      <c r="R2007" s="26"/>
      <c r="U2007" s="16"/>
      <c r="V2007" s="16"/>
      <c r="W2007" s="16"/>
    </row>
    <row r="2008" spans="5:23" x14ac:dyDescent="0.25">
      <c r="E2008" s="12">
        <v>0</v>
      </c>
      <c r="R2008" s="26"/>
      <c r="U2008" s="16"/>
      <c r="V2008" s="16"/>
      <c r="W2008" s="16"/>
    </row>
    <row r="2009" spans="5:23" x14ac:dyDescent="0.25">
      <c r="E2009" s="12">
        <v>0</v>
      </c>
      <c r="R2009" s="26"/>
      <c r="U2009" s="16"/>
      <c r="V2009" s="16"/>
      <c r="W2009" s="16"/>
    </row>
    <row r="2010" spans="5:23" x14ac:dyDescent="0.25">
      <c r="E2010" s="12">
        <v>0</v>
      </c>
      <c r="R2010" s="26"/>
      <c r="U2010" s="16"/>
      <c r="V2010" s="16"/>
      <c r="W2010" s="16"/>
    </row>
    <row r="2011" spans="5:23" x14ac:dyDescent="0.25">
      <c r="E2011" s="12">
        <v>0</v>
      </c>
      <c r="R2011" s="26"/>
      <c r="U2011" s="16"/>
      <c r="V2011" s="16"/>
      <c r="W2011" s="16"/>
    </row>
    <row r="2012" spans="5:23" x14ac:dyDescent="0.25">
      <c r="E2012" s="12">
        <v>0</v>
      </c>
      <c r="R2012" s="26"/>
      <c r="U2012" s="16"/>
      <c r="V2012" s="16"/>
      <c r="W2012" s="16"/>
    </row>
    <row r="2013" spans="5:23" x14ac:dyDescent="0.25">
      <c r="E2013" s="12">
        <v>0</v>
      </c>
      <c r="R2013" s="26"/>
      <c r="U2013" s="16"/>
      <c r="V2013" s="16"/>
      <c r="W2013" s="16"/>
    </row>
    <row r="2014" spans="5:23" x14ac:dyDescent="0.25">
      <c r="E2014" s="12">
        <v>0</v>
      </c>
      <c r="R2014" s="26"/>
      <c r="U2014" s="16"/>
      <c r="V2014" s="16"/>
      <c r="W2014" s="16"/>
    </row>
    <row r="2015" spans="5:23" x14ac:dyDescent="0.25">
      <c r="E2015" s="12">
        <v>0</v>
      </c>
      <c r="R2015" s="26"/>
      <c r="U2015" s="16"/>
      <c r="V2015" s="16"/>
      <c r="W2015" s="16"/>
    </row>
    <row r="2016" spans="5:23" x14ac:dyDescent="0.25">
      <c r="E2016" s="12">
        <v>0</v>
      </c>
      <c r="R2016" s="26"/>
      <c r="U2016" s="16"/>
      <c r="V2016" s="16"/>
      <c r="W2016" s="16"/>
    </row>
    <row r="2017" spans="5:23" x14ac:dyDescent="0.25">
      <c r="E2017" s="12">
        <v>0</v>
      </c>
      <c r="R2017" s="26"/>
      <c r="U2017" s="16"/>
      <c r="V2017" s="16"/>
      <c r="W2017" s="16"/>
    </row>
    <row r="2018" spans="5:23" x14ac:dyDescent="0.25">
      <c r="E2018" s="12">
        <v>0</v>
      </c>
      <c r="R2018" s="26"/>
      <c r="U2018" s="16"/>
      <c r="V2018" s="16"/>
      <c r="W2018" s="16"/>
    </row>
    <row r="2019" spans="5:23" x14ac:dyDescent="0.25">
      <c r="E2019" s="12">
        <v>0</v>
      </c>
      <c r="R2019" s="26"/>
      <c r="U2019" s="16"/>
      <c r="V2019" s="16"/>
      <c r="W2019" s="16"/>
    </row>
    <row r="2020" spans="5:23" x14ac:dyDescent="0.25">
      <c r="E2020" s="12">
        <v>0</v>
      </c>
      <c r="R2020" s="26"/>
      <c r="U2020" s="16"/>
      <c r="V2020" s="16"/>
      <c r="W2020" s="16"/>
    </row>
    <row r="2021" spans="5:23" x14ac:dyDescent="0.25">
      <c r="E2021" s="12">
        <v>0</v>
      </c>
      <c r="R2021" s="26"/>
      <c r="U2021" s="16"/>
      <c r="V2021" s="16"/>
      <c r="W2021" s="16"/>
    </row>
    <row r="2022" spans="5:23" x14ac:dyDescent="0.25">
      <c r="E2022" s="12">
        <v>0</v>
      </c>
      <c r="R2022" s="26"/>
      <c r="U2022" s="16"/>
      <c r="V2022" s="16"/>
      <c r="W2022" s="16"/>
    </row>
    <row r="2023" spans="5:23" x14ac:dyDescent="0.25">
      <c r="E2023" s="12">
        <v>0</v>
      </c>
      <c r="R2023" s="26"/>
      <c r="U2023" s="16"/>
      <c r="V2023" s="16"/>
      <c r="W2023" s="16"/>
    </row>
    <row r="2024" spans="5:23" x14ac:dyDescent="0.25">
      <c r="E2024" s="12">
        <v>0</v>
      </c>
      <c r="R2024" s="26"/>
      <c r="U2024" s="16"/>
      <c r="V2024" s="16"/>
      <c r="W2024" s="16"/>
    </row>
    <row r="2025" spans="5:23" x14ac:dyDescent="0.25">
      <c r="E2025" s="12">
        <v>0</v>
      </c>
      <c r="R2025" s="26"/>
      <c r="U2025" s="16"/>
      <c r="V2025" s="16"/>
      <c r="W2025" s="16"/>
    </row>
    <row r="2026" spans="5:23" x14ac:dyDescent="0.25">
      <c r="E2026" s="12">
        <v>0</v>
      </c>
      <c r="R2026" s="26"/>
      <c r="U2026" s="16"/>
      <c r="V2026" s="16"/>
      <c r="W2026" s="16"/>
    </row>
    <row r="2027" spans="5:23" x14ac:dyDescent="0.25">
      <c r="E2027" s="12">
        <v>0</v>
      </c>
      <c r="R2027" s="26"/>
      <c r="U2027" s="16"/>
      <c r="V2027" s="16"/>
      <c r="W2027" s="16"/>
    </row>
    <row r="2028" spans="5:23" x14ac:dyDescent="0.25">
      <c r="E2028" s="12">
        <v>0</v>
      </c>
      <c r="R2028" s="26"/>
      <c r="U2028" s="16"/>
      <c r="V2028" s="16"/>
      <c r="W2028" s="16"/>
    </row>
    <row r="2029" spans="5:23" x14ac:dyDescent="0.25">
      <c r="E2029" s="12">
        <v>0</v>
      </c>
      <c r="R2029" s="26"/>
      <c r="U2029" s="16"/>
      <c r="V2029" s="16"/>
      <c r="W2029" s="16"/>
    </row>
    <row r="2030" spans="5:23" x14ac:dyDescent="0.25">
      <c r="E2030" s="12">
        <v>0</v>
      </c>
      <c r="R2030" s="26"/>
      <c r="U2030" s="16"/>
      <c r="V2030" s="16"/>
      <c r="W2030" s="16"/>
    </row>
    <row r="2031" spans="5:23" x14ac:dyDescent="0.25">
      <c r="E2031" s="12">
        <v>0</v>
      </c>
      <c r="R2031" s="26"/>
      <c r="U2031" s="16"/>
      <c r="V2031" s="16"/>
      <c r="W2031" s="16"/>
    </row>
    <row r="2032" spans="5:23" x14ac:dyDescent="0.25">
      <c r="E2032" s="12">
        <v>0</v>
      </c>
      <c r="R2032" s="26"/>
      <c r="U2032" s="16"/>
      <c r="V2032" s="16"/>
      <c r="W2032" s="16"/>
    </row>
    <row r="2033" spans="5:23" x14ac:dyDescent="0.25">
      <c r="E2033" s="12">
        <v>0</v>
      </c>
      <c r="R2033" s="26"/>
      <c r="U2033" s="16"/>
      <c r="V2033" s="16"/>
      <c r="W2033" s="16"/>
    </row>
    <row r="2034" spans="5:23" x14ac:dyDescent="0.25">
      <c r="E2034" s="12">
        <v>0</v>
      </c>
      <c r="R2034" s="26"/>
      <c r="U2034" s="16"/>
      <c r="V2034" s="16"/>
      <c r="W2034" s="16"/>
    </row>
    <row r="2035" spans="5:23" x14ac:dyDescent="0.25">
      <c r="E2035" s="12">
        <v>0</v>
      </c>
      <c r="R2035" s="26"/>
      <c r="U2035" s="16"/>
      <c r="V2035" s="16"/>
      <c r="W2035" s="16"/>
    </row>
    <row r="2036" spans="5:23" x14ac:dyDescent="0.25">
      <c r="E2036" s="12">
        <v>0</v>
      </c>
      <c r="R2036" s="26"/>
      <c r="U2036" s="16"/>
      <c r="V2036" s="16"/>
      <c r="W2036" s="16"/>
    </row>
    <row r="2037" spans="5:23" x14ac:dyDescent="0.25">
      <c r="E2037" s="12">
        <v>0</v>
      </c>
      <c r="R2037" s="26"/>
      <c r="U2037" s="16"/>
      <c r="V2037" s="16"/>
      <c r="W2037" s="16"/>
    </row>
    <row r="2038" spans="5:23" x14ac:dyDescent="0.25">
      <c r="E2038" s="12">
        <v>0</v>
      </c>
      <c r="R2038" s="26"/>
      <c r="U2038" s="16"/>
      <c r="V2038" s="16"/>
      <c r="W2038" s="16"/>
    </row>
    <row r="2039" spans="5:23" x14ac:dyDescent="0.25">
      <c r="E2039" s="12">
        <v>0</v>
      </c>
      <c r="R2039" s="26"/>
      <c r="U2039" s="16"/>
      <c r="V2039" s="16"/>
      <c r="W2039" s="16"/>
    </row>
    <row r="2040" spans="5:23" x14ac:dyDescent="0.25">
      <c r="E2040" s="12">
        <v>0</v>
      </c>
      <c r="R2040" s="26"/>
      <c r="U2040" s="16"/>
      <c r="V2040" s="16"/>
      <c r="W2040" s="16"/>
    </row>
    <row r="2041" spans="5:23" x14ac:dyDescent="0.25">
      <c r="E2041" s="12">
        <v>0</v>
      </c>
      <c r="R2041" s="26"/>
      <c r="U2041" s="16"/>
      <c r="V2041" s="16"/>
      <c r="W2041" s="16"/>
    </row>
    <row r="2042" spans="5:23" x14ac:dyDescent="0.25">
      <c r="E2042" s="12">
        <v>0</v>
      </c>
      <c r="R2042" s="26"/>
      <c r="U2042" s="16"/>
      <c r="V2042" s="16"/>
      <c r="W2042" s="16"/>
    </row>
    <row r="2043" spans="5:23" x14ac:dyDescent="0.25">
      <c r="E2043" s="12">
        <v>0</v>
      </c>
      <c r="R2043" s="26"/>
      <c r="U2043" s="16"/>
      <c r="V2043" s="16"/>
      <c r="W2043" s="16"/>
    </row>
    <row r="2044" spans="5:23" x14ac:dyDescent="0.25">
      <c r="E2044" s="12">
        <v>0</v>
      </c>
      <c r="R2044" s="26"/>
      <c r="U2044" s="16"/>
      <c r="V2044" s="16"/>
      <c r="W2044" s="16"/>
    </row>
    <row r="2045" spans="5:23" x14ac:dyDescent="0.25">
      <c r="E2045" s="12">
        <v>0</v>
      </c>
      <c r="R2045" s="26"/>
      <c r="U2045" s="16"/>
      <c r="V2045" s="16"/>
      <c r="W2045" s="16"/>
    </row>
    <row r="2046" spans="5:23" x14ac:dyDescent="0.25">
      <c r="E2046" s="12">
        <v>0</v>
      </c>
      <c r="R2046" s="26"/>
      <c r="U2046" s="16"/>
      <c r="V2046" s="16"/>
      <c r="W2046" s="16"/>
    </row>
    <row r="2047" spans="5:23" x14ac:dyDescent="0.25">
      <c r="E2047" s="12">
        <v>0</v>
      </c>
      <c r="R2047" s="26"/>
      <c r="U2047" s="16"/>
      <c r="V2047" s="16"/>
      <c r="W2047" s="16"/>
    </row>
    <row r="2048" spans="5:23" x14ac:dyDescent="0.25">
      <c r="E2048" s="12">
        <v>0</v>
      </c>
      <c r="R2048" s="26"/>
      <c r="U2048" s="16"/>
      <c r="V2048" s="16"/>
      <c r="W2048" s="16"/>
    </row>
    <row r="2049" spans="5:23" x14ac:dyDescent="0.25">
      <c r="E2049" s="12">
        <v>0</v>
      </c>
      <c r="R2049" s="26"/>
      <c r="U2049" s="16"/>
      <c r="V2049" s="16"/>
      <c r="W2049" s="16"/>
    </row>
    <row r="2050" spans="5:23" x14ac:dyDescent="0.25">
      <c r="E2050" s="12">
        <v>0</v>
      </c>
      <c r="R2050" s="26"/>
      <c r="U2050" s="16"/>
      <c r="V2050" s="16"/>
      <c r="W2050" s="16"/>
    </row>
    <row r="2051" spans="5:23" x14ac:dyDescent="0.25">
      <c r="E2051" s="12">
        <v>0</v>
      </c>
      <c r="R2051" s="26"/>
      <c r="U2051" s="16"/>
      <c r="V2051" s="16"/>
      <c r="W2051" s="16"/>
    </row>
    <row r="2052" spans="5:23" x14ac:dyDescent="0.25">
      <c r="E2052" s="12">
        <v>0</v>
      </c>
      <c r="R2052" s="26"/>
      <c r="U2052" s="16"/>
      <c r="V2052" s="16"/>
      <c r="W2052" s="16"/>
    </row>
    <row r="2053" spans="5:23" x14ac:dyDescent="0.25">
      <c r="E2053" s="12">
        <v>0</v>
      </c>
      <c r="R2053" s="26"/>
      <c r="U2053" s="16"/>
      <c r="V2053" s="16"/>
      <c r="W2053" s="16"/>
    </row>
    <row r="2054" spans="5:23" x14ac:dyDescent="0.25">
      <c r="E2054" s="12">
        <v>0</v>
      </c>
      <c r="R2054" s="26"/>
      <c r="U2054" s="16"/>
      <c r="V2054" s="16"/>
      <c r="W2054" s="16"/>
    </row>
    <row r="2055" spans="5:23" x14ac:dyDescent="0.25">
      <c r="E2055" s="12">
        <v>0</v>
      </c>
      <c r="R2055" s="26"/>
      <c r="U2055" s="16"/>
      <c r="V2055" s="16"/>
      <c r="W2055" s="16"/>
    </row>
    <row r="2056" spans="5:23" x14ac:dyDescent="0.25">
      <c r="E2056" s="12">
        <v>0</v>
      </c>
      <c r="R2056" s="26"/>
      <c r="U2056" s="16"/>
      <c r="V2056" s="16"/>
      <c r="W2056" s="16"/>
    </row>
    <row r="2057" spans="5:23" x14ac:dyDescent="0.25">
      <c r="E2057" s="12">
        <v>0</v>
      </c>
      <c r="R2057" s="26"/>
      <c r="U2057" s="16"/>
      <c r="V2057" s="16"/>
      <c r="W2057" s="16"/>
    </row>
    <row r="2058" spans="5:23" x14ac:dyDescent="0.25">
      <c r="E2058" s="12">
        <v>0</v>
      </c>
      <c r="R2058" s="26"/>
      <c r="U2058" s="16"/>
      <c r="V2058" s="16"/>
      <c r="W2058" s="16"/>
    </row>
    <row r="2059" spans="5:23" x14ac:dyDescent="0.25">
      <c r="E2059" s="12">
        <v>0</v>
      </c>
      <c r="R2059" s="26"/>
      <c r="U2059" s="16"/>
      <c r="V2059" s="16"/>
      <c r="W2059" s="16"/>
    </row>
    <row r="2060" spans="5:23" x14ac:dyDescent="0.25">
      <c r="E2060" s="12">
        <v>0</v>
      </c>
      <c r="R2060" s="26"/>
      <c r="U2060" s="16"/>
      <c r="V2060" s="16"/>
      <c r="W2060" s="16"/>
    </row>
    <row r="2061" spans="5:23" x14ac:dyDescent="0.25">
      <c r="E2061" s="12">
        <v>0</v>
      </c>
      <c r="R2061" s="26"/>
      <c r="U2061" s="16"/>
      <c r="V2061" s="16"/>
      <c r="W2061" s="16"/>
    </row>
    <row r="2062" spans="5:23" x14ac:dyDescent="0.25">
      <c r="E2062" s="12">
        <v>0</v>
      </c>
      <c r="R2062" s="26"/>
      <c r="U2062" s="16"/>
      <c r="V2062" s="16"/>
      <c r="W2062" s="16"/>
    </row>
    <row r="2063" spans="5:23" x14ac:dyDescent="0.25">
      <c r="E2063" s="12">
        <v>0</v>
      </c>
      <c r="R2063" s="26"/>
      <c r="U2063" s="16"/>
      <c r="V2063" s="16"/>
      <c r="W2063" s="16"/>
    </row>
    <row r="2064" spans="5:23" x14ac:dyDescent="0.25">
      <c r="E2064" s="12">
        <v>0</v>
      </c>
      <c r="R2064" s="26"/>
      <c r="U2064" s="16"/>
      <c r="V2064" s="16"/>
      <c r="W2064" s="16"/>
    </row>
    <row r="2065" spans="5:23" x14ac:dyDescent="0.25">
      <c r="E2065" s="12">
        <v>0</v>
      </c>
      <c r="R2065" s="26"/>
      <c r="U2065" s="16"/>
      <c r="V2065" s="16"/>
      <c r="W2065" s="16"/>
    </row>
    <row r="2066" spans="5:23" x14ac:dyDescent="0.25">
      <c r="E2066" s="12">
        <v>0</v>
      </c>
      <c r="R2066" s="26"/>
      <c r="U2066" s="16"/>
      <c r="V2066" s="16"/>
      <c r="W2066" s="16"/>
    </row>
    <row r="2067" spans="5:23" x14ac:dyDescent="0.25">
      <c r="E2067" s="12">
        <v>0</v>
      </c>
      <c r="R2067" s="26"/>
      <c r="U2067" s="16"/>
      <c r="V2067" s="16"/>
      <c r="W2067" s="16"/>
    </row>
    <row r="2068" spans="5:23" x14ac:dyDescent="0.25">
      <c r="E2068" s="12">
        <v>0</v>
      </c>
      <c r="R2068" s="26"/>
      <c r="U2068" s="16"/>
      <c r="V2068" s="16"/>
      <c r="W2068" s="16"/>
    </row>
    <row r="2069" spans="5:23" x14ac:dyDescent="0.25">
      <c r="E2069" s="12">
        <v>0</v>
      </c>
      <c r="R2069" s="26"/>
      <c r="U2069" s="16"/>
      <c r="V2069" s="16"/>
      <c r="W2069" s="16"/>
    </row>
    <row r="2070" spans="5:23" x14ac:dyDescent="0.25">
      <c r="E2070" s="12">
        <v>0</v>
      </c>
      <c r="R2070" s="26"/>
      <c r="U2070" s="16"/>
      <c r="V2070" s="16"/>
      <c r="W2070" s="16"/>
    </row>
    <row r="2071" spans="5:23" x14ac:dyDescent="0.25">
      <c r="E2071" s="12">
        <v>0</v>
      </c>
      <c r="R2071" s="26"/>
      <c r="U2071" s="16"/>
      <c r="V2071" s="16"/>
      <c r="W2071" s="16"/>
    </row>
    <row r="2072" spans="5:23" x14ac:dyDescent="0.25">
      <c r="E2072" s="12">
        <v>0</v>
      </c>
      <c r="R2072" s="26"/>
      <c r="U2072" s="16"/>
      <c r="V2072" s="16"/>
      <c r="W2072" s="16"/>
    </row>
    <row r="2073" spans="5:23" x14ac:dyDescent="0.25">
      <c r="E2073" s="12">
        <v>0</v>
      </c>
      <c r="R2073" s="26"/>
      <c r="U2073" s="16"/>
      <c r="V2073" s="16"/>
      <c r="W2073" s="16"/>
    </row>
    <row r="2074" spans="5:23" x14ac:dyDescent="0.25">
      <c r="E2074" s="12">
        <v>0</v>
      </c>
      <c r="R2074" s="26"/>
      <c r="U2074" s="16"/>
      <c r="V2074" s="16"/>
      <c r="W2074" s="16"/>
    </row>
    <row r="2075" spans="5:23" x14ac:dyDescent="0.25">
      <c r="E2075" s="12">
        <v>0</v>
      </c>
      <c r="R2075" s="26"/>
      <c r="U2075" s="16"/>
      <c r="V2075" s="16"/>
      <c r="W2075" s="16"/>
    </row>
    <row r="2076" spans="5:23" x14ac:dyDescent="0.25">
      <c r="E2076" s="12">
        <v>0</v>
      </c>
      <c r="R2076" s="26"/>
      <c r="U2076" s="16"/>
      <c r="V2076" s="16"/>
      <c r="W2076" s="16"/>
    </row>
    <row r="2077" spans="5:23" x14ac:dyDescent="0.25">
      <c r="E2077" s="12">
        <v>0</v>
      </c>
      <c r="R2077" s="26"/>
      <c r="U2077" s="16"/>
      <c r="V2077" s="16"/>
      <c r="W2077" s="16"/>
    </row>
    <row r="2078" spans="5:23" x14ac:dyDescent="0.25">
      <c r="E2078" s="12">
        <v>0</v>
      </c>
      <c r="R2078" s="26"/>
      <c r="U2078" s="16"/>
      <c r="V2078" s="16"/>
      <c r="W2078" s="16"/>
    </row>
    <row r="2079" spans="5:23" x14ac:dyDescent="0.25">
      <c r="E2079" s="12">
        <v>0</v>
      </c>
      <c r="R2079" s="26"/>
      <c r="U2079" s="16"/>
      <c r="V2079" s="16"/>
      <c r="W2079" s="16"/>
    </row>
    <row r="2080" spans="5:23" x14ac:dyDescent="0.25">
      <c r="E2080" s="12">
        <v>0</v>
      </c>
      <c r="R2080" s="26"/>
      <c r="U2080" s="16"/>
      <c r="V2080" s="16"/>
      <c r="W2080" s="16"/>
    </row>
    <row r="2081" spans="5:23" x14ac:dyDescent="0.25">
      <c r="E2081" s="12">
        <v>0</v>
      </c>
      <c r="R2081" s="26"/>
      <c r="U2081" s="16"/>
      <c r="V2081" s="16"/>
      <c r="W2081" s="16"/>
    </row>
    <row r="2082" spans="5:23" x14ac:dyDescent="0.25">
      <c r="E2082" s="12">
        <v>0</v>
      </c>
      <c r="R2082" s="26"/>
      <c r="U2082" s="16"/>
      <c r="V2082" s="16"/>
      <c r="W2082" s="16"/>
    </row>
    <row r="2083" spans="5:23" x14ac:dyDescent="0.25">
      <c r="E2083" s="12">
        <v>0</v>
      </c>
      <c r="R2083" s="26"/>
      <c r="U2083" s="16"/>
      <c r="V2083" s="16"/>
      <c r="W2083" s="16"/>
    </row>
    <row r="2084" spans="5:23" x14ac:dyDescent="0.25">
      <c r="E2084" s="12">
        <v>0</v>
      </c>
      <c r="R2084" s="26"/>
      <c r="U2084" s="16"/>
      <c r="V2084" s="16"/>
      <c r="W2084" s="16"/>
    </row>
    <row r="2085" spans="5:23" x14ac:dyDescent="0.25">
      <c r="E2085" s="12">
        <v>0</v>
      </c>
      <c r="R2085" s="26"/>
      <c r="U2085" s="16"/>
      <c r="V2085" s="16"/>
      <c r="W2085" s="16"/>
    </row>
    <row r="2086" spans="5:23" x14ac:dyDescent="0.25">
      <c r="E2086" s="12">
        <v>0</v>
      </c>
      <c r="R2086" s="26"/>
      <c r="U2086" s="16"/>
      <c r="V2086" s="16"/>
      <c r="W2086" s="16"/>
    </row>
    <row r="2087" spans="5:23" x14ac:dyDescent="0.25">
      <c r="E2087" s="12">
        <v>0</v>
      </c>
      <c r="R2087" s="26"/>
      <c r="U2087" s="16"/>
      <c r="V2087" s="16"/>
      <c r="W2087" s="16"/>
    </row>
    <row r="2088" spans="5:23" x14ac:dyDescent="0.25">
      <c r="E2088" s="12">
        <v>0</v>
      </c>
      <c r="R2088" s="26"/>
      <c r="U2088" s="16"/>
      <c r="V2088" s="16"/>
      <c r="W2088" s="16"/>
    </row>
    <row r="2089" spans="5:23" x14ac:dyDescent="0.25">
      <c r="E2089" s="12">
        <v>0</v>
      </c>
      <c r="R2089" s="26"/>
      <c r="U2089" s="16"/>
      <c r="V2089" s="16"/>
      <c r="W2089" s="16"/>
    </row>
    <row r="2090" spans="5:23" x14ac:dyDescent="0.25">
      <c r="E2090" s="12">
        <v>0</v>
      </c>
      <c r="R2090" s="26"/>
      <c r="U2090" s="16"/>
      <c r="V2090" s="16"/>
      <c r="W2090" s="16"/>
    </row>
    <row r="2091" spans="5:23" x14ac:dyDescent="0.25">
      <c r="E2091" s="12">
        <v>0</v>
      </c>
      <c r="R2091" s="26"/>
      <c r="U2091" s="16"/>
      <c r="V2091" s="16"/>
      <c r="W2091" s="16"/>
    </row>
    <row r="2092" spans="5:23" x14ac:dyDescent="0.25">
      <c r="E2092" s="12">
        <v>0</v>
      </c>
      <c r="R2092" s="26"/>
      <c r="U2092" s="16"/>
      <c r="V2092" s="16"/>
      <c r="W2092" s="16"/>
    </row>
    <row r="2093" spans="5:23" x14ac:dyDescent="0.25">
      <c r="E2093" s="12">
        <v>0</v>
      </c>
      <c r="R2093" s="26"/>
      <c r="U2093" s="16"/>
      <c r="V2093" s="16"/>
      <c r="W2093" s="16"/>
    </row>
    <row r="2094" spans="5:23" x14ac:dyDescent="0.25">
      <c r="E2094" s="12">
        <v>0</v>
      </c>
      <c r="R2094" s="26"/>
      <c r="U2094" s="16"/>
      <c r="V2094" s="16"/>
      <c r="W2094" s="16"/>
    </row>
    <row r="2095" spans="5:23" x14ac:dyDescent="0.25">
      <c r="E2095" s="12">
        <v>0</v>
      </c>
      <c r="R2095" s="26"/>
      <c r="U2095" s="16"/>
      <c r="V2095" s="16"/>
      <c r="W2095" s="16"/>
    </row>
    <row r="2096" spans="5:23" x14ac:dyDescent="0.25">
      <c r="E2096" s="12">
        <v>0</v>
      </c>
      <c r="R2096" s="26"/>
      <c r="U2096" s="16"/>
      <c r="V2096" s="16"/>
      <c r="W2096" s="16"/>
    </row>
    <row r="2097" spans="5:23" x14ac:dyDescent="0.25">
      <c r="E2097" s="12">
        <v>0</v>
      </c>
      <c r="R2097" s="26"/>
      <c r="U2097" s="16"/>
      <c r="V2097" s="16"/>
      <c r="W2097" s="16"/>
    </row>
    <row r="2098" spans="5:23" x14ac:dyDescent="0.25">
      <c r="E2098" s="12">
        <v>0</v>
      </c>
      <c r="R2098" s="26"/>
      <c r="U2098" s="16"/>
      <c r="V2098" s="16"/>
      <c r="W2098" s="16"/>
    </row>
    <row r="2099" spans="5:23" x14ac:dyDescent="0.25">
      <c r="E2099" s="12">
        <v>0</v>
      </c>
      <c r="R2099" s="26"/>
      <c r="U2099" s="16"/>
      <c r="V2099" s="16"/>
      <c r="W2099" s="16"/>
    </row>
    <row r="2100" spans="5:23" x14ac:dyDescent="0.25">
      <c r="E2100" s="12">
        <v>0</v>
      </c>
      <c r="R2100" s="26"/>
      <c r="U2100" s="16"/>
      <c r="V2100" s="16"/>
      <c r="W2100" s="16"/>
    </row>
    <row r="2101" spans="5:23" x14ac:dyDescent="0.25">
      <c r="E2101" s="12">
        <v>0</v>
      </c>
      <c r="R2101" s="26"/>
      <c r="U2101" s="16"/>
      <c r="V2101" s="16"/>
      <c r="W2101" s="16"/>
    </row>
    <row r="2102" spans="5:23" x14ac:dyDescent="0.25">
      <c r="E2102" s="12">
        <v>0</v>
      </c>
      <c r="R2102" s="26"/>
      <c r="U2102" s="16"/>
      <c r="V2102" s="16"/>
      <c r="W2102" s="16"/>
    </row>
    <row r="2103" spans="5:23" x14ac:dyDescent="0.25">
      <c r="E2103" s="12">
        <v>0</v>
      </c>
      <c r="R2103" s="26"/>
      <c r="U2103" s="16"/>
      <c r="V2103" s="16"/>
      <c r="W2103" s="16"/>
    </row>
    <row r="2104" spans="5:23" x14ac:dyDescent="0.25">
      <c r="E2104" s="12">
        <v>0</v>
      </c>
      <c r="R2104" s="26"/>
      <c r="U2104" s="16"/>
      <c r="V2104" s="16"/>
      <c r="W2104" s="16"/>
    </row>
    <row r="2105" spans="5:23" x14ac:dyDescent="0.25">
      <c r="E2105" s="12">
        <v>0</v>
      </c>
      <c r="R2105" s="26"/>
      <c r="U2105" s="16"/>
      <c r="V2105" s="16"/>
      <c r="W2105" s="16"/>
    </row>
    <row r="2106" spans="5:23" x14ac:dyDescent="0.25">
      <c r="E2106" s="12">
        <v>0</v>
      </c>
      <c r="R2106" s="26"/>
      <c r="U2106" s="16"/>
      <c r="V2106" s="16"/>
      <c r="W2106" s="16"/>
    </row>
    <row r="2107" spans="5:23" x14ac:dyDescent="0.25">
      <c r="E2107" s="12">
        <v>0</v>
      </c>
      <c r="R2107" s="26"/>
      <c r="U2107" s="16"/>
      <c r="V2107" s="16"/>
      <c r="W2107" s="16"/>
    </row>
    <row r="2108" spans="5:23" x14ac:dyDescent="0.25">
      <c r="E2108" s="12">
        <v>0</v>
      </c>
      <c r="R2108" s="26"/>
      <c r="U2108" s="16"/>
      <c r="V2108" s="16"/>
      <c r="W2108" s="16"/>
    </row>
    <row r="2109" spans="5:23" x14ac:dyDescent="0.25">
      <c r="E2109" s="12">
        <v>0</v>
      </c>
      <c r="R2109" s="26"/>
      <c r="U2109" s="16"/>
      <c r="V2109" s="16"/>
      <c r="W2109" s="16"/>
    </row>
    <row r="2110" spans="5:23" x14ac:dyDescent="0.25">
      <c r="E2110" s="12">
        <v>0</v>
      </c>
      <c r="R2110" s="26"/>
      <c r="U2110" s="16"/>
      <c r="V2110" s="16"/>
      <c r="W2110" s="16"/>
    </row>
    <row r="2111" spans="5:23" x14ac:dyDescent="0.25">
      <c r="E2111" s="12">
        <v>0</v>
      </c>
      <c r="R2111" s="26"/>
      <c r="U2111" s="16"/>
      <c r="V2111" s="16"/>
      <c r="W2111" s="16"/>
    </row>
    <row r="2112" spans="5:23" x14ac:dyDescent="0.25">
      <c r="E2112" s="12">
        <v>0</v>
      </c>
      <c r="R2112" s="26"/>
      <c r="U2112" s="16"/>
      <c r="V2112" s="16"/>
      <c r="W2112" s="16"/>
    </row>
    <row r="2113" spans="5:23" x14ac:dyDescent="0.25">
      <c r="E2113" s="12">
        <v>0</v>
      </c>
      <c r="R2113" s="26"/>
      <c r="U2113" s="16"/>
      <c r="V2113" s="16"/>
      <c r="W2113" s="16"/>
    </row>
    <row r="2114" spans="5:23" x14ac:dyDescent="0.25">
      <c r="E2114" s="12">
        <v>0</v>
      </c>
      <c r="R2114" s="26"/>
      <c r="U2114" s="16"/>
      <c r="V2114" s="16"/>
      <c r="W2114" s="16"/>
    </row>
    <row r="2115" spans="5:23" x14ac:dyDescent="0.25">
      <c r="E2115" s="12">
        <v>0</v>
      </c>
      <c r="R2115" s="26"/>
      <c r="U2115" s="16"/>
      <c r="V2115" s="16"/>
      <c r="W2115" s="16"/>
    </row>
    <row r="2116" spans="5:23" x14ac:dyDescent="0.25">
      <c r="E2116" s="12">
        <v>0</v>
      </c>
      <c r="R2116" s="26"/>
      <c r="U2116" s="16"/>
      <c r="V2116" s="16"/>
      <c r="W2116" s="16"/>
    </row>
    <row r="2117" spans="5:23" x14ac:dyDescent="0.25">
      <c r="E2117" s="12">
        <v>0</v>
      </c>
      <c r="R2117" s="26"/>
      <c r="U2117" s="16"/>
      <c r="V2117" s="16"/>
      <c r="W2117" s="16"/>
    </row>
    <row r="2118" spans="5:23" x14ac:dyDescent="0.25">
      <c r="E2118" s="12">
        <v>0</v>
      </c>
      <c r="R2118" s="26"/>
      <c r="U2118" s="16"/>
      <c r="V2118" s="16"/>
      <c r="W2118" s="16"/>
    </row>
    <row r="2119" spans="5:23" x14ac:dyDescent="0.25">
      <c r="E2119" s="12">
        <v>0</v>
      </c>
      <c r="R2119" s="26"/>
      <c r="U2119" s="16"/>
      <c r="V2119" s="16"/>
      <c r="W2119" s="16"/>
    </row>
    <row r="2120" spans="5:23" x14ac:dyDescent="0.25">
      <c r="E2120" s="12">
        <v>0</v>
      </c>
      <c r="R2120" s="26"/>
      <c r="U2120" s="16"/>
      <c r="V2120" s="16"/>
      <c r="W2120" s="16"/>
    </row>
    <row r="2121" spans="5:23" x14ac:dyDescent="0.25">
      <c r="E2121" s="12">
        <v>0</v>
      </c>
      <c r="R2121" s="26"/>
      <c r="U2121" s="16"/>
      <c r="V2121" s="16"/>
      <c r="W2121" s="16"/>
    </row>
    <row r="2122" spans="5:23" x14ac:dyDescent="0.25">
      <c r="E2122" s="12">
        <v>0</v>
      </c>
      <c r="R2122" s="26"/>
      <c r="U2122" s="16"/>
      <c r="V2122" s="16"/>
      <c r="W2122" s="16"/>
    </row>
    <row r="2123" spans="5:23" x14ac:dyDescent="0.25">
      <c r="E2123" s="12">
        <v>0</v>
      </c>
      <c r="R2123" s="26"/>
      <c r="U2123" s="16"/>
      <c r="V2123" s="16"/>
      <c r="W2123" s="16"/>
    </row>
    <row r="2124" spans="5:23" x14ac:dyDescent="0.25">
      <c r="E2124" s="12">
        <v>0</v>
      </c>
      <c r="R2124" s="26"/>
      <c r="U2124" s="16"/>
      <c r="V2124" s="16"/>
      <c r="W2124" s="16"/>
    </row>
    <row r="2125" spans="5:23" x14ac:dyDescent="0.25">
      <c r="E2125" s="12">
        <v>0</v>
      </c>
      <c r="R2125" s="26"/>
      <c r="U2125" s="16"/>
      <c r="V2125" s="16"/>
      <c r="W2125" s="16"/>
    </row>
    <row r="2126" spans="5:23" x14ac:dyDescent="0.25">
      <c r="E2126" s="12">
        <v>0</v>
      </c>
      <c r="R2126" s="26"/>
      <c r="U2126" s="16"/>
      <c r="V2126" s="16"/>
      <c r="W2126" s="16"/>
    </row>
    <row r="2127" spans="5:23" x14ac:dyDescent="0.25">
      <c r="E2127" s="12">
        <v>0</v>
      </c>
      <c r="R2127" s="26"/>
      <c r="U2127" s="16"/>
      <c r="V2127" s="16"/>
      <c r="W2127" s="16"/>
    </row>
    <row r="2128" spans="5:23" x14ac:dyDescent="0.25">
      <c r="E2128" s="12">
        <v>0</v>
      </c>
      <c r="R2128" s="26"/>
      <c r="U2128" s="16"/>
      <c r="V2128" s="16"/>
      <c r="W2128" s="16"/>
    </row>
    <row r="2129" spans="5:23" x14ac:dyDescent="0.25">
      <c r="E2129" s="12">
        <v>0</v>
      </c>
      <c r="R2129" s="26"/>
      <c r="U2129" s="16"/>
      <c r="V2129" s="16"/>
      <c r="W2129" s="16"/>
    </row>
    <row r="2130" spans="5:23" x14ac:dyDescent="0.25">
      <c r="E2130" s="12">
        <v>0</v>
      </c>
      <c r="R2130" s="26"/>
      <c r="U2130" s="16"/>
      <c r="V2130" s="16"/>
      <c r="W2130" s="16"/>
    </row>
    <row r="2131" spans="5:23" x14ac:dyDescent="0.25">
      <c r="E2131" s="12">
        <v>0</v>
      </c>
      <c r="R2131" s="26"/>
      <c r="U2131" s="16"/>
      <c r="V2131" s="16"/>
      <c r="W2131" s="16"/>
    </row>
    <row r="2132" spans="5:23" x14ac:dyDescent="0.25">
      <c r="E2132" s="12">
        <v>0</v>
      </c>
      <c r="R2132" s="26"/>
      <c r="U2132" s="16"/>
      <c r="V2132" s="16"/>
      <c r="W2132" s="16"/>
    </row>
    <row r="2133" spans="5:23" x14ac:dyDescent="0.25">
      <c r="E2133" s="12">
        <v>0</v>
      </c>
      <c r="R2133" s="26"/>
      <c r="U2133" s="16"/>
      <c r="V2133" s="16"/>
      <c r="W2133" s="16"/>
    </row>
    <row r="2134" spans="5:23" x14ac:dyDescent="0.25">
      <c r="E2134" s="12">
        <v>0</v>
      </c>
      <c r="R2134" s="26"/>
      <c r="U2134" s="16"/>
      <c r="V2134" s="16"/>
      <c r="W2134" s="16"/>
    </row>
    <row r="2135" spans="5:23" x14ac:dyDescent="0.25">
      <c r="E2135" s="12">
        <v>0</v>
      </c>
      <c r="R2135" s="26"/>
      <c r="U2135" s="16"/>
      <c r="V2135" s="16"/>
      <c r="W2135" s="16"/>
    </row>
    <row r="2136" spans="5:23" x14ac:dyDescent="0.25">
      <c r="E2136" s="12">
        <v>0</v>
      </c>
      <c r="R2136" s="26"/>
      <c r="U2136" s="16"/>
      <c r="V2136" s="16"/>
      <c r="W2136" s="16"/>
    </row>
    <row r="2137" spans="5:23" x14ac:dyDescent="0.25">
      <c r="E2137" s="12">
        <v>0</v>
      </c>
      <c r="R2137" s="26"/>
      <c r="U2137" s="16"/>
      <c r="V2137" s="16"/>
      <c r="W2137" s="16"/>
    </row>
    <row r="2138" spans="5:23" x14ac:dyDescent="0.25">
      <c r="E2138" s="12">
        <v>0</v>
      </c>
      <c r="R2138" s="26"/>
      <c r="U2138" s="16"/>
      <c r="V2138" s="16"/>
      <c r="W2138" s="16"/>
    </row>
    <row r="2139" spans="5:23" x14ac:dyDescent="0.25">
      <c r="E2139" s="12">
        <v>0</v>
      </c>
      <c r="R2139" s="26"/>
      <c r="U2139" s="16"/>
      <c r="V2139" s="16"/>
      <c r="W2139" s="16"/>
    </row>
    <row r="2140" spans="5:23" x14ac:dyDescent="0.25">
      <c r="E2140" s="12">
        <v>0</v>
      </c>
      <c r="R2140" s="26"/>
      <c r="U2140" s="16"/>
      <c r="V2140" s="16"/>
      <c r="W2140" s="16"/>
    </row>
    <row r="2141" spans="5:23" x14ac:dyDescent="0.25">
      <c r="E2141" s="12">
        <v>0</v>
      </c>
      <c r="R2141" s="26"/>
      <c r="U2141" s="16"/>
      <c r="V2141" s="16"/>
      <c r="W2141" s="16"/>
    </row>
    <row r="2142" spans="5:23" x14ac:dyDescent="0.25">
      <c r="E2142" s="12">
        <v>0</v>
      </c>
      <c r="R2142" s="26"/>
      <c r="U2142" s="16"/>
      <c r="V2142" s="16"/>
      <c r="W2142" s="16"/>
    </row>
    <row r="2143" spans="5:23" x14ac:dyDescent="0.25">
      <c r="E2143" s="12">
        <v>0</v>
      </c>
      <c r="R2143" s="26"/>
      <c r="U2143" s="16"/>
      <c r="V2143" s="16"/>
      <c r="W2143" s="16"/>
    </row>
    <row r="2144" spans="5:23" x14ac:dyDescent="0.25">
      <c r="E2144" s="12">
        <v>0</v>
      </c>
      <c r="R2144" s="26"/>
      <c r="U2144" s="16"/>
      <c r="V2144" s="16"/>
      <c r="W2144" s="16"/>
    </row>
    <row r="2145" spans="5:23" x14ac:dyDescent="0.25">
      <c r="E2145" s="12">
        <v>0</v>
      </c>
      <c r="R2145" s="26"/>
      <c r="U2145" s="16"/>
      <c r="V2145" s="16"/>
      <c r="W2145" s="16"/>
    </row>
    <row r="2146" spans="5:23" x14ac:dyDescent="0.25">
      <c r="E2146" s="12">
        <v>0</v>
      </c>
      <c r="R2146" s="26"/>
      <c r="U2146" s="16"/>
      <c r="V2146" s="16"/>
      <c r="W2146" s="16"/>
    </row>
    <row r="2147" spans="5:23" x14ac:dyDescent="0.25">
      <c r="E2147" s="12">
        <v>0</v>
      </c>
      <c r="R2147" s="26"/>
      <c r="U2147" s="16"/>
      <c r="V2147" s="16"/>
      <c r="W2147" s="16"/>
    </row>
    <row r="2148" spans="5:23" x14ac:dyDescent="0.25">
      <c r="E2148" s="12">
        <v>0</v>
      </c>
      <c r="R2148" s="26"/>
      <c r="U2148" s="16"/>
      <c r="V2148" s="16"/>
      <c r="W2148" s="16"/>
    </row>
    <row r="2149" spans="5:23" x14ac:dyDescent="0.25">
      <c r="E2149" s="12">
        <v>0</v>
      </c>
      <c r="R2149" s="26"/>
      <c r="U2149" s="16"/>
      <c r="V2149" s="16"/>
      <c r="W2149" s="16"/>
    </row>
    <row r="2150" spans="5:23" x14ac:dyDescent="0.25">
      <c r="E2150" s="12">
        <v>0</v>
      </c>
      <c r="R2150" s="26"/>
      <c r="U2150" s="16"/>
      <c r="V2150" s="16"/>
      <c r="W2150" s="16"/>
    </row>
    <row r="2151" spans="5:23" x14ac:dyDescent="0.25">
      <c r="E2151" s="12">
        <v>0</v>
      </c>
      <c r="R2151" s="26"/>
      <c r="U2151" s="16"/>
      <c r="V2151" s="16"/>
      <c r="W2151" s="16"/>
    </row>
    <row r="2152" spans="5:23" x14ac:dyDescent="0.25">
      <c r="E2152" s="12">
        <v>0</v>
      </c>
      <c r="R2152" s="26"/>
      <c r="U2152" s="16"/>
      <c r="V2152" s="16"/>
      <c r="W2152" s="16"/>
    </row>
    <row r="2153" spans="5:23" x14ac:dyDescent="0.25">
      <c r="E2153" s="12">
        <v>0</v>
      </c>
      <c r="R2153" s="26"/>
      <c r="U2153" s="16"/>
      <c r="V2153" s="16"/>
      <c r="W2153" s="16"/>
    </row>
    <row r="2154" spans="5:23" x14ac:dyDescent="0.25">
      <c r="E2154" s="12">
        <v>0</v>
      </c>
      <c r="R2154" s="26"/>
      <c r="U2154" s="16"/>
      <c r="V2154" s="16"/>
      <c r="W2154" s="16"/>
    </row>
    <row r="2155" spans="5:23" x14ac:dyDescent="0.25">
      <c r="E2155" s="12">
        <v>0</v>
      </c>
      <c r="R2155" s="26"/>
      <c r="U2155" s="16"/>
      <c r="V2155" s="16"/>
      <c r="W2155" s="16"/>
    </row>
    <row r="2156" spans="5:23" x14ac:dyDescent="0.25">
      <c r="E2156" s="12">
        <v>0</v>
      </c>
      <c r="R2156" s="26"/>
      <c r="U2156" s="16"/>
      <c r="V2156" s="16"/>
      <c r="W2156" s="16"/>
    </row>
    <row r="2157" spans="5:23" x14ac:dyDescent="0.25">
      <c r="E2157" s="12">
        <v>0</v>
      </c>
      <c r="R2157" s="26"/>
      <c r="U2157" s="16"/>
      <c r="V2157" s="16"/>
      <c r="W2157" s="16"/>
    </row>
    <row r="2158" spans="5:23" x14ac:dyDescent="0.25">
      <c r="E2158" s="12">
        <v>0</v>
      </c>
      <c r="R2158" s="26"/>
      <c r="U2158" s="16"/>
      <c r="V2158" s="16"/>
      <c r="W2158" s="16"/>
    </row>
    <row r="2159" spans="5:23" x14ac:dyDescent="0.25">
      <c r="E2159" s="12">
        <v>0</v>
      </c>
      <c r="R2159" s="26"/>
      <c r="U2159" s="16"/>
      <c r="V2159" s="16"/>
      <c r="W2159" s="16"/>
    </row>
    <row r="2160" spans="5:23" x14ac:dyDescent="0.25">
      <c r="E2160" s="12">
        <v>0</v>
      </c>
      <c r="R2160" s="26"/>
      <c r="U2160" s="16"/>
      <c r="V2160" s="16"/>
      <c r="W2160" s="16"/>
    </row>
    <row r="2161" spans="5:23" x14ac:dyDescent="0.25">
      <c r="E2161" s="12">
        <v>0</v>
      </c>
      <c r="R2161" s="26"/>
      <c r="U2161" s="16"/>
      <c r="V2161" s="16"/>
      <c r="W2161" s="16"/>
    </row>
    <row r="2162" spans="5:23" x14ac:dyDescent="0.25">
      <c r="E2162" s="12">
        <v>0</v>
      </c>
      <c r="R2162" s="26"/>
      <c r="U2162" s="16"/>
      <c r="V2162" s="16"/>
      <c r="W2162" s="16"/>
    </row>
    <row r="2163" spans="5:23" x14ac:dyDescent="0.25">
      <c r="E2163" s="12">
        <v>0</v>
      </c>
      <c r="R2163" s="26"/>
      <c r="U2163" s="16"/>
      <c r="V2163" s="16"/>
      <c r="W2163" s="16"/>
    </row>
    <row r="2164" spans="5:23" x14ac:dyDescent="0.25">
      <c r="E2164" s="12">
        <v>0</v>
      </c>
      <c r="R2164" s="26"/>
      <c r="U2164" s="16"/>
      <c r="V2164" s="16"/>
      <c r="W2164" s="16"/>
    </row>
    <row r="2165" spans="5:23" x14ac:dyDescent="0.25">
      <c r="E2165" s="12">
        <v>0</v>
      </c>
      <c r="R2165" s="26"/>
      <c r="U2165" s="16"/>
      <c r="V2165" s="16"/>
      <c r="W2165" s="16"/>
    </row>
    <row r="2166" spans="5:23" x14ac:dyDescent="0.25">
      <c r="E2166" s="12">
        <v>0</v>
      </c>
      <c r="R2166" s="26"/>
      <c r="U2166" s="16"/>
      <c r="V2166" s="16"/>
      <c r="W2166" s="16"/>
    </row>
    <row r="2167" spans="5:23" x14ac:dyDescent="0.25">
      <c r="E2167" s="12">
        <v>0</v>
      </c>
      <c r="R2167" s="26"/>
      <c r="U2167" s="16"/>
      <c r="V2167" s="16"/>
      <c r="W2167" s="16"/>
    </row>
    <row r="2168" spans="5:23" x14ac:dyDescent="0.25">
      <c r="E2168" s="12">
        <v>0</v>
      </c>
      <c r="R2168" s="26"/>
      <c r="U2168" s="16"/>
      <c r="V2168" s="16"/>
      <c r="W2168" s="16"/>
    </row>
    <row r="2169" spans="5:23" x14ac:dyDescent="0.25">
      <c r="E2169" s="12">
        <v>0</v>
      </c>
      <c r="R2169" s="26"/>
      <c r="U2169" s="16"/>
      <c r="V2169" s="16"/>
      <c r="W2169" s="16"/>
    </row>
    <row r="2170" spans="5:23" x14ac:dyDescent="0.25">
      <c r="E2170" s="12">
        <v>0</v>
      </c>
      <c r="R2170" s="26"/>
      <c r="U2170" s="16"/>
      <c r="V2170" s="16"/>
      <c r="W2170" s="16"/>
    </row>
    <row r="2171" spans="5:23" x14ac:dyDescent="0.25">
      <c r="E2171" s="12">
        <v>0</v>
      </c>
      <c r="R2171" s="26"/>
      <c r="U2171" s="16"/>
      <c r="V2171" s="16"/>
      <c r="W2171" s="16"/>
    </row>
    <row r="2172" spans="5:23" x14ac:dyDescent="0.25">
      <c r="E2172" s="12">
        <v>0</v>
      </c>
      <c r="R2172" s="26"/>
      <c r="U2172" s="16"/>
      <c r="V2172" s="16"/>
      <c r="W2172" s="16"/>
    </row>
    <row r="2173" spans="5:23" x14ac:dyDescent="0.25">
      <c r="E2173" s="12">
        <v>0</v>
      </c>
      <c r="R2173" s="26"/>
      <c r="U2173" s="16"/>
      <c r="V2173" s="16"/>
      <c r="W2173" s="16"/>
    </row>
    <row r="2174" spans="5:23" x14ac:dyDescent="0.25">
      <c r="E2174" s="12">
        <v>0</v>
      </c>
      <c r="R2174" s="26"/>
      <c r="U2174" s="16"/>
      <c r="V2174" s="16"/>
      <c r="W2174" s="16"/>
    </row>
    <row r="2175" spans="5:23" x14ac:dyDescent="0.25">
      <c r="E2175" s="12">
        <v>0</v>
      </c>
      <c r="R2175" s="26"/>
      <c r="U2175" s="16"/>
      <c r="V2175" s="16"/>
      <c r="W2175" s="16"/>
    </row>
    <row r="2176" spans="5:23" x14ac:dyDescent="0.25">
      <c r="E2176" s="12">
        <v>0</v>
      </c>
      <c r="R2176" s="26"/>
      <c r="U2176" s="16"/>
      <c r="V2176" s="16"/>
      <c r="W2176" s="16"/>
    </row>
    <row r="2177" spans="5:23" x14ac:dyDescent="0.25">
      <c r="E2177" s="12">
        <v>0</v>
      </c>
      <c r="R2177" s="26"/>
      <c r="U2177" s="16"/>
      <c r="V2177" s="16"/>
      <c r="W2177" s="16"/>
    </row>
    <row r="2178" spans="5:23" x14ac:dyDescent="0.25">
      <c r="E2178" s="12">
        <v>0</v>
      </c>
      <c r="R2178" s="26"/>
      <c r="U2178" s="16"/>
      <c r="V2178" s="16"/>
      <c r="W2178" s="16"/>
    </row>
    <row r="2179" spans="5:23" x14ac:dyDescent="0.25">
      <c r="E2179" s="12">
        <v>0</v>
      </c>
      <c r="R2179" s="26"/>
      <c r="U2179" s="16"/>
      <c r="V2179" s="16"/>
      <c r="W2179" s="16"/>
    </row>
    <row r="2180" spans="5:23" x14ac:dyDescent="0.25">
      <c r="E2180" s="12">
        <v>0</v>
      </c>
      <c r="R2180" s="26"/>
      <c r="U2180" s="16"/>
      <c r="V2180" s="16"/>
      <c r="W2180" s="16"/>
    </row>
    <row r="2181" spans="5:23" x14ac:dyDescent="0.25">
      <c r="E2181" s="12">
        <v>0</v>
      </c>
      <c r="R2181" s="26"/>
      <c r="U2181" s="16"/>
      <c r="V2181" s="16"/>
      <c r="W2181" s="16"/>
    </row>
    <row r="2182" spans="5:23" x14ac:dyDescent="0.25">
      <c r="E2182" s="12">
        <v>0</v>
      </c>
      <c r="R2182" s="26"/>
      <c r="U2182" s="16"/>
      <c r="V2182" s="16"/>
      <c r="W2182" s="16"/>
    </row>
    <row r="2183" spans="5:23" x14ac:dyDescent="0.25">
      <c r="E2183" s="12">
        <v>0</v>
      </c>
      <c r="R2183" s="26"/>
      <c r="U2183" s="16"/>
      <c r="V2183" s="16"/>
      <c r="W2183" s="16"/>
    </row>
    <row r="2184" spans="5:23" x14ac:dyDescent="0.25">
      <c r="E2184" s="12">
        <v>0</v>
      </c>
      <c r="R2184" s="26"/>
      <c r="U2184" s="16"/>
      <c r="V2184" s="16"/>
      <c r="W2184" s="16"/>
    </row>
    <row r="2185" spans="5:23" x14ac:dyDescent="0.25">
      <c r="E2185" s="12">
        <v>0</v>
      </c>
      <c r="R2185" s="26"/>
      <c r="U2185" s="16"/>
      <c r="V2185" s="16"/>
      <c r="W2185" s="16"/>
    </row>
    <row r="2186" spans="5:23" x14ac:dyDescent="0.25">
      <c r="E2186" s="12">
        <v>0</v>
      </c>
      <c r="R2186" s="26"/>
      <c r="U2186" s="16"/>
      <c r="V2186" s="16"/>
      <c r="W2186" s="16"/>
    </row>
    <row r="2187" spans="5:23" x14ac:dyDescent="0.25">
      <c r="E2187" s="12">
        <v>0</v>
      </c>
      <c r="R2187" s="26"/>
      <c r="U2187" s="16"/>
      <c r="V2187" s="16"/>
      <c r="W2187" s="16"/>
    </row>
    <row r="2188" spans="5:23" x14ac:dyDescent="0.25">
      <c r="E2188" s="12">
        <v>0</v>
      </c>
      <c r="R2188" s="26"/>
      <c r="U2188" s="16"/>
      <c r="V2188" s="16"/>
      <c r="W2188" s="16"/>
    </row>
    <row r="2189" spans="5:23" x14ac:dyDescent="0.25">
      <c r="E2189" s="12">
        <v>0</v>
      </c>
      <c r="R2189" s="26"/>
      <c r="U2189" s="16"/>
      <c r="V2189" s="16"/>
      <c r="W2189" s="16"/>
    </row>
    <row r="2190" spans="5:23" x14ac:dyDescent="0.25">
      <c r="E2190" s="12">
        <v>0</v>
      </c>
      <c r="R2190" s="26"/>
      <c r="U2190" s="16"/>
      <c r="V2190" s="16"/>
      <c r="W2190" s="16"/>
    </row>
    <row r="2191" spans="5:23" x14ac:dyDescent="0.25">
      <c r="E2191" s="12">
        <v>0</v>
      </c>
      <c r="R2191" s="26"/>
      <c r="U2191" s="16"/>
      <c r="V2191" s="16"/>
      <c r="W2191" s="16"/>
    </row>
    <row r="2192" spans="5:23" x14ac:dyDescent="0.25">
      <c r="E2192" s="12">
        <v>0</v>
      </c>
      <c r="R2192" s="26"/>
      <c r="U2192" s="16"/>
      <c r="V2192" s="16"/>
      <c r="W2192" s="16"/>
    </row>
    <row r="2193" spans="5:23" x14ac:dyDescent="0.25">
      <c r="E2193" s="12">
        <v>0</v>
      </c>
      <c r="R2193" s="26"/>
      <c r="U2193" s="16"/>
      <c r="V2193" s="16"/>
      <c r="W2193" s="16"/>
    </row>
    <row r="2194" spans="5:23" x14ac:dyDescent="0.25">
      <c r="E2194" s="12">
        <v>0</v>
      </c>
      <c r="R2194" s="26"/>
      <c r="U2194" s="16"/>
      <c r="V2194" s="16"/>
      <c r="W2194" s="16"/>
    </row>
    <row r="2195" spans="5:23" x14ac:dyDescent="0.25">
      <c r="E2195" s="12">
        <v>0</v>
      </c>
      <c r="R2195" s="26"/>
      <c r="U2195" s="16"/>
      <c r="V2195" s="16"/>
      <c r="W2195" s="16"/>
    </row>
    <row r="2196" spans="5:23" x14ac:dyDescent="0.25">
      <c r="E2196" s="12">
        <v>0</v>
      </c>
      <c r="R2196" s="26"/>
      <c r="U2196" s="16"/>
      <c r="V2196" s="16"/>
      <c r="W2196" s="16"/>
    </row>
    <row r="2197" spans="5:23" x14ac:dyDescent="0.25">
      <c r="E2197" s="12">
        <v>0</v>
      </c>
      <c r="R2197" s="26"/>
      <c r="U2197" s="16"/>
      <c r="V2197" s="16"/>
      <c r="W2197" s="16"/>
    </row>
    <row r="2198" spans="5:23" x14ac:dyDescent="0.25">
      <c r="E2198" s="12">
        <v>0</v>
      </c>
      <c r="R2198" s="26"/>
      <c r="U2198" s="16"/>
      <c r="V2198" s="16"/>
      <c r="W2198" s="16"/>
    </row>
    <row r="2199" spans="5:23" x14ac:dyDescent="0.25">
      <c r="E2199" s="12">
        <v>0</v>
      </c>
      <c r="R2199" s="26"/>
      <c r="U2199" s="16"/>
      <c r="V2199" s="16"/>
      <c r="W2199" s="16"/>
    </row>
    <row r="2200" spans="5:23" x14ac:dyDescent="0.25">
      <c r="E2200" s="12">
        <v>0</v>
      </c>
      <c r="R2200" s="26"/>
      <c r="U2200" s="16"/>
      <c r="V2200" s="16"/>
      <c r="W2200" s="16"/>
    </row>
    <row r="2201" spans="5:23" x14ac:dyDescent="0.25">
      <c r="E2201" s="12">
        <v>0</v>
      </c>
      <c r="R2201" s="26"/>
      <c r="U2201" s="16"/>
      <c r="V2201" s="16"/>
      <c r="W2201" s="16"/>
    </row>
    <row r="2202" spans="5:23" x14ac:dyDescent="0.25">
      <c r="E2202" s="12">
        <v>0</v>
      </c>
      <c r="R2202" s="26"/>
      <c r="U2202" s="16"/>
      <c r="V2202" s="16"/>
      <c r="W2202" s="16"/>
    </row>
    <row r="2203" spans="5:23" x14ac:dyDescent="0.25">
      <c r="E2203" s="12">
        <v>0</v>
      </c>
      <c r="R2203" s="26"/>
      <c r="U2203" s="16"/>
      <c r="V2203" s="16"/>
      <c r="W2203" s="16"/>
    </row>
    <row r="2204" spans="5:23" x14ac:dyDescent="0.25">
      <c r="E2204" s="12">
        <v>0</v>
      </c>
      <c r="R2204" s="26"/>
      <c r="U2204" s="16"/>
      <c r="V2204" s="16"/>
      <c r="W2204" s="16"/>
    </row>
    <row r="2205" spans="5:23" x14ac:dyDescent="0.25">
      <c r="E2205" s="12">
        <v>0</v>
      </c>
      <c r="R2205" s="26"/>
      <c r="U2205" s="16"/>
      <c r="V2205" s="16"/>
      <c r="W2205" s="16"/>
    </row>
    <row r="2206" spans="5:23" x14ac:dyDescent="0.25">
      <c r="E2206" s="12">
        <v>0</v>
      </c>
      <c r="R2206" s="26"/>
      <c r="U2206" s="16"/>
      <c r="V2206" s="16"/>
      <c r="W2206" s="16"/>
    </row>
    <row r="2207" spans="5:23" x14ac:dyDescent="0.25">
      <c r="E2207" s="12">
        <v>0</v>
      </c>
      <c r="R2207" s="26"/>
      <c r="U2207" s="16"/>
      <c r="V2207" s="16"/>
      <c r="W2207" s="16"/>
    </row>
    <row r="2208" spans="5:23" x14ac:dyDescent="0.25">
      <c r="E2208" s="12">
        <v>0</v>
      </c>
      <c r="R2208" s="26"/>
      <c r="U2208" s="16"/>
      <c r="V2208" s="16"/>
      <c r="W2208" s="16"/>
    </row>
    <row r="2209" spans="5:23" x14ac:dyDescent="0.25">
      <c r="E2209" s="12">
        <v>0</v>
      </c>
      <c r="R2209" s="26"/>
      <c r="U2209" s="16"/>
      <c r="V2209" s="16"/>
      <c r="W2209" s="16"/>
    </row>
    <row r="2210" spans="5:23" x14ac:dyDescent="0.25">
      <c r="E2210" s="12">
        <v>0</v>
      </c>
      <c r="R2210" s="26"/>
      <c r="U2210" s="16"/>
      <c r="V2210" s="16"/>
      <c r="W2210" s="16"/>
    </row>
    <row r="2211" spans="5:23" x14ac:dyDescent="0.25">
      <c r="E2211" s="12">
        <v>0</v>
      </c>
      <c r="R2211" s="26"/>
      <c r="U2211" s="16"/>
      <c r="V2211" s="16"/>
      <c r="W2211" s="16"/>
    </row>
    <row r="2212" spans="5:23" x14ac:dyDescent="0.25">
      <c r="E2212" s="12">
        <v>0</v>
      </c>
      <c r="R2212" s="26"/>
      <c r="U2212" s="16"/>
      <c r="V2212" s="16"/>
      <c r="W2212" s="16"/>
    </row>
    <row r="2213" spans="5:23" x14ac:dyDescent="0.25">
      <c r="E2213" s="12">
        <v>0</v>
      </c>
      <c r="R2213" s="26"/>
      <c r="U2213" s="16"/>
      <c r="V2213" s="16"/>
      <c r="W2213" s="16"/>
    </row>
    <row r="2214" spans="5:23" x14ac:dyDescent="0.25">
      <c r="E2214" s="12">
        <v>0</v>
      </c>
      <c r="R2214" s="26"/>
      <c r="U2214" s="16"/>
      <c r="V2214" s="16"/>
      <c r="W2214" s="16"/>
    </row>
    <row r="2215" spans="5:23" x14ac:dyDescent="0.25">
      <c r="E2215" s="12">
        <v>0</v>
      </c>
      <c r="R2215" s="26"/>
      <c r="U2215" s="16"/>
      <c r="V2215" s="16"/>
      <c r="W2215" s="16"/>
    </row>
    <row r="2216" spans="5:23" x14ac:dyDescent="0.25">
      <c r="E2216" s="12">
        <v>0</v>
      </c>
      <c r="R2216" s="26"/>
      <c r="U2216" s="16"/>
      <c r="V2216" s="16"/>
      <c r="W2216" s="16"/>
    </row>
    <row r="2217" spans="5:23" x14ac:dyDescent="0.25">
      <c r="E2217" s="12">
        <v>0</v>
      </c>
      <c r="R2217" s="26"/>
      <c r="U2217" s="16"/>
      <c r="V2217" s="16"/>
      <c r="W2217" s="16"/>
    </row>
    <row r="2218" spans="5:23" x14ac:dyDescent="0.25">
      <c r="E2218" s="12">
        <v>0</v>
      </c>
      <c r="R2218" s="26"/>
      <c r="U2218" s="16"/>
      <c r="V2218" s="16"/>
      <c r="W2218" s="16"/>
    </row>
    <row r="2219" spans="5:23" x14ac:dyDescent="0.25">
      <c r="E2219" s="12">
        <v>0</v>
      </c>
      <c r="R2219" s="26"/>
      <c r="U2219" s="16"/>
      <c r="V2219" s="16"/>
      <c r="W2219" s="16"/>
    </row>
    <row r="2220" spans="5:23" x14ac:dyDescent="0.25">
      <c r="E2220" s="12">
        <v>0</v>
      </c>
      <c r="R2220" s="26"/>
      <c r="U2220" s="16"/>
      <c r="V2220" s="16"/>
      <c r="W2220" s="16"/>
    </row>
    <row r="2221" spans="5:23" x14ac:dyDescent="0.25">
      <c r="E2221" s="12">
        <v>0</v>
      </c>
      <c r="R2221" s="26"/>
      <c r="U2221" s="16"/>
      <c r="V2221" s="16"/>
      <c r="W2221" s="16"/>
    </row>
    <row r="2222" spans="5:23" x14ac:dyDescent="0.25">
      <c r="E2222" s="12">
        <v>0</v>
      </c>
      <c r="R2222" s="26"/>
      <c r="U2222" s="16"/>
      <c r="V2222" s="16"/>
      <c r="W2222" s="16"/>
    </row>
    <row r="2223" spans="5:23" x14ac:dyDescent="0.25">
      <c r="E2223" s="12">
        <v>0</v>
      </c>
      <c r="R2223" s="26"/>
      <c r="U2223" s="16"/>
      <c r="V2223" s="16"/>
      <c r="W2223" s="16"/>
    </row>
    <row r="2224" spans="5:23" x14ac:dyDescent="0.25">
      <c r="E2224" s="12">
        <v>0</v>
      </c>
      <c r="R2224" s="26"/>
      <c r="U2224" s="16"/>
      <c r="V2224" s="16"/>
      <c r="W2224" s="16"/>
    </row>
    <row r="2225" spans="5:23" x14ac:dyDescent="0.25">
      <c r="E2225" s="12">
        <v>0</v>
      </c>
      <c r="R2225" s="26"/>
      <c r="U2225" s="16"/>
      <c r="V2225" s="16"/>
      <c r="W2225" s="16"/>
    </row>
    <row r="2226" spans="5:23" x14ac:dyDescent="0.25">
      <c r="E2226" s="12">
        <v>0</v>
      </c>
      <c r="R2226" s="26"/>
      <c r="U2226" s="16"/>
      <c r="V2226" s="16"/>
      <c r="W2226" s="16"/>
    </row>
    <row r="2227" spans="5:23" x14ac:dyDescent="0.25">
      <c r="E2227" s="12">
        <v>0</v>
      </c>
      <c r="R2227" s="26"/>
      <c r="U2227" s="16"/>
      <c r="V2227" s="16"/>
      <c r="W2227" s="16"/>
    </row>
    <row r="2228" spans="5:23" x14ac:dyDescent="0.25">
      <c r="E2228" s="12">
        <v>0</v>
      </c>
      <c r="R2228" s="26"/>
      <c r="U2228" s="16"/>
      <c r="V2228" s="16"/>
      <c r="W2228" s="16"/>
    </row>
    <row r="2229" spans="5:23" x14ac:dyDescent="0.25">
      <c r="E2229" s="12">
        <v>0</v>
      </c>
      <c r="R2229" s="26"/>
      <c r="U2229" s="16"/>
      <c r="V2229" s="16"/>
      <c r="W2229" s="16"/>
    </row>
    <row r="2230" spans="5:23" x14ac:dyDescent="0.25">
      <c r="E2230" s="12">
        <v>0</v>
      </c>
      <c r="R2230" s="26"/>
      <c r="U2230" s="16"/>
      <c r="V2230" s="16"/>
      <c r="W2230" s="16"/>
    </row>
    <row r="2231" spans="5:23" x14ac:dyDescent="0.25">
      <c r="E2231" s="12">
        <v>0</v>
      </c>
      <c r="R2231" s="26"/>
      <c r="U2231" s="16"/>
      <c r="V2231" s="16"/>
      <c r="W2231" s="16"/>
    </row>
    <row r="2232" spans="5:23" x14ac:dyDescent="0.25">
      <c r="E2232" s="12">
        <v>0</v>
      </c>
      <c r="R2232" s="26"/>
      <c r="U2232" s="16"/>
      <c r="V2232" s="16"/>
      <c r="W2232" s="16"/>
    </row>
    <row r="2233" spans="5:23" x14ac:dyDescent="0.25">
      <c r="E2233" s="12">
        <v>0</v>
      </c>
      <c r="R2233" s="26"/>
      <c r="U2233" s="16"/>
      <c r="V2233" s="16"/>
      <c r="W2233" s="16"/>
    </row>
    <row r="2234" spans="5:23" x14ac:dyDescent="0.25">
      <c r="E2234" s="12">
        <v>0</v>
      </c>
      <c r="R2234" s="26"/>
      <c r="U2234" s="16"/>
      <c r="V2234" s="16"/>
      <c r="W2234" s="16"/>
    </row>
    <row r="2235" spans="5:23" x14ac:dyDescent="0.25">
      <c r="E2235" s="12">
        <v>0</v>
      </c>
      <c r="R2235" s="26"/>
      <c r="U2235" s="16"/>
      <c r="V2235" s="16"/>
      <c r="W2235" s="16"/>
    </row>
    <row r="2236" spans="5:23" x14ac:dyDescent="0.25">
      <c r="E2236" s="12">
        <v>0</v>
      </c>
      <c r="R2236" s="26"/>
      <c r="U2236" s="16"/>
      <c r="V2236" s="16"/>
      <c r="W2236" s="16"/>
    </row>
    <row r="2237" spans="5:23" x14ac:dyDescent="0.25">
      <c r="E2237" s="12">
        <v>0</v>
      </c>
      <c r="R2237" s="26"/>
      <c r="U2237" s="16"/>
      <c r="V2237" s="16"/>
      <c r="W2237" s="16"/>
    </row>
    <row r="2238" spans="5:23" x14ac:dyDescent="0.25">
      <c r="E2238" s="12">
        <v>0</v>
      </c>
      <c r="R2238" s="26"/>
      <c r="U2238" s="16"/>
      <c r="V2238" s="16"/>
      <c r="W2238" s="16"/>
    </row>
    <row r="2239" spans="5:23" x14ac:dyDescent="0.25">
      <c r="E2239" s="12">
        <v>0</v>
      </c>
      <c r="R2239" s="26"/>
      <c r="U2239" s="16"/>
      <c r="V2239" s="16"/>
      <c r="W2239" s="16"/>
    </row>
    <row r="2240" spans="5:23" x14ac:dyDescent="0.25">
      <c r="E2240" s="12">
        <v>0</v>
      </c>
      <c r="R2240" s="26"/>
      <c r="U2240" s="16"/>
      <c r="V2240" s="16"/>
      <c r="W2240" s="16"/>
    </row>
    <row r="2241" spans="5:23" x14ac:dyDescent="0.25">
      <c r="E2241" s="12">
        <v>0</v>
      </c>
      <c r="R2241" s="26"/>
      <c r="U2241" s="16"/>
      <c r="V2241" s="16"/>
      <c r="W2241" s="16"/>
    </row>
    <row r="2242" spans="5:23" x14ac:dyDescent="0.25">
      <c r="E2242" s="12">
        <v>0</v>
      </c>
      <c r="R2242" s="26"/>
      <c r="U2242" s="16"/>
      <c r="V2242" s="16"/>
      <c r="W2242" s="16"/>
    </row>
    <row r="2243" spans="5:23" x14ac:dyDescent="0.25">
      <c r="E2243" s="12">
        <v>0</v>
      </c>
      <c r="R2243" s="26"/>
      <c r="U2243" s="16"/>
      <c r="V2243" s="16"/>
      <c r="W2243" s="16"/>
    </row>
    <row r="2244" spans="5:23" x14ac:dyDescent="0.25">
      <c r="E2244" s="12">
        <v>0</v>
      </c>
      <c r="R2244" s="26"/>
      <c r="U2244" s="16"/>
      <c r="V2244" s="16"/>
      <c r="W2244" s="16"/>
    </row>
    <row r="2245" spans="5:23" x14ac:dyDescent="0.25">
      <c r="E2245" s="12">
        <v>0</v>
      </c>
      <c r="R2245" s="26"/>
      <c r="U2245" s="16"/>
      <c r="V2245" s="16"/>
      <c r="W2245" s="16"/>
    </row>
    <row r="2246" spans="5:23" x14ac:dyDescent="0.25">
      <c r="E2246" s="12">
        <v>0</v>
      </c>
      <c r="R2246" s="26"/>
      <c r="U2246" s="16"/>
      <c r="V2246" s="16"/>
      <c r="W2246" s="16"/>
    </row>
    <row r="2247" spans="5:23" x14ac:dyDescent="0.25">
      <c r="E2247" s="12">
        <v>0</v>
      </c>
      <c r="R2247" s="26"/>
      <c r="U2247" s="16"/>
      <c r="V2247" s="16"/>
      <c r="W2247" s="16"/>
    </row>
    <row r="2248" spans="5:23" x14ac:dyDescent="0.25">
      <c r="E2248" s="12">
        <v>0</v>
      </c>
      <c r="R2248" s="26"/>
      <c r="U2248" s="16"/>
      <c r="V2248" s="16"/>
      <c r="W2248" s="16"/>
    </row>
    <row r="2249" spans="5:23" x14ac:dyDescent="0.25">
      <c r="E2249" s="12">
        <v>0</v>
      </c>
      <c r="R2249" s="26"/>
      <c r="U2249" s="16"/>
      <c r="V2249" s="16"/>
      <c r="W2249" s="16"/>
    </row>
    <row r="2250" spans="5:23" x14ac:dyDescent="0.25">
      <c r="E2250" s="12">
        <v>0</v>
      </c>
      <c r="R2250" s="26"/>
      <c r="U2250" s="16"/>
      <c r="V2250" s="16"/>
      <c r="W2250" s="16"/>
    </row>
    <row r="2251" spans="5:23" x14ac:dyDescent="0.25">
      <c r="E2251" s="12">
        <v>0</v>
      </c>
      <c r="R2251" s="26"/>
      <c r="U2251" s="16"/>
      <c r="V2251" s="16"/>
      <c r="W2251" s="16"/>
    </row>
    <row r="2252" spans="5:23" x14ac:dyDescent="0.25">
      <c r="E2252" s="12">
        <v>0</v>
      </c>
      <c r="R2252" s="26"/>
      <c r="U2252" s="16"/>
      <c r="V2252" s="16"/>
      <c r="W2252" s="16"/>
    </row>
    <row r="2253" spans="5:23" x14ac:dyDescent="0.25">
      <c r="E2253" s="12">
        <v>0</v>
      </c>
      <c r="R2253" s="26"/>
      <c r="U2253" s="16"/>
      <c r="V2253" s="16"/>
      <c r="W2253" s="16"/>
    </row>
    <row r="2254" spans="5:23" x14ac:dyDescent="0.25">
      <c r="E2254" s="12">
        <v>0</v>
      </c>
      <c r="R2254" s="26"/>
      <c r="U2254" s="16"/>
      <c r="V2254" s="16"/>
      <c r="W2254" s="16"/>
    </row>
    <row r="2255" spans="5:23" x14ac:dyDescent="0.25">
      <c r="E2255" s="12">
        <v>0</v>
      </c>
      <c r="R2255" s="26"/>
      <c r="U2255" s="16"/>
      <c r="V2255" s="16"/>
      <c r="W2255" s="16"/>
    </row>
    <row r="2256" spans="5:23" x14ac:dyDescent="0.25">
      <c r="E2256" s="12">
        <v>0</v>
      </c>
      <c r="R2256" s="26"/>
      <c r="U2256" s="16"/>
      <c r="V2256" s="16"/>
      <c r="W2256" s="16"/>
    </row>
    <row r="2257" spans="5:23" x14ac:dyDescent="0.25">
      <c r="E2257" s="12">
        <v>0</v>
      </c>
      <c r="R2257" s="26"/>
      <c r="U2257" s="16"/>
      <c r="V2257" s="16"/>
      <c r="W2257" s="16"/>
    </row>
    <row r="2258" spans="5:23" x14ac:dyDescent="0.25">
      <c r="E2258" s="12">
        <v>0</v>
      </c>
      <c r="R2258" s="26"/>
      <c r="U2258" s="16"/>
      <c r="V2258" s="16"/>
      <c r="W2258" s="16"/>
    </row>
    <row r="2259" spans="5:23" x14ac:dyDescent="0.25">
      <c r="E2259" s="12">
        <v>0</v>
      </c>
      <c r="R2259" s="26"/>
      <c r="U2259" s="16"/>
      <c r="V2259" s="16"/>
      <c r="W2259" s="16"/>
    </row>
    <row r="2260" spans="5:23" x14ac:dyDescent="0.25">
      <c r="E2260" s="12">
        <v>0</v>
      </c>
      <c r="R2260" s="26"/>
      <c r="U2260" s="16"/>
      <c r="V2260" s="16"/>
      <c r="W2260" s="16"/>
    </row>
    <row r="2261" spans="5:23" x14ac:dyDescent="0.25">
      <c r="E2261" s="12">
        <v>0</v>
      </c>
      <c r="R2261" s="26"/>
      <c r="U2261" s="16"/>
      <c r="V2261" s="16"/>
      <c r="W2261" s="16"/>
    </row>
    <row r="2262" spans="5:23" x14ac:dyDescent="0.25">
      <c r="E2262" s="12">
        <v>0</v>
      </c>
      <c r="R2262" s="26"/>
      <c r="U2262" s="16"/>
      <c r="V2262" s="16"/>
      <c r="W2262" s="16"/>
    </row>
    <row r="2263" spans="5:23" x14ac:dyDescent="0.25">
      <c r="E2263" s="12">
        <v>0</v>
      </c>
      <c r="R2263" s="26"/>
      <c r="U2263" s="16"/>
      <c r="V2263" s="16"/>
      <c r="W2263" s="16"/>
    </row>
    <row r="2264" spans="5:23" x14ac:dyDescent="0.25">
      <c r="E2264" s="12">
        <v>0</v>
      </c>
      <c r="R2264" s="26"/>
      <c r="U2264" s="16"/>
      <c r="V2264" s="16"/>
      <c r="W2264" s="16"/>
    </row>
    <row r="2265" spans="5:23" x14ac:dyDescent="0.25">
      <c r="E2265" s="12">
        <v>0</v>
      </c>
      <c r="R2265" s="26"/>
      <c r="U2265" s="16"/>
      <c r="V2265" s="16"/>
      <c r="W2265" s="16"/>
    </row>
    <row r="2266" spans="5:23" x14ac:dyDescent="0.25">
      <c r="E2266" s="12">
        <v>0</v>
      </c>
      <c r="R2266" s="26"/>
      <c r="U2266" s="16"/>
      <c r="V2266" s="16"/>
      <c r="W2266" s="16"/>
    </row>
    <row r="2267" spans="5:23" x14ac:dyDescent="0.25">
      <c r="E2267" s="12">
        <v>0</v>
      </c>
      <c r="R2267" s="26"/>
      <c r="U2267" s="16"/>
      <c r="V2267" s="16"/>
      <c r="W2267" s="16"/>
    </row>
    <row r="2268" spans="5:23" x14ac:dyDescent="0.25">
      <c r="E2268" s="12">
        <v>0</v>
      </c>
      <c r="R2268" s="26"/>
      <c r="U2268" s="16"/>
      <c r="V2268" s="16"/>
      <c r="W2268" s="16"/>
    </row>
    <row r="2269" spans="5:23" x14ac:dyDescent="0.25">
      <c r="E2269" s="12">
        <v>0</v>
      </c>
      <c r="R2269" s="26"/>
      <c r="U2269" s="16"/>
      <c r="V2269" s="16"/>
      <c r="W2269" s="16"/>
    </row>
    <row r="2270" spans="5:23" x14ac:dyDescent="0.25">
      <c r="E2270" s="12">
        <v>0</v>
      </c>
      <c r="R2270" s="26"/>
      <c r="U2270" s="16"/>
      <c r="V2270" s="16"/>
      <c r="W2270" s="16"/>
    </row>
    <row r="2271" spans="5:23" x14ac:dyDescent="0.25">
      <c r="E2271" s="12">
        <v>0</v>
      </c>
      <c r="R2271" s="26"/>
      <c r="U2271" s="16"/>
      <c r="V2271" s="16"/>
      <c r="W2271" s="16"/>
    </row>
    <row r="2272" spans="5:23" x14ac:dyDescent="0.25">
      <c r="E2272" s="12">
        <v>0</v>
      </c>
      <c r="R2272" s="26"/>
      <c r="U2272" s="16"/>
      <c r="V2272" s="16"/>
      <c r="W2272" s="16"/>
    </row>
    <row r="2273" spans="5:23" x14ac:dyDescent="0.25">
      <c r="E2273" s="12">
        <v>0</v>
      </c>
      <c r="R2273" s="26"/>
      <c r="U2273" s="16"/>
      <c r="V2273" s="16"/>
      <c r="W2273" s="16"/>
    </row>
    <row r="2274" spans="5:23" x14ac:dyDescent="0.25">
      <c r="E2274" s="12">
        <v>0</v>
      </c>
      <c r="R2274" s="26"/>
      <c r="U2274" s="16"/>
      <c r="V2274" s="16"/>
      <c r="W2274" s="16"/>
    </row>
    <row r="2275" spans="5:23" x14ac:dyDescent="0.25">
      <c r="E2275" s="12">
        <v>0</v>
      </c>
      <c r="R2275" s="26"/>
      <c r="U2275" s="16"/>
      <c r="V2275" s="16"/>
      <c r="W2275" s="16"/>
    </row>
    <row r="2276" spans="5:23" x14ac:dyDescent="0.25">
      <c r="E2276" s="12">
        <v>0</v>
      </c>
      <c r="R2276" s="26"/>
      <c r="U2276" s="16"/>
      <c r="V2276" s="16"/>
      <c r="W2276" s="16"/>
    </row>
    <row r="2277" spans="5:23" x14ac:dyDescent="0.25">
      <c r="E2277" s="12">
        <v>0</v>
      </c>
      <c r="R2277" s="26"/>
      <c r="U2277" s="16"/>
      <c r="V2277" s="16"/>
      <c r="W2277" s="16"/>
    </row>
    <row r="2278" spans="5:23" x14ac:dyDescent="0.25">
      <c r="E2278" s="12">
        <v>0</v>
      </c>
      <c r="R2278" s="26"/>
      <c r="U2278" s="16"/>
      <c r="V2278" s="16"/>
      <c r="W2278" s="16"/>
    </row>
    <row r="2279" spans="5:23" x14ac:dyDescent="0.25">
      <c r="E2279" s="12">
        <v>0</v>
      </c>
      <c r="R2279" s="26"/>
      <c r="U2279" s="16"/>
      <c r="V2279" s="16"/>
      <c r="W2279" s="16"/>
    </row>
    <row r="2280" spans="5:23" x14ac:dyDescent="0.25">
      <c r="E2280" s="12">
        <v>0</v>
      </c>
      <c r="R2280" s="26"/>
      <c r="U2280" s="16"/>
      <c r="V2280" s="16"/>
      <c r="W2280" s="16"/>
    </row>
    <row r="2281" spans="5:23" x14ac:dyDescent="0.25">
      <c r="E2281" s="12">
        <v>0</v>
      </c>
      <c r="R2281" s="26"/>
      <c r="U2281" s="16"/>
      <c r="V2281" s="16"/>
      <c r="W2281" s="16"/>
    </row>
    <row r="2282" spans="5:23" x14ac:dyDescent="0.25">
      <c r="E2282" s="12">
        <v>0</v>
      </c>
      <c r="R2282" s="26"/>
      <c r="U2282" s="16"/>
      <c r="V2282" s="16"/>
      <c r="W2282" s="16"/>
    </row>
    <row r="2283" spans="5:23" x14ac:dyDescent="0.25">
      <c r="E2283" s="12">
        <v>0</v>
      </c>
      <c r="R2283" s="26"/>
      <c r="U2283" s="16"/>
      <c r="V2283" s="16"/>
      <c r="W2283" s="16"/>
    </row>
    <row r="2284" spans="5:23" x14ac:dyDescent="0.25">
      <c r="E2284" s="12">
        <v>0</v>
      </c>
      <c r="R2284" s="26"/>
      <c r="U2284" s="16"/>
      <c r="V2284" s="16"/>
      <c r="W2284" s="16"/>
    </row>
    <row r="2285" spans="5:23" x14ac:dyDescent="0.25">
      <c r="E2285" s="12">
        <v>0</v>
      </c>
      <c r="R2285" s="26"/>
      <c r="U2285" s="16"/>
      <c r="V2285" s="16"/>
      <c r="W2285" s="16"/>
    </row>
    <row r="2286" spans="5:23" x14ac:dyDescent="0.25">
      <c r="E2286" s="12">
        <v>0</v>
      </c>
      <c r="R2286" s="26"/>
      <c r="U2286" s="16"/>
      <c r="V2286" s="16"/>
      <c r="W2286" s="16"/>
    </row>
    <row r="2287" spans="5:23" x14ac:dyDescent="0.25">
      <c r="E2287" s="12">
        <v>0</v>
      </c>
      <c r="R2287" s="26"/>
      <c r="U2287" s="16"/>
      <c r="V2287" s="16"/>
      <c r="W2287" s="16"/>
    </row>
    <row r="2288" spans="5:23" x14ac:dyDescent="0.25">
      <c r="E2288" s="12">
        <v>0</v>
      </c>
      <c r="R2288" s="26"/>
      <c r="U2288" s="16"/>
      <c r="V2288" s="16"/>
      <c r="W2288" s="16"/>
    </row>
    <row r="2289" spans="5:23" x14ac:dyDescent="0.25">
      <c r="E2289" s="12">
        <v>0</v>
      </c>
      <c r="R2289" s="26"/>
      <c r="U2289" s="16"/>
      <c r="V2289" s="16"/>
      <c r="W2289" s="16"/>
    </row>
    <row r="2290" spans="5:23" x14ac:dyDescent="0.25">
      <c r="E2290" s="12">
        <v>0</v>
      </c>
      <c r="R2290" s="26"/>
      <c r="U2290" s="16"/>
      <c r="V2290" s="16"/>
      <c r="W2290" s="16"/>
    </row>
    <row r="2291" spans="5:23" x14ac:dyDescent="0.25">
      <c r="E2291" s="12">
        <v>0</v>
      </c>
      <c r="R2291" s="26"/>
      <c r="U2291" s="16"/>
      <c r="V2291" s="16"/>
      <c r="W2291" s="16"/>
    </row>
    <row r="2292" spans="5:23" x14ac:dyDescent="0.25">
      <c r="E2292" s="12">
        <v>0</v>
      </c>
      <c r="R2292" s="26"/>
      <c r="U2292" s="16"/>
      <c r="V2292" s="16"/>
      <c r="W2292" s="16"/>
    </row>
    <row r="2293" spans="5:23" x14ac:dyDescent="0.25">
      <c r="E2293" s="12">
        <v>0</v>
      </c>
      <c r="R2293" s="26"/>
      <c r="U2293" s="16"/>
      <c r="V2293" s="16"/>
      <c r="W2293" s="16"/>
    </row>
    <row r="2294" spans="5:23" x14ac:dyDescent="0.25">
      <c r="E2294" s="12">
        <v>0</v>
      </c>
      <c r="R2294" s="26"/>
      <c r="U2294" s="16"/>
      <c r="V2294" s="16"/>
      <c r="W2294" s="16"/>
    </row>
    <row r="2295" spans="5:23" x14ac:dyDescent="0.25">
      <c r="E2295" s="12">
        <v>0</v>
      </c>
      <c r="R2295" s="26"/>
      <c r="U2295" s="16"/>
      <c r="V2295" s="16"/>
      <c r="W2295" s="16"/>
    </row>
    <row r="2296" spans="5:23" x14ac:dyDescent="0.25">
      <c r="E2296" s="12">
        <v>0</v>
      </c>
      <c r="R2296" s="26"/>
      <c r="U2296" s="16"/>
      <c r="V2296" s="16"/>
      <c r="W2296" s="16"/>
    </row>
    <row r="2297" spans="5:23" x14ac:dyDescent="0.25">
      <c r="E2297" s="12">
        <v>0</v>
      </c>
      <c r="R2297" s="26"/>
      <c r="U2297" s="16"/>
      <c r="V2297" s="16"/>
      <c r="W2297" s="16"/>
    </row>
    <row r="2298" spans="5:23" x14ac:dyDescent="0.25">
      <c r="E2298" s="12">
        <v>0</v>
      </c>
      <c r="R2298" s="26"/>
      <c r="U2298" s="16"/>
      <c r="V2298" s="16"/>
      <c r="W2298" s="16"/>
    </row>
    <row r="2299" spans="5:23" x14ac:dyDescent="0.25">
      <c r="E2299" s="12">
        <v>0</v>
      </c>
      <c r="R2299" s="26"/>
      <c r="U2299" s="16"/>
      <c r="V2299" s="16"/>
      <c r="W2299" s="16"/>
    </row>
    <row r="2300" spans="5:23" x14ac:dyDescent="0.25">
      <c r="E2300" s="12">
        <v>0</v>
      </c>
      <c r="R2300" s="26"/>
      <c r="U2300" s="16"/>
      <c r="V2300" s="16"/>
      <c r="W2300" s="16"/>
    </row>
    <row r="2301" spans="5:23" x14ac:dyDescent="0.25">
      <c r="E2301" s="12">
        <v>0</v>
      </c>
      <c r="R2301" s="26"/>
      <c r="U2301" s="16"/>
      <c r="V2301" s="16"/>
      <c r="W2301" s="16"/>
    </row>
    <row r="2302" spans="5:23" x14ac:dyDescent="0.25">
      <c r="E2302" s="12">
        <v>0</v>
      </c>
      <c r="R2302" s="26"/>
      <c r="U2302" s="16"/>
      <c r="V2302" s="16"/>
      <c r="W2302" s="16"/>
    </row>
    <row r="2303" spans="5:23" x14ac:dyDescent="0.25">
      <c r="E2303" s="12">
        <v>0</v>
      </c>
      <c r="R2303" s="26"/>
      <c r="U2303" s="16"/>
      <c r="V2303" s="16"/>
      <c r="W2303" s="16"/>
    </row>
    <row r="2304" spans="5:23" x14ac:dyDescent="0.25">
      <c r="E2304" s="12">
        <v>0</v>
      </c>
      <c r="R2304" s="26"/>
      <c r="U2304" s="16"/>
      <c r="V2304" s="16"/>
      <c r="W2304" s="16"/>
    </row>
    <row r="2305" spans="5:23" x14ac:dyDescent="0.25">
      <c r="E2305" s="12">
        <v>0</v>
      </c>
      <c r="R2305" s="26"/>
      <c r="U2305" s="16"/>
      <c r="V2305" s="16"/>
      <c r="W2305" s="16"/>
    </row>
    <row r="2306" spans="5:23" x14ac:dyDescent="0.25">
      <c r="E2306" s="12">
        <v>0</v>
      </c>
      <c r="R2306" s="26"/>
      <c r="U2306" s="16"/>
      <c r="V2306" s="16"/>
      <c r="W2306" s="16"/>
    </row>
    <row r="2307" spans="5:23" x14ac:dyDescent="0.25">
      <c r="E2307" s="12">
        <v>0</v>
      </c>
      <c r="R2307" s="26"/>
      <c r="U2307" s="16"/>
      <c r="V2307" s="16"/>
      <c r="W2307" s="16"/>
    </row>
    <row r="2308" spans="5:23" x14ac:dyDescent="0.25">
      <c r="E2308" s="12">
        <v>0</v>
      </c>
      <c r="R2308" s="26"/>
      <c r="U2308" s="16"/>
      <c r="V2308" s="16"/>
      <c r="W2308" s="16"/>
    </row>
    <row r="2309" spans="5:23" x14ac:dyDescent="0.25">
      <c r="E2309" s="12">
        <v>0</v>
      </c>
      <c r="R2309" s="26"/>
      <c r="U2309" s="16"/>
      <c r="V2309" s="16"/>
      <c r="W2309" s="16"/>
    </row>
    <row r="2310" spans="5:23" x14ac:dyDescent="0.25">
      <c r="E2310" s="12">
        <v>0</v>
      </c>
      <c r="R2310" s="26"/>
      <c r="U2310" s="16"/>
      <c r="V2310" s="16"/>
      <c r="W2310" s="16"/>
    </row>
    <row r="2311" spans="5:23" x14ac:dyDescent="0.25">
      <c r="E2311" s="12">
        <v>0</v>
      </c>
      <c r="R2311" s="26"/>
      <c r="U2311" s="16"/>
      <c r="V2311" s="16"/>
      <c r="W2311" s="16"/>
    </row>
    <row r="2312" spans="5:23" x14ac:dyDescent="0.25">
      <c r="E2312" s="12">
        <v>0</v>
      </c>
      <c r="R2312" s="26"/>
      <c r="U2312" s="16"/>
      <c r="V2312" s="16"/>
      <c r="W2312" s="16"/>
    </row>
    <row r="2313" spans="5:23" x14ac:dyDescent="0.25">
      <c r="E2313" s="12">
        <v>0</v>
      </c>
      <c r="R2313" s="26"/>
      <c r="U2313" s="16"/>
      <c r="V2313" s="16"/>
      <c r="W2313" s="16"/>
    </row>
    <row r="2314" spans="5:23" x14ac:dyDescent="0.25">
      <c r="E2314" s="12">
        <v>0</v>
      </c>
      <c r="R2314" s="26"/>
      <c r="U2314" s="16"/>
      <c r="V2314" s="16"/>
      <c r="W2314" s="16"/>
    </row>
    <row r="2315" spans="5:23" x14ac:dyDescent="0.25">
      <c r="E2315" s="12">
        <v>0</v>
      </c>
      <c r="R2315" s="26"/>
      <c r="U2315" s="16"/>
      <c r="V2315" s="16"/>
      <c r="W2315" s="16"/>
    </row>
    <row r="2316" spans="5:23" x14ac:dyDescent="0.25">
      <c r="E2316" s="12">
        <v>0</v>
      </c>
      <c r="R2316" s="26"/>
      <c r="U2316" s="16"/>
      <c r="V2316" s="16"/>
      <c r="W2316" s="16"/>
    </row>
    <row r="2317" spans="5:23" x14ac:dyDescent="0.25">
      <c r="E2317" s="12">
        <v>0</v>
      </c>
      <c r="R2317" s="26"/>
      <c r="U2317" s="16"/>
      <c r="V2317" s="16"/>
      <c r="W2317" s="16"/>
    </row>
    <row r="2318" spans="5:23" x14ac:dyDescent="0.25">
      <c r="E2318" s="12">
        <v>0</v>
      </c>
      <c r="R2318" s="26"/>
      <c r="U2318" s="16"/>
      <c r="V2318" s="16"/>
      <c r="W2318" s="16"/>
    </row>
    <row r="2319" spans="5:23" x14ac:dyDescent="0.25">
      <c r="E2319" s="12">
        <v>0</v>
      </c>
      <c r="R2319" s="26"/>
      <c r="U2319" s="16"/>
      <c r="V2319" s="16"/>
      <c r="W2319" s="16"/>
    </row>
    <row r="2320" spans="5:23" x14ac:dyDescent="0.25">
      <c r="E2320" s="12">
        <v>0</v>
      </c>
      <c r="R2320" s="26"/>
      <c r="U2320" s="16"/>
      <c r="V2320" s="16"/>
      <c r="W2320" s="16"/>
    </row>
    <row r="2321" spans="5:23" x14ac:dyDescent="0.25">
      <c r="E2321" s="12">
        <v>0</v>
      </c>
      <c r="R2321" s="26"/>
      <c r="U2321" s="16"/>
      <c r="V2321" s="16"/>
      <c r="W2321" s="16"/>
    </row>
    <row r="2322" spans="5:23" x14ac:dyDescent="0.25">
      <c r="E2322" s="12">
        <v>0</v>
      </c>
      <c r="R2322" s="26"/>
      <c r="U2322" s="16"/>
      <c r="V2322" s="16"/>
      <c r="W2322" s="16"/>
    </row>
    <row r="2323" spans="5:23" x14ac:dyDescent="0.25">
      <c r="E2323" s="12">
        <v>0</v>
      </c>
      <c r="R2323" s="26"/>
      <c r="U2323" s="16"/>
      <c r="V2323" s="16"/>
      <c r="W2323" s="16"/>
    </row>
    <row r="2324" spans="5:23" x14ac:dyDescent="0.25">
      <c r="E2324" s="12">
        <v>0</v>
      </c>
      <c r="R2324" s="26"/>
      <c r="U2324" s="16"/>
      <c r="V2324" s="16"/>
      <c r="W2324" s="16"/>
    </row>
    <row r="2325" spans="5:23" x14ac:dyDescent="0.25">
      <c r="E2325" s="12">
        <v>0</v>
      </c>
      <c r="R2325" s="26"/>
      <c r="U2325" s="16"/>
      <c r="V2325" s="16"/>
      <c r="W2325" s="16"/>
    </row>
    <row r="2326" spans="5:23" x14ac:dyDescent="0.25">
      <c r="E2326" s="12">
        <v>0</v>
      </c>
      <c r="R2326" s="26"/>
      <c r="U2326" s="16"/>
      <c r="V2326" s="16"/>
      <c r="W2326" s="16"/>
    </row>
    <row r="2327" spans="5:23" x14ac:dyDescent="0.25">
      <c r="E2327" s="12">
        <v>0</v>
      </c>
      <c r="R2327" s="26"/>
      <c r="U2327" s="16"/>
      <c r="V2327" s="16"/>
      <c r="W2327" s="16"/>
    </row>
    <row r="2328" spans="5:23" x14ac:dyDescent="0.25">
      <c r="E2328" s="12">
        <v>0</v>
      </c>
      <c r="R2328" s="26"/>
      <c r="U2328" s="16"/>
      <c r="V2328" s="16"/>
      <c r="W2328" s="16"/>
    </row>
    <row r="2329" spans="5:23" x14ac:dyDescent="0.25">
      <c r="E2329" s="12">
        <v>0</v>
      </c>
      <c r="R2329" s="26"/>
      <c r="U2329" s="16"/>
      <c r="V2329" s="16"/>
      <c r="W2329" s="16"/>
    </row>
    <row r="2330" spans="5:23" x14ac:dyDescent="0.25">
      <c r="E2330" s="12">
        <v>0</v>
      </c>
      <c r="R2330" s="26"/>
      <c r="U2330" s="16"/>
      <c r="V2330" s="16"/>
      <c r="W2330" s="16"/>
    </row>
    <row r="2331" spans="5:23" x14ac:dyDescent="0.25">
      <c r="E2331" s="12">
        <v>0</v>
      </c>
      <c r="R2331" s="26"/>
      <c r="U2331" s="16"/>
      <c r="V2331" s="16"/>
      <c r="W2331" s="16"/>
    </row>
    <row r="2332" spans="5:23" x14ac:dyDescent="0.25">
      <c r="E2332" s="12">
        <v>0</v>
      </c>
      <c r="R2332" s="26"/>
      <c r="U2332" s="16"/>
      <c r="V2332" s="16"/>
      <c r="W2332" s="16"/>
    </row>
    <row r="2333" spans="5:23" x14ac:dyDescent="0.25">
      <c r="E2333" s="12">
        <v>0</v>
      </c>
      <c r="R2333" s="26"/>
      <c r="U2333" s="16"/>
      <c r="V2333" s="16"/>
      <c r="W2333" s="16"/>
    </row>
    <row r="2334" spans="5:23" x14ac:dyDescent="0.25">
      <c r="E2334" s="12">
        <v>0</v>
      </c>
      <c r="R2334" s="26"/>
      <c r="U2334" s="16"/>
      <c r="V2334" s="16"/>
      <c r="W2334" s="16"/>
    </row>
    <row r="2335" spans="5:23" x14ac:dyDescent="0.25">
      <c r="E2335" s="12">
        <v>0</v>
      </c>
      <c r="R2335" s="26"/>
      <c r="U2335" s="16"/>
      <c r="V2335" s="16"/>
      <c r="W2335" s="16"/>
    </row>
    <row r="2336" spans="5:23" x14ac:dyDescent="0.25">
      <c r="E2336" s="12">
        <v>0</v>
      </c>
      <c r="R2336" s="26"/>
      <c r="U2336" s="16"/>
      <c r="V2336" s="16"/>
      <c r="W2336" s="16"/>
    </row>
    <row r="2337" spans="5:23" x14ac:dyDescent="0.25">
      <c r="E2337" s="12">
        <v>0</v>
      </c>
      <c r="R2337" s="26"/>
      <c r="U2337" s="16"/>
      <c r="V2337" s="16"/>
      <c r="W2337" s="16"/>
    </row>
    <row r="2338" spans="5:23" x14ac:dyDescent="0.25">
      <c r="E2338" s="12">
        <v>0</v>
      </c>
      <c r="R2338" s="26"/>
      <c r="U2338" s="16"/>
      <c r="V2338" s="16"/>
      <c r="W2338" s="16"/>
    </row>
    <row r="2339" spans="5:23" x14ac:dyDescent="0.25">
      <c r="E2339" s="12">
        <v>0</v>
      </c>
      <c r="R2339" s="26"/>
      <c r="U2339" s="16"/>
      <c r="V2339" s="16"/>
      <c r="W2339" s="16"/>
    </row>
    <row r="2340" spans="5:23" x14ac:dyDescent="0.25">
      <c r="E2340" s="12">
        <v>0</v>
      </c>
      <c r="R2340" s="26"/>
      <c r="U2340" s="16"/>
      <c r="V2340" s="16"/>
      <c r="W2340" s="16"/>
    </row>
    <row r="2341" spans="5:23" x14ac:dyDescent="0.25">
      <c r="E2341" s="12">
        <v>0</v>
      </c>
      <c r="R2341" s="26"/>
      <c r="U2341" s="16"/>
      <c r="V2341" s="16"/>
      <c r="W2341" s="16"/>
    </row>
    <row r="2342" spans="5:23" x14ac:dyDescent="0.25">
      <c r="E2342" s="12">
        <v>0</v>
      </c>
      <c r="R2342" s="26"/>
      <c r="U2342" s="16"/>
      <c r="V2342" s="16"/>
      <c r="W2342" s="16"/>
    </row>
    <row r="2343" spans="5:23" x14ac:dyDescent="0.25">
      <c r="E2343" s="12">
        <v>0</v>
      </c>
      <c r="R2343" s="26"/>
      <c r="U2343" s="16"/>
      <c r="V2343" s="16"/>
      <c r="W2343" s="16"/>
    </row>
    <row r="2344" spans="5:23" x14ac:dyDescent="0.25">
      <c r="E2344" s="12">
        <v>0</v>
      </c>
      <c r="R2344" s="26"/>
      <c r="U2344" s="16"/>
      <c r="V2344" s="16"/>
      <c r="W2344" s="16"/>
    </row>
    <row r="2345" spans="5:23" x14ac:dyDescent="0.25">
      <c r="E2345" s="12">
        <v>0</v>
      </c>
      <c r="R2345" s="26"/>
      <c r="U2345" s="16"/>
      <c r="V2345" s="16"/>
      <c r="W2345" s="16"/>
    </row>
    <row r="2346" spans="5:23" x14ac:dyDescent="0.25">
      <c r="E2346" s="12">
        <v>0</v>
      </c>
      <c r="R2346" s="26"/>
      <c r="U2346" s="16"/>
      <c r="V2346" s="16"/>
      <c r="W2346" s="16"/>
    </row>
    <row r="2347" spans="5:23" x14ac:dyDescent="0.25">
      <c r="E2347" s="12">
        <v>0</v>
      </c>
      <c r="R2347" s="26"/>
      <c r="U2347" s="16"/>
      <c r="V2347" s="16"/>
      <c r="W2347" s="16"/>
    </row>
    <row r="2348" spans="5:23" x14ac:dyDescent="0.25">
      <c r="E2348" s="12">
        <v>0</v>
      </c>
      <c r="R2348" s="26"/>
      <c r="U2348" s="16"/>
      <c r="V2348" s="16"/>
      <c r="W2348" s="16"/>
    </row>
    <row r="2349" spans="5:23" x14ac:dyDescent="0.25">
      <c r="E2349" s="12">
        <v>0</v>
      </c>
      <c r="R2349" s="26"/>
      <c r="U2349" s="16"/>
      <c r="V2349" s="16"/>
      <c r="W2349" s="16"/>
    </row>
    <row r="2350" spans="5:23" x14ac:dyDescent="0.25">
      <c r="E2350" s="12">
        <v>0</v>
      </c>
      <c r="R2350" s="26"/>
      <c r="U2350" s="16"/>
      <c r="V2350" s="16"/>
      <c r="W2350" s="16"/>
    </row>
    <row r="2351" spans="5:23" x14ac:dyDescent="0.25">
      <c r="E2351" s="12">
        <v>0</v>
      </c>
      <c r="R2351" s="26"/>
      <c r="U2351" s="16"/>
      <c r="V2351" s="16"/>
      <c r="W2351" s="16"/>
    </row>
    <row r="2352" spans="5:23" x14ac:dyDescent="0.25">
      <c r="E2352" s="12">
        <v>0</v>
      </c>
      <c r="R2352" s="26"/>
      <c r="U2352" s="16"/>
      <c r="V2352" s="16"/>
      <c r="W2352" s="16"/>
    </row>
    <row r="2353" spans="5:23" x14ac:dyDescent="0.25">
      <c r="E2353" s="12">
        <v>0</v>
      </c>
      <c r="R2353" s="26"/>
      <c r="U2353" s="16"/>
      <c r="V2353" s="16"/>
      <c r="W2353" s="16"/>
    </row>
    <row r="2354" spans="5:23" x14ac:dyDescent="0.25">
      <c r="E2354" s="12">
        <v>0</v>
      </c>
      <c r="R2354" s="26"/>
      <c r="U2354" s="16"/>
      <c r="V2354" s="16"/>
      <c r="W2354" s="16"/>
    </row>
    <row r="2355" spans="5:23" x14ac:dyDescent="0.25">
      <c r="E2355" s="12">
        <v>0</v>
      </c>
      <c r="R2355" s="26"/>
      <c r="U2355" s="16"/>
      <c r="V2355" s="16"/>
      <c r="W2355" s="16"/>
    </row>
    <row r="2356" spans="5:23" x14ac:dyDescent="0.25">
      <c r="E2356" s="12">
        <v>0</v>
      </c>
      <c r="R2356" s="26"/>
      <c r="U2356" s="16"/>
      <c r="V2356" s="16"/>
      <c r="W2356" s="16"/>
    </row>
    <row r="2357" spans="5:23" x14ac:dyDescent="0.25">
      <c r="E2357" s="12">
        <v>0</v>
      </c>
      <c r="R2357" s="26"/>
      <c r="U2357" s="16"/>
      <c r="V2357" s="16"/>
      <c r="W2357" s="16"/>
    </row>
    <row r="2358" spans="5:23" x14ac:dyDescent="0.25">
      <c r="E2358" s="12">
        <v>0</v>
      </c>
      <c r="R2358" s="26"/>
      <c r="U2358" s="16"/>
      <c r="V2358" s="16"/>
      <c r="W2358" s="16"/>
    </row>
    <row r="2359" spans="5:23" x14ac:dyDescent="0.25">
      <c r="E2359" s="12">
        <v>0</v>
      </c>
      <c r="R2359" s="26"/>
      <c r="U2359" s="16"/>
      <c r="V2359" s="16"/>
      <c r="W2359" s="16"/>
    </row>
    <row r="2360" spans="5:23" x14ac:dyDescent="0.25">
      <c r="E2360" s="12">
        <v>0</v>
      </c>
      <c r="R2360" s="26"/>
      <c r="U2360" s="16"/>
      <c r="V2360" s="16"/>
      <c r="W2360" s="16"/>
    </row>
    <row r="2361" spans="5:23" x14ac:dyDescent="0.25">
      <c r="E2361" s="12">
        <v>0</v>
      </c>
      <c r="R2361" s="26"/>
      <c r="U2361" s="16"/>
      <c r="V2361" s="16"/>
      <c r="W2361" s="16"/>
    </row>
    <row r="2362" spans="5:23" x14ac:dyDescent="0.25">
      <c r="E2362" s="12">
        <v>0</v>
      </c>
      <c r="R2362" s="26"/>
      <c r="U2362" s="16"/>
      <c r="V2362" s="16"/>
      <c r="W2362" s="16"/>
    </row>
    <row r="2363" spans="5:23" x14ac:dyDescent="0.25">
      <c r="E2363" s="12">
        <v>0</v>
      </c>
      <c r="R2363" s="26"/>
      <c r="U2363" s="16"/>
      <c r="V2363" s="16"/>
      <c r="W2363" s="16"/>
    </row>
    <row r="2364" spans="5:23" x14ac:dyDescent="0.25">
      <c r="E2364" s="12">
        <v>0</v>
      </c>
      <c r="R2364" s="26"/>
      <c r="U2364" s="16"/>
      <c r="V2364" s="16"/>
      <c r="W2364" s="16"/>
    </row>
    <row r="2365" spans="5:23" x14ac:dyDescent="0.25">
      <c r="E2365" s="12">
        <v>0</v>
      </c>
      <c r="R2365" s="26"/>
      <c r="U2365" s="16"/>
      <c r="V2365" s="16"/>
      <c r="W2365" s="16"/>
    </row>
    <row r="2366" spans="5:23" x14ac:dyDescent="0.25">
      <c r="E2366" s="12">
        <v>0</v>
      </c>
      <c r="R2366" s="26"/>
      <c r="U2366" s="16"/>
      <c r="V2366" s="16"/>
      <c r="W2366" s="16"/>
    </row>
    <row r="2367" spans="5:23" x14ac:dyDescent="0.25">
      <c r="E2367" s="12">
        <v>0</v>
      </c>
      <c r="R2367" s="26"/>
      <c r="U2367" s="16"/>
      <c r="V2367" s="16"/>
      <c r="W2367" s="16"/>
    </row>
    <row r="2368" spans="5:23" x14ac:dyDescent="0.25">
      <c r="E2368" s="12">
        <v>0</v>
      </c>
      <c r="R2368" s="26"/>
      <c r="U2368" s="16"/>
      <c r="V2368" s="16"/>
      <c r="W2368" s="16"/>
    </row>
    <row r="2369" spans="5:23" x14ac:dyDescent="0.25">
      <c r="E2369" s="12">
        <v>0</v>
      </c>
      <c r="R2369" s="26"/>
      <c r="U2369" s="16"/>
      <c r="V2369" s="16"/>
      <c r="W2369" s="16"/>
    </row>
    <row r="2370" spans="5:23" x14ac:dyDescent="0.25">
      <c r="E2370" s="12">
        <v>0</v>
      </c>
      <c r="R2370" s="26"/>
      <c r="U2370" s="16"/>
      <c r="V2370" s="16"/>
      <c r="W2370" s="16"/>
    </row>
    <row r="2371" spans="5:23" x14ac:dyDescent="0.25">
      <c r="E2371" s="12">
        <v>0</v>
      </c>
      <c r="R2371" s="26"/>
      <c r="U2371" s="16"/>
      <c r="V2371" s="16"/>
      <c r="W2371" s="16"/>
    </row>
    <row r="2372" spans="5:23" x14ac:dyDescent="0.25">
      <c r="E2372" s="12">
        <v>0</v>
      </c>
      <c r="R2372" s="26"/>
      <c r="U2372" s="16"/>
      <c r="V2372" s="16"/>
      <c r="W2372" s="16"/>
    </row>
    <row r="2373" spans="5:23" x14ac:dyDescent="0.25">
      <c r="E2373" s="12">
        <v>0</v>
      </c>
      <c r="R2373" s="26"/>
      <c r="U2373" s="16"/>
      <c r="V2373" s="16"/>
      <c r="W2373" s="16"/>
    </row>
    <row r="2374" spans="5:23" x14ac:dyDescent="0.25">
      <c r="E2374" s="12">
        <v>0</v>
      </c>
      <c r="R2374" s="26"/>
      <c r="U2374" s="16"/>
      <c r="V2374" s="16"/>
      <c r="W2374" s="16"/>
    </row>
    <row r="2375" spans="5:23" x14ac:dyDescent="0.25">
      <c r="E2375" s="12">
        <v>0</v>
      </c>
      <c r="R2375" s="26"/>
      <c r="U2375" s="16"/>
      <c r="V2375" s="16"/>
      <c r="W2375" s="16"/>
    </row>
    <row r="2376" spans="5:23" x14ac:dyDescent="0.25">
      <c r="E2376" s="12">
        <v>0</v>
      </c>
      <c r="R2376" s="26"/>
      <c r="U2376" s="16"/>
      <c r="V2376" s="16"/>
      <c r="W2376" s="16"/>
    </row>
    <row r="2377" spans="5:23" x14ac:dyDescent="0.25">
      <c r="E2377" s="12">
        <v>0</v>
      </c>
      <c r="R2377" s="26"/>
      <c r="U2377" s="16"/>
      <c r="V2377" s="16"/>
      <c r="W2377" s="16"/>
    </row>
    <row r="2378" spans="5:23" x14ac:dyDescent="0.25">
      <c r="E2378" s="12">
        <v>0</v>
      </c>
      <c r="R2378" s="26"/>
      <c r="U2378" s="16"/>
      <c r="V2378" s="16"/>
      <c r="W2378" s="16"/>
    </row>
    <row r="2379" spans="5:23" x14ac:dyDescent="0.25">
      <c r="E2379" s="12">
        <v>0</v>
      </c>
      <c r="R2379" s="26"/>
      <c r="U2379" s="16"/>
      <c r="V2379" s="16"/>
      <c r="W2379" s="16"/>
    </row>
    <row r="2380" spans="5:23" x14ac:dyDescent="0.25">
      <c r="E2380" s="12">
        <v>0</v>
      </c>
      <c r="R2380" s="26"/>
      <c r="U2380" s="16"/>
      <c r="V2380" s="16"/>
      <c r="W2380" s="16"/>
    </row>
    <row r="2381" spans="5:23" x14ac:dyDescent="0.25">
      <c r="E2381" s="12">
        <v>0</v>
      </c>
      <c r="R2381" s="26"/>
      <c r="U2381" s="16"/>
      <c r="V2381" s="16"/>
      <c r="W2381" s="16"/>
    </row>
    <row r="2382" spans="5:23" x14ac:dyDescent="0.25">
      <c r="E2382" s="12">
        <v>0</v>
      </c>
      <c r="R2382" s="26"/>
      <c r="U2382" s="16"/>
      <c r="V2382" s="16"/>
      <c r="W2382" s="16"/>
    </row>
    <row r="2383" spans="5:23" x14ac:dyDescent="0.25">
      <c r="E2383" s="12">
        <v>0</v>
      </c>
      <c r="R2383" s="26"/>
      <c r="U2383" s="16"/>
      <c r="V2383" s="16"/>
      <c r="W2383" s="16"/>
    </row>
    <row r="2384" spans="5:23" x14ac:dyDescent="0.25">
      <c r="E2384" s="12">
        <v>0</v>
      </c>
      <c r="R2384" s="26"/>
      <c r="U2384" s="16"/>
      <c r="V2384" s="16"/>
      <c r="W2384" s="16"/>
    </row>
    <row r="2385" spans="5:23" x14ac:dyDescent="0.25">
      <c r="E2385" s="12">
        <v>0</v>
      </c>
      <c r="R2385" s="26"/>
      <c r="U2385" s="16"/>
      <c r="V2385" s="16"/>
      <c r="W2385" s="16"/>
    </row>
    <row r="2386" spans="5:23" x14ac:dyDescent="0.25">
      <c r="E2386" s="12">
        <v>0</v>
      </c>
      <c r="R2386" s="26"/>
      <c r="U2386" s="16"/>
      <c r="V2386" s="16"/>
      <c r="W2386" s="16"/>
    </row>
    <row r="2387" spans="5:23" x14ac:dyDescent="0.25">
      <c r="E2387" s="12">
        <v>0</v>
      </c>
      <c r="R2387" s="26"/>
      <c r="U2387" s="16"/>
      <c r="V2387" s="16"/>
      <c r="W2387" s="16"/>
    </row>
    <row r="2388" spans="5:23" x14ac:dyDescent="0.25">
      <c r="E2388" s="12">
        <v>0</v>
      </c>
      <c r="R2388" s="26"/>
      <c r="U2388" s="16"/>
      <c r="V2388" s="16"/>
      <c r="W2388" s="16"/>
    </row>
    <row r="2389" spans="5:23" x14ac:dyDescent="0.25">
      <c r="E2389" s="12">
        <v>0</v>
      </c>
      <c r="R2389" s="26"/>
      <c r="U2389" s="16"/>
      <c r="V2389" s="16"/>
      <c r="W2389" s="16"/>
    </row>
    <row r="2390" spans="5:23" x14ac:dyDescent="0.25">
      <c r="E2390" s="12">
        <v>0</v>
      </c>
      <c r="R2390" s="26"/>
      <c r="U2390" s="16"/>
      <c r="V2390" s="16"/>
      <c r="W2390" s="16"/>
    </row>
    <row r="2391" spans="5:23" x14ac:dyDescent="0.25">
      <c r="E2391" s="12">
        <v>0</v>
      </c>
      <c r="R2391" s="26"/>
      <c r="U2391" s="16"/>
      <c r="V2391" s="16"/>
      <c r="W2391" s="16"/>
    </row>
    <row r="2392" spans="5:23" x14ac:dyDescent="0.25">
      <c r="E2392" s="12">
        <v>0</v>
      </c>
      <c r="R2392" s="26"/>
      <c r="U2392" s="16"/>
      <c r="V2392" s="16"/>
      <c r="W2392" s="16"/>
    </row>
    <row r="2393" spans="5:23" x14ac:dyDescent="0.25">
      <c r="E2393" s="12">
        <v>0</v>
      </c>
      <c r="R2393" s="26"/>
      <c r="U2393" s="16"/>
      <c r="V2393" s="16"/>
      <c r="W2393" s="16"/>
    </row>
    <row r="2394" spans="5:23" x14ac:dyDescent="0.25">
      <c r="E2394" s="12">
        <v>0</v>
      </c>
      <c r="R2394" s="26"/>
      <c r="U2394" s="16"/>
      <c r="V2394" s="16"/>
      <c r="W2394" s="16"/>
    </row>
    <row r="2395" spans="5:23" x14ac:dyDescent="0.25">
      <c r="E2395" s="12">
        <v>0</v>
      </c>
      <c r="R2395" s="26"/>
      <c r="U2395" s="16"/>
      <c r="V2395" s="16"/>
      <c r="W2395" s="16"/>
    </row>
    <row r="2396" spans="5:23" x14ac:dyDescent="0.25">
      <c r="E2396" s="12">
        <v>0</v>
      </c>
      <c r="R2396" s="26"/>
      <c r="U2396" s="16"/>
      <c r="V2396" s="16"/>
      <c r="W2396" s="16"/>
    </row>
    <row r="2397" spans="5:23" x14ac:dyDescent="0.25">
      <c r="E2397" s="12">
        <v>0</v>
      </c>
      <c r="R2397" s="26"/>
      <c r="U2397" s="16"/>
      <c r="V2397" s="16"/>
      <c r="W2397" s="16"/>
    </row>
    <row r="2398" spans="5:23" x14ac:dyDescent="0.25">
      <c r="E2398" s="12">
        <v>0</v>
      </c>
      <c r="R2398" s="26"/>
      <c r="U2398" s="16"/>
      <c r="V2398" s="16"/>
      <c r="W2398" s="16"/>
    </row>
    <row r="2399" spans="5:23" x14ac:dyDescent="0.25">
      <c r="E2399" s="12">
        <v>0</v>
      </c>
      <c r="R2399" s="26"/>
      <c r="U2399" s="16"/>
      <c r="V2399" s="16"/>
      <c r="W2399" s="16"/>
    </row>
    <row r="2400" spans="5:23" x14ac:dyDescent="0.25">
      <c r="E2400" s="12">
        <v>0</v>
      </c>
      <c r="R2400" s="26"/>
      <c r="U2400" s="16"/>
      <c r="V2400" s="16"/>
      <c r="W2400" s="16"/>
    </row>
    <row r="2401" spans="5:23" x14ac:dyDescent="0.25">
      <c r="E2401" s="12">
        <v>0</v>
      </c>
      <c r="R2401" s="26"/>
      <c r="U2401" s="16"/>
      <c r="V2401" s="16"/>
      <c r="W2401" s="16"/>
    </row>
    <row r="2402" spans="5:23" x14ac:dyDescent="0.25">
      <c r="E2402" s="12">
        <v>0</v>
      </c>
      <c r="R2402" s="26"/>
      <c r="U2402" s="16"/>
      <c r="V2402" s="16"/>
      <c r="W2402" s="16"/>
    </row>
    <row r="2403" spans="5:23" x14ac:dyDescent="0.25">
      <c r="E2403" s="12">
        <v>0</v>
      </c>
      <c r="R2403" s="26"/>
      <c r="U2403" s="16"/>
      <c r="V2403" s="16"/>
      <c r="W2403" s="16"/>
    </row>
    <row r="2404" spans="5:23" x14ac:dyDescent="0.25">
      <c r="E2404" s="12">
        <v>0</v>
      </c>
      <c r="R2404" s="26"/>
      <c r="U2404" s="16"/>
      <c r="V2404" s="16"/>
      <c r="W2404" s="16"/>
    </row>
    <row r="2405" spans="5:23" x14ac:dyDescent="0.25">
      <c r="E2405" s="12">
        <v>0</v>
      </c>
      <c r="R2405" s="26"/>
      <c r="U2405" s="16"/>
      <c r="V2405" s="16"/>
      <c r="W2405" s="16"/>
    </row>
    <row r="2406" spans="5:23" x14ac:dyDescent="0.25">
      <c r="E2406" s="12">
        <v>0</v>
      </c>
      <c r="R2406" s="26"/>
      <c r="U2406" s="16"/>
      <c r="V2406" s="16"/>
      <c r="W2406" s="16"/>
    </row>
    <row r="2407" spans="5:23" x14ac:dyDescent="0.25">
      <c r="E2407" s="12">
        <v>0</v>
      </c>
      <c r="R2407" s="26"/>
      <c r="U2407" s="16"/>
      <c r="V2407" s="16"/>
      <c r="W2407" s="16"/>
    </row>
    <row r="2408" spans="5:23" x14ac:dyDescent="0.25">
      <c r="E2408" s="12">
        <v>0</v>
      </c>
      <c r="R2408" s="26"/>
      <c r="U2408" s="16"/>
      <c r="V2408" s="16"/>
      <c r="W2408" s="16"/>
    </row>
    <row r="2409" spans="5:23" x14ac:dyDescent="0.25">
      <c r="E2409" s="12">
        <v>0</v>
      </c>
      <c r="R2409" s="26"/>
      <c r="U2409" s="16"/>
      <c r="V2409" s="16"/>
      <c r="W2409" s="16"/>
    </row>
    <row r="2410" spans="5:23" x14ac:dyDescent="0.25">
      <c r="E2410" s="12">
        <v>0</v>
      </c>
      <c r="R2410" s="26"/>
      <c r="U2410" s="16"/>
      <c r="V2410" s="16"/>
      <c r="W2410" s="16"/>
    </row>
    <row r="2411" spans="5:23" x14ac:dyDescent="0.25">
      <c r="E2411" s="12">
        <v>0</v>
      </c>
      <c r="R2411" s="26"/>
      <c r="U2411" s="16"/>
      <c r="V2411" s="16"/>
      <c r="W2411" s="16"/>
    </row>
    <row r="2412" spans="5:23" x14ac:dyDescent="0.25">
      <c r="E2412" s="12">
        <v>0</v>
      </c>
      <c r="R2412" s="26"/>
      <c r="U2412" s="16"/>
      <c r="V2412" s="16"/>
      <c r="W2412" s="16"/>
    </row>
    <row r="2413" spans="5:23" x14ac:dyDescent="0.25">
      <c r="E2413" s="12">
        <v>0</v>
      </c>
      <c r="R2413" s="26"/>
      <c r="U2413" s="16"/>
      <c r="V2413" s="16"/>
      <c r="W2413" s="16"/>
    </row>
    <row r="2414" spans="5:23" x14ac:dyDescent="0.25">
      <c r="E2414" s="12">
        <v>0</v>
      </c>
      <c r="R2414" s="26"/>
      <c r="U2414" s="16"/>
      <c r="V2414" s="16"/>
      <c r="W2414" s="16"/>
    </row>
    <row r="2415" spans="5:23" x14ac:dyDescent="0.25">
      <c r="E2415" s="12">
        <v>0</v>
      </c>
      <c r="R2415" s="26"/>
      <c r="U2415" s="16"/>
      <c r="V2415" s="16"/>
      <c r="W2415" s="16"/>
    </row>
    <row r="2416" spans="5:23" x14ac:dyDescent="0.25">
      <c r="E2416" s="12">
        <v>0</v>
      </c>
      <c r="R2416" s="26"/>
      <c r="U2416" s="16"/>
      <c r="V2416" s="16"/>
      <c r="W2416" s="16"/>
    </row>
    <row r="2417" spans="5:23" x14ac:dyDescent="0.25">
      <c r="E2417" s="12">
        <v>0</v>
      </c>
      <c r="R2417" s="26"/>
      <c r="U2417" s="16"/>
      <c r="V2417" s="16"/>
      <c r="W2417" s="16"/>
    </row>
    <row r="2418" spans="5:23" x14ac:dyDescent="0.25">
      <c r="E2418" s="12">
        <v>0</v>
      </c>
      <c r="R2418" s="26"/>
      <c r="U2418" s="16"/>
      <c r="V2418" s="16"/>
      <c r="W2418" s="16"/>
    </row>
    <row r="2419" spans="5:23" x14ac:dyDescent="0.25">
      <c r="E2419" s="12">
        <v>0</v>
      </c>
      <c r="R2419" s="26"/>
      <c r="U2419" s="16"/>
      <c r="V2419" s="16"/>
      <c r="W2419" s="16"/>
    </row>
    <row r="2420" spans="5:23" x14ac:dyDescent="0.25">
      <c r="E2420" s="12">
        <v>0</v>
      </c>
      <c r="R2420" s="26"/>
      <c r="U2420" s="16"/>
      <c r="V2420" s="16"/>
      <c r="W2420" s="16"/>
    </row>
    <row r="2421" spans="5:23" x14ac:dyDescent="0.25">
      <c r="E2421" s="12">
        <v>0</v>
      </c>
      <c r="R2421" s="26"/>
      <c r="U2421" s="16"/>
      <c r="V2421" s="16"/>
      <c r="W2421" s="16"/>
    </row>
    <row r="2422" spans="5:23" x14ac:dyDescent="0.25">
      <c r="E2422" s="12">
        <v>0</v>
      </c>
      <c r="R2422" s="26"/>
      <c r="U2422" s="16"/>
      <c r="V2422" s="16"/>
      <c r="W2422" s="16"/>
    </row>
    <row r="2423" spans="5:23" x14ac:dyDescent="0.25">
      <c r="E2423" s="12">
        <v>0</v>
      </c>
      <c r="R2423" s="26"/>
      <c r="U2423" s="16"/>
      <c r="V2423" s="16"/>
      <c r="W2423" s="16"/>
    </row>
    <row r="2424" spans="5:23" x14ac:dyDescent="0.25">
      <c r="E2424" s="12">
        <v>0</v>
      </c>
      <c r="R2424" s="26"/>
      <c r="U2424" s="16"/>
      <c r="V2424" s="16"/>
      <c r="W2424" s="16"/>
    </row>
    <row r="2425" spans="5:23" x14ac:dyDescent="0.25">
      <c r="E2425" s="12">
        <v>0</v>
      </c>
      <c r="R2425" s="26"/>
      <c r="U2425" s="16"/>
      <c r="V2425" s="16"/>
      <c r="W2425" s="16"/>
    </row>
    <row r="2426" spans="5:23" x14ac:dyDescent="0.25">
      <c r="E2426" s="12">
        <v>0</v>
      </c>
      <c r="R2426" s="26"/>
      <c r="U2426" s="16"/>
      <c r="V2426" s="16"/>
      <c r="W2426" s="16"/>
    </row>
    <row r="2427" spans="5:23" x14ac:dyDescent="0.25">
      <c r="E2427" s="12">
        <v>0</v>
      </c>
      <c r="R2427" s="26"/>
      <c r="U2427" s="16"/>
      <c r="V2427" s="16"/>
      <c r="W2427" s="16"/>
    </row>
    <row r="2428" spans="5:23" x14ac:dyDescent="0.25">
      <c r="E2428" s="12">
        <v>0</v>
      </c>
      <c r="R2428" s="26"/>
      <c r="U2428" s="16"/>
      <c r="V2428" s="16"/>
      <c r="W2428" s="16"/>
    </row>
    <row r="2429" spans="5:23" x14ac:dyDescent="0.25">
      <c r="E2429" s="12">
        <v>0</v>
      </c>
      <c r="R2429" s="26"/>
      <c r="U2429" s="16"/>
      <c r="V2429" s="16"/>
      <c r="W2429" s="16"/>
    </row>
    <row r="2430" spans="5:23" x14ac:dyDescent="0.25">
      <c r="E2430" s="12">
        <v>0</v>
      </c>
      <c r="R2430" s="26"/>
      <c r="U2430" s="16"/>
      <c r="V2430" s="16"/>
      <c r="W2430" s="16"/>
    </row>
    <row r="2431" spans="5:23" x14ac:dyDescent="0.25">
      <c r="E2431" s="12">
        <v>0</v>
      </c>
      <c r="R2431" s="26"/>
      <c r="U2431" s="16"/>
      <c r="V2431" s="16"/>
      <c r="W2431" s="16"/>
    </row>
    <row r="2432" spans="5:23" x14ac:dyDescent="0.25">
      <c r="E2432" s="12">
        <v>0</v>
      </c>
      <c r="R2432" s="26"/>
      <c r="U2432" s="16"/>
      <c r="V2432" s="16"/>
      <c r="W2432" s="16"/>
    </row>
    <row r="2433" spans="5:23" x14ac:dyDescent="0.25">
      <c r="E2433" s="12">
        <v>0</v>
      </c>
      <c r="R2433" s="26"/>
      <c r="U2433" s="16"/>
      <c r="V2433" s="16"/>
      <c r="W2433" s="16"/>
    </row>
    <row r="2434" spans="5:23" x14ac:dyDescent="0.25">
      <c r="E2434" s="12">
        <v>0</v>
      </c>
      <c r="R2434" s="26"/>
      <c r="U2434" s="16"/>
      <c r="V2434" s="16"/>
      <c r="W2434" s="16"/>
    </row>
    <row r="2435" spans="5:23" x14ac:dyDescent="0.25">
      <c r="E2435" s="12">
        <v>0</v>
      </c>
      <c r="R2435" s="26"/>
      <c r="U2435" s="16"/>
      <c r="V2435" s="16"/>
      <c r="W2435" s="16"/>
    </row>
    <row r="2436" spans="5:23" x14ac:dyDescent="0.25">
      <c r="E2436" s="12">
        <v>0</v>
      </c>
      <c r="R2436" s="26"/>
      <c r="U2436" s="16"/>
      <c r="V2436" s="16"/>
      <c r="W2436" s="16"/>
    </row>
    <row r="2437" spans="5:23" x14ac:dyDescent="0.25">
      <c r="E2437" s="12">
        <v>0</v>
      </c>
      <c r="R2437" s="26"/>
      <c r="U2437" s="16"/>
      <c r="V2437" s="16"/>
      <c r="W2437" s="16"/>
    </row>
    <row r="2438" spans="5:23" x14ac:dyDescent="0.25">
      <c r="E2438" s="12">
        <v>0</v>
      </c>
      <c r="R2438" s="26"/>
      <c r="U2438" s="16"/>
      <c r="V2438" s="16"/>
      <c r="W2438" s="16"/>
    </row>
    <row r="2439" spans="5:23" x14ac:dyDescent="0.25">
      <c r="E2439" s="12">
        <v>0</v>
      </c>
      <c r="R2439" s="26"/>
      <c r="U2439" s="16"/>
      <c r="V2439" s="16"/>
      <c r="W2439" s="16"/>
    </row>
    <row r="2440" spans="5:23" x14ac:dyDescent="0.25">
      <c r="E2440" s="12">
        <v>0</v>
      </c>
      <c r="R2440" s="26"/>
      <c r="U2440" s="16"/>
      <c r="V2440" s="16"/>
      <c r="W2440" s="16"/>
    </row>
    <row r="2441" spans="5:23" x14ac:dyDescent="0.25">
      <c r="E2441" s="12">
        <v>0</v>
      </c>
      <c r="R2441" s="26"/>
      <c r="U2441" s="16"/>
      <c r="V2441" s="16"/>
      <c r="W2441" s="16"/>
    </row>
    <row r="2442" spans="5:23" x14ac:dyDescent="0.25">
      <c r="E2442" s="12">
        <v>0</v>
      </c>
      <c r="R2442" s="26"/>
      <c r="U2442" s="16"/>
      <c r="V2442" s="16"/>
      <c r="W2442" s="16"/>
    </row>
    <row r="2443" spans="5:23" x14ac:dyDescent="0.25">
      <c r="E2443" s="12">
        <v>0</v>
      </c>
      <c r="R2443" s="26"/>
      <c r="U2443" s="16"/>
      <c r="V2443" s="16"/>
      <c r="W2443" s="16"/>
    </row>
    <row r="2444" spans="5:23" x14ac:dyDescent="0.25">
      <c r="E2444" s="12">
        <v>0</v>
      </c>
      <c r="R2444" s="26"/>
      <c r="U2444" s="16"/>
      <c r="V2444" s="16"/>
      <c r="W2444" s="16"/>
    </row>
    <row r="2445" spans="5:23" x14ac:dyDescent="0.25">
      <c r="E2445" s="12">
        <v>0</v>
      </c>
      <c r="R2445" s="26"/>
      <c r="U2445" s="16"/>
      <c r="V2445" s="16"/>
      <c r="W2445" s="16"/>
    </row>
    <row r="2446" spans="5:23" x14ac:dyDescent="0.25">
      <c r="E2446" s="12">
        <v>0</v>
      </c>
      <c r="R2446" s="26"/>
      <c r="U2446" s="16"/>
      <c r="V2446" s="16"/>
      <c r="W2446" s="16"/>
    </row>
    <row r="2447" spans="5:23" x14ac:dyDescent="0.25">
      <c r="E2447" s="12">
        <v>0</v>
      </c>
      <c r="R2447" s="26"/>
      <c r="U2447" s="16"/>
      <c r="V2447" s="16"/>
      <c r="W2447" s="16"/>
    </row>
    <row r="2448" spans="5:23" x14ac:dyDescent="0.25">
      <c r="E2448" s="12">
        <v>0</v>
      </c>
      <c r="R2448" s="26"/>
      <c r="U2448" s="16"/>
      <c r="V2448" s="16"/>
      <c r="W2448" s="16"/>
    </row>
    <row r="2449" spans="5:23" x14ac:dyDescent="0.25">
      <c r="E2449" s="12">
        <v>0</v>
      </c>
      <c r="R2449" s="26"/>
      <c r="U2449" s="16"/>
      <c r="V2449" s="16"/>
      <c r="W2449" s="16"/>
    </row>
    <row r="2450" spans="5:23" x14ac:dyDescent="0.25">
      <c r="E2450" s="12">
        <v>0</v>
      </c>
      <c r="R2450" s="26"/>
      <c r="U2450" s="16"/>
      <c r="V2450" s="16"/>
      <c r="W2450" s="16"/>
    </row>
    <row r="2451" spans="5:23" x14ac:dyDescent="0.25">
      <c r="E2451" s="12">
        <v>0</v>
      </c>
      <c r="R2451" s="26"/>
      <c r="U2451" s="16"/>
      <c r="V2451" s="16"/>
      <c r="W2451" s="16"/>
    </row>
    <row r="2452" spans="5:23" x14ac:dyDescent="0.25">
      <c r="E2452" s="12">
        <v>0</v>
      </c>
      <c r="R2452" s="26"/>
      <c r="U2452" s="16"/>
      <c r="V2452" s="16"/>
      <c r="W2452" s="16"/>
    </row>
    <row r="2453" spans="5:23" x14ac:dyDescent="0.25">
      <c r="E2453" s="12">
        <v>0</v>
      </c>
      <c r="R2453" s="26"/>
      <c r="U2453" s="16"/>
      <c r="V2453" s="16"/>
      <c r="W2453" s="16"/>
    </row>
    <row r="2454" spans="5:23" x14ac:dyDescent="0.25">
      <c r="E2454" s="12">
        <v>0</v>
      </c>
      <c r="R2454" s="26"/>
      <c r="U2454" s="16"/>
      <c r="V2454" s="16"/>
      <c r="W2454" s="16"/>
    </row>
    <row r="2455" spans="5:23" x14ac:dyDescent="0.25">
      <c r="E2455" s="12">
        <v>0</v>
      </c>
      <c r="R2455" s="26"/>
      <c r="U2455" s="16"/>
      <c r="V2455" s="16"/>
      <c r="W2455" s="16"/>
    </row>
    <row r="2456" spans="5:23" x14ac:dyDescent="0.25">
      <c r="E2456" s="12">
        <v>0</v>
      </c>
      <c r="R2456" s="26"/>
      <c r="U2456" s="16"/>
      <c r="V2456" s="16"/>
      <c r="W2456" s="16"/>
    </row>
    <row r="2457" spans="5:23" x14ac:dyDescent="0.25">
      <c r="E2457" s="12">
        <v>0</v>
      </c>
      <c r="R2457" s="26"/>
      <c r="U2457" s="16"/>
      <c r="V2457" s="16"/>
      <c r="W2457" s="16"/>
    </row>
    <row r="2458" spans="5:23" x14ac:dyDescent="0.25">
      <c r="E2458" s="12">
        <v>0</v>
      </c>
      <c r="R2458" s="26"/>
      <c r="U2458" s="16"/>
      <c r="V2458" s="16"/>
      <c r="W2458" s="16"/>
    </row>
    <row r="2459" spans="5:23" x14ac:dyDescent="0.25">
      <c r="E2459" s="12">
        <v>0</v>
      </c>
      <c r="R2459" s="26"/>
      <c r="U2459" s="16"/>
      <c r="V2459" s="16"/>
      <c r="W2459" s="16"/>
    </row>
    <row r="2460" spans="5:23" x14ac:dyDescent="0.25">
      <c r="E2460" s="12">
        <v>0</v>
      </c>
      <c r="R2460" s="26"/>
      <c r="U2460" s="16"/>
      <c r="V2460" s="16"/>
      <c r="W2460" s="16"/>
    </row>
    <row r="2461" spans="5:23" x14ac:dyDescent="0.25">
      <c r="E2461" s="12">
        <v>0</v>
      </c>
      <c r="R2461" s="26"/>
      <c r="U2461" s="16"/>
      <c r="V2461" s="16"/>
      <c r="W2461" s="16"/>
    </row>
    <row r="2462" spans="5:23" x14ac:dyDescent="0.25">
      <c r="E2462" s="12">
        <v>0</v>
      </c>
      <c r="R2462" s="26"/>
      <c r="U2462" s="16"/>
      <c r="V2462" s="16"/>
      <c r="W2462" s="16"/>
    </row>
    <row r="2463" spans="5:23" x14ac:dyDescent="0.25">
      <c r="E2463" s="12">
        <v>0</v>
      </c>
      <c r="R2463" s="26"/>
      <c r="U2463" s="16"/>
      <c r="V2463" s="16"/>
      <c r="W2463" s="16"/>
    </row>
    <row r="2464" spans="5:23" x14ac:dyDescent="0.25">
      <c r="E2464" s="12">
        <v>0</v>
      </c>
      <c r="R2464" s="26"/>
      <c r="U2464" s="16"/>
      <c r="V2464" s="16"/>
      <c r="W2464" s="16"/>
    </row>
    <row r="2465" spans="5:23" x14ac:dyDescent="0.25">
      <c r="E2465" s="12">
        <v>0</v>
      </c>
      <c r="R2465" s="26"/>
      <c r="U2465" s="16"/>
      <c r="V2465" s="16"/>
      <c r="W2465" s="16"/>
    </row>
    <row r="2466" spans="5:23" x14ac:dyDescent="0.25">
      <c r="E2466" s="12">
        <v>0</v>
      </c>
      <c r="R2466" s="26"/>
      <c r="U2466" s="16"/>
      <c r="V2466" s="16"/>
      <c r="W2466" s="16"/>
    </row>
    <row r="2467" spans="5:23" x14ac:dyDescent="0.25">
      <c r="E2467" s="12">
        <v>0</v>
      </c>
      <c r="R2467" s="26"/>
      <c r="U2467" s="16"/>
      <c r="V2467" s="16"/>
      <c r="W2467" s="16"/>
    </row>
    <row r="2468" spans="5:23" x14ac:dyDescent="0.25">
      <c r="E2468" s="12">
        <v>0</v>
      </c>
      <c r="R2468" s="26"/>
      <c r="U2468" s="16"/>
      <c r="V2468" s="16"/>
      <c r="W2468" s="16"/>
    </row>
    <row r="2469" spans="5:23" x14ac:dyDescent="0.25">
      <c r="E2469" s="12">
        <v>0</v>
      </c>
      <c r="R2469" s="26"/>
      <c r="U2469" s="16"/>
      <c r="V2469" s="16"/>
      <c r="W2469" s="16"/>
    </row>
    <row r="2470" spans="5:23" x14ac:dyDescent="0.25">
      <c r="E2470" s="12">
        <v>0</v>
      </c>
      <c r="R2470" s="26"/>
      <c r="U2470" s="16"/>
      <c r="V2470" s="16"/>
      <c r="W2470" s="16"/>
    </row>
    <row r="2471" spans="5:23" x14ac:dyDescent="0.25">
      <c r="E2471" s="12">
        <v>0</v>
      </c>
      <c r="R2471" s="26"/>
      <c r="U2471" s="16"/>
      <c r="V2471" s="16"/>
      <c r="W2471" s="16"/>
    </row>
    <row r="2472" spans="5:23" x14ac:dyDescent="0.25">
      <c r="E2472" s="12">
        <v>0</v>
      </c>
      <c r="R2472" s="26"/>
      <c r="U2472" s="16"/>
      <c r="V2472" s="16"/>
      <c r="W2472" s="16"/>
    </row>
    <row r="2473" spans="5:23" x14ac:dyDescent="0.25">
      <c r="E2473" s="12">
        <v>0</v>
      </c>
      <c r="R2473" s="26"/>
      <c r="U2473" s="16"/>
      <c r="V2473" s="16"/>
      <c r="W2473" s="16"/>
    </row>
    <row r="2474" spans="5:23" x14ac:dyDescent="0.25">
      <c r="E2474" s="12">
        <v>0</v>
      </c>
      <c r="R2474" s="26"/>
      <c r="U2474" s="16"/>
      <c r="V2474" s="16"/>
      <c r="W2474" s="16"/>
    </row>
    <row r="2475" spans="5:23" x14ac:dyDescent="0.25">
      <c r="E2475" s="12">
        <v>0</v>
      </c>
      <c r="R2475" s="26"/>
      <c r="U2475" s="16"/>
      <c r="V2475" s="16"/>
      <c r="W2475" s="16"/>
    </row>
    <row r="2476" spans="5:23" x14ac:dyDescent="0.25">
      <c r="E2476" s="12">
        <v>0</v>
      </c>
      <c r="R2476" s="26"/>
      <c r="U2476" s="16"/>
      <c r="V2476" s="16"/>
      <c r="W2476" s="16"/>
    </row>
    <row r="2477" spans="5:23" x14ac:dyDescent="0.25">
      <c r="E2477" s="12">
        <v>0</v>
      </c>
      <c r="R2477" s="26"/>
      <c r="U2477" s="16"/>
      <c r="V2477" s="16"/>
      <c r="W2477" s="16"/>
    </row>
    <row r="2478" spans="5:23" x14ac:dyDescent="0.25">
      <c r="E2478" s="12">
        <v>0</v>
      </c>
      <c r="R2478" s="26"/>
      <c r="U2478" s="16"/>
      <c r="V2478" s="16"/>
      <c r="W2478" s="16"/>
    </row>
    <row r="2479" spans="5:23" x14ac:dyDescent="0.25">
      <c r="E2479" s="12">
        <v>0</v>
      </c>
      <c r="R2479" s="26"/>
      <c r="U2479" s="16"/>
      <c r="V2479" s="16"/>
      <c r="W2479" s="16"/>
    </row>
    <row r="2480" spans="5:23" x14ac:dyDescent="0.25">
      <c r="E2480" s="12">
        <v>0</v>
      </c>
      <c r="R2480" s="26"/>
      <c r="U2480" s="16"/>
      <c r="V2480" s="16"/>
      <c r="W2480" s="16"/>
    </row>
    <row r="2481" spans="5:23" x14ac:dyDescent="0.25">
      <c r="E2481" s="12">
        <v>0</v>
      </c>
      <c r="R2481" s="26"/>
      <c r="U2481" s="16"/>
      <c r="V2481" s="16"/>
      <c r="W2481" s="16"/>
    </row>
    <row r="2482" spans="5:23" x14ac:dyDescent="0.25">
      <c r="E2482" s="12">
        <v>0</v>
      </c>
      <c r="R2482" s="26"/>
      <c r="U2482" s="16"/>
      <c r="V2482" s="16"/>
      <c r="W2482" s="16"/>
    </row>
    <row r="2483" spans="5:23" x14ac:dyDescent="0.25">
      <c r="E2483" s="12">
        <v>0</v>
      </c>
      <c r="R2483" s="26"/>
      <c r="U2483" s="16"/>
      <c r="V2483" s="16"/>
      <c r="W2483" s="16"/>
    </row>
    <row r="2484" spans="5:23" x14ac:dyDescent="0.25">
      <c r="E2484" s="12">
        <v>0</v>
      </c>
      <c r="R2484" s="26"/>
      <c r="U2484" s="16"/>
      <c r="V2484" s="16"/>
      <c r="W2484" s="16"/>
    </row>
    <row r="2485" spans="5:23" x14ac:dyDescent="0.25">
      <c r="E2485" s="12">
        <v>0</v>
      </c>
      <c r="R2485" s="26"/>
      <c r="U2485" s="16"/>
      <c r="V2485" s="16"/>
      <c r="W2485" s="16"/>
    </row>
    <row r="2486" spans="5:23" x14ac:dyDescent="0.25">
      <c r="E2486" s="12">
        <v>0</v>
      </c>
      <c r="R2486" s="26"/>
      <c r="U2486" s="16"/>
      <c r="V2486" s="16"/>
      <c r="W2486" s="16"/>
    </row>
    <row r="2487" spans="5:23" x14ac:dyDescent="0.25">
      <c r="E2487" s="12">
        <v>0</v>
      </c>
      <c r="R2487" s="26"/>
      <c r="U2487" s="16"/>
      <c r="V2487" s="16"/>
      <c r="W2487" s="16"/>
    </row>
    <row r="2488" spans="5:23" x14ac:dyDescent="0.25">
      <c r="E2488" s="12">
        <v>0</v>
      </c>
      <c r="R2488" s="26"/>
      <c r="U2488" s="16"/>
      <c r="V2488" s="16"/>
      <c r="W2488" s="16"/>
    </row>
    <row r="2489" spans="5:23" x14ac:dyDescent="0.25">
      <c r="E2489" s="12">
        <v>0</v>
      </c>
      <c r="R2489" s="26"/>
      <c r="U2489" s="16"/>
      <c r="V2489" s="16"/>
      <c r="W2489" s="16"/>
    </row>
    <row r="2490" spans="5:23" x14ac:dyDescent="0.25">
      <c r="E2490" s="12">
        <v>0</v>
      </c>
      <c r="R2490" s="26"/>
      <c r="U2490" s="16"/>
      <c r="V2490" s="16"/>
      <c r="W2490" s="16"/>
    </row>
    <row r="2491" spans="5:23" x14ac:dyDescent="0.25">
      <c r="E2491" s="12">
        <v>0</v>
      </c>
      <c r="R2491" s="26"/>
      <c r="U2491" s="16"/>
      <c r="V2491" s="16"/>
      <c r="W2491" s="16"/>
    </row>
    <row r="2492" spans="5:23" x14ac:dyDescent="0.25">
      <c r="E2492" s="12">
        <v>0</v>
      </c>
      <c r="R2492" s="26"/>
      <c r="U2492" s="16"/>
      <c r="V2492" s="16"/>
      <c r="W2492" s="16"/>
    </row>
    <row r="2493" spans="5:23" x14ac:dyDescent="0.25">
      <c r="E2493" s="12">
        <v>0</v>
      </c>
      <c r="R2493" s="26"/>
      <c r="U2493" s="16"/>
      <c r="V2493" s="16"/>
      <c r="W2493" s="16"/>
    </row>
    <row r="2494" spans="5:23" x14ac:dyDescent="0.25">
      <c r="E2494" s="12">
        <v>0</v>
      </c>
      <c r="R2494" s="26"/>
      <c r="U2494" s="16"/>
      <c r="V2494" s="16"/>
      <c r="W2494" s="16"/>
    </row>
    <row r="2495" spans="5:23" x14ac:dyDescent="0.25">
      <c r="E2495" s="12">
        <v>0</v>
      </c>
      <c r="R2495" s="26"/>
      <c r="U2495" s="16"/>
      <c r="V2495" s="16"/>
      <c r="W2495" s="16"/>
    </row>
    <row r="2496" spans="5:23" x14ac:dyDescent="0.25">
      <c r="E2496" s="12">
        <v>0</v>
      </c>
      <c r="R2496" s="26"/>
      <c r="U2496" s="16"/>
      <c r="V2496" s="16"/>
      <c r="W2496" s="16"/>
    </row>
    <row r="2497" spans="5:23" x14ac:dyDescent="0.25">
      <c r="E2497" s="12">
        <v>0</v>
      </c>
      <c r="R2497" s="26"/>
      <c r="U2497" s="16"/>
      <c r="V2497" s="16"/>
      <c r="W2497" s="16"/>
    </row>
    <row r="2498" spans="5:23" x14ac:dyDescent="0.25">
      <c r="E2498" s="12">
        <v>0</v>
      </c>
      <c r="R2498" s="26"/>
      <c r="U2498" s="16"/>
      <c r="V2498" s="16"/>
      <c r="W2498" s="16"/>
    </row>
    <row r="2499" spans="5:23" x14ac:dyDescent="0.25">
      <c r="E2499" s="12">
        <v>0</v>
      </c>
      <c r="R2499" s="26"/>
      <c r="U2499" s="16"/>
      <c r="V2499" s="16"/>
      <c r="W2499" s="16"/>
    </row>
    <row r="2500" spans="5:23" x14ac:dyDescent="0.25">
      <c r="E2500" s="12">
        <v>0</v>
      </c>
      <c r="R2500" s="26"/>
      <c r="U2500" s="16"/>
      <c r="V2500" s="16"/>
      <c r="W2500" s="16"/>
    </row>
    <row r="2501" spans="5:23" x14ac:dyDescent="0.25">
      <c r="E2501" s="12">
        <v>0</v>
      </c>
      <c r="R2501" s="26"/>
      <c r="U2501" s="16"/>
      <c r="V2501" s="16"/>
      <c r="W2501" s="16"/>
    </row>
    <row r="2502" spans="5:23" x14ac:dyDescent="0.25">
      <c r="E2502" s="12">
        <v>0</v>
      </c>
      <c r="R2502" s="26"/>
      <c r="U2502" s="16"/>
      <c r="V2502" s="16"/>
      <c r="W2502" s="16"/>
    </row>
    <row r="2503" spans="5:23" x14ac:dyDescent="0.25">
      <c r="E2503" s="12">
        <v>0</v>
      </c>
      <c r="R2503" s="26"/>
      <c r="U2503" s="16"/>
      <c r="V2503" s="16"/>
      <c r="W2503" s="16"/>
    </row>
    <row r="2504" spans="5:23" x14ac:dyDescent="0.25">
      <c r="E2504" s="12">
        <v>0</v>
      </c>
      <c r="R2504" s="26"/>
      <c r="U2504" s="16"/>
      <c r="V2504" s="16"/>
      <c r="W2504" s="16"/>
    </row>
    <row r="2505" spans="5:23" x14ac:dyDescent="0.25">
      <c r="E2505" s="12">
        <v>0</v>
      </c>
      <c r="R2505" s="26"/>
      <c r="U2505" s="16"/>
      <c r="V2505" s="16"/>
      <c r="W2505" s="16"/>
    </row>
    <row r="2506" spans="5:23" x14ac:dyDescent="0.25">
      <c r="E2506" s="12">
        <v>0</v>
      </c>
      <c r="R2506" s="26"/>
      <c r="U2506" s="16"/>
      <c r="V2506" s="16"/>
      <c r="W2506" s="16"/>
    </row>
    <row r="2507" spans="5:23" x14ac:dyDescent="0.25">
      <c r="E2507" s="12">
        <v>0</v>
      </c>
      <c r="R2507" s="26"/>
      <c r="U2507" s="16"/>
      <c r="V2507" s="16"/>
      <c r="W2507" s="16"/>
    </row>
    <row r="2508" spans="5:23" x14ac:dyDescent="0.25">
      <c r="E2508" s="12">
        <v>0</v>
      </c>
      <c r="R2508" s="26"/>
      <c r="U2508" s="16"/>
      <c r="V2508" s="16"/>
      <c r="W2508" s="16"/>
    </row>
    <row r="2509" spans="5:23" x14ac:dyDescent="0.25">
      <c r="E2509" s="12">
        <v>0</v>
      </c>
      <c r="R2509" s="26"/>
      <c r="U2509" s="16"/>
      <c r="V2509" s="16"/>
      <c r="W2509" s="16"/>
    </row>
    <row r="2510" spans="5:23" x14ac:dyDescent="0.25">
      <c r="E2510" s="12">
        <v>0</v>
      </c>
      <c r="R2510" s="26"/>
      <c r="U2510" s="16"/>
      <c r="V2510" s="16"/>
      <c r="W2510" s="16"/>
    </row>
    <row r="2511" spans="5:23" x14ac:dyDescent="0.25">
      <c r="E2511" s="12">
        <v>0</v>
      </c>
      <c r="R2511" s="26"/>
      <c r="U2511" s="16"/>
      <c r="V2511" s="16"/>
      <c r="W2511" s="16"/>
    </row>
    <row r="2512" spans="5:23" x14ac:dyDescent="0.25">
      <c r="E2512" s="12">
        <v>0</v>
      </c>
      <c r="R2512" s="26"/>
      <c r="U2512" s="16"/>
      <c r="V2512" s="16"/>
      <c r="W2512" s="16"/>
    </row>
    <row r="2513" spans="5:23" x14ac:dyDescent="0.25">
      <c r="E2513" s="12">
        <v>0</v>
      </c>
      <c r="R2513" s="26"/>
      <c r="U2513" s="16"/>
      <c r="V2513" s="16"/>
      <c r="W2513" s="16"/>
    </row>
    <row r="2514" spans="5:23" x14ac:dyDescent="0.25">
      <c r="E2514" s="12">
        <v>0</v>
      </c>
      <c r="R2514" s="26"/>
      <c r="U2514" s="16"/>
      <c r="V2514" s="16"/>
      <c r="W2514" s="16"/>
    </row>
    <row r="2515" spans="5:23" x14ac:dyDescent="0.25">
      <c r="E2515" s="12">
        <v>0</v>
      </c>
      <c r="R2515" s="26"/>
      <c r="U2515" s="16"/>
      <c r="V2515" s="16"/>
      <c r="W2515" s="16"/>
    </row>
    <row r="2516" spans="5:23" x14ac:dyDescent="0.25">
      <c r="E2516" s="12">
        <v>0</v>
      </c>
      <c r="R2516" s="26"/>
      <c r="U2516" s="16"/>
      <c r="V2516" s="16"/>
      <c r="W2516" s="16"/>
    </row>
    <row r="2517" spans="5:23" x14ac:dyDescent="0.25">
      <c r="E2517" s="12">
        <v>0</v>
      </c>
      <c r="R2517" s="26"/>
      <c r="U2517" s="16"/>
      <c r="V2517" s="16"/>
      <c r="W2517" s="16"/>
    </row>
    <row r="2518" spans="5:23" x14ac:dyDescent="0.25">
      <c r="E2518" s="12">
        <v>0</v>
      </c>
      <c r="R2518" s="26"/>
      <c r="U2518" s="16"/>
      <c r="V2518" s="16"/>
      <c r="W2518" s="16"/>
    </row>
    <row r="2519" spans="5:23" x14ac:dyDescent="0.25">
      <c r="E2519" s="12">
        <v>0</v>
      </c>
      <c r="R2519" s="26"/>
      <c r="U2519" s="16"/>
      <c r="V2519" s="16"/>
      <c r="W2519" s="16"/>
    </row>
    <row r="2520" spans="5:23" x14ac:dyDescent="0.25">
      <c r="E2520" s="12">
        <v>0</v>
      </c>
      <c r="R2520" s="26"/>
      <c r="U2520" s="16"/>
      <c r="V2520" s="16"/>
      <c r="W2520" s="16"/>
    </row>
    <row r="2521" spans="5:23" x14ac:dyDescent="0.25">
      <c r="E2521" s="12">
        <v>0</v>
      </c>
      <c r="R2521" s="26"/>
      <c r="U2521" s="16"/>
      <c r="V2521" s="16"/>
      <c r="W2521" s="16"/>
    </row>
    <row r="2522" spans="5:23" x14ac:dyDescent="0.25">
      <c r="E2522" s="12">
        <v>0</v>
      </c>
      <c r="R2522" s="26"/>
      <c r="U2522" s="16"/>
      <c r="V2522" s="16"/>
      <c r="W2522" s="16"/>
    </row>
    <row r="2523" spans="5:23" x14ac:dyDescent="0.25">
      <c r="E2523" s="12">
        <v>0</v>
      </c>
      <c r="R2523" s="26"/>
      <c r="U2523" s="16"/>
      <c r="V2523" s="16"/>
      <c r="W2523" s="16"/>
    </row>
    <row r="2524" spans="5:23" x14ac:dyDescent="0.25">
      <c r="E2524" s="12">
        <v>0</v>
      </c>
      <c r="R2524" s="26"/>
      <c r="U2524" s="16"/>
      <c r="V2524" s="16"/>
      <c r="W2524" s="16"/>
    </row>
    <row r="2525" spans="5:23" x14ac:dyDescent="0.25">
      <c r="E2525" s="12">
        <v>0</v>
      </c>
      <c r="R2525" s="26"/>
      <c r="U2525" s="16"/>
      <c r="V2525" s="16"/>
      <c r="W2525" s="16"/>
    </row>
    <row r="2526" spans="5:23" x14ac:dyDescent="0.25">
      <c r="E2526" s="12">
        <v>0</v>
      </c>
      <c r="R2526" s="26"/>
      <c r="U2526" s="16"/>
      <c r="V2526" s="16"/>
      <c r="W2526" s="16"/>
    </row>
    <row r="2527" spans="5:23" x14ac:dyDescent="0.25">
      <c r="E2527" s="12">
        <v>0</v>
      </c>
      <c r="R2527" s="26"/>
      <c r="U2527" s="16"/>
      <c r="V2527" s="16"/>
      <c r="W2527" s="16"/>
    </row>
    <row r="2528" spans="5:23" x14ac:dyDescent="0.25">
      <c r="E2528" s="12">
        <v>0</v>
      </c>
      <c r="R2528" s="26"/>
      <c r="U2528" s="16"/>
      <c r="V2528" s="16"/>
      <c r="W2528" s="16"/>
    </row>
    <row r="2529" spans="5:23" x14ac:dyDescent="0.25">
      <c r="E2529" s="12">
        <v>0</v>
      </c>
      <c r="R2529" s="26"/>
      <c r="U2529" s="16"/>
      <c r="V2529" s="16"/>
      <c r="W2529" s="16"/>
    </row>
    <row r="2530" spans="5:23" x14ac:dyDescent="0.25">
      <c r="E2530" s="12">
        <v>0</v>
      </c>
      <c r="R2530" s="26"/>
      <c r="U2530" s="16"/>
      <c r="V2530" s="16"/>
      <c r="W2530" s="16"/>
    </row>
    <row r="2531" spans="5:23" x14ac:dyDescent="0.25">
      <c r="E2531" s="12">
        <v>0</v>
      </c>
      <c r="R2531" s="26"/>
      <c r="U2531" s="16"/>
      <c r="V2531" s="16"/>
      <c r="W2531" s="16"/>
    </row>
    <row r="2532" spans="5:23" x14ac:dyDescent="0.25">
      <c r="E2532" s="12">
        <v>0</v>
      </c>
      <c r="R2532" s="26"/>
      <c r="U2532" s="16"/>
      <c r="V2532" s="16"/>
      <c r="W2532" s="16"/>
    </row>
    <row r="2533" spans="5:23" x14ac:dyDescent="0.25">
      <c r="E2533" s="12">
        <v>0</v>
      </c>
      <c r="R2533" s="26"/>
      <c r="U2533" s="16"/>
      <c r="V2533" s="16"/>
      <c r="W2533" s="16"/>
    </row>
    <row r="2534" spans="5:23" x14ac:dyDescent="0.25">
      <c r="E2534" s="12">
        <v>0</v>
      </c>
      <c r="R2534" s="26"/>
      <c r="U2534" s="16"/>
      <c r="V2534" s="16"/>
      <c r="W2534" s="16"/>
    </row>
    <row r="2535" spans="5:23" x14ac:dyDescent="0.25">
      <c r="E2535" s="12">
        <v>0</v>
      </c>
      <c r="R2535" s="26"/>
      <c r="U2535" s="16"/>
      <c r="V2535" s="16"/>
      <c r="W2535" s="16"/>
    </row>
    <row r="2536" spans="5:23" x14ac:dyDescent="0.25">
      <c r="E2536" s="12">
        <v>0</v>
      </c>
      <c r="R2536" s="26"/>
      <c r="U2536" s="16"/>
      <c r="V2536" s="16"/>
      <c r="W2536" s="16"/>
    </row>
    <row r="2537" spans="5:23" x14ac:dyDescent="0.25">
      <c r="E2537" s="12">
        <v>0</v>
      </c>
      <c r="R2537" s="26"/>
      <c r="U2537" s="16"/>
      <c r="V2537" s="16"/>
      <c r="W2537" s="16"/>
    </row>
    <row r="2538" spans="5:23" x14ac:dyDescent="0.25">
      <c r="E2538" s="12">
        <v>0</v>
      </c>
      <c r="R2538" s="26"/>
      <c r="U2538" s="16"/>
      <c r="V2538" s="16"/>
      <c r="W2538" s="16"/>
    </row>
    <row r="2539" spans="5:23" x14ac:dyDescent="0.25">
      <c r="E2539" s="12">
        <v>0</v>
      </c>
      <c r="R2539" s="26"/>
      <c r="U2539" s="16"/>
      <c r="V2539" s="16"/>
      <c r="W2539" s="16"/>
    </row>
    <row r="2540" spans="5:23" x14ac:dyDescent="0.25">
      <c r="E2540" s="12">
        <v>0</v>
      </c>
      <c r="R2540" s="26"/>
      <c r="U2540" s="16"/>
      <c r="V2540" s="16"/>
      <c r="W2540" s="16"/>
    </row>
    <row r="2541" spans="5:23" x14ac:dyDescent="0.25">
      <c r="E2541" s="12">
        <v>0</v>
      </c>
      <c r="R2541" s="26"/>
      <c r="U2541" s="16"/>
      <c r="V2541" s="16"/>
      <c r="W2541" s="16"/>
    </row>
    <row r="2542" spans="5:23" x14ac:dyDescent="0.25">
      <c r="E2542" s="12">
        <v>0</v>
      </c>
      <c r="R2542" s="26"/>
      <c r="U2542" s="16"/>
      <c r="V2542" s="16"/>
      <c r="W2542" s="16"/>
    </row>
    <row r="2543" spans="5:23" x14ac:dyDescent="0.25">
      <c r="E2543" s="12">
        <v>0</v>
      </c>
      <c r="R2543" s="26"/>
      <c r="U2543" s="16"/>
      <c r="V2543" s="16"/>
      <c r="W2543" s="16"/>
    </row>
    <row r="2544" spans="5:23" x14ac:dyDescent="0.25">
      <c r="E2544" s="12">
        <v>0</v>
      </c>
      <c r="R2544" s="26"/>
      <c r="U2544" s="16"/>
      <c r="V2544" s="16"/>
      <c r="W2544" s="16"/>
    </row>
    <row r="2545" spans="5:23" x14ac:dyDescent="0.25">
      <c r="E2545" s="12">
        <v>0</v>
      </c>
      <c r="R2545" s="26"/>
      <c r="U2545" s="16"/>
      <c r="V2545" s="16"/>
      <c r="W2545" s="16"/>
    </row>
    <row r="2546" spans="5:23" x14ac:dyDescent="0.25">
      <c r="E2546" s="12">
        <v>0</v>
      </c>
      <c r="R2546" s="26"/>
      <c r="U2546" s="16"/>
      <c r="V2546" s="16"/>
      <c r="W2546" s="16"/>
    </row>
    <row r="2547" spans="5:23" x14ac:dyDescent="0.25">
      <c r="E2547" s="12">
        <v>0</v>
      </c>
      <c r="R2547" s="26"/>
      <c r="U2547" s="16"/>
      <c r="V2547" s="16"/>
      <c r="W2547" s="16"/>
    </row>
    <row r="2548" spans="5:23" x14ac:dyDescent="0.25">
      <c r="E2548" s="12">
        <v>0</v>
      </c>
      <c r="R2548" s="26"/>
      <c r="U2548" s="16"/>
      <c r="V2548" s="16"/>
      <c r="W2548" s="16"/>
    </row>
    <row r="2549" spans="5:23" x14ac:dyDescent="0.25">
      <c r="E2549" s="12">
        <v>0</v>
      </c>
      <c r="R2549" s="26"/>
      <c r="U2549" s="16"/>
      <c r="V2549" s="16"/>
      <c r="W2549" s="16"/>
    </row>
    <row r="2550" spans="5:23" x14ac:dyDescent="0.25">
      <c r="E2550" s="12">
        <v>0</v>
      </c>
      <c r="R2550" s="26"/>
      <c r="U2550" s="16"/>
      <c r="V2550" s="16"/>
      <c r="W2550" s="16"/>
    </row>
    <row r="2551" spans="5:23" x14ac:dyDescent="0.25">
      <c r="E2551" s="12">
        <v>0</v>
      </c>
      <c r="R2551" s="26"/>
      <c r="U2551" s="16"/>
      <c r="V2551" s="16"/>
      <c r="W2551" s="16"/>
    </row>
    <row r="2552" spans="5:23" x14ac:dyDescent="0.25">
      <c r="E2552" s="12">
        <v>0</v>
      </c>
      <c r="R2552" s="26"/>
      <c r="U2552" s="16"/>
      <c r="V2552" s="16"/>
      <c r="W2552" s="16"/>
    </row>
    <row r="2553" spans="5:23" x14ac:dyDescent="0.25">
      <c r="E2553" s="12">
        <v>0</v>
      </c>
      <c r="R2553" s="26"/>
      <c r="U2553" s="16"/>
      <c r="V2553" s="16"/>
      <c r="W2553" s="16"/>
    </row>
    <row r="2554" spans="5:23" x14ac:dyDescent="0.25">
      <c r="E2554" s="12">
        <v>0</v>
      </c>
      <c r="R2554" s="26"/>
      <c r="U2554" s="16"/>
      <c r="V2554" s="16"/>
      <c r="W2554" s="16"/>
    </row>
    <row r="2555" spans="5:23" x14ac:dyDescent="0.25">
      <c r="E2555" s="12">
        <v>0</v>
      </c>
      <c r="R2555" s="26"/>
      <c r="U2555" s="16"/>
      <c r="V2555" s="16"/>
      <c r="W2555" s="16"/>
    </row>
    <row r="2556" spans="5:23" x14ac:dyDescent="0.25">
      <c r="E2556" s="12">
        <v>0</v>
      </c>
      <c r="R2556" s="26"/>
      <c r="U2556" s="16"/>
      <c r="V2556" s="16"/>
      <c r="W2556" s="16"/>
    </row>
    <row r="2557" spans="5:23" x14ac:dyDescent="0.25">
      <c r="E2557" s="12">
        <v>0</v>
      </c>
      <c r="R2557" s="26"/>
      <c r="U2557" s="16"/>
      <c r="V2557" s="16"/>
      <c r="W2557" s="16"/>
    </row>
    <row r="2558" spans="5:23" x14ac:dyDescent="0.25">
      <c r="E2558" s="12">
        <v>0</v>
      </c>
      <c r="R2558" s="26"/>
      <c r="U2558" s="16"/>
      <c r="V2558" s="16"/>
      <c r="W2558" s="16"/>
    </row>
    <row r="2559" spans="5:23" x14ac:dyDescent="0.25">
      <c r="E2559" s="12">
        <v>0</v>
      </c>
      <c r="R2559" s="26"/>
      <c r="U2559" s="16"/>
      <c r="V2559" s="16"/>
      <c r="W2559" s="16"/>
    </row>
    <row r="2560" spans="5:23" x14ac:dyDescent="0.25">
      <c r="E2560" s="12">
        <v>0</v>
      </c>
      <c r="R2560" s="26"/>
      <c r="U2560" s="16"/>
      <c r="V2560" s="16"/>
      <c r="W2560" s="16"/>
    </row>
    <row r="2561" spans="5:23" x14ac:dyDescent="0.25">
      <c r="E2561" s="12">
        <v>0</v>
      </c>
      <c r="R2561" s="26"/>
      <c r="U2561" s="16"/>
      <c r="V2561" s="16"/>
      <c r="W2561" s="16"/>
    </row>
    <row r="2562" spans="5:23" x14ac:dyDescent="0.25">
      <c r="E2562" s="12">
        <v>0</v>
      </c>
      <c r="R2562" s="26"/>
      <c r="U2562" s="16"/>
      <c r="V2562" s="16"/>
      <c r="W2562" s="16"/>
    </row>
    <row r="2563" spans="5:23" x14ac:dyDescent="0.25">
      <c r="E2563" s="12">
        <v>0</v>
      </c>
      <c r="R2563" s="26"/>
      <c r="U2563" s="16"/>
      <c r="V2563" s="16"/>
      <c r="W2563" s="16"/>
    </row>
    <row r="2564" spans="5:23" x14ac:dyDescent="0.25">
      <c r="E2564" s="12">
        <v>0</v>
      </c>
      <c r="R2564" s="26"/>
      <c r="U2564" s="16"/>
      <c r="V2564" s="16"/>
      <c r="W2564" s="16"/>
    </row>
    <row r="2565" spans="5:23" x14ac:dyDescent="0.25">
      <c r="E2565" s="12">
        <v>0</v>
      </c>
      <c r="R2565" s="26"/>
      <c r="U2565" s="16"/>
      <c r="V2565" s="16"/>
      <c r="W2565" s="16"/>
    </row>
    <row r="2566" spans="5:23" x14ac:dyDescent="0.25">
      <c r="E2566" s="12">
        <v>0</v>
      </c>
      <c r="R2566" s="26"/>
      <c r="U2566" s="16"/>
      <c r="V2566" s="16"/>
      <c r="W2566" s="16"/>
    </row>
    <row r="2567" spans="5:23" x14ac:dyDescent="0.25">
      <c r="E2567" s="12">
        <v>0</v>
      </c>
      <c r="R2567" s="26"/>
      <c r="U2567" s="16"/>
      <c r="V2567" s="16"/>
      <c r="W2567" s="16"/>
    </row>
    <row r="2568" spans="5:23" x14ac:dyDescent="0.25">
      <c r="E2568" s="12">
        <v>0</v>
      </c>
      <c r="R2568" s="26"/>
      <c r="U2568" s="16"/>
      <c r="V2568" s="16"/>
      <c r="W2568" s="16"/>
    </row>
    <row r="2569" spans="5:23" x14ac:dyDescent="0.25">
      <c r="E2569" s="12">
        <v>0</v>
      </c>
      <c r="R2569" s="26"/>
      <c r="U2569" s="16"/>
      <c r="V2569" s="16"/>
      <c r="W2569" s="16"/>
    </row>
    <row r="2570" spans="5:23" x14ac:dyDescent="0.25">
      <c r="E2570" s="12">
        <v>0</v>
      </c>
      <c r="R2570" s="26"/>
      <c r="U2570" s="16"/>
      <c r="V2570" s="16"/>
      <c r="W2570" s="16"/>
    </row>
    <row r="2571" spans="5:23" x14ac:dyDescent="0.25">
      <c r="E2571" s="12">
        <v>0</v>
      </c>
      <c r="R2571" s="26"/>
      <c r="U2571" s="16"/>
      <c r="V2571" s="16"/>
      <c r="W2571" s="16"/>
    </row>
    <row r="2572" spans="5:23" x14ac:dyDescent="0.25">
      <c r="E2572" s="12">
        <v>0</v>
      </c>
      <c r="R2572" s="26"/>
      <c r="U2572" s="16"/>
      <c r="V2572" s="16"/>
      <c r="W2572" s="16"/>
    </row>
    <row r="2573" spans="5:23" x14ac:dyDescent="0.25">
      <c r="E2573" s="12">
        <v>0</v>
      </c>
      <c r="R2573" s="26"/>
      <c r="U2573" s="16"/>
      <c r="V2573" s="16"/>
      <c r="W2573" s="16"/>
    </row>
    <row r="2574" spans="5:23" x14ac:dyDescent="0.25">
      <c r="E2574" s="12">
        <v>0</v>
      </c>
      <c r="R2574" s="26"/>
      <c r="U2574" s="16"/>
      <c r="V2574" s="16"/>
      <c r="W2574" s="16"/>
    </row>
    <row r="2575" spans="5:23" x14ac:dyDescent="0.25">
      <c r="E2575" s="12">
        <v>0</v>
      </c>
      <c r="R2575" s="26"/>
      <c r="U2575" s="16"/>
      <c r="V2575" s="16"/>
      <c r="W2575" s="16"/>
    </row>
    <row r="2576" spans="5:23" x14ac:dyDescent="0.25">
      <c r="E2576" s="12">
        <v>0</v>
      </c>
      <c r="R2576" s="26"/>
      <c r="U2576" s="16"/>
      <c r="V2576" s="16"/>
      <c r="W2576" s="16"/>
    </row>
    <row r="2577" spans="5:23" x14ac:dyDescent="0.25">
      <c r="E2577" s="12">
        <v>0</v>
      </c>
      <c r="R2577" s="26"/>
      <c r="U2577" s="16"/>
      <c r="V2577" s="16"/>
      <c r="W2577" s="16"/>
    </row>
    <row r="2578" spans="5:23" x14ac:dyDescent="0.25">
      <c r="E2578" s="12">
        <v>0</v>
      </c>
      <c r="R2578" s="26"/>
      <c r="U2578" s="16"/>
      <c r="V2578" s="16"/>
      <c r="W2578" s="16"/>
    </row>
    <row r="2579" spans="5:23" x14ac:dyDescent="0.25">
      <c r="E2579" s="12">
        <v>0</v>
      </c>
      <c r="R2579" s="26"/>
      <c r="U2579" s="16"/>
      <c r="V2579" s="16"/>
      <c r="W2579" s="16"/>
    </row>
    <row r="2580" spans="5:23" x14ac:dyDescent="0.25">
      <c r="E2580" s="12">
        <v>0</v>
      </c>
      <c r="R2580" s="26"/>
      <c r="U2580" s="16"/>
      <c r="V2580" s="16"/>
      <c r="W2580" s="16"/>
    </row>
    <row r="2581" spans="5:23" x14ac:dyDescent="0.25">
      <c r="E2581" s="12">
        <v>0</v>
      </c>
      <c r="R2581" s="26"/>
      <c r="U2581" s="16"/>
      <c r="V2581" s="16"/>
      <c r="W2581" s="16"/>
    </row>
    <row r="2582" spans="5:23" x14ac:dyDescent="0.25">
      <c r="E2582" s="12">
        <v>0</v>
      </c>
      <c r="R2582" s="26"/>
      <c r="U2582" s="16"/>
      <c r="V2582" s="16"/>
      <c r="W2582" s="16"/>
    </row>
    <row r="2583" spans="5:23" x14ac:dyDescent="0.25">
      <c r="E2583" s="12">
        <v>0</v>
      </c>
      <c r="R2583" s="26"/>
      <c r="U2583" s="16"/>
      <c r="V2583" s="16"/>
      <c r="W2583" s="16"/>
    </row>
    <row r="2584" spans="5:23" x14ac:dyDescent="0.25">
      <c r="E2584" s="12">
        <v>0</v>
      </c>
      <c r="R2584" s="26"/>
      <c r="U2584" s="16"/>
      <c r="V2584" s="16"/>
      <c r="W2584" s="16"/>
    </row>
    <row r="2585" spans="5:23" x14ac:dyDescent="0.25">
      <c r="E2585" s="12">
        <v>0</v>
      </c>
      <c r="R2585" s="26"/>
      <c r="U2585" s="16"/>
      <c r="V2585" s="16"/>
      <c r="W2585" s="16"/>
    </row>
    <row r="2586" spans="5:23" x14ac:dyDescent="0.25">
      <c r="E2586" s="12">
        <v>0</v>
      </c>
      <c r="R2586" s="26"/>
      <c r="U2586" s="16"/>
      <c r="V2586" s="16"/>
      <c r="W2586" s="16"/>
    </row>
    <row r="2587" spans="5:23" x14ac:dyDescent="0.25">
      <c r="E2587" s="12">
        <v>0</v>
      </c>
      <c r="R2587" s="26"/>
      <c r="U2587" s="16"/>
      <c r="V2587" s="16"/>
      <c r="W2587" s="16"/>
    </row>
    <row r="2588" spans="5:23" x14ac:dyDescent="0.25">
      <c r="E2588" s="12">
        <v>0</v>
      </c>
      <c r="R2588" s="26"/>
      <c r="U2588" s="16"/>
      <c r="V2588" s="16"/>
      <c r="W2588" s="16"/>
    </row>
    <row r="2589" spans="5:23" x14ac:dyDescent="0.25">
      <c r="E2589" s="12">
        <v>0</v>
      </c>
      <c r="R2589" s="26"/>
      <c r="U2589" s="16"/>
      <c r="V2589" s="16"/>
      <c r="W2589" s="16"/>
    </row>
    <row r="2590" spans="5:23" x14ac:dyDescent="0.25">
      <c r="E2590" s="12">
        <v>0</v>
      </c>
      <c r="R2590" s="26"/>
      <c r="U2590" s="16"/>
      <c r="V2590" s="16"/>
      <c r="W2590" s="16"/>
    </row>
    <row r="2591" spans="5:23" x14ac:dyDescent="0.25">
      <c r="E2591" s="12">
        <v>0</v>
      </c>
      <c r="R2591" s="26"/>
      <c r="U2591" s="16"/>
      <c r="V2591" s="16"/>
      <c r="W2591" s="16"/>
    </row>
    <row r="2592" spans="5:23" x14ac:dyDescent="0.25">
      <c r="E2592" s="12">
        <v>0</v>
      </c>
      <c r="R2592" s="26"/>
      <c r="U2592" s="16"/>
      <c r="V2592" s="16"/>
      <c r="W2592" s="16"/>
    </row>
    <row r="2593" spans="5:23" x14ac:dyDescent="0.25">
      <c r="E2593" s="12">
        <v>0</v>
      </c>
      <c r="R2593" s="26"/>
      <c r="U2593" s="16"/>
      <c r="V2593" s="16"/>
      <c r="W2593" s="16"/>
    </row>
    <row r="2594" spans="5:23" x14ac:dyDescent="0.25">
      <c r="E2594" s="12">
        <v>0</v>
      </c>
      <c r="R2594" s="26"/>
      <c r="U2594" s="16"/>
      <c r="V2594" s="16"/>
      <c r="W2594" s="16"/>
    </row>
    <row r="2595" spans="5:23" x14ac:dyDescent="0.25">
      <c r="E2595" s="12">
        <v>0</v>
      </c>
      <c r="R2595" s="26"/>
      <c r="U2595" s="16"/>
      <c r="V2595" s="16"/>
      <c r="W2595" s="16"/>
    </row>
    <row r="2596" spans="5:23" x14ac:dyDescent="0.25">
      <c r="E2596" s="12">
        <v>0</v>
      </c>
      <c r="R2596" s="26"/>
      <c r="U2596" s="16"/>
      <c r="V2596" s="16"/>
      <c r="W2596" s="16"/>
    </row>
    <row r="2597" spans="5:23" x14ac:dyDescent="0.25">
      <c r="E2597" s="12">
        <v>0</v>
      </c>
      <c r="R2597" s="26"/>
      <c r="U2597" s="16"/>
      <c r="V2597" s="16"/>
      <c r="W2597" s="16"/>
    </row>
    <row r="2598" spans="5:23" x14ac:dyDescent="0.25">
      <c r="E2598" s="12">
        <v>0</v>
      </c>
      <c r="R2598" s="26"/>
      <c r="U2598" s="16"/>
      <c r="V2598" s="16"/>
      <c r="W2598" s="16"/>
    </row>
    <row r="2599" spans="5:23" x14ac:dyDescent="0.25">
      <c r="E2599" s="12">
        <v>0</v>
      </c>
      <c r="R2599" s="26"/>
      <c r="U2599" s="16"/>
      <c r="V2599" s="16"/>
      <c r="W2599" s="16"/>
    </row>
    <row r="2600" spans="5:23" x14ac:dyDescent="0.25">
      <c r="E2600" s="12">
        <v>0</v>
      </c>
      <c r="R2600" s="26"/>
      <c r="U2600" s="16"/>
      <c r="V2600" s="16"/>
      <c r="W2600" s="16"/>
    </row>
    <row r="2601" spans="5:23" x14ac:dyDescent="0.25">
      <c r="E2601" s="12">
        <v>0</v>
      </c>
      <c r="R2601" s="26"/>
      <c r="U2601" s="16"/>
      <c r="V2601" s="16"/>
      <c r="W2601" s="16"/>
    </row>
    <row r="2602" spans="5:23" x14ac:dyDescent="0.25">
      <c r="E2602" s="12">
        <v>0</v>
      </c>
      <c r="R2602" s="26"/>
      <c r="U2602" s="16"/>
      <c r="V2602" s="16"/>
      <c r="W2602" s="16"/>
    </row>
    <row r="2603" spans="5:23" x14ac:dyDescent="0.25">
      <c r="E2603" s="12">
        <v>0</v>
      </c>
      <c r="R2603" s="26"/>
      <c r="U2603" s="16"/>
      <c r="V2603" s="16"/>
      <c r="W2603" s="16"/>
    </row>
    <row r="2604" spans="5:23" x14ac:dyDescent="0.25">
      <c r="E2604" s="12">
        <v>0</v>
      </c>
      <c r="R2604" s="26"/>
      <c r="U2604" s="16"/>
      <c r="V2604" s="16"/>
      <c r="W2604" s="16"/>
    </row>
    <row r="2605" spans="5:23" x14ac:dyDescent="0.25">
      <c r="E2605" s="12">
        <v>0</v>
      </c>
      <c r="R2605" s="26"/>
      <c r="U2605" s="16"/>
      <c r="V2605" s="16"/>
      <c r="W2605" s="16"/>
    </row>
    <row r="2606" spans="5:23" x14ac:dyDescent="0.25">
      <c r="E2606" s="12">
        <v>0</v>
      </c>
      <c r="R2606" s="26"/>
      <c r="U2606" s="16"/>
      <c r="V2606" s="16"/>
      <c r="W2606" s="16"/>
    </row>
    <row r="2607" spans="5:23" x14ac:dyDescent="0.25">
      <c r="E2607" s="12">
        <v>0</v>
      </c>
      <c r="R2607" s="26"/>
      <c r="U2607" s="16"/>
      <c r="V2607" s="16"/>
      <c r="W2607" s="16"/>
    </row>
    <row r="2608" spans="5:23" x14ac:dyDescent="0.25">
      <c r="E2608" s="12">
        <v>0</v>
      </c>
      <c r="R2608" s="26"/>
      <c r="U2608" s="16"/>
      <c r="V2608" s="16"/>
      <c r="W2608" s="16"/>
    </row>
    <row r="2609" spans="5:23" x14ac:dyDescent="0.25">
      <c r="E2609" s="12">
        <v>0</v>
      </c>
      <c r="R2609" s="26"/>
      <c r="U2609" s="16"/>
      <c r="V2609" s="16"/>
      <c r="W2609" s="16"/>
    </row>
    <row r="2610" spans="5:23" x14ac:dyDescent="0.25">
      <c r="E2610" s="12">
        <v>0</v>
      </c>
      <c r="R2610" s="26"/>
      <c r="U2610" s="16"/>
      <c r="V2610" s="16"/>
      <c r="W2610" s="16"/>
    </row>
    <row r="2611" spans="5:23" x14ac:dyDescent="0.25">
      <c r="E2611" s="12">
        <v>0</v>
      </c>
      <c r="R2611" s="26"/>
      <c r="U2611" s="16"/>
      <c r="V2611" s="16"/>
      <c r="W2611" s="16"/>
    </row>
    <row r="2612" spans="5:23" x14ac:dyDescent="0.25">
      <c r="E2612" s="12">
        <v>0</v>
      </c>
      <c r="R2612" s="26"/>
      <c r="U2612" s="16"/>
      <c r="V2612" s="16"/>
      <c r="W2612" s="16"/>
    </row>
    <row r="2613" spans="5:23" x14ac:dyDescent="0.25">
      <c r="E2613" s="12">
        <v>0</v>
      </c>
      <c r="R2613" s="26"/>
      <c r="U2613" s="16"/>
      <c r="V2613" s="16"/>
      <c r="W2613" s="16"/>
    </row>
    <row r="2614" spans="5:23" x14ac:dyDescent="0.25">
      <c r="E2614" s="12">
        <v>0</v>
      </c>
      <c r="R2614" s="26"/>
      <c r="U2614" s="16"/>
      <c r="V2614" s="16"/>
      <c r="W2614" s="16"/>
    </row>
    <row r="2615" spans="5:23" x14ac:dyDescent="0.25">
      <c r="E2615" s="12">
        <v>0</v>
      </c>
      <c r="R2615" s="26"/>
      <c r="U2615" s="16"/>
      <c r="V2615" s="16"/>
      <c r="W2615" s="16"/>
    </row>
    <row r="2616" spans="5:23" x14ac:dyDescent="0.25">
      <c r="E2616" s="12">
        <v>0</v>
      </c>
      <c r="R2616" s="26"/>
      <c r="U2616" s="16"/>
      <c r="V2616" s="16"/>
      <c r="W2616" s="16"/>
    </row>
    <row r="2617" spans="5:23" x14ac:dyDescent="0.25">
      <c r="E2617" s="12">
        <v>0</v>
      </c>
      <c r="R2617" s="26"/>
      <c r="U2617" s="16"/>
      <c r="V2617" s="16"/>
      <c r="W2617" s="16"/>
    </row>
    <row r="2618" spans="5:23" x14ac:dyDescent="0.25">
      <c r="E2618" s="12">
        <v>0</v>
      </c>
      <c r="R2618" s="26"/>
      <c r="U2618" s="16"/>
      <c r="V2618" s="16"/>
      <c r="W2618" s="16"/>
    </row>
    <row r="2619" spans="5:23" x14ac:dyDescent="0.25">
      <c r="E2619" s="12">
        <v>0</v>
      </c>
      <c r="R2619" s="26"/>
      <c r="U2619" s="16"/>
      <c r="V2619" s="16"/>
      <c r="W2619" s="16"/>
    </row>
    <row r="2620" spans="5:23" x14ac:dyDescent="0.25">
      <c r="E2620" s="12">
        <v>0</v>
      </c>
      <c r="R2620" s="26"/>
      <c r="U2620" s="16"/>
      <c r="V2620" s="16"/>
      <c r="W2620" s="16"/>
    </row>
    <row r="2621" spans="5:23" x14ac:dyDescent="0.25">
      <c r="E2621" s="12">
        <v>0</v>
      </c>
      <c r="R2621" s="26"/>
      <c r="U2621" s="16"/>
      <c r="V2621" s="16"/>
      <c r="W2621" s="16"/>
    </row>
    <row r="2622" spans="5:23" x14ac:dyDescent="0.25">
      <c r="E2622" s="12">
        <v>0</v>
      </c>
      <c r="R2622" s="26"/>
      <c r="U2622" s="16"/>
      <c r="V2622" s="16"/>
      <c r="W2622" s="16"/>
    </row>
    <row r="2623" spans="5:23" x14ac:dyDescent="0.25">
      <c r="E2623" s="12">
        <v>0</v>
      </c>
      <c r="R2623" s="26"/>
      <c r="U2623" s="16"/>
      <c r="V2623" s="16"/>
      <c r="W2623" s="16"/>
    </row>
    <row r="2624" spans="5:23" x14ac:dyDescent="0.25">
      <c r="E2624" s="12">
        <v>0</v>
      </c>
      <c r="R2624" s="26"/>
      <c r="U2624" s="16"/>
      <c r="V2624" s="16"/>
      <c r="W2624" s="16"/>
    </row>
    <row r="2625" spans="5:23" x14ac:dyDescent="0.25">
      <c r="E2625" s="12">
        <v>0</v>
      </c>
      <c r="R2625" s="26"/>
      <c r="U2625" s="16"/>
      <c r="V2625" s="16"/>
      <c r="W2625" s="16"/>
    </row>
    <row r="2626" spans="5:23" x14ac:dyDescent="0.25">
      <c r="E2626" s="12">
        <v>0</v>
      </c>
      <c r="R2626" s="26"/>
      <c r="U2626" s="16"/>
      <c r="V2626" s="16"/>
      <c r="W2626" s="16"/>
    </row>
    <row r="2627" spans="5:23" x14ac:dyDescent="0.25">
      <c r="E2627" s="12">
        <v>0</v>
      </c>
      <c r="R2627" s="26"/>
      <c r="U2627" s="16"/>
      <c r="V2627" s="16"/>
      <c r="W2627" s="16"/>
    </row>
    <row r="2628" spans="5:23" x14ac:dyDescent="0.25">
      <c r="E2628" s="12">
        <v>0</v>
      </c>
      <c r="R2628" s="26"/>
      <c r="U2628" s="16"/>
      <c r="V2628" s="16"/>
      <c r="W2628" s="16"/>
    </row>
    <row r="2629" spans="5:23" x14ac:dyDescent="0.25">
      <c r="E2629" s="12">
        <v>0</v>
      </c>
      <c r="R2629" s="26"/>
      <c r="U2629" s="16"/>
      <c r="V2629" s="16"/>
      <c r="W2629" s="16"/>
    </row>
    <row r="2630" spans="5:23" x14ac:dyDescent="0.25">
      <c r="E2630" s="12">
        <v>0</v>
      </c>
      <c r="R2630" s="26"/>
      <c r="U2630" s="16"/>
      <c r="V2630" s="16"/>
      <c r="W2630" s="16"/>
    </row>
    <row r="2631" spans="5:23" x14ac:dyDescent="0.25">
      <c r="E2631" s="12">
        <v>0</v>
      </c>
      <c r="R2631" s="26"/>
      <c r="U2631" s="16"/>
      <c r="V2631" s="16"/>
      <c r="W2631" s="16"/>
    </row>
    <row r="2632" spans="5:23" x14ac:dyDescent="0.25">
      <c r="E2632" s="12">
        <v>0</v>
      </c>
      <c r="R2632" s="26"/>
      <c r="U2632" s="16"/>
      <c r="V2632" s="16"/>
      <c r="W2632" s="16"/>
    </row>
    <row r="2633" spans="5:23" x14ac:dyDescent="0.25">
      <c r="E2633" s="12">
        <v>0</v>
      </c>
      <c r="R2633" s="26"/>
      <c r="U2633" s="16"/>
      <c r="V2633" s="16"/>
      <c r="W2633" s="16"/>
    </row>
    <row r="2634" spans="5:23" x14ac:dyDescent="0.25">
      <c r="E2634" s="12">
        <v>0</v>
      </c>
      <c r="R2634" s="26"/>
      <c r="U2634" s="16"/>
      <c r="V2634" s="16"/>
      <c r="W2634" s="16"/>
    </row>
    <row r="2635" spans="5:23" x14ac:dyDescent="0.25">
      <c r="E2635" s="12">
        <v>0</v>
      </c>
      <c r="R2635" s="26"/>
      <c r="U2635" s="16"/>
      <c r="V2635" s="16"/>
      <c r="W2635" s="16"/>
    </row>
    <row r="2636" spans="5:23" x14ac:dyDescent="0.25">
      <c r="E2636" s="12">
        <v>0</v>
      </c>
      <c r="R2636" s="26"/>
      <c r="U2636" s="16"/>
      <c r="V2636" s="16"/>
      <c r="W2636" s="16"/>
    </row>
    <row r="2637" spans="5:23" x14ac:dyDescent="0.25">
      <c r="E2637" s="12">
        <v>0</v>
      </c>
      <c r="R2637" s="26"/>
      <c r="U2637" s="16"/>
      <c r="V2637" s="16"/>
      <c r="W2637" s="16"/>
    </row>
    <row r="2638" spans="5:23" x14ac:dyDescent="0.25">
      <c r="E2638" s="12">
        <v>0</v>
      </c>
      <c r="R2638" s="26"/>
      <c r="U2638" s="16"/>
      <c r="V2638" s="16"/>
      <c r="W2638" s="16"/>
    </row>
    <row r="2639" spans="5:23" x14ac:dyDescent="0.25">
      <c r="E2639" s="12">
        <v>0</v>
      </c>
      <c r="R2639" s="26"/>
      <c r="U2639" s="16"/>
      <c r="V2639" s="16"/>
      <c r="W2639" s="16"/>
    </row>
    <row r="2640" spans="5:23" x14ac:dyDescent="0.25">
      <c r="E2640" s="12">
        <v>0</v>
      </c>
      <c r="R2640" s="26"/>
      <c r="U2640" s="16"/>
      <c r="V2640" s="16"/>
      <c r="W2640" s="16"/>
    </row>
    <row r="2641" spans="5:23" x14ac:dyDescent="0.25">
      <c r="E2641" s="12">
        <v>0</v>
      </c>
      <c r="R2641" s="26"/>
      <c r="U2641" s="16"/>
      <c r="V2641" s="16"/>
      <c r="W2641" s="16"/>
    </row>
    <row r="2642" spans="5:23" x14ac:dyDescent="0.25">
      <c r="E2642" s="12">
        <v>0</v>
      </c>
      <c r="R2642" s="26"/>
      <c r="U2642" s="16"/>
      <c r="V2642" s="16"/>
      <c r="W2642" s="16"/>
    </row>
    <row r="2643" spans="5:23" x14ac:dyDescent="0.25">
      <c r="E2643" s="12">
        <v>0</v>
      </c>
      <c r="R2643" s="26"/>
      <c r="U2643" s="16"/>
      <c r="V2643" s="16"/>
      <c r="W2643" s="16"/>
    </row>
    <row r="2644" spans="5:23" x14ac:dyDescent="0.25">
      <c r="E2644" s="12">
        <v>0</v>
      </c>
      <c r="R2644" s="26"/>
      <c r="U2644" s="16"/>
      <c r="V2644" s="16"/>
      <c r="W2644" s="16"/>
    </row>
    <row r="2645" spans="5:23" x14ac:dyDescent="0.25">
      <c r="E2645" s="12">
        <v>0</v>
      </c>
      <c r="R2645" s="26"/>
      <c r="U2645" s="16"/>
      <c r="V2645" s="16"/>
      <c r="W2645" s="16"/>
    </row>
    <row r="2646" spans="5:23" x14ac:dyDescent="0.25">
      <c r="E2646" s="12">
        <v>0</v>
      </c>
      <c r="R2646" s="26"/>
      <c r="U2646" s="16"/>
      <c r="V2646" s="16"/>
      <c r="W2646" s="16"/>
    </row>
    <row r="2647" spans="5:23" x14ac:dyDescent="0.25">
      <c r="E2647" s="12">
        <v>0</v>
      </c>
      <c r="R2647" s="26"/>
      <c r="U2647" s="16"/>
      <c r="V2647" s="16"/>
      <c r="W2647" s="16"/>
    </row>
    <row r="2648" spans="5:23" x14ac:dyDescent="0.25">
      <c r="E2648" s="12">
        <v>0</v>
      </c>
      <c r="R2648" s="26"/>
      <c r="U2648" s="16"/>
      <c r="V2648" s="16"/>
      <c r="W2648" s="16"/>
    </row>
    <row r="2649" spans="5:23" x14ac:dyDescent="0.25">
      <c r="E2649" s="12">
        <v>0</v>
      </c>
      <c r="R2649" s="26"/>
      <c r="U2649" s="16"/>
      <c r="V2649" s="16"/>
      <c r="W2649" s="16"/>
    </row>
    <row r="2650" spans="5:23" x14ac:dyDescent="0.25">
      <c r="E2650" s="12">
        <v>0</v>
      </c>
      <c r="R2650" s="26"/>
      <c r="U2650" s="16"/>
      <c r="V2650" s="16"/>
      <c r="W2650" s="16"/>
    </row>
    <row r="2651" spans="5:23" x14ac:dyDescent="0.25">
      <c r="E2651" s="12">
        <v>0</v>
      </c>
      <c r="R2651" s="26"/>
      <c r="U2651" s="16"/>
      <c r="V2651" s="16"/>
      <c r="W2651" s="16"/>
    </row>
    <row r="2652" spans="5:23" x14ac:dyDescent="0.25">
      <c r="E2652" s="12">
        <v>0</v>
      </c>
      <c r="R2652" s="26"/>
      <c r="U2652" s="16"/>
      <c r="V2652" s="16"/>
      <c r="W2652" s="16"/>
    </row>
    <row r="2653" spans="5:23" x14ac:dyDescent="0.25">
      <c r="E2653" s="12">
        <v>0</v>
      </c>
      <c r="R2653" s="26"/>
      <c r="U2653" s="16"/>
      <c r="V2653" s="16"/>
      <c r="W2653" s="16"/>
    </row>
    <row r="2654" spans="5:23" x14ac:dyDescent="0.25">
      <c r="E2654" s="12">
        <v>0</v>
      </c>
      <c r="R2654" s="26"/>
      <c r="U2654" s="16"/>
      <c r="V2654" s="16"/>
      <c r="W2654" s="16"/>
    </row>
    <row r="2655" spans="5:23" x14ac:dyDescent="0.25">
      <c r="E2655" s="12">
        <v>0</v>
      </c>
      <c r="R2655" s="26"/>
      <c r="U2655" s="16"/>
      <c r="V2655" s="16"/>
      <c r="W2655" s="16"/>
    </row>
    <row r="2656" spans="5:23" x14ac:dyDescent="0.25">
      <c r="E2656" s="12">
        <v>0</v>
      </c>
      <c r="R2656" s="26"/>
      <c r="U2656" s="16"/>
      <c r="V2656" s="16"/>
      <c r="W2656" s="16"/>
    </row>
    <row r="2657" spans="5:23" x14ac:dyDescent="0.25">
      <c r="E2657" s="12">
        <v>0</v>
      </c>
      <c r="R2657" s="26"/>
      <c r="U2657" s="16"/>
      <c r="V2657" s="16"/>
      <c r="W2657" s="16"/>
    </row>
    <row r="2658" spans="5:23" x14ac:dyDescent="0.25">
      <c r="E2658" s="12">
        <v>0</v>
      </c>
      <c r="R2658" s="26"/>
      <c r="U2658" s="16"/>
      <c r="V2658" s="16"/>
      <c r="W2658" s="16"/>
    </row>
    <row r="2659" spans="5:23" x14ac:dyDescent="0.25">
      <c r="E2659" s="12">
        <v>0</v>
      </c>
      <c r="R2659" s="26"/>
      <c r="U2659" s="16"/>
      <c r="V2659" s="16"/>
      <c r="W2659" s="16"/>
    </row>
    <row r="2660" spans="5:23" x14ac:dyDescent="0.25">
      <c r="E2660" s="12">
        <v>0</v>
      </c>
      <c r="R2660" s="26"/>
      <c r="U2660" s="16"/>
      <c r="V2660" s="16"/>
      <c r="W2660" s="16"/>
    </row>
    <row r="2661" spans="5:23" x14ac:dyDescent="0.25">
      <c r="E2661" s="12">
        <v>0</v>
      </c>
      <c r="R2661" s="26"/>
      <c r="U2661" s="16"/>
      <c r="V2661" s="16"/>
      <c r="W2661" s="16"/>
    </row>
    <row r="2662" spans="5:23" x14ac:dyDescent="0.25">
      <c r="E2662" s="12">
        <v>0</v>
      </c>
      <c r="R2662" s="26"/>
      <c r="U2662" s="16"/>
      <c r="V2662" s="16"/>
      <c r="W2662" s="16"/>
    </row>
    <row r="2663" spans="5:23" x14ac:dyDescent="0.25">
      <c r="E2663" s="12">
        <v>0</v>
      </c>
      <c r="R2663" s="26"/>
      <c r="U2663" s="16"/>
      <c r="V2663" s="16"/>
      <c r="W2663" s="16"/>
    </row>
    <row r="2664" spans="5:23" x14ac:dyDescent="0.25">
      <c r="E2664" s="12">
        <v>0</v>
      </c>
      <c r="R2664" s="26"/>
      <c r="U2664" s="16"/>
      <c r="V2664" s="16"/>
      <c r="W2664" s="16"/>
    </row>
    <row r="2665" spans="5:23" x14ac:dyDescent="0.25">
      <c r="E2665" s="12">
        <v>0</v>
      </c>
      <c r="R2665" s="26"/>
      <c r="U2665" s="16"/>
      <c r="V2665" s="16"/>
      <c r="W2665" s="16"/>
    </row>
    <row r="2666" spans="5:23" x14ac:dyDescent="0.25">
      <c r="E2666" s="12">
        <v>0</v>
      </c>
      <c r="R2666" s="26"/>
      <c r="U2666" s="16"/>
      <c r="V2666" s="16"/>
      <c r="W2666" s="16"/>
    </row>
    <row r="2667" spans="5:23" x14ac:dyDescent="0.25">
      <c r="E2667" s="12">
        <v>0</v>
      </c>
      <c r="R2667" s="26"/>
      <c r="U2667" s="16"/>
      <c r="V2667" s="16"/>
      <c r="W2667" s="16"/>
    </row>
    <row r="2668" spans="5:23" x14ac:dyDescent="0.25">
      <c r="E2668" s="12">
        <v>0</v>
      </c>
      <c r="R2668" s="26"/>
      <c r="U2668" s="16"/>
      <c r="V2668" s="16"/>
      <c r="W2668" s="16"/>
    </row>
    <row r="2669" spans="5:23" x14ac:dyDescent="0.25">
      <c r="E2669" s="12">
        <v>0</v>
      </c>
      <c r="R2669" s="26"/>
      <c r="U2669" s="16"/>
      <c r="V2669" s="16"/>
      <c r="W2669" s="16"/>
    </row>
    <row r="2670" spans="5:23" x14ac:dyDescent="0.25">
      <c r="E2670" s="12">
        <v>0</v>
      </c>
      <c r="R2670" s="26"/>
      <c r="U2670" s="16"/>
      <c r="V2670" s="16"/>
      <c r="W2670" s="16"/>
    </row>
    <row r="2671" spans="5:23" x14ac:dyDescent="0.25">
      <c r="E2671" s="12">
        <v>0</v>
      </c>
      <c r="R2671" s="26"/>
      <c r="U2671" s="16"/>
      <c r="V2671" s="16"/>
      <c r="W2671" s="16"/>
    </row>
    <row r="2672" spans="5:23" x14ac:dyDescent="0.25">
      <c r="E2672" s="12">
        <v>0</v>
      </c>
      <c r="R2672" s="26"/>
      <c r="U2672" s="16"/>
      <c r="V2672" s="16"/>
      <c r="W2672" s="16"/>
    </row>
    <row r="2673" spans="5:23" x14ac:dyDescent="0.25">
      <c r="E2673" s="12">
        <v>0</v>
      </c>
      <c r="R2673" s="26"/>
      <c r="U2673" s="16"/>
      <c r="V2673" s="16"/>
      <c r="W2673" s="16"/>
    </row>
    <row r="2674" spans="5:23" x14ac:dyDescent="0.25">
      <c r="E2674" s="12">
        <v>0</v>
      </c>
      <c r="R2674" s="26"/>
      <c r="U2674" s="16"/>
      <c r="V2674" s="16"/>
      <c r="W2674" s="16"/>
    </row>
    <row r="2675" spans="5:23" x14ac:dyDescent="0.25">
      <c r="E2675" s="12">
        <v>0</v>
      </c>
      <c r="R2675" s="26"/>
      <c r="U2675" s="16"/>
      <c r="V2675" s="16"/>
      <c r="W2675" s="16"/>
    </row>
    <row r="2676" spans="5:23" x14ac:dyDescent="0.25">
      <c r="E2676" s="12">
        <v>0</v>
      </c>
      <c r="R2676" s="26"/>
      <c r="U2676" s="16"/>
      <c r="V2676" s="16"/>
      <c r="W2676" s="16"/>
    </row>
    <row r="2677" spans="5:23" x14ac:dyDescent="0.25">
      <c r="E2677" s="12">
        <v>0</v>
      </c>
      <c r="R2677" s="26"/>
      <c r="U2677" s="16"/>
      <c r="V2677" s="16"/>
      <c r="W2677" s="16"/>
    </row>
    <row r="2678" spans="5:23" x14ac:dyDescent="0.25">
      <c r="E2678" s="12">
        <v>0</v>
      </c>
      <c r="R2678" s="26"/>
      <c r="U2678" s="16"/>
      <c r="V2678" s="16"/>
      <c r="W2678" s="16"/>
    </row>
    <row r="2679" spans="5:23" x14ac:dyDescent="0.25">
      <c r="E2679" s="12">
        <v>0</v>
      </c>
      <c r="R2679" s="26"/>
      <c r="U2679" s="16"/>
      <c r="V2679" s="16"/>
      <c r="W2679" s="16"/>
    </row>
    <row r="2680" spans="5:23" x14ac:dyDescent="0.25">
      <c r="E2680" s="12">
        <v>0</v>
      </c>
      <c r="R2680" s="26"/>
      <c r="U2680" s="16"/>
      <c r="V2680" s="16"/>
      <c r="W2680" s="16"/>
    </row>
    <row r="2681" spans="5:23" x14ac:dyDescent="0.25">
      <c r="E2681" s="12">
        <v>0</v>
      </c>
      <c r="R2681" s="26"/>
      <c r="U2681" s="16"/>
      <c r="V2681" s="16"/>
      <c r="W2681" s="16"/>
    </row>
    <row r="2682" spans="5:23" x14ac:dyDescent="0.25">
      <c r="E2682" s="12">
        <v>0</v>
      </c>
      <c r="R2682" s="26"/>
      <c r="U2682" s="16"/>
      <c r="V2682" s="16"/>
      <c r="W2682" s="16"/>
    </row>
    <row r="2683" spans="5:23" x14ac:dyDescent="0.25">
      <c r="E2683" s="12">
        <v>0</v>
      </c>
      <c r="R2683" s="26"/>
      <c r="U2683" s="16"/>
      <c r="V2683" s="16"/>
      <c r="W2683" s="16"/>
    </row>
    <row r="2684" spans="5:23" x14ac:dyDescent="0.25">
      <c r="E2684" s="12">
        <v>0</v>
      </c>
      <c r="R2684" s="26"/>
      <c r="U2684" s="16"/>
      <c r="V2684" s="16"/>
      <c r="W2684" s="16"/>
    </row>
    <row r="2685" spans="5:23" x14ac:dyDescent="0.25">
      <c r="E2685" s="12">
        <v>0</v>
      </c>
      <c r="R2685" s="26"/>
      <c r="U2685" s="16"/>
      <c r="V2685" s="16"/>
      <c r="W2685" s="16"/>
    </row>
    <row r="2686" spans="5:23" x14ac:dyDescent="0.25">
      <c r="E2686" s="12">
        <v>0</v>
      </c>
      <c r="R2686" s="26"/>
      <c r="U2686" s="16"/>
      <c r="V2686" s="16"/>
      <c r="W2686" s="16"/>
    </row>
    <row r="2687" spans="5:23" x14ac:dyDescent="0.25">
      <c r="E2687" s="12">
        <v>0</v>
      </c>
      <c r="R2687" s="26"/>
      <c r="U2687" s="16"/>
      <c r="V2687" s="16"/>
      <c r="W2687" s="16"/>
    </row>
    <row r="2688" spans="5:23" x14ac:dyDescent="0.25">
      <c r="E2688" s="12">
        <v>0</v>
      </c>
      <c r="R2688" s="26"/>
      <c r="U2688" s="16"/>
      <c r="V2688" s="16"/>
      <c r="W2688" s="16"/>
    </row>
    <row r="2689" spans="5:23" x14ac:dyDescent="0.25">
      <c r="E2689" s="12">
        <v>0</v>
      </c>
      <c r="R2689" s="26"/>
      <c r="U2689" s="16"/>
      <c r="V2689" s="16"/>
      <c r="W2689" s="16"/>
    </row>
    <row r="2690" spans="5:23" x14ac:dyDescent="0.25">
      <c r="E2690" s="12">
        <v>0</v>
      </c>
      <c r="R2690" s="26"/>
      <c r="U2690" s="16"/>
      <c r="V2690" s="16"/>
      <c r="W2690" s="16"/>
    </row>
    <row r="2691" spans="5:23" x14ac:dyDescent="0.25">
      <c r="E2691" s="12">
        <v>0</v>
      </c>
      <c r="R2691" s="26"/>
      <c r="U2691" s="16"/>
      <c r="V2691" s="16"/>
      <c r="W2691" s="16"/>
    </row>
    <row r="2692" spans="5:23" x14ac:dyDescent="0.25">
      <c r="E2692" s="12">
        <v>0</v>
      </c>
      <c r="R2692" s="26"/>
      <c r="U2692" s="16"/>
      <c r="V2692" s="16"/>
      <c r="W2692" s="16"/>
    </row>
    <row r="2693" spans="5:23" x14ac:dyDescent="0.25">
      <c r="E2693" s="12">
        <v>0</v>
      </c>
      <c r="R2693" s="26"/>
      <c r="U2693" s="16"/>
      <c r="V2693" s="16"/>
      <c r="W2693" s="16"/>
    </row>
    <row r="2694" spans="5:23" x14ac:dyDescent="0.25">
      <c r="E2694" s="12">
        <v>0</v>
      </c>
      <c r="R2694" s="26"/>
      <c r="U2694" s="16"/>
      <c r="V2694" s="16"/>
      <c r="W2694" s="16"/>
    </row>
    <row r="2695" spans="5:23" x14ac:dyDescent="0.25">
      <c r="E2695" s="12">
        <v>0</v>
      </c>
      <c r="R2695" s="26"/>
      <c r="U2695" s="16"/>
      <c r="V2695" s="16"/>
      <c r="W2695" s="16"/>
    </row>
    <row r="2696" spans="5:23" x14ac:dyDescent="0.25">
      <c r="E2696" s="12">
        <v>0</v>
      </c>
      <c r="R2696" s="26"/>
      <c r="U2696" s="16"/>
      <c r="V2696" s="16"/>
      <c r="W2696" s="16"/>
    </row>
    <row r="2697" spans="5:23" x14ac:dyDescent="0.25">
      <c r="E2697" s="12">
        <v>0</v>
      </c>
      <c r="R2697" s="26"/>
      <c r="U2697" s="16"/>
      <c r="V2697" s="16"/>
      <c r="W2697" s="16"/>
    </row>
    <row r="2698" spans="5:23" x14ac:dyDescent="0.25">
      <c r="E2698" s="12">
        <v>0</v>
      </c>
      <c r="R2698" s="26"/>
      <c r="U2698" s="16"/>
      <c r="V2698" s="16"/>
      <c r="W2698" s="16"/>
    </row>
    <row r="2699" spans="5:23" x14ac:dyDescent="0.25">
      <c r="E2699" s="12">
        <v>0</v>
      </c>
      <c r="R2699" s="26"/>
      <c r="U2699" s="16"/>
      <c r="V2699" s="16"/>
      <c r="W2699" s="16"/>
    </row>
    <row r="2700" spans="5:23" x14ac:dyDescent="0.25">
      <c r="E2700" s="12">
        <v>0</v>
      </c>
      <c r="R2700" s="26"/>
      <c r="U2700" s="16"/>
      <c r="V2700" s="16"/>
      <c r="W2700" s="16"/>
    </row>
    <row r="2701" spans="5:23" x14ac:dyDescent="0.25">
      <c r="E2701" s="12">
        <v>0</v>
      </c>
      <c r="R2701" s="26"/>
      <c r="U2701" s="16"/>
      <c r="V2701" s="16"/>
      <c r="W2701" s="16"/>
    </row>
    <row r="2702" spans="5:23" x14ac:dyDescent="0.25">
      <c r="E2702" s="12">
        <v>0</v>
      </c>
      <c r="R2702" s="26"/>
      <c r="U2702" s="16"/>
      <c r="V2702" s="16"/>
      <c r="W2702" s="16"/>
    </row>
    <row r="2703" spans="5:23" x14ac:dyDescent="0.25">
      <c r="E2703" s="12">
        <v>0</v>
      </c>
      <c r="R2703" s="26"/>
      <c r="U2703" s="16"/>
      <c r="V2703" s="16"/>
      <c r="W2703" s="16"/>
    </row>
    <row r="2704" spans="5:23" x14ac:dyDescent="0.25">
      <c r="E2704" s="12">
        <v>0</v>
      </c>
      <c r="R2704" s="26"/>
      <c r="U2704" s="16"/>
      <c r="V2704" s="16"/>
      <c r="W2704" s="16"/>
    </row>
    <row r="2705" spans="5:23" x14ac:dyDescent="0.25">
      <c r="E2705" s="12">
        <v>0</v>
      </c>
      <c r="R2705" s="26"/>
      <c r="U2705" s="16"/>
      <c r="V2705" s="16"/>
      <c r="W2705" s="16"/>
    </row>
    <row r="2706" spans="5:23" x14ac:dyDescent="0.25">
      <c r="E2706" s="12">
        <v>0</v>
      </c>
      <c r="R2706" s="26"/>
      <c r="U2706" s="16"/>
      <c r="V2706" s="16"/>
      <c r="W2706" s="16"/>
    </row>
    <row r="2707" spans="5:23" x14ac:dyDescent="0.25">
      <c r="E2707" s="12">
        <v>0</v>
      </c>
      <c r="R2707" s="26"/>
      <c r="U2707" s="16"/>
      <c r="V2707" s="16"/>
      <c r="W2707" s="16"/>
    </row>
    <row r="2708" spans="5:23" x14ac:dyDescent="0.25">
      <c r="E2708" s="12">
        <v>0</v>
      </c>
      <c r="R2708" s="26"/>
      <c r="U2708" s="16"/>
      <c r="V2708" s="16"/>
      <c r="W2708" s="16"/>
    </row>
    <row r="2709" spans="5:23" x14ac:dyDescent="0.25">
      <c r="E2709" s="12">
        <v>0</v>
      </c>
      <c r="R2709" s="26"/>
      <c r="U2709" s="16"/>
      <c r="V2709" s="16"/>
      <c r="W2709" s="16"/>
    </row>
    <row r="2710" spans="5:23" x14ac:dyDescent="0.25">
      <c r="E2710" s="12">
        <v>0</v>
      </c>
      <c r="R2710" s="26"/>
      <c r="U2710" s="16"/>
      <c r="V2710" s="16"/>
      <c r="W2710" s="16"/>
    </row>
    <row r="2711" spans="5:23" x14ac:dyDescent="0.25">
      <c r="E2711" s="12">
        <v>0</v>
      </c>
      <c r="R2711" s="26"/>
      <c r="U2711" s="16"/>
      <c r="V2711" s="16"/>
      <c r="W2711" s="16"/>
    </row>
    <row r="2712" spans="5:23" x14ac:dyDescent="0.25">
      <c r="E2712" s="12">
        <v>0</v>
      </c>
      <c r="R2712" s="26"/>
      <c r="U2712" s="16"/>
      <c r="V2712" s="16"/>
      <c r="W2712" s="16"/>
    </row>
    <row r="2713" spans="5:23" x14ac:dyDescent="0.25">
      <c r="E2713" s="12">
        <v>0</v>
      </c>
      <c r="R2713" s="26"/>
      <c r="U2713" s="16"/>
      <c r="V2713" s="16"/>
      <c r="W2713" s="16"/>
    </row>
    <row r="2714" spans="5:23" x14ac:dyDescent="0.25">
      <c r="E2714" s="12">
        <v>0</v>
      </c>
      <c r="R2714" s="26"/>
      <c r="U2714" s="16"/>
      <c r="V2714" s="16"/>
      <c r="W2714" s="16"/>
    </row>
    <row r="2715" spans="5:23" x14ac:dyDescent="0.25">
      <c r="E2715" s="12">
        <v>0</v>
      </c>
      <c r="R2715" s="26"/>
      <c r="U2715" s="16"/>
      <c r="V2715" s="16"/>
      <c r="W2715" s="16"/>
    </row>
    <row r="2716" spans="5:23" x14ac:dyDescent="0.25">
      <c r="E2716" s="12">
        <v>0</v>
      </c>
      <c r="R2716" s="26"/>
      <c r="U2716" s="16"/>
      <c r="V2716" s="16"/>
      <c r="W2716" s="16"/>
    </row>
    <row r="2717" spans="5:23" x14ac:dyDescent="0.25">
      <c r="E2717" s="12">
        <v>0</v>
      </c>
      <c r="R2717" s="26"/>
      <c r="U2717" s="16"/>
      <c r="V2717" s="16"/>
      <c r="W2717" s="16"/>
    </row>
    <row r="2718" spans="5:23" x14ac:dyDescent="0.25">
      <c r="E2718" s="12">
        <v>0</v>
      </c>
      <c r="R2718" s="26"/>
      <c r="U2718" s="16"/>
      <c r="V2718" s="16"/>
      <c r="W2718" s="16"/>
    </row>
    <row r="2719" spans="5:23" x14ac:dyDescent="0.25">
      <c r="E2719" s="12">
        <v>0</v>
      </c>
      <c r="R2719" s="26"/>
      <c r="U2719" s="16"/>
      <c r="V2719" s="16"/>
      <c r="W2719" s="16"/>
    </row>
    <row r="2720" spans="5:23" x14ac:dyDescent="0.25">
      <c r="E2720" s="12">
        <v>0</v>
      </c>
      <c r="R2720" s="26"/>
      <c r="U2720" s="16"/>
      <c r="V2720" s="16"/>
      <c r="W2720" s="16"/>
    </row>
    <row r="2721" spans="5:23" x14ac:dyDescent="0.25">
      <c r="E2721" s="12">
        <v>0</v>
      </c>
      <c r="R2721" s="26"/>
      <c r="U2721" s="16"/>
      <c r="V2721" s="16"/>
      <c r="W2721" s="16"/>
    </row>
    <row r="2722" spans="5:23" x14ac:dyDescent="0.25">
      <c r="E2722" s="12">
        <v>0</v>
      </c>
      <c r="R2722" s="26"/>
      <c r="U2722" s="16"/>
      <c r="V2722" s="16"/>
      <c r="W2722" s="16"/>
    </row>
    <row r="2723" spans="5:23" x14ac:dyDescent="0.25">
      <c r="E2723" s="12">
        <v>0</v>
      </c>
      <c r="R2723" s="26"/>
      <c r="U2723" s="16"/>
      <c r="V2723" s="16"/>
      <c r="W2723" s="16"/>
    </row>
    <row r="2724" spans="5:23" x14ac:dyDescent="0.25">
      <c r="E2724" s="12">
        <v>0</v>
      </c>
      <c r="R2724" s="26"/>
      <c r="U2724" s="16"/>
      <c r="V2724" s="16"/>
      <c r="W2724" s="16"/>
    </row>
    <row r="2725" spans="5:23" x14ac:dyDescent="0.25">
      <c r="E2725" s="12">
        <v>0</v>
      </c>
      <c r="R2725" s="26"/>
      <c r="U2725" s="16"/>
      <c r="V2725" s="16"/>
      <c r="W2725" s="16"/>
    </row>
    <row r="2726" spans="5:23" x14ac:dyDescent="0.25">
      <c r="E2726" s="12">
        <v>0</v>
      </c>
      <c r="R2726" s="26"/>
      <c r="U2726" s="16"/>
      <c r="V2726" s="16"/>
      <c r="W2726" s="16"/>
    </row>
    <row r="2727" spans="5:23" x14ac:dyDescent="0.25">
      <c r="E2727" s="12">
        <v>0</v>
      </c>
      <c r="R2727" s="26"/>
      <c r="U2727" s="16"/>
      <c r="V2727" s="16"/>
      <c r="W2727" s="16"/>
    </row>
    <row r="2728" spans="5:23" x14ac:dyDescent="0.25">
      <c r="E2728" s="12">
        <v>0</v>
      </c>
      <c r="R2728" s="26"/>
      <c r="U2728" s="16"/>
      <c r="V2728" s="16"/>
      <c r="W2728" s="16"/>
    </row>
    <row r="2729" spans="5:23" x14ac:dyDescent="0.25">
      <c r="E2729" s="12">
        <v>0</v>
      </c>
      <c r="R2729" s="26"/>
      <c r="U2729" s="16"/>
      <c r="V2729" s="16"/>
      <c r="W2729" s="16"/>
    </row>
    <row r="2730" spans="5:23" x14ac:dyDescent="0.25">
      <c r="E2730" s="12">
        <v>0</v>
      </c>
      <c r="R2730" s="26"/>
      <c r="U2730" s="16"/>
      <c r="V2730" s="16"/>
      <c r="W2730" s="16"/>
    </row>
    <row r="2731" spans="5:23" x14ac:dyDescent="0.25">
      <c r="E2731" s="12">
        <v>0</v>
      </c>
      <c r="R2731" s="26"/>
      <c r="U2731" s="16"/>
      <c r="V2731" s="16"/>
      <c r="W2731" s="16"/>
    </row>
    <row r="2732" spans="5:23" x14ac:dyDescent="0.25">
      <c r="E2732" s="12">
        <v>0</v>
      </c>
      <c r="R2732" s="26"/>
      <c r="U2732" s="16"/>
      <c r="V2732" s="16"/>
      <c r="W2732" s="16"/>
    </row>
    <row r="2733" spans="5:23" x14ac:dyDescent="0.25">
      <c r="E2733" s="12">
        <v>0</v>
      </c>
      <c r="R2733" s="26"/>
      <c r="U2733" s="16"/>
      <c r="V2733" s="16"/>
      <c r="W2733" s="16"/>
    </row>
    <row r="2734" spans="5:23" x14ac:dyDescent="0.25">
      <c r="E2734" s="12">
        <v>0</v>
      </c>
      <c r="R2734" s="26"/>
      <c r="U2734" s="16"/>
      <c r="V2734" s="16"/>
      <c r="W2734" s="16"/>
    </row>
    <row r="2735" spans="5:23" x14ac:dyDescent="0.25">
      <c r="E2735" s="12">
        <v>0</v>
      </c>
      <c r="R2735" s="26"/>
      <c r="U2735" s="16"/>
      <c r="V2735" s="16"/>
      <c r="W2735" s="16"/>
    </row>
    <row r="2736" spans="5:23" x14ac:dyDescent="0.25">
      <c r="E2736" s="12">
        <v>0</v>
      </c>
      <c r="R2736" s="26"/>
      <c r="U2736" s="16"/>
      <c r="V2736" s="16"/>
      <c r="W2736" s="16"/>
    </row>
    <row r="2737" spans="5:23" x14ac:dyDescent="0.25">
      <c r="E2737" s="12">
        <v>0</v>
      </c>
      <c r="R2737" s="26"/>
      <c r="U2737" s="16"/>
      <c r="V2737" s="16"/>
      <c r="W2737" s="16"/>
    </row>
    <row r="2738" spans="5:23" x14ac:dyDescent="0.25">
      <c r="E2738" s="12">
        <v>0</v>
      </c>
      <c r="R2738" s="26"/>
      <c r="U2738" s="16"/>
      <c r="V2738" s="16"/>
      <c r="W2738" s="16"/>
    </row>
    <row r="2739" spans="5:23" x14ac:dyDescent="0.25">
      <c r="E2739" s="12">
        <v>0</v>
      </c>
      <c r="R2739" s="26"/>
      <c r="U2739" s="16"/>
      <c r="V2739" s="16"/>
      <c r="W2739" s="16"/>
    </row>
    <row r="2740" spans="5:23" x14ac:dyDescent="0.25">
      <c r="E2740" s="12">
        <v>0</v>
      </c>
      <c r="R2740" s="26"/>
      <c r="U2740" s="16"/>
      <c r="V2740" s="16"/>
      <c r="W2740" s="16"/>
    </row>
    <row r="2741" spans="5:23" x14ac:dyDescent="0.25">
      <c r="E2741" s="12">
        <v>0</v>
      </c>
      <c r="R2741" s="26"/>
      <c r="U2741" s="16"/>
      <c r="V2741" s="16"/>
      <c r="W2741" s="16"/>
    </row>
    <row r="2742" spans="5:23" x14ac:dyDescent="0.25">
      <c r="E2742" s="12">
        <v>0</v>
      </c>
      <c r="R2742" s="26"/>
      <c r="U2742" s="16"/>
      <c r="V2742" s="16"/>
      <c r="W2742" s="16"/>
    </row>
    <row r="2743" spans="5:23" x14ac:dyDescent="0.25">
      <c r="E2743" s="12">
        <v>0</v>
      </c>
      <c r="R2743" s="26"/>
      <c r="U2743" s="16"/>
      <c r="V2743" s="16"/>
      <c r="W2743" s="16"/>
    </row>
    <row r="2744" spans="5:23" x14ac:dyDescent="0.25">
      <c r="E2744" s="12">
        <v>0</v>
      </c>
      <c r="R2744" s="26"/>
      <c r="U2744" s="16"/>
      <c r="V2744" s="16"/>
      <c r="W2744" s="16"/>
    </row>
    <row r="2745" spans="5:23" x14ac:dyDescent="0.25">
      <c r="E2745" s="12">
        <v>0</v>
      </c>
      <c r="R2745" s="26"/>
      <c r="U2745" s="16"/>
      <c r="V2745" s="16"/>
      <c r="W2745" s="16"/>
    </row>
    <row r="2746" spans="5:23" x14ac:dyDescent="0.25">
      <c r="E2746" s="12">
        <v>0</v>
      </c>
      <c r="R2746" s="26"/>
      <c r="U2746" s="16"/>
      <c r="V2746" s="16"/>
      <c r="W2746" s="16"/>
    </row>
    <row r="2747" spans="5:23" x14ac:dyDescent="0.25">
      <c r="E2747" s="12">
        <v>0</v>
      </c>
      <c r="R2747" s="26"/>
      <c r="U2747" s="16"/>
      <c r="V2747" s="16"/>
      <c r="W2747" s="16"/>
    </row>
    <row r="2748" spans="5:23" x14ac:dyDescent="0.25">
      <c r="E2748" s="12">
        <v>0</v>
      </c>
      <c r="R2748" s="26"/>
      <c r="U2748" s="16"/>
      <c r="V2748" s="16"/>
      <c r="W2748" s="16"/>
    </row>
    <row r="2749" spans="5:23" x14ac:dyDescent="0.25">
      <c r="E2749" s="12">
        <v>0</v>
      </c>
      <c r="R2749" s="26"/>
      <c r="U2749" s="16"/>
      <c r="V2749" s="16"/>
      <c r="W2749" s="16"/>
    </row>
    <row r="2750" spans="5:23" x14ac:dyDescent="0.25">
      <c r="E2750" s="12">
        <v>0</v>
      </c>
      <c r="R2750" s="26"/>
      <c r="U2750" s="16"/>
      <c r="V2750" s="16"/>
      <c r="W2750" s="16"/>
    </row>
    <row r="2751" spans="5:23" x14ac:dyDescent="0.25">
      <c r="E2751" s="12">
        <v>0</v>
      </c>
      <c r="R2751" s="26"/>
      <c r="U2751" s="16"/>
      <c r="V2751" s="16"/>
      <c r="W2751" s="16"/>
    </row>
    <row r="2752" spans="5:23" x14ac:dyDescent="0.25">
      <c r="E2752" s="12">
        <v>0</v>
      </c>
      <c r="R2752" s="26"/>
      <c r="U2752" s="16"/>
      <c r="V2752" s="16"/>
      <c r="W2752" s="16"/>
    </row>
    <row r="2753" spans="5:23" x14ac:dyDescent="0.25">
      <c r="E2753" s="12">
        <v>0</v>
      </c>
      <c r="R2753" s="26"/>
      <c r="U2753" s="16"/>
      <c r="V2753" s="16"/>
      <c r="W2753" s="16"/>
    </row>
    <row r="2754" spans="5:23" x14ac:dyDescent="0.25">
      <c r="E2754" s="12">
        <v>0</v>
      </c>
      <c r="R2754" s="26"/>
      <c r="U2754" s="16"/>
      <c r="V2754" s="16"/>
      <c r="W2754" s="16"/>
    </row>
    <row r="2755" spans="5:23" x14ac:dyDescent="0.25">
      <c r="E2755" s="12">
        <v>0</v>
      </c>
      <c r="R2755" s="26"/>
      <c r="U2755" s="16"/>
      <c r="V2755" s="16"/>
      <c r="W2755" s="16"/>
    </row>
    <row r="2756" spans="5:23" x14ac:dyDescent="0.25">
      <c r="E2756" s="12">
        <v>0</v>
      </c>
      <c r="R2756" s="26"/>
      <c r="U2756" s="16"/>
      <c r="V2756" s="16"/>
      <c r="W2756" s="16"/>
    </row>
    <row r="2757" spans="5:23" x14ac:dyDescent="0.25">
      <c r="E2757" s="12">
        <v>0</v>
      </c>
      <c r="R2757" s="26"/>
      <c r="U2757" s="16"/>
      <c r="V2757" s="16"/>
      <c r="W2757" s="16"/>
    </row>
    <row r="2758" spans="5:23" x14ac:dyDescent="0.25">
      <c r="E2758" s="12">
        <v>0</v>
      </c>
      <c r="R2758" s="26"/>
      <c r="U2758" s="16"/>
      <c r="V2758" s="16"/>
      <c r="W2758" s="16"/>
    </row>
    <row r="2759" spans="5:23" x14ac:dyDescent="0.25">
      <c r="E2759" s="12">
        <v>0</v>
      </c>
      <c r="R2759" s="26"/>
      <c r="U2759" s="16"/>
      <c r="V2759" s="16"/>
      <c r="W2759" s="16"/>
    </row>
    <row r="2760" spans="5:23" x14ac:dyDescent="0.25">
      <c r="E2760" s="12">
        <v>0</v>
      </c>
      <c r="R2760" s="26"/>
      <c r="U2760" s="16"/>
      <c r="V2760" s="16"/>
      <c r="W2760" s="16"/>
    </row>
    <row r="2761" spans="5:23" x14ac:dyDescent="0.25">
      <c r="E2761" s="12">
        <v>0</v>
      </c>
      <c r="R2761" s="26"/>
      <c r="U2761" s="16"/>
      <c r="V2761" s="16"/>
      <c r="W2761" s="16"/>
    </row>
    <row r="2762" spans="5:23" x14ac:dyDescent="0.25">
      <c r="E2762" s="12">
        <v>0</v>
      </c>
      <c r="R2762" s="26"/>
      <c r="U2762" s="16"/>
      <c r="V2762" s="16"/>
      <c r="W2762" s="16"/>
    </row>
    <row r="2763" spans="5:23" x14ac:dyDescent="0.25">
      <c r="E2763" s="12">
        <v>0</v>
      </c>
      <c r="R2763" s="26"/>
      <c r="U2763" s="16"/>
      <c r="V2763" s="16"/>
      <c r="W2763" s="16"/>
    </row>
    <row r="2764" spans="5:23" x14ac:dyDescent="0.25">
      <c r="E2764" s="12">
        <v>0</v>
      </c>
      <c r="R2764" s="26"/>
      <c r="U2764" s="16"/>
      <c r="V2764" s="16"/>
      <c r="W2764" s="16"/>
    </row>
    <row r="2765" spans="5:23" x14ac:dyDescent="0.25">
      <c r="E2765" s="12">
        <v>0</v>
      </c>
      <c r="R2765" s="26"/>
      <c r="U2765" s="16"/>
      <c r="V2765" s="16"/>
      <c r="W2765" s="16"/>
    </row>
    <row r="2766" spans="5:23" x14ac:dyDescent="0.25">
      <c r="E2766" s="12">
        <v>0</v>
      </c>
      <c r="R2766" s="26"/>
      <c r="U2766" s="16"/>
      <c r="V2766" s="16"/>
      <c r="W2766" s="16"/>
    </row>
    <row r="2767" spans="5:23" x14ac:dyDescent="0.25">
      <c r="E2767" s="12">
        <v>0</v>
      </c>
      <c r="R2767" s="26"/>
      <c r="U2767" s="16"/>
      <c r="V2767" s="16"/>
      <c r="W2767" s="16"/>
    </row>
    <row r="2768" spans="5:23" x14ac:dyDescent="0.25">
      <c r="E2768" s="12">
        <v>0</v>
      </c>
      <c r="R2768" s="26"/>
      <c r="U2768" s="16"/>
      <c r="V2768" s="16"/>
      <c r="W2768" s="16"/>
    </row>
    <row r="2769" spans="5:23" x14ac:dyDescent="0.25">
      <c r="E2769" s="12">
        <v>0</v>
      </c>
      <c r="R2769" s="26"/>
      <c r="U2769" s="16"/>
      <c r="V2769" s="16"/>
      <c r="W2769" s="16"/>
    </row>
    <row r="2770" spans="5:23" x14ac:dyDescent="0.25">
      <c r="E2770" s="12">
        <v>0</v>
      </c>
      <c r="R2770" s="26"/>
      <c r="U2770" s="16"/>
      <c r="V2770" s="16"/>
      <c r="W2770" s="16"/>
    </row>
    <row r="2771" spans="5:23" x14ac:dyDescent="0.25">
      <c r="E2771" s="12">
        <v>0</v>
      </c>
      <c r="R2771" s="26"/>
      <c r="U2771" s="16"/>
      <c r="V2771" s="16"/>
      <c r="W2771" s="16"/>
    </row>
    <row r="2772" spans="5:23" x14ac:dyDescent="0.25">
      <c r="E2772" s="12">
        <v>0</v>
      </c>
      <c r="R2772" s="26"/>
      <c r="U2772" s="16"/>
      <c r="V2772" s="16"/>
      <c r="W2772" s="16"/>
    </row>
    <row r="2773" spans="5:23" x14ac:dyDescent="0.25">
      <c r="E2773" s="12">
        <v>0</v>
      </c>
      <c r="R2773" s="26"/>
      <c r="U2773" s="16"/>
      <c r="V2773" s="16"/>
      <c r="W2773" s="16"/>
    </row>
    <row r="2774" spans="5:23" x14ac:dyDescent="0.25">
      <c r="E2774" s="12">
        <v>0</v>
      </c>
      <c r="R2774" s="26"/>
      <c r="U2774" s="16"/>
      <c r="V2774" s="16"/>
      <c r="W2774" s="16"/>
    </row>
    <row r="2775" spans="5:23" x14ac:dyDescent="0.25">
      <c r="E2775" s="12">
        <v>0</v>
      </c>
      <c r="R2775" s="26"/>
      <c r="U2775" s="16"/>
      <c r="V2775" s="16"/>
      <c r="W2775" s="16"/>
    </row>
    <row r="2776" spans="5:23" x14ac:dyDescent="0.25">
      <c r="E2776" s="12">
        <v>0</v>
      </c>
      <c r="R2776" s="26"/>
      <c r="U2776" s="16"/>
      <c r="V2776" s="16"/>
      <c r="W2776" s="16"/>
    </row>
    <row r="2777" spans="5:23" x14ac:dyDescent="0.25">
      <c r="E2777" s="12">
        <v>0</v>
      </c>
      <c r="R2777" s="26"/>
      <c r="U2777" s="16"/>
      <c r="V2777" s="16"/>
      <c r="W2777" s="16"/>
    </row>
    <row r="2778" spans="5:23" x14ac:dyDescent="0.25">
      <c r="E2778" s="12">
        <v>0</v>
      </c>
      <c r="R2778" s="26"/>
      <c r="U2778" s="16"/>
      <c r="V2778" s="16"/>
      <c r="W2778" s="16"/>
    </row>
    <row r="2779" spans="5:23" x14ac:dyDescent="0.25">
      <c r="E2779" s="12">
        <v>0</v>
      </c>
      <c r="R2779" s="26"/>
      <c r="U2779" s="16"/>
      <c r="V2779" s="16"/>
      <c r="W2779" s="16"/>
    </row>
    <row r="2780" spans="5:23" x14ac:dyDescent="0.25">
      <c r="E2780" s="12">
        <v>0</v>
      </c>
      <c r="R2780" s="26"/>
      <c r="U2780" s="16"/>
      <c r="V2780" s="16"/>
      <c r="W2780" s="16"/>
    </row>
    <row r="2781" spans="5:23" x14ac:dyDescent="0.25">
      <c r="E2781" s="12">
        <v>0</v>
      </c>
      <c r="R2781" s="26"/>
      <c r="U2781" s="16"/>
      <c r="V2781" s="16"/>
      <c r="W2781" s="16"/>
    </row>
    <row r="2782" spans="5:23" x14ac:dyDescent="0.25">
      <c r="E2782" s="12">
        <v>0</v>
      </c>
      <c r="R2782" s="26"/>
      <c r="U2782" s="16"/>
      <c r="V2782" s="16"/>
      <c r="W2782" s="16"/>
    </row>
    <row r="2783" spans="5:23" x14ac:dyDescent="0.25">
      <c r="E2783" s="12">
        <v>0</v>
      </c>
      <c r="R2783" s="26"/>
      <c r="U2783" s="16"/>
      <c r="V2783" s="16"/>
      <c r="W2783" s="16"/>
    </row>
    <row r="2784" spans="5:23" x14ac:dyDescent="0.25">
      <c r="E2784" s="12">
        <v>0</v>
      </c>
      <c r="R2784" s="26"/>
      <c r="U2784" s="16"/>
      <c r="V2784" s="16"/>
      <c r="W2784" s="16"/>
    </row>
    <row r="2785" spans="5:23" x14ac:dyDescent="0.25">
      <c r="E2785" s="12">
        <v>0</v>
      </c>
      <c r="R2785" s="26"/>
      <c r="U2785" s="16"/>
      <c r="V2785" s="16"/>
      <c r="W2785" s="16"/>
    </row>
    <row r="2786" spans="5:23" x14ac:dyDescent="0.25">
      <c r="E2786" s="12">
        <v>0</v>
      </c>
      <c r="R2786" s="26"/>
      <c r="U2786" s="16"/>
      <c r="V2786" s="16"/>
      <c r="W2786" s="16"/>
    </row>
    <row r="2787" spans="5:23" x14ac:dyDescent="0.25">
      <c r="E2787" s="12">
        <v>0</v>
      </c>
      <c r="R2787" s="26"/>
      <c r="U2787" s="16"/>
      <c r="V2787" s="16"/>
      <c r="W2787" s="16"/>
    </row>
    <row r="2788" spans="5:23" x14ac:dyDescent="0.25">
      <c r="E2788" s="12">
        <v>0</v>
      </c>
      <c r="R2788" s="26"/>
      <c r="U2788" s="16"/>
      <c r="V2788" s="16"/>
      <c r="W2788" s="16"/>
    </row>
    <row r="2789" spans="5:23" x14ac:dyDescent="0.25">
      <c r="E2789" s="12">
        <v>0</v>
      </c>
      <c r="R2789" s="26"/>
      <c r="U2789" s="16"/>
      <c r="V2789" s="16"/>
      <c r="W2789" s="16"/>
    </row>
    <row r="2790" spans="5:23" x14ac:dyDescent="0.25">
      <c r="E2790" s="12">
        <v>0</v>
      </c>
      <c r="R2790" s="26"/>
      <c r="U2790" s="16"/>
      <c r="V2790" s="16"/>
      <c r="W2790" s="16"/>
    </row>
    <row r="2791" spans="5:23" x14ac:dyDescent="0.25">
      <c r="E2791" s="12">
        <v>0</v>
      </c>
      <c r="R2791" s="26"/>
      <c r="U2791" s="16"/>
      <c r="V2791" s="16"/>
      <c r="W2791" s="16"/>
    </row>
    <row r="2792" spans="5:23" x14ac:dyDescent="0.25">
      <c r="E2792" s="12">
        <v>0</v>
      </c>
      <c r="R2792" s="26"/>
      <c r="U2792" s="16"/>
      <c r="V2792" s="16"/>
      <c r="W2792" s="16"/>
    </row>
    <row r="2793" spans="5:23" x14ac:dyDescent="0.25">
      <c r="E2793" s="12">
        <v>0</v>
      </c>
      <c r="R2793" s="26"/>
      <c r="U2793" s="16"/>
      <c r="V2793" s="16"/>
      <c r="W2793" s="16"/>
    </row>
    <row r="2794" spans="5:23" x14ac:dyDescent="0.25">
      <c r="E2794" s="12">
        <v>0</v>
      </c>
      <c r="R2794" s="26"/>
      <c r="U2794" s="16"/>
      <c r="V2794" s="16"/>
      <c r="W2794" s="16"/>
    </row>
    <row r="2795" spans="5:23" x14ac:dyDescent="0.25">
      <c r="E2795" s="12">
        <v>0</v>
      </c>
      <c r="R2795" s="26"/>
      <c r="U2795" s="16"/>
      <c r="V2795" s="16"/>
      <c r="W2795" s="16"/>
    </row>
    <row r="2796" spans="5:23" x14ac:dyDescent="0.25">
      <c r="E2796" s="12">
        <v>0</v>
      </c>
      <c r="R2796" s="26"/>
      <c r="U2796" s="16"/>
      <c r="V2796" s="16"/>
      <c r="W2796" s="16"/>
    </row>
    <row r="2797" spans="5:23" x14ac:dyDescent="0.25">
      <c r="E2797" s="12">
        <v>0</v>
      </c>
      <c r="R2797" s="26"/>
      <c r="U2797" s="16"/>
      <c r="V2797" s="16"/>
      <c r="W2797" s="16"/>
    </row>
    <row r="2798" spans="5:23" x14ac:dyDescent="0.25">
      <c r="E2798" s="12">
        <v>0</v>
      </c>
      <c r="R2798" s="26"/>
      <c r="U2798" s="16"/>
      <c r="V2798" s="16"/>
      <c r="W2798" s="16"/>
    </row>
    <row r="2799" spans="5:23" x14ac:dyDescent="0.25">
      <c r="E2799" s="12">
        <v>0</v>
      </c>
      <c r="R2799" s="26"/>
      <c r="U2799" s="16"/>
      <c r="V2799" s="16"/>
      <c r="W2799" s="16"/>
    </row>
    <row r="2800" spans="5:23" x14ac:dyDescent="0.25">
      <c r="E2800" s="12">
        <v>0</v>
      </c>
      <c r="R2800" s="26"/>
      <c r="U2800" s="16"/>
      <c r="V2800" s="16"/>
      <c r="W2800" s="16"/>
    </row>
    <row r="2801" spans="5:23" x14ac:dyDescent="0.25">
      <c r="E2801" s="12">
        <v>0</v>
      </c>
      <c r="R2801" s="26"/>
      <c r="U2801" s="16"/>
      <c r="V2801" s="16"/>
      <c r="W2801" s="16"/>
    </row>
    <row r="2802" spans="5:23" x14ac:dyDescent="0.25">
      <c r="E2802" s="12">
        <v>0</v>
      </c>
      <c r="R2802" s="26"/>
      <c r="U2802" s="16"/>
      <c r="V2802" s="16"/>
      <c r="W2802" s="16"/>
    </row>
    <row r="2803" spans="5:23" x14ac:dyDescent="0.25">
      <c r="E2803" s="12">
        <v>0</v>
      </c>
      <c r="R2803" s="26"/>
      <c r="U2803" s="16"/>
      <c r="V2803" s="16"/>
      <c r="W2803" s="16"/>
    </row>
    <row r="2804" spans="5:23" x14ac:dyDescent="0.25">
      <c r="E2804" s="12">
        <v>0</v>
      </c>
      <c r="R2804" s="26"/>
      <c r="U2804" s="16"/>
      <c r="V2804" s="16"/>
      <c r="W2804" s="16"/>
    </row>
    <row r="2805" spans="5:23" x14ac:dyDescent="0.25">
      <c r="E2805" s="12">
        <v>0</v>
      </c>
      <c r="R2805" s="26"/>
      <c r="U2805" s="16"/>
      <c r="V2805" s="16"/>
      <c r="W2805" s="16"/>
    </row>
    <row r="2806" spans="5:23" x14ac:dyDescent="0.25">
      <c r="E2806" s="12">
        <v>0</v>
      </c>
      <c r="R2806" s="26"/>
      <c r="U2806" s="16"/>
      <c r="V2806" s="16"/>
      <c r="W2806" s="16"/>
    </row>
    <row r="2807" spans="5:23" x14ac:dyDescent="0.25">
      <c r="E2807" s="12">
        <v>0</v>
      </c>
      <c r="R2807" s="26"/>
      <c r="U2807" s="16"/>
      <c r="V2807" s="16"/>
      <c r="W2807" s="16"/>
    </row>
    <row r="2808" spans="5:23" x14ac:dyDescent="0.25">
      <c r="E2808" s="12">
        <v>0</v>
      </c>
      <c r="R2808" s="26"/>
      <c r="U2808" s="16"/>
      <c r="V2808" s="16"/>
      <c r="W2808" s="16"/>
    </row>
    <row r="2809" spans="5:23" x14ac:dyDescent="0.25">
      <c r="E2809" s="12">
        <v>0</v>
      </c>
      <c r="R2809" s="26"/>
      <c r="U2809" s="16"/>
      <c r="V2809" s="16"/>
      <c r="W2809" s="16"/>
    </row>
    <row r="2810" spans="5:23" x14ac:dyDescent="0.25">
      <c r="E2810" s="12">
        <v>0</v>
      </c>
      <c r="R2810" s="26"/>
      <c r="U2810" s="16"/>
      <c r="V2810" s="16"/>
      <c r="W2810" s="16"/>
    </row>
    <row r="2811" spans="5:23" x14ac:dyDescent="0.25">
      <c r="E2811" s="12">
        <v>0</v>
      </c>
      <c r="R2811" s="26"/>
      <c r="U2811" s="16"/>
      <c r="V2811" s="16"/>
      <c r="W2811" s="16"/>
    </row>
    <row r="2812" spans="5:23" x14ac:dyDescent="0.25">
      <c r="E2812" s="12">
        <v>0</v>
      </c>
      <c r="R2812" s="26"/>
      <c r="U2812" s="16"/>
      <c r="V2812" s="16"/>
      <c r="W2812" s="16"/>
    </row>
    <row r="2813" spans="5:23" x14ac:dyDescent="0.25">
      <c r="E2813" s="12">
        <v>0</v>
      </c>
      <c r="R2813" s="26"/>
      <c r="U2813" s="16"/>
      <c r="V2813" s="16"/>
      <c r="W2813" s="16"/>
    </row>
    <row r="2814" spans="5:23" x14ac:dyDescent="0.25">
      <c r="E2814" s="12">
        <v>0</v>
      </c>
      <c r="R2814" s="26"/>
      <c r="U2814" s="16"/>
      <c r="V2814" s="16"/>
      <c r="W2814" s="16"/>
    </row>
    <row r="2815" spans="5:23" x14ac:dyDescent="0.25">
      <c r="E2815" s="12">
        <v>0</v>
      </c>
      <c r="R2815" s="26"/>
      <c r="U2815" s="16"/>
      <c r="V2815" s="16"/>
      <c r="W2815" s="16"/>
    </row>
    <row r="2816" spans="5:23" x14ac:dyDescent="0.25">
      <c r="E2816" s="12">
        <v>0</v>
      </c>
      <c r="R2816" s="26"/>
      <c r="U2816" s="16"/>
      <c r="V2816" s="16"/>
      <c r="W2816" s="16"/>
    </row>
    <row r="2817" spans="5:23" x14ac:dyDescent="0.25">
      <c r="E2817" s="12">
        <v>0</v>
      </c>
      <c r="R2817" s="26"/>
      <c r="U2817" s="16"/>
      <c r="V2817" s="16"/>
      <c r="W2817" s="16"/>
    </row>
    <row r="2818" spans="5:23" x14ac:dyDescent="0.25">
      <c r="E2818" s="12">
        <v>0</v>
      </c>
      <c r="R2818" s="26"/>
      <c r="U2818" s="16"/>
      <c r="V2818" s="16"/>
      <c r="W2818" s="16"/>
    </row>
    <row r="2819" spans="5:23" x14ac:dyDescent="0.25">
      <c r="E2819" s="12">
        <v>0</v>
      </c>
      <c r="R2819" s="26"/>
      <c r="U2819" s="16"/>
      <c r="V2819" s="16"/>
      <c r="W2819" s="16"/>
    </row>
    <row r="2820" spans="5:23" x14ac:dyDescent="0.25">
      <c r="E2820" s="12">
        <v>0</v>
      </c>
      <c r="R2820" s="26"/>
      <c r="U2820" s="16"/>
      <c r="V2820" s="16"/>
      <c r="W2820" s="16"/>
    </row>
    <row r="2821" spans="5:23" x14ac:dyDescent="0.25">
      <c r="E2821" s="12">
        <v>0</v>
      </c>
      <c r="R2821" s="26"/>
      <c r="U2821" s="16"/>
      <c r="V2821" s="16"/>
      <c r="W2821" s="16"/>
    </row>
    <row r="2822" spans="5:23" x14ac:dyDescent="0.25">
      <c r="E2822" s="12">
        <v>0</v>
      </c>
      <c r="R2822" s="26"/>
      <c r="U2822" s="16"/>
      <c r="V2822" s="16"/>
      <c r="W2822" s="16"/>
    </row>
    <row r="2823" spans="5:23" x14ac:dyDescent="0.25">
      <c r="E2823" s="12">
        <v>0</v>
      </c>
      <c r="R2823" s="26"/>
      <c r="U2823" s="16"/>
      <c r="V2823" s="16"/>
      <c r="W2823" s="16"/>
    </row>
    <row r="2824" spans="5:23" x14ac:dyDescent="0.25">
      <c r="E2824" s="12">
        <v>0</v>
      </c>
      <c r="R2824" s="26"/>
      <c r="U2824" s="16"/>
      <c r="V2824" s="16"/>
      <c r="W2824" s="16"/>
    </row>
    <row r="2825" spans="5:23" x14ac:dyDescent="0.25">
      <c r="E2825" s="12">
        <v>0</v>
      </c>
      <c r="R2825" s="26"/>
      <c r="U2825" s="16"/>
      <c r="V2825" s="16"/>
      <c r="W2825" s="16"/>
    </row>
    <row r="2826" spans="5:23" x14ac:dyDescent="0.25">
      <c r="E2826" s="12">
        <v>0</v>
      </c>
      <c r="R2826" s="26"/>
      <c r="U2826" s="16"/>
      <c r="V2826" s="16"/>
      <c r="W2826" s="16"/>
    </row>
    <row r="2827" spans="5:23" x14ac:dyDescent="0.25">
      <c r="E2827" s="12">
        <v>0</v>
      </c>
      <c r="R2827" s="26"/>
      <c r="U2827" s="16"/>
      <c r="V2827" s="16"/>
      <c r="W2827" s="16"/>
    </row>
    <row r="2828" spans="5:23" x14ac:dyDescent="0.25">
      <c r="E2828" s="12">
        <v>0</v>
      </c>
      <c r="R2828" s="26"/>
      <c r="U2828" s="16"/>
      <c r="V2828" s="16"/>
      <c r="W2828" s="16"/>
    </row>
    <row r="2829" spans="5:23" x14ac:dyDescent="0.25">
      <c r="E2829" s="12">
        <v>0</v>
      </c>
      <c r="R2829" s="26"/>
      <c r="U2829" s="16"/>
      <c r="V2829" s="16"/>
      <c r="W2829" s="16"/>
    </row>
    <row r="2830" spans="5:23" x14ac:dyDescent="0.25">
      <c r="E2830" s="12">
        <v>0</v>
      </c>
      <c r="R2830" s="26"/>
      <c r="U2830" s="16"/>
      <c r="V2830" s="16"/>
      <c r="W2830" s="16"/>
    </row>
    <row r="2831" spans="5:23" x14ac:dyDescent="0.25">
      <c r="E2831" s="12">
        <v>0</v>
      </c>
      <c r="R2831" s="26"/>
      <c r="U2831" s="16"/>
      <c r="V2831" s="16"/>
      <c r="W2831" s="16"/>
    </row>
    <row r="2832" spans="5:23" x14ac:dyDescent="0.25">
      <c r="E2832" s="12">
        <v>0</v>
      </c>
      <c r="R2832" s="26"/>
      <c r="U2832" s="16"/>
      <c r="V2832" s="16"/>
      <c r="W2832" s="16"/>
    </row>
    <row r="2833" spans="5:23" x14ac:dyDescent="0.25">
      <c r="E2833" s="12">
        <v>0</v>
      </c>
      <c r="R2833" s="26"/>
      <c r="U2833" s="16"/>
      <c r="V2833" s="16"/>
      <c r="W2833" s="16"/>
    </row>
    <row r="2834" spans="5:23" x14ac:dyDescent="0.25">
      <c r="E2834" s="12">
        <v>0</v>
      </c>
      <c r="R2834" s="26"/>
      <c r="U2834" s="16"/>
      <c r="V2834" s="16"/>
      <c r="W2834" s="16"/>
    </row>
    <row r="2835" spans="5:23" x14ac:dyDescent="0.25">
      <c r="E2835" s="12">
        <v>0</v>
      </c>
      <c r="R2835" s="26"/>
      <c r="U2835" s="16"/>
      <c r="V2835" s="16"/>
      <c r="W2835" s="16"/>
    </row>
    <row r="2836" spans="5:23" x14ac:dyDescent="0.25">
      <c r="E2836" s="12">
        <v>0</v>
      </c>
      <c r="R2836" s="26"/>
      <c r="U2836" s="16"/>
      <c r="V2836" s="16"/>
      <c r="W2836" s="16"/>
    </row>
    <row r="2837" spans="5:23" x14ac:dyDescent="0.25">
      <c r="E2837" s="12">
        <v>0</v>
      </c>
      <c r="R2837" s="26"/>
      <c r="U2837" s="16"/>
      <c r="V2837" s="16"/>
      <c r="W2837" s="16"/>
    </row>
    <row r="2838" spans="5:23" x14ac:dyDescent="0.25">
      <c r="E2838" s="12">
        <v>0</v>
      </c>
      <c r="R2838" s="26"/>
      <c r="U2838" s="16"/>
      <c r="V2838" s="16"/>
      <c r="W2838" s="16"/>
    </row>
    <row r="2839" spans="5:23" x14ac:dyDescent="0.25">
      <c r="E2839" s="12">
        <v>0</v>
      </c>
      <c r="R2839" s="26"/>
      <c r="U2839" s="16"/>
      <c r="V2839" s="16"/>
      <c r="W2839" s="16"/>
    </row>
    <row r="2840" spans="5:23" x14ac:dyDescent="0.25">
      <c r="E2840" s="12">
        <v>0</v>
      </c>
      <c r="R2840" s="26"/>
      <c r="U2840" s="16"/>
      <c r="V2840" s="16"/>
      <c r="W2840" s="16"/>
    </row>
    <row r="2841" spans="5:23" x14ac:dyDescent="0.25">
      <c r="E2841" s="12">
        <v>0</v>
      </c>
      <c r="R2841" s="26"/>
      <c r="U2841" s="16"/>
      <c r="V2841" s="16"/>
      <c r="W2841" s="16"/>
    </row>
    <row r="2842" spans="5:23" x14ac:dyDescent="0.25">
      <c r="E2842" s="12">
        <v>0</v>
      </c>
      <c r="R2842" s="26"/>
      <c r="U2842" s="16"/>
      <c r="V2842" s="16"/>
      <c r="W2842" s="16"/>
    </row>
    <row r="2843" spans="5:23" x14ac:dyDescent="0.25">
      <c r="E2843" s="12">
        <v>0</v>
      </c>
      <c r="R2843" s="26"/>
      <c r="U2843" s="16"/>
      <c r="V2843" s="16"/>
      <c r="W2843" s="16"/>
    </row>
    <row r="2844" spans="5:23" x14ac:dyDescent="0.25">
      <c r="E2844" s="12">
        <v>0</v>
      </c>
      <c r="R2844" s="26"/>
      <c r="U2844" s="16"/>
      <c r="V2844" s="16"/>
      <c r="W2844" s="16"/>
    </row>
    <row r="2845" spans="5:23" x14ac:dyDescent="0.25">
      <c r="E2845" s="12">
        <v>0</v>
      </c>
      <c r="R2845" s="26"/>
      <c r="U2845" s="16"/>
      <c r="V2845" s="16"/>
      <c r="W2845" s="16"/>
    </row>
    <row r="2846" spans="5:23" x14ac:dyDescent="0.25">
      <c r="E2846" s="12">
        <v>0</v>
      </c>
      <c r="R2846" s="26"/>
      <c r="U2846" s="16"/>
      <c r="V2846" s="16"/>
      <c r="W2846" s="16"/>
    </row>
    <row r="2847" spans="5:23" x14ac:dyDescent="0.25">
      <c r="E2847" s="12">
        <v>0</v>
      </c>
      <c r="R2847" s="26"/>
      <c r="U2847" s="16"/>
      <c r="V2847" s="16"/>
      <c r="W2847" s="16"/>
    </row>
    <row r="2848" spans="5:23" x14ac:dyDescent="0.25">
      <c r="E2848" s="12">
        <v>0</v>
      </c>
      <c r="R2848" s="26"/>
      <c r="U2848" s="16"/>
      <c r="V2848" s="16"/>
      <c r="W2848" s="16"/>
    </row>
    <row r="2849" spans="5:23" x14ac:dyDescent="0.25">
      <c r="E2849" s="12">
        <v>0</v>
      </c>
      <c r="R2849" s="26"/>
      <c r="U2849" s="16"/>
      <c r="V2849" s="16"/>
      <c r="W2849" s="16"/>
    </row>
    <row r="2850" spans="5:23" x14ac:dyDescent="0.25">
      <c r="E2850" s="12">
        <v>0</v>
      </c>
      <c r="R2850" s="26"/>
      <c r="U2850" s="16"/>
      <c r="V2850" s="16"/>
      <c r="W2850" s="16"/>
    </row>
    <row r="2851" spans="5:23" x14ac:dyDescent="0.25">
      <c r="E2851" s="12">
        <v>0</v>
      </c>
      <c r="R2851" s="26"/>
      <c r="U2851" s="16"/>
      <c r="V2851" s="16"/>
      <c r="W2851" s="16"/>
    </row>
    <row r="2852" spans="5:23" x14ac:dyDescent="0.25">
      <c r="E2852" s="12">
        <v>0</v>
      </c>
      <c r="R2852" s="26"/>
      <c r="U2852" s="16"/>
      <c r="V2852" s="16"/>
      <c r="W2852" s="16"/>
    </row>
    <row r="2853" spans="5:23" x14ac:dyDescent="0.25">
      <c r="E2853" s="12">
        <v>0</v>
      </c>
      <c r="R2853" s="26"/>
      <c r="U2853" s="16"/>
      <c r="V2853" s="16"/>
      <c r="W2853" s="16"/>
    </row>
    <row r="2854" spans="5:23" x14ac:dyDescent="0.25">
      <c r="E2854" s="12">
        <v>0</v>
      </c>
      <c r="R2854" s="26"/>
      <c r="U2854" s="16"/>
      <c r="V2854" s="16"/>
      <c r="W2854" s="16"/>
    </row>
    <row r="2855" spans="5:23" x14ac:dyDescent="0.25">
      <c r="E2855" s="12">
        <v>0</v>
      </c>
      <c r="R2855" s="26"/>
      <c r="U2855" s="16"/>
      <c r="V2855" s="16"/>
      <c r="W2855" s="16"/>
    </row>
    <row r="2856" spans="5:23" x14ac:dyDescent="0.25">
      <c r="E2856" s="12">
        <v>0</v>
      </c>
      <c r="R2856" s="26"/>
      <c r="U2856" s="16"/>
      <c r="V2856" s="16"/>
      <c r="W2856" s="16"/>
    </row>
    <row r="2857" spans="5:23" x14ac:dyDescent="0.25">
      <c r="E2857" s="12">
        <v>0</v>
      </c>
      <c r="R2857" s="26"/>
      <c r="U2857" s="16"/>
      <c r="V2857" s="16"/>
      <c r="W2857" s="16"/>
    </row>
    <row r="2858" spans="5:23" x14ac:dyDescent="0.25">
      <c r="E2858" s="12">
        <v>0</v>
      </c>
      <c r="R2858" s="26"/>
      <c r="U2858" s="16"/>
      <c r="V2858" s="16"/>
      <c r="W2858" s="16"/>
    </row>
    <row r="2859" spans="5:23" x14ac:dyDescent="0.25">
      <c r="E2859" s="12">
        <v>0</v>
      </c>
      <c r="R2859" s="26"/>
      <c r="U2859" s="16"/>
      <c r="V2859" s="16"/>
      <c r="W2859" s="16"/>
    </row>
    <row r="2860" spans="5:23" x14ac:dyDescent="0.25">
      <c r="E2860" s="12">
        <v>0</v>
      </c>
      <c r="R2860" s="26"/>
      <c r="U2860" s="16"/>
      <c r="V2860" s="16"/>
      <c r="W2860" s="16"/>
    </row>
    <row r="2861" spans="5:23" x14ac:dyDescent="0.25">
      <c r="E2861" s="12">
        <v>0</v>
      </c>
      <c r="R2861" s="26"/>
      <c r="U2861" s="16"/>
      <c r="V2861" s="16"/>
      <c r="W2861" s="16"/>
    </row>
    <row r="2862" spans="5:23" x14ac:dyDescent="0.25">
      <c r="E2862" s="12">
        <v>0</v>
      </c>
      <c r="R2862" s="26"/>
      <c r="U2862" s="16"/>
      <c r="V2862" s="16"/>
      <c r="W2862" s="16"/>
    </row>
    <row r="2863" spans="5:23" x14ac:dyDescent="0.25">
      <c r="E2863" s="12">
        <v>0</v>
      </c>
      <c r="R2863" s="26"/>
      <c r="U2863" s="16"/>
      <c r="V2863" s="16"/>
      <c r="W2863" s="16"/>
    </row>
    <row r="2864" spans="5:23" x14ac:dyDescent="0.25">
      <c r="E2864" s="12">
        <v>0</v>
      </c>
      <c r="R2864" s="26"/>
      <c r="U2864" s="16"/>
      <c r="V2864" s="16"/>
      <c r="W2864" s="16"/>
    </row>
    <row r="2865" spans="5:23" x14ac:dyDescent="0.25">
      <c r="E2865" s="12">
        <v>0</v>
      </c>
      <c r="R2865" s="26"/>
      <c r="U2865" s="16"/>
      <c r="V2865" s="16"/>
      <c r="W2865" s="16"/>
    </row>
    <row r="2866" spans="5:23" x14ac:dyDescent="0.25">
      <c r="E2866" s="12">
        <v>0</v>
      </c>
      <c r="R2866" s="26"/>
      <c r="U2866" s="16"/>
      <c r="V2866" s="16"/>
      <c r="W2866" s="16"/>
    </row>
    <row r="2867" spans="5:23" x14ac:dyDescent="0.25">
      <c r="E2867" s="12">
        <v>0</v>
      </c>
      <c r="R2867" s="26"/>
      <c r="U2867" s="16"/>
      <c r="V2867" s="16"/>
      <c r="W2867" s="16"/>
    </row>
    <row r="2868" spans="5:23" x14ac:dyDescent="0.25">
      <c r="E2868" s="12">
        <v>0</v>
      </c>
      <c r="R2868" s="26"/>
      <c r="U2868" s="16"/>
      <c r="V2868" s="16"/>
      <c r="W2868" s="16"/>
    </row>
    <row r="2869" spans="5:23" x14ac:dyDescent="0.25">
      <c r="E2869" s="12">
        <v>0</v>
      </c>
      <c r="R2869" s="26"/>
      <c r="U2869" s="16"/>
      <c r="V2869" s="16"/>
      <c r="W2869" s="16"/>
    </row>
    <row r="2870" spans="5:23" x14ac:dyDescent="0.25">
      <c r="E2870" s="12">
        <v>0</v>
      </c>
      <c r="R2870" s="26"/>
      <c r="U2870" s="16"/>
      <c r="V2870" s="16"/>
      <c r="W2870" s="16"/>
    </row>
    <row r="2871" spans="5:23" x14ac:dyDescent="0.25">
      <c r="E2871" s="12">
        <v>0</v>
      </c>
      <c r="R2871" s="26"/>
      <c r="U2871" s="16"/>
      <c r="V2871" s="16"/>
      <c r="W2871" s="16"/>
    </row>
    <row r="2872" spans="5:23" x14ac:dyDescent="0.25">
      <c r="E2872" s="12">
        <v>0</v>
      </c>
      <c r="R2872" s="26"/>
      <c r="U2872" s="16"/>
      <c r="V2872" s="16"/>
      <c r="W2872" s="16"/>
    </row>
    <row r="2873" spans="5:23" x14ac:dyDescent="0.25">
      <c r="E2873" s="12">
        <v>0</v>
      </c>
      <c r="R2873" s="26"/>
      <c r="U2873" s="16"/>
      <c r="V2873" s="16"/>
      <c r="W2873" s="16"/>
    </row>
    <row r="2874" spans="5:23" x14ac:dyDescent="0.25">
      <c r="E2874" s="12">
        <v>0</v>
      </c>
      <c r="R2874" s="26"/>
      <c r="U2874" s="16"/>
      <c r="V2874" s="16"/>
      <c r="W2874" s="16"/>
    </row>
    <row r="2875" spans="5:23" x14ac:dyDescent="0.25">
      <c r="E2875" s="12">
        <v>0</v>
      </c>
      <c r="R2875" s="26"/>
      <c r="U2875" s="16"/>
      <c r="V2875" s="16"/>
      <c r="W2875" s="16"/>
    </row>
    <row r="2876" spans="5:23" x14ac:dyDescent="0.25">
      <c r="E2876" s="12">
        <v>0</v>
      </c>
      <c r="R2876" s="26"/>
      <c r="U2876" s="16"/>
      <c r="V2876" s="16"/>
      <c r="W2876" s="16"/>
    </row>
    <row r="2877" spans="5:23" x14ac:dyDescent="0.25">
      <c r="E2877" s="12">
        <v>0</v>
      </c>
      <c r="R2877" s="26"/>
      <c r="U2877" s="16"/>
      <c r="V2877" s="16"/>
      <c r="W2877" s="16"/>
    </row>
    <row r="2878" spans="5:23" x14ac:dyDescent="0.25">
      <c r="E2878" s="12">
        <v>0</v>
      </c>
      <c r="R2878" s="26"/>
      <c r="U2878" s="16"/>
      <c r="V2878" s="16"/>
      <c r="W2878" s="16"/>
    </row>
    <row r="2879" spans="5:23" x14ac:dyDescent="0.25">
      <c r="E2879" s="12">
        <v>0</v>
      </c>
      <c r="R2879" s="26"/>
      <c r="U2879" s="16"/>
      <c r="V2879" s="16"/>
      <c r="W2879" s="16"/>
    </row>
    <row r="2880" spans="5:23" x14ac:dyDescent="0.25">
      <c r="E2880" s="12">
        <v>0</v>
      </c>
      <c r="R2880" s="26"/>
      <c r="U2880" s="16"/>
      <c r="V2880" s="16"/>
      <c r="W2880" s="16"/>
    </row>
    <row r="2881" spans="5:23" x14ac:dyDescent="0.25">
      <c r="E2881" s="12">
        <v>0</v>
      </c>
      <c r="R2881" s="26"/>
      <c r="U2881" s="16"/>
      <c r="V2881" s="16"/>
      <c r="W2881" s="16"/>
    </row>
    <row r="2882" spans="5:23" x14ac:dyDescent="0.25">
      <c r="E2882" s="12">
        <v>0</v>
      </c>
      <c r="R2882" s="26"/>
      <c r="U2882" s="16"/>
      <c r="V2882" s="16"/>
      <c r="W2882" s="16"/>
    </row>
    <row r="2883" spans="5:23" x14ac:dyDescent="0.25">
      <c r="E2883" s="12">
        <v>0</v>
      </c>
      <c r="R2883" s="26"/>
      <c r="U2883" s="16"/>
      <c r="V2883" s="16"/>
      <c r="W2883" s="16"/>
    </row>
    <row r="2884" spans="5:23" x14ac:dyDescent="0.25">
      <c r="E2884" s="12">
        <v>0</v>
      </c>
      <c r="R2884" s="26"/>
      <c r="U2884" s="16"/>
      <c r="V2884" s="16"/>
      <c r="W2884" s="16"/>
    </row>
    <row r="2885" spans="5:23" x14ac:dyDescent="0.25">
      <c r="E2885" s="12">
        <v>0</v>
      </c>
      <c r="R2885" s="26"/>
      <c r="U2885" s="16"/>
      <c r="V2885" s="16"/>
      <c r="W2885" s="16"/>
    </row>
    <row r="2886" spans="5:23" x14ac:dyDescent="0.25">
      <c r="E2886" s="12">
        <v>0</v>
      </c>
      <c r="R2886" s="26"/>
      <c r="U2886" s="16"/>
      <c r="V2886" s="16"/>
      <c r="W2886" s="16"/>
    </row>
    <row r="2887" spans="5:23" x14ac:dyDescent="0.25">
      <c r="E2887" s="12">
        <v>0</v>
      </c>
      <c r="R2887" s="26"/>
      <c r="U2887" s="16"/>
      <c r="V2887" s="16"/>
      <c r="W2887" s="16"/>
    </row>
    <row r="2888" spans="5:23" x14ac:dyDescent="0.25">
      <c r="E2888" s="12">
        <v>0</v>
      </c>
      <c r="R2888" s="26"/>
      <c r="U2888" s="16"/>
      <c r="V2888" s="16"/>
      <c r="W2888" s="16"/>
    </row>
    <row r="2889" spans="5:23" x14ac:dyDescent="0.25">
      <c r="E2889" s="12">
        <v>0</v>
      </c>
      <c r="R2889" s="26"/>
      <c r="U2889" s="16"/>
      <c r="V2889" s="16"/>
      <c r="W2889" s="16"/>
    </row>
    <row r="2890" spans="5:23" x14ac:dyDescent="0.25">
      <c r="E2890" s="12">
        <v>0</v>
      </c>
      <c r="R2890" s="26"/>
      <c r="U2890" s="16"/>
      <c r="V2890" s="16"/>
      <c r="W2890" s="16"/>
    </row>
    <row r="2891" spans="5:23" x14ac:dyDescent="0.25">
      <c r="E2891" s="12">
        <v>0</v>
      </c>
      <c r="R2891" s="26"/>
      <c r="U2891" s="16"/>
      <c r="V2891" s="16"/>
      <c r="W2891" s="16"/>
    </row>
    <row r="2892" spans="5:23" x14ac:dyDescent="0.25">
      <c r="E2892" s="12">
        <v>0</v>
      </c>
      <c r="R2892" s="26"/>
      <c r="U2892" s="16"/>
      <c r="V2892" s="16"/>
      <c r="W2892" s="16"/>
    </row>
    <row r="2893" spans="5:23" x14ac:dyDescent="0.25">
      <c r="E2893" s="12">
        <v>0</v>
      </c>
      <c r="R2893" s="26"/>
      <c r="U2893" s="16"/>
      <c r="V2893" s="16"/>
      <c r="W2893" s="16"/>
    </row>
    <row r="2894" spans="5:23" x14ac:dyDescent="0.25">
      <c r="E2894" s="12">
        <v>0</v>
      </c>
      <c r="R2894" s="26"/>
      <c r="U2894" s="16"/>
      <c r="V2894" s="16"/>
      <c r="W2894" s="16"/>
    </row>
    <row r="2895" spans="5:23" x14ac:dyDescent="0.25">
      <c r="E2895" s="12">
        <v>0</v>
      </c>
      <c r="R2895" s="26"/>
      <c r="U2895" s="16"/>
      <c r="V2895" s="16"/>
      <c r="W2895" s="16"/>
    </row>
    <row r="2896" spans="5:23" x14ac:dyDescent="0.25">
      <c r="E2896" s="12">
        <v>0</v>
      </c>
      <c r="R2896" s="26"/>
      <c r="U2896" s="16"/>
      <c r="V2896" s="16"/>
      <c r="W2896" s="16"/>
    </row>
    <row r="2897" spans="5:23" x14ac:dyDescent="0.25">
      <c r="E2897" s="12">
        <v>0</v>
      </c>
      <c r="R2897" s="26"/>
      <c r="U2897" s="16"/>
      <c r="V2897" s="16"/>
      <c r="W2897" s="16"/>
    </row>
    <row r="2898" spans="5:23" x14ac:dyDescent="0.25">
      <c r="E2898" s="12">
        <v>0</v>
      </c>
      <c r="R2898" s="26"/>
      <c r="U2898" s="16"/>
      <c r="V2898" s="16"/>
      <c r="W2898" s="16"/>
    </row>
    <row r="2899" spans="5:23" x14ac:dyDescent="0.25">
      <c r="E2899" s="12">
        <v>0</v>
      </c>
      <c r="R2899" s="26"/>
      <c r="U2899" s="16"/>
      <c r="V2899" s="16"/>
      <c r="W2899" s="16"/>
    </row>
    <row r="2900" spans="5:23" x14ac:dyDescent="0.25">
      <c r="E2900" s="12">
        <v>0</v>
      </c>
      <c r="R2900" s="26"/>
      <c r="U2900" s="16"/>
      <c r="V2900" s="16"/>
      <c r="W2900" s="16"/>
    </row>
    <row r="2901" spans="5:23" x14ac:dyDescent="0.25">
      <c r="E2901" s="12">
        <v>0</v>
      </c>
      <c r="R2901" s="26"/>
      <c r="U2901" s="16"/>
      <c r="V2901" s="16"/>
      <c r="W2901" s="16"/>
    </row>
    <row r="2902" spans="5:23" x14ac:dyDescent="0.25">
      <c r="E2902" s="12">
        <v>0</v>
      </c>
      <c r="R2902" s="26"/>
      <c r="U2902" s="16"/>
      <c r="V2902" s="16"/>
      <c r="W2902" s="16"/>
    </row>
    <row r="2903" spans="5:23" x14ac:dyDescent="0.25">
      <c r="E2903" s="12">
        <v>0</v>
      </c>
      <c r="R2903" s="26"/>
      <c r="U2903" s="16"/>
      <c r="V2903" s="16"/>
      <c r="W2903" s="16"/>
    </row>
    <row r="2904" spans="5:23" x14ac:dyDescent="0.25">
      <c r="E2904" s="12">
        <v>0</v>
      </c>
      <c r="R2904" s="26"/>
      <c r="U2904" s="16"/>
      <c r="V2904" s="16"/>
      <c r="W2904" s="16"/>
    </row>
    <row r="2905" spans="5:23" x14ac:dyDescent="0.25">
      <c r="E2905" s="12">
        <v>0</v>
      </c>
      <c r="R2905" s="26"/>
      <c r="U2905" s="16"/>
      <c r="V2905" s="16"/>
      <c r="W2905" s="16"/>
    </row>
    <row r="2906" spans="5:23" x14ac:dyDescent="0.25">
      <c r="E2906" s="12">
        <v>0</v>
      </c>
      <c r="R2906" s="26"/>
      <c r="U2906" s="16"/>
      <c r="V2906" s="16"/>
      <c r="W2906" s="16"/>
    </row>
    <row r="2907" spans="5:23" x14ac:dyDescent="0.25">
      <c r="E2907" s="12">
        <v>0</v>
      </c>
      <c r="R2907" s="26"/>
      <c r="U2907" s="16"/>
      <c r="V2907" s="16"/>
      <c r="W2907" s="16"/>
    </row>
    <row r="2908" spans="5:23" x14ac:dyDescent="0.25">
      <c r="E2908" s="12">
        <v>0</v>
      </c>
      <c r="R2908" s="26"/>
      <c r="U2908" s="16"/>
      <c r="V2908" s="16"/>
      <c r="W2908" s="16"/>
    </row>
    <row r="2909" spans="5:23" x14ac:dyDescent="0.25">
      <c r="E2909" s="12">
        <v>0</v>
      </c>
      <c r="R2909" s="26"/>
      <c r="U2909" s="16"/>
      <c r="V2909" s="16"/>
      <c r="W2909" s="16"/>
    </row>
    <row r="2910" spans="5:23" x14ac:dyDescent="0.25">
      <c r="E2910" s="12">
        <v>0</v>
      </c>
      <c r="R2910" s="26"/>
      <c r="U2910" s="16"/>
      <c r="V2910" s="16"/>
      <c r="W2910" s="16"/>
    </row>
    <row r="2911" spans="5:23" x14ac:dyDescent="0.25">
      <c r="E2911" s="12">
        <v>0</v>
      </c>
      <c r="R2911" s="26"/>
      <c r="U2911" s="16"/>
      <c r="V2911" s="16"/>
      <c r="W2911" s="16"/>
    </row>
    <row r="2912" spans="5:23" x14ac:dyDescent="0.25">
      <c r="E2912" s="12">
        <v>0</v>
      </c>
      <c r="R2912" s="26"/>
      <c r="U2912" s="16"/>
      <c r="V2912" s="16"/>
      <c r="W2912" s="16"/>
    </row>
    <row r="2913" spans="5:23" x14ac:dyDescent="0.25">
      <c r="E2913" s="12">
        <v>0</v>
      </c>
      <c r="R2913" s="26"/>
      <c r="U2913" s="16"/>
      <c r="V2913" s="16"/>
      <c r="W2913" s="16"/>
    </row>
    <row r="2914" spans="5:23" x14ac:dyDescent="0.25">
      <c r="E2914" s="12">
        <v>0</v>
      </c>
      <c r="R2914" s="26"/>
      <c r="U2914" s="16"/>
      <c r="V2914" s="16"/>
      <c r="W2914" s="16"/>
    </row>
    <row r="2915" spans="5:23" x14ac:dyDescent="0.25">
      <c r="E2915" s="12">
        <v>0</v>
      </c>
      <c r="R2915" s="26"/>
      <c r="U2915" s="16"/>
      <c r="V2915" s="16"/>
      <c r="W2915" s="16"/>
    </row>
    <row r="2916" spans="5:23" x14ac:dyDescent="0.25">
      <c r="E2916" s="12">
        <v>0</v>
      </c>
      <c r="R2916" s="26"/>
      <c r="U2916" s="16"/>
      <c r="V2916" s="16"/>
      <c r="W2916" s="16"/>
    </row>
    <row r="2917" spans="5:23" x14ac:dyDescent="0.25">
      <c r="E2917" s="12">
        <v>0</v>
      </c>
      <c r="R2917" s="26"/>
      <c r="U2917" s="16"/>
      <c r="V2917" s="16"/>
      <c r="W2917" s="16"/>
    </row>
    <row r="2918" spans="5:23" x14ac:dyDescent="0.25">
      <c r="E2918" s="12">
        <v>0</v>
      </c>
      <c r="R2918" s="26"/>
      <c r="U2918" s="16"/>
      <c r="V2918" s="16"/>
      <c r="W2918" s="16"/>
    </row>
    <row r="2919" spans="5:23" x14ac:dyDescent="0.25">
      <c r="E2919" s="12">
        <v>0</v>
      </c>
      <c r="R2919" s="26"/>
      <c r="U2919" s="16"/>
      <c r="V2919" s="16"/>
      <c r="W2919" s="16"/>
    </row>
    <row r="2920" spans="5:23" x14ac:dyDescent="0.25">
      <c r="E2920" s="12">
        <v>0</v>
      </c>
      <c r="R2920" s="26"/>
      <c r="U2920" s="16"/>
      <c r="V2920" s="16"/>
      <c r="W2920" s="16"/>
    </row>
    <row r="2921" spans="5:23" x14ac:dyDescent="0.25">
      <c r="E2921" s="12">
        <v>0</v>
      </c>
      <c r="R2921" s="26"/>
      <c r="U2921" s="16"/>
      <c r="V2921" s="16"/>
      <c r="W2921" s="16"/>
    </row>
    <row r="2922" spans="5:23" x14ac:dyDescent="0.25">
      <c r="E2922" s="12">
        <v>0</v>
      </c>
      <c r="R2922" s="26"/>
      <c r="U2922" s="16"/>
      <c r="V2922" s="16"/>
      <c r="W2922" s="16"/>
    </row>
    <row r="2923" spans="5:23" x14ac:dyDescent="0.25">
      <c r="E2923" s="12">
        <v>0</v>
      </c>
      <c r="R2923" s="26"/>
      <c r="U2923" s="16"/>
      <c r="V2923" s="16"/>
      <c r="W2923" s="16"/>
    </row>
    <row r="2924" spans="5:23" x14ac:dyDescent="0.25">
      <c r="E2924" s="12">
        <v>0</v>
      </c>
      <c r="R2924" s="26"/>
      <c r="U2924" s="16"/>
      <c r="V2924" s="16"/>
      <c r="W2924" s="16"/>
    </row>
    <row r="2925" spans="5:23" x14ac:dyDescent="0.25">
      <c r="E2925" s="12">
        <v>0</v>
      </c>
      <c r="R2925" s="26"/>
      <c r="U2925" s="16"/>
      <c r="V2925" s="16"/>
      <c r="W2925" s="16"/>
    </row>
    <row r="2926" spans="5:23" x14ac:dyDescent="0.25">
      <c r="E2926" s="12">
        <v>0</v>
      </c>
      <c r="R2926" s="26"/>
      <c r="U2926" s="16"/>
      <c r="V2926" s="16"/>
      <c r="W2926" s="16"/>
    </row>
    <row r="2927" spans="5:23" x14ac:dyDescent="0.25">
      <c r="E2927" s="12">
        <v>0</v>
      </c>
      <c r="R2927" s="26"/>
      <c r="U2927" s="16"/>
      <c r="V2927" s="16"/>
      <c r="W2927" s="16"/>
    </row>
    <row r="2928" spans="5:23" x14ac:dyDescent="0.25">
      <c r="E2928" s="12">
        <v>0</v>
      </c>
      <c r="R2928" s="26"/>
      <c r="U2928" s="16"/>
      <c r="V2928" s="16"/>
      <c r="W2928" s="16"/>
    </row>
    <row r="2929" spans="5:23" x14ac:dyDescent="0.25">
      <c r="E2929" s="12">
        <v>0</v>
      </c>
      <c r="R2929" s="26"/>
      <c r="U2929" s="16"/>
      <c r="V2929" s="16"/>
      <c r="W2929" s="16"/>
    </row>
    <row r="2930" spans="5:23" x14ac:dyDescent="0.25">
      <c r="E2930" s="12">
        <v>0</v>
      </c>
      <c r="R2930" s="26"/>
      <c r="U2930" s="16"/>
      <c r="V2930" s="16"/>
      <c r="W2930" s="16"/>
    </row>
    <row r="2931" spans="5:23" x14ac:dyDescent="0.25">
      <c r="E2931" s="12">
        <v>0</v>
      </c>
      <c r="R2931" s="26"/>
      <c r="U2931" s="16"/>
      <c r="V2931" s="16"/>
      <c r="W2931" s="16"/>
    </row>
    <row r="2932" spans="5:23" x14ac:dyDescent="0.25">
      <c r="E2932" s="12">
        <v>0</v>
      </c>
      <c r="R2932" s="26"/>
      <c r="U2932" s="16"/>
      <c r="V2932" s="16"/>
      <c r="W2932" s="16"/>
    </row>
    <row r="2933" spans="5:23" x14ac:dyDescent="0.25">
      <c r="E2933" s="12">
        <v>0</v>
      </c>
      <c r="R2933" s="26"/>
      <c r="U2933" s="16"/>
      <c r="V2933" s="16"/>
      <c r="W2933" s="16"/>
    </row>
    <row r="2934" spans="5:23" x14ac:dyDescent="0.25">
      <c r="E2934" s="12">
        <v>0</v>
      </c>
      <c r="R2934" s="26"/>
      <c r="U2934" s="16"/>
      <c r="V2934" s="16"/>
      <c r="W2934" s="16"/>
    </row>
    <row r="2935" spans="5:23" x14ac:dyDescent="0.25">
      <c r="E2935" s="12">
        <v>0</v>
      </c>
      <c r="R2935" s="26"/>
      <c r="U2935" s="16"/>
      <c r="V2935" s="16"/>
      <c r="W2935" s="16"/>
    </row>
    <row r="2936" spans="5:23" x14ac:dyDescent="0.25">
      <c r="E2936" s="12">
        <v>0</v>
      </c>
      <c r="R2936" s="26"/>
      <c r="U2936" s="16"/>
      <c r="V2936" s="16"/>
      <c r="W2936" s="16"/>
    </row>
    <row r="2937" spans="5:23" x14ac:dyDescent="0.25">
      <c r="E2937" s="12">
        <v>0</v>
      </c>
      <c r="R2937" s="26"/>
      <c r="U2937" s="16"/>
      <c r="V2937" s="16"/>
      <c r="W2937" s="16"/>
    </row>
    <row r="2938" spans="5:23" x14ac:dyDescent="0.25">
      <c r="E2938" s="12">
        <v>0</v>
      </c>
      <c r="R2938" s="26"/>
      <c r="U2938" s="16"/>
      <c r="V2938" s="16"/>
      <c r="W2938" s="16"/>
    </row>
    <row r="2939" spans="5:23" x14ac:dyDescent="0.25">
      <c r="E2939" s="12">
        <v>0</v>
      </c>
      <c r="R2939" s="26"/>
      <c r="U2939" s="16"/>
      <c r="V2939" s="16"/>
      <c r="W2939" s="16"/>
    </row>
    <row r="2940" spans="5:23" x14ac:dyDescent="0.25">
      <c r="E2940" s="12">
        <v>0</v>
      </c>
      <c r="R2940" s="26"/>
      <c r="U2940" s="16"/>
      <c r="V2940" s="16"/>
      <c r="W2940" s="16"/>
    </row>
    <row r="2941" spans="5:23" x14ac:dyDescent="0.25">
      <c r="E2941" s="12">
        <v>0</v>
      </c>
      <c r="R2941" s="26"/>
      <c r="U2941" s="16"/>
      <c r="V2941" s="16"/>
      <c r="W2941" s="16"/>
    </row>
    <row r="2942" spans="5:23" x14ac:dyDescent="0.25">
      <c r="E2942" s="12">
        <v>0</v>
      </c>
      <c r="R2942" s="26"/>
      <c r="U2942" s="16"/>
      <c r="V2942" s="16"/>
      <c r="W2942" s="16"/>
    </row>
    <row r="2943" spans="5:23" x14ac:dyDescent="0.25">
      <c r="E2943" s="12">
        <v>0</v>
      </c>
      <c r="R2943" s="26"/>
      <c r="U2943" s="16"/>
      <c r="V2943" s="16"/>
      <c r="W2943" s="16"/>
    </row>
    <row r="2944" spans="5:23" x14ac:dyDescent="0.25">
      <c r="E2944" s="12">
        <v>0</v>
      </c>
      <c r="R2944" s="26"/>
      <c r="U2944" s="16"/>
      <c r="V2944" s="16"/>
      <c r="W2944" s="16"/>
    </row>
    <row r="2945" spans="5:23" x14ac:dyDescent="0.25">
      <c r="E2945" s="12">
        <v>0</v>
      </c>
      <c r="R2945" s="26"/>
      <c r="U2945" s="16"/>
      <c r="V2945" s="16"/>
      <c r="W2945" s="16"/>
    </row>
    <row r="2946" spans="5:23" x14ac:dyDescent="0.25">
      <c r="E2946" s="12">
        <v>0</v>
      </c>
      <c r="R2946" s="26"/>
      <c r="U2946" s="16"/>
      <c r="V2946" s="16"/>
      <c r="W2946" s="16"/>
    </row>
    <row r="2947" spans="5:23" x14ac:dyDescent="0.25">
      <c r="E2947" s="12">
        <v>0</v>
      </c>
      <c r="R2947" s="26"/>
      <c r="U2947" s="16"/>
      <c r="V2947" s="16"/>
      <c r="W2947" s="16"/>
    </row>
    <row r="2948" spans="5:23" x14ac:dyDescent="0.25">
      <c r="E2948" s="12">
        <v>0</v>
      </c>
      <c r="R2948" s="26"/>
      <c r="U2948" s="16"/>
      <c r="V2948" s="16"/>
      <c r="W2948" s="16"/>
    </row>
    <row r="2949" spans="5:23" x14ac:dyDescent="0.25">
      <c r="E2949" s="12">
        <v>0</v>
      </c>
      <c r="R2949" s="26"/>
      <c r="U2949" s="16"/>
      <c r="V2949" s="16"/>
      <c r="W2949" s="16"/>
    </row>
    <row r="2950" spans="5:23" x14ac:dyDescent="0.25">
      <c r="E2950" s="12">
        <v>0</v>
      </c>
      <c r="R2950" s="26"/>
      <c r="U2950" s="16"/>
      <c r="V2950" s="16"/>
      <c r="W2950" s="16"/>
    </row>
    <row r="2951" spans="5:23" x14ac:dyDescent="0.25">
      <c r="E2951" s="12">
        <v>0</v>
      </c>
      <c r="R2951" s="26"/>
      <c r="U2951" s="16"/>
      <c r="V2951" s="16"/>
      <c r="W2951" s="16"/>
    </row>
    <row r="2952" spans="5:23" x14ac:dyDescent="0.25">
      <c r="E2952" s="12">
        <v>0</v>
      </c>
      <c r="R2952" s="26"/>
      <c r="U2952" s="16"/>
      <c r="V2952" s="16"/>
      <c r="W2952" s="16"/>
    </row>
    <row r="2953" spans="5:23" x14ac:dyDescent="0.25">
      <c r="E2953" s="12">
        <v>0</v>
      </c>
      <c r="R2953" s="26"/>
      <c r="U2953" s="16"/>
      <c r="V2953" s="16"/>
      <c r="W2953" s="16"/>
    </row>
    <row r="2954" spans="5:23" x14ac:dyDescent="0.25">
      <c r="E2954" s="12">
        <v>0</v>
      </c>
      <c r="R2954" s="26"/>
      <c r="U2954" s="16"/>
      <c r="V2954" s="16"/>
      <c r="W2954" s="16"/>
    </row>
    <row r="2955" spans="5:23" x14ac:dyDescent="0.25">
      <c r="E2955" s="12">
        <v>0</v>
      </c>
      <c r="R2955" s="26"/>
      <c r="U2955" s="16"/>
      <c r="V2955" s="16"/>
      <c r="W2955" s="16"/>
    </row>
    <row r="2956" spans="5:23" x14ac:dyDescent="0.25">
      <c r="E2956" s="12">
        <v>0</v>
      </c>
      <c r="R2956" s="26"/>
      <c r="U2956" s="16"/>
      <c r="V2956" s="16"/>
      <c r="W2956" s="16"/>
    </row>
    <row r="2957" spans="5:23" x14ac:dyDescent="0.25">
      <c r="E2957" s="12">
        <v>0</v>
      </c>
      <c r="R2957" s="26"/>
      <c r="U2957" s="16"/>
      <c r="V2957" s="16"/>
      <c r="W2957" s="16"/>
    </row>
    <row r="2958" spans="5:23" x14ac:dyDescent="0.25">
      <c r="E2958" s="12">
        <v>0</v>
      </c>
      <c r="R2958" s="26"/>
      <c r="U2958" s="16"/>
      <c r="V2958" s="16"/>
      <c r="W2958" s="16"/>
    </row>
    <row r="2959" spans="5:23" x14ac:dyDescent="0.25">
      <c r="E2959" s="12">
        <v>0</v>
      </c>
      <c r="R2959" s="26"/>
      <c r="U2959" s="16"/>
      <c r="V2959" s="16"/>
      <c r="W2959" s="16"/>
    </row>
    <row r="2960" spans="5:23" x14ac:dyDescent="0.25">
      <c r="E2960" s="12">
        <v>0</v>
      </c>
      <c r="R2960" s="26"/>
      <c r="U2960" s="16"/>
      <c r="V2960" s="16"/>
      <c r="W2960" s="16"/>
    </row>
    <row r="2961" spans="5:23" x14ac:dyDescent="0.25">
      <c r="E2961" s="12">
        <v>0</v>
      </c>
      <c r="R2961" s="26"/>
      <c r="U2961" s="16"/>
      <c r="V2961" s="16"/>
      <c r="W2961" s="16"/>
    </row>
    <row r="2962" spans="5:23" x14ac:dyDescent="0.25">
      <c r="E2962" s="12">
        <v>0</v>
      </c>
      <c r="R2962" s="26"/>
      <c r="U2962" s="16"/>
      <c r="V2962" s="16"/>
      <c r="W2962" s="16"/>
    </row>
    <row r="2963" spans="5:23" x14ac:dyDescent="0.25">
      <c r="E2963" s="12">
        <v>0</v>
      </c>
      <c r="R2963" s="26"/>
      <c r="U2963" s="16"/>
      <c r="V2963" s="16"/>
      <c r="W2963" s="16"/>
    </row>
    <row r="2964" spans="5:23" x14ac:dyDescent="0.25">
      <c r="E2964" s="12">
        <v>0</v>
      </c>
      <c r="R2964" s="26"/>
      <c r="U2964" s="16"/>
      <c r="V2964" s="16"/>
      <c r="W2964" s="16"/>
    </row>
    <row r="2965" spans="5:23" x14ac:dyDescent="0.25">
      <c r="E2965" s="12">
        <v>0</v>
      </c>
      <c r="R2965" s="26"/>
      <c r="U2965" s="16"/>
      <c r="V2965" s="16"/>
      <c r="W2965" s="16"/>
    </row>
    <row r="2966" spans="5:23" x14ac:dyDescent="0.25">
      <c r="E2966" s="12">
        <v>0</v>
      </c>
      <c r="R2966" s="26"/>
      <c r="U2966" s="16"/>
      <c r="V2966" s="16"/>
      <c r="W2966" s="16"/>
    </row>
    <row r="2967" spans="5:23" x14ac:dyDescent="0.25">
      <c r="E2967" s="12">
        <v>0</v>
      </c>
      <c r="R2967" s="26"/>
      <c r="U2967" s="16"/>
      <c r="V2967" s="16"/>
      <c r="W2967" s="16"/>
    </row>
    <row r="2968" spans="5:23" x14ac:dyDescent="0.25">
      <c r="E2968" s="12">
        <v>0</v>
      </c>
      <c r="R2968" s="26"/>
      <c r="U2968" s="16"/>
      <c r="V2968" s="16"/>
      <c r="W2968" s="16"/>
    </row>
    <row r="2969" spans="5:23" x14ac:dyDescent="0.25">
      <c r="E2969" s="12">
        <v>0</v>
      </c>
      <c r="R2969" s="26"/>
      <c r="U2969" s="16"/>
      <c r="V2969" s="16"/>
      <c r="W2969" s="16"/>
    </row>
    <row r="2970" spans="5:23" x14ac:dyDescent="0.25">
      <c r="E2970" s="12">
        <v>0</v>
      </c>
      <c r="R2970" s="26"/>
      <c r="U2970" s="16"/>
      <c r="V2970" s="16"/>
      <c r="W2970" s="16"/>
    </row>
    <row r="2971" spans="5:23" x14ac:dyDescent="0.25">
      <c r="E2971" s="12">
        <v>0</v>
      </c>
      <c r="R2971" s="26"/>
      <c r="U2971" s="16"/>
      <c r="V2971" s="16"/>
      <c r="W2971" s="16"/>
    </row>
    <row r="2972" spans="5:23" x14ac:dyDescent="0.25">
      <c r="E2972" s="12">
        <v>0</v>
      </c>
      <c r="R2972" s="26"/>
      <c r="U2972" s="16"/>
      <c r="V2972" s="16"/>
      <c r="W2972" s="16"/>
    </row>
    <row r="2973" spans="5:23" x14ac:dyDescent="0.25">
      <c r="E2973" s="12">
        <v>0</v>
      </c>
      <c r="R2973" s="26"/>
      <c r="U2973" s="16"/>
      <c r="V2973" s="16"/>
      <c r="W2973" s="16"/>
    </row>
    <row r="2974" spans="5:23" x14ac:dyDescent="0.25">
      <c r="E2974" s="12">
        <v>0</v>
      </c>
      <c r="R2974" s="26"/>
      <c r="U2974" s="16"/>
      <c r="V2974" s="16"/>
      <c r="W2974" s="16"/>
    </row>
    <row r="2975" spans="5:23" x14ac:dyDescent="0.25">
      <c r="E2975" s="12">
        <v>0</v>
      </c>
      <c r="R2975" s="26"/>
      <c r="U2975" s="16"/>
      <c r="V2975" s="16"/>
      <c r="W2975" s="16"/>
    </row>
    <row r="2976" spans="5:23" x14ac:dyDescent="0.25">
      <c r="E2976" s="12">
        <v>0</v>
      </c>
      <c r="R2976" s="26"/>
      <c r="U2976" s="16"/>
      <c r="V2976" s="16"/>
      <c r="W2976" s="16"/>
    </row>
    <row r="2977" spans="5:23" x14ac:dyDescent="0.25">
      <c r="E2977" s="12">
        <v>0</v>
      </c>
      <c r="R2977" s="26"/>
      <c r="U2977" s="16"/>
      <c r="V2977" s="16"/>
      <c r="W2977" s="16"/>
    </row>
    <row r="2978" spans="5:23" x14ac:dyDescent="0.25">
      <c r="E2978" s="12">
        <v>0</v>
      </c>
      <c r="R2978" s="26"/>
      <c r="U2978" s="16"/>
      <c r="V2978" s="16"/>
      <c r="W2978" s="16"/>
    </row>
    <row r="2979" spans="5:23" x14ac:dyDescent="0.25">
      <c r="E2979" s="12">
        <v>0</v>
      </c>
      <c r="R2979" s="26"/>
      <c r="U2979" s="16"/>
      <c r="V2979" s="16"/>
      <c r="W2979" s="16"/>
    </row>
    <row r="2980" spans="5:23" x14ac:dyDescent="0.25">
      <c r="E2980" s="12">
        <v>0</v>
      </c>
      <c r="R2980" s="26"/>
      <c r="U2980" s="16"/>
      <c r="V2980" s="16"/>
      <c r="W2980" s="16"/>
    </row>
    <row r="2981" spans="5:23" x14ac:dyDescent="0.25">
      <c r="E2981" s="12">
        <v>0</v>
      </c>
      <c r="R2981" s="26"/>
      <c r="U2981" s="16"/>
      <c r="V2981" s="16"/>
      <c r="W2981" s="16"/>
    </row>
    <row r="2982" spans="5:23" x14ac:dyDescent="0.25">
      <c r="E2982" s="12">
        <v>0</v>
      </c>
      <c r="R2982" s="26"/>
      <c r="U2982" s="16"/>
      <c r="V2982" s="16"/>
      <c r="W2982" s="16"/>
    </row>
    <row r="2983" spans="5:23" x14ac:dyDescent="0.25">
      <c r="E2983" s="12">
        <v>0</v>
      </c>
      <c r="R2983" s="26"/>
      <c r="U2983" s="16"/>
      <c r="V2983" s="16"/>
      <c r="W2983" s="16"/>
    </row>
    <row r="2984" spans="5:23" x14ac:dyDescent="0.25">
      <c r="E2984" s="12">
        <v>0</v>
      </c>
      <c r="R2984" s="26"/>
      <c r="U2984" s="16"/>
      <c r="V2984" s="16"/>
      <c r="W2984" s="16"/>
    </row>
    <row r="2985" spans="5:23" x14ac:dyDescent="0.25">
      <c r="E2985" s="12">
        <v>0</v>
      </c>
      <c r="R2985" s="26"/>
      <c r="U2985" s="16"/>
      <c r="V2985" s="16"/>
      <c r="W2985" s="16"/>
    </row>
    <row r="2986" spans="5:23" x14ac:dyDescent="0.25">
      <c r="E2986" s="12">
        <v>0</v>
      </c>
      <c r="R2986" s="26"/>
      <c r="U2986" s="16"/>
      <c r="V2986" s="16"/>
      <c r="W2986" s="16"/>
    </row>
    <row r="2987" spans="5:23" x14ac:dyDescent="0.25">
      <c r="E2987" s="12">
        <v>0</v>
      </c>
      <c r="R2987" s="26"/>
      <c r="U2987" s="16"/>
      <c r="V2987" s="16"/>
      <c r="W2987" s="16"/>
    </row>
    <row r="2988" spans="5:23" x14ac:dyDescent="0.25">
      <c r="E2988" s="12">
        <v>0</v>
      </c>
      <c r="R2988" s="26"/>
      <c r="U2988" s="16"/>
      <c r="V2988" s="16"/>
      <c r="W2988" s="16"/>
    </row>
    <row r="2989" spans="5:23" x14ac:dyDescent="0.25">
      <c r="E2989" s="12">
        <v>0</v>
      </c>
      <c r="R2989" s="26"/>
      <c r="U2989" s="16"/>
      <c r="V2989" s="16"/>
      <c r="W2989" s="16"/>
    </row>
    <row r="2990" spans="5:23" x14ac:dyDescent="0.25">
      <c r="E2990" s="12">
        <v>0</v>
      </c>
      <c r="R2990" s="26"/>
      <c r="U2990" s="16"/>
      <c r="V2990" s="16"/>
      <c r="W2990" s="16"/>
    </row>
    <row r="2991" spans="5:23" x14ac:dyDescent="0.25">
      <c r="E2991" s="12">
        <v>0</v>
      </c>
      <c r="R2991" s="26"/>
      <c r="U2991" s="16"/>
      <c r="V2991" s="16"/>
      <c r="W2991" s="16"/>
    </row>
    <row r="2992" spans="5:23" x14ac:dyDescent="0.25">
      <c r="E2992" s="12">
        <v>0</v>
      </c>
      <c r="R2992" s="26"/>
      <c r="U2992" s="16"/>
      <c r="V2992" s="16"/>
      <c r="W2992" s="16"/>
    </row>
    <row r="2993" spans="5:23" x14ac:dyDescent="0.25">
      <c r="E2993" s="12">
        <v>0</v>
      </c>
      <c r="R2993" s="26"/>
      <c r="U2993" s="16"/>
      <c r="V2993" s="16"/>
      <c r="W2993" s="16"/>
    </row>
    <row r="2994" spans="5:23" x14ac:dyDescent="0.25">
      <c r="E2994" s="12">
        <v>0</v>
      </c>
      <c r="R2994" s="26"/>
      <c r="U2994" s="16"/>
      <c r="V2994" s="16"/>
      <c r="W2994" s="16"/>
    </row>
    <row r="2995" spans="5:23" x14ac:dyDescent="0.25">
      <c r="E2995" s="12">
        <v>0</v>
      </c>
      <c r="R2995" s="26"/>
      <c r="U2995" s="16"/>
      <c r="V2995" s="16"/>
      <c r="W2995" s="16"/>
    </row>
    <row r="2996" spans="5:23" x14ac:dyDescent="0.25">
      <c r="E2996" s="12">
        <v>0</v>
      </c>
      <c r="R2996" s="26"/>
      <c r="U2996" s="16"/>
      <c r="V2996" s="16"/>
      <c r="W2996" s="16"/>
    </row>
    <row r="2997" spans="5:23" x14ac:dyDescent="0.25">
      <c r="E2997" s="12">
        <v>0</v>
      </c>
      <c r="R2997" s="26"/>
      <c r="U2997" s="16"/>
      <c r="V2997" s="16"/>
      <c r="W2997" s="16"/>
    </row>
    <row r="2998" spans="5:23" x14ac:dyDescent="0.25">
      <c r="E2998" s="12">
        <v>0</v>
      </c>
      <c r="R2998" s="26"/>
      <c r="U2998" s="16"/>
      <c r="V2998" s="16"/>
      <c r="W2998" s="16"/>
    </row>
    <row r="2999" spans="5:23" x14ac:dyDescent="0.25">
      <c r="E2999" s="12">
        <v>0</v>
      </c>
      <c r="R2999" s="26"/>
      <c r="U2999" s="16"/>
      <c r="V2999" s="16"/>
      <c r="W2999" s="16"/>
    </row>
    <row r="3000" spans="5:23" x14ac:dyDescent="0.25">
      <c r="E3000" s="12">
        <v>0</v>
      </c>
      <c r="R3000" s="26"/>
      <c r="U3000" s="16"/>
      <c r="V3000" s="16"/>
      <c r="W3000" s="16"/>
    </row>
    <row r="3001" spans="5:23" x14ac:dyDescent="0.25">
      <c r="E3001" s="12">
        <v>0</v>
      </c>
      <c r="R3001" s="26"/>
      <c r="U3001" s="16"/>
      <c r="V3001" s="16"/>
      <c r="W3001" s="16"/>
    </row>
    <row r="3002" spans="5:23" x14ac:dyDescent="0.25">
      <c r="E3002" s="12">
        <v>0</v>
      </c>
      <c r="R3002" s="26"/>
      <c r="U3002" s="16"/>
      <c r="V3002" s="16"/>
      <c r="W3002" s="16"/>
    </row>
    <row r="3003" spans="5:23" x14ac:dyDescent="0.25">
      <c r="E3003" s="12">
        <v>0</v>
      </c>
      <c r="R3003" s="26"/>
      <c r="U3003" s="16"/>
      <c r="V3003" s="16"/>
      <c r="W3003" s="16"/>
    </row>
    <row r="3004" spans="5:23" x14ac:dyDescent="0.25">
      <c r="E3004" s="12">
        <v>0</v>
      </c>
      <c r="R3004" s="26"/>
      <c r="U3004" s="16"/>
      <c r="V3004" s="16"/>
      <c r="W3004" s="16"/>
    </row>
    <row r="3005" spans="5:23" x14ac:dyDescent="0.25">
      <c r="E3005" s="12">
        <v>0</v>
      </c>
      <c r="R3005" s="26"/>
      <c r="U3005" s="16"/>
      <c r="V3005" s="16"/>
      <c r="W3005" s="16"/>
    </row>
    <row r="3006" spans="5:23" x14ac:dyDescent="0.25">
      <c r="E3006" s="12">
        <v>0</v>
      </c>
      <c r="R3006" s="26"/>
      <c r="U3006" s="16"/>
      <c r="V3006" s="16"/>
      <c r="W3006" s="16"/>
    </row>
    <row r="3007" spans="5:23" x14ac:dyDescent="0.25">
      <c r="E3007" s="12">
        <v>0</v>
      </c>
      <c r="R3007" s="26"/>
      <c r="U3007" s="16"/>
      <c r="V3007" s="16"/>
      <c r="W3007" s="16"/>
    </row>
    <row r="3008" spans="5:23" x14ac:dyDescent="0.25">
      <c r="E3008" s="12">
        <v>0</v>
      </c>
      <c r="R3008" s="26"/>
      <c r="U3008" s="16"/>
      <c r="V3008" s="16"/>
      <c r="W3008" s="16"/>
    </row>
    <row r="3009" spans="5:23" x14ac:dyDescent="0.25">
      <c r="E3009" s="12">
        <v>0</v>
      </c>
      <c r="R3009" s="26"/>
      <c r="U3009" s="16"/>
      <c r="V3009" s="16"/>
      <c r="W3009" s="16"/>
    </row>
    <row r="3010" spans="5:23" x14ac:dyDescent="0.25">
      <c r="E3010" s="12">
        <v>0</v>
      </c>
      <c r="R3010" s="26"/>
      <c r="U3010" s="16"/>
      <c r="V3010" s="16"/>
      <c r="W3010" s="16"/>
    </row>
    <row r="3011" spans="5:23" x14ac:dyDescent="0.25">
      <c r="E3011" s="12">
        <v>0</v>
      </c>
      <c r="R3011" s="26"/>
      <c r="U3011" s="16"/>
      <c r="V3011" s="16"/>
      <c r="W3011" s="16"/>
    </row>
    <row r="3012" spans="5:23" x14ac:dyDescent="0.25">
      <c r="E3012" s="12">
        <v>0</v>
      </c>
      <c r="R3012" s="26"/>
      <c r="U3012" s="16"/>
      <c r="V3012" s="16"/>
      <c r="W3012" s="16"/>
    </row>
    <row r="3013" spans="5:23" x14ac:dyDescent="0.25">
      <c r="E3013" s="12">
        <v>0</v>
      </c>
      <c r="R3013" s="26"/>
      <c r="U3013" s="16"/>
      <c r="V3013" s="16"/>
      <c r="W3013" s="16"/>
    </row>
    <row r="3014" spans="5:23" x14ac:dyDescent="0.25">
      <c r="E3014" s="12">
        <v>0</v>
      </c>
      <c r="R3014" s="26"/>
      <c r="U3014" s="16"/>
      <c r="V3014" s="16"/>
      <c r="W3014" s="16"/>
    </row>
    <row r="3015" spans="5:23" x14ac:dyDescent="0.25">
      <c r="E3015" s="12">
        <v>0</v>
      </c>
      <c r="R3015" s="26"/>
      <c r="U3015" s="16"/>
      <c r="V3015" s="16"/>
      <c r="W3015" s="16"/>
    </row>
    <row r="3016" spans="5:23" x14ac:dyDescent="0.25">
      <c r="E3016" s="12">
        <v>0</v>
      </c>
      <c r="R3016" s="26"/>
      <c r="U3016" s="16"/>
      <c r="V3016" s="16"/>
      <c r="W3016" s="16"/>
    </row>
    <row r="3017" spans="5:23" x14ac:dyDescent="0.25">
      <c r="E3017" s="12">
        <v>0</v>
      </c>
      <c r="R3017" s="26"/>
      <c r="U3017" s="16"/>
      <c r="V3017" s="16"/>
      <c r="W3017" s="16"/>
    </row>
    <row r="3018" spans="5:23" x14ac:dyDescent="0.25">
      <c r="E3018" s="12">
        <v>0</v>
      </c>
      <c r="R3018" s="26"/>
      <c r="U3018" s="16"/>
      <c r="V3018" s="16"/>
      <c r="W3018" s="16"/>
    </row>
    <row r="3019" spans="5:23" x14ac:dyDescent="0.25">
      <c r="E3019" s="12">
        <v>0</v>
      </c>
      <c r="R3019" s="26"/>
      <c r="U3019" s="16"/>
      <c r="V3019" s="16"/>
      <c r="W3019" s="16"/>
    </row>
    <row r="3020" spans="5:23" x14ac:dyDescent="0.25">
      <c r="E3020" s="12">
        <v>0</v>
      </c>
      <c r="R3020" s="26"/>
      <c r="U3020" s="16"/>
      <c r="V3020" s="16"/>
      <c r="W3020" s="16"/>
    </row>
    <row r="3021" spans="5:23" x14ac:dyDescent="0.25">
      <c r="E3021" s="12">
        <v>0</v>
      </c>
      <c r="R3021" s="26"/>
      <c r="U3021" s="16"/>
      <c r="V3021" s="16"/>
      <c r="W3021" s="16"/>
    </row>
    <row r="3022" spans="5:23" x14ac:dyDescent="0.25">
      <c r="E3022" s="12">
        <v>0</v>
      </c>
      <c r="R3022" s="26"/>
      <c r="U3022" s="16"/>
      <c r="V3022" s="16"/>
      <c r="W3022" s="16"/>
    </row>
    <row r="3023" spans="5:23" x14ac:dyDescent="0.25">
      <c r="E3023" s="12">
        <v>0</v>
      </c>
      <c r="R3023" s="26"/>
      <c r="U3023" s="16"/>
      <c r="V3023" s="16"/>
      <c r="W3023" s="16"/>
    </row>
    <row r="3024" spans="5:23" x14ac:dyDescent="0.25">
      <c r="E3024" s="12">
        <v>0</v>
      </c>
      <c r="R3024" s="26"/>
      <c r="U3024" s="16"/>
      <c r="V3024" s="16"/>
      <c r="W3024" s="16"/>
    </row>
    <row r="3025" spans="5:23" x14ac:dyDescent="0.25">
      <c r="E3025" s="12">
        <v>0</v>
      </c>
      <c r="R3025" s="26"/>
      <c r="U3025" s="16"/>
      <c r="V3025" s="16"/>
      <c r="W3025" s="16"/>
    </row>
    <row r="3026" spans="5:23" x14ac:dyDescent="0.25">
      <c r="E3026" s="12">
        <v>0</v>
      </c>
      <c r="R3026" s="26"/>
      <c r="U3026" s="16"/>
      <c r="V3026" s="16"/>
      <c r="W3026" s="16"/>
    </row>
    <row r="3027" spans="5:23" x14ac:dyDescent="0.25">
      <c r="E3027" s="12">
        <v>0</v>
      </c>
      <c r="R3027" s="26"/>
      <c r="U3027" s="16"/>
      <c r="V3027" s="16"/>
      <c r="W3027" s="16"/>
    </row>
    <row r="3028" spans="5:23" x14ac:dyDescent="0.25">
      <c r="E3028" s="12">
        <v>0</v>
      </c>
      <c r="R3028" s="26"/>
      <c r="U3028" s="16"/>
      <c r="V3028" s="16"/>
      <c r="W3028" s="16"/>
    </row>
    <row r="3029" spans="5:23" x14ac:dyDescent="0.25">
      <c r="E3029" s="12">
        <v>0</v>
      </c>
      <c r="R3029" s="26"/>
      <c r="U3029" s="16"/>
      <c r="V3029" s="16"/>
      <c r="W3029" s="16"/>
    </row>
    <row r="3030" spans="5:23" x14ac:dyDescent="0.25">
      <c r="E3030" s="12">
        <v>0</v>
      </c>
      <c r="R3030" s="26"/>
      <c r="U3030" s="16"/>
      <c r="V3030" s="16"/>
      <c r="W3030" s="16"/>
    </row>
    <row r="3031" spans="5:23" x14ac:dyDescent="0.25">
      <c r="E3031" s="12">
        <v>0</v>
      </c>
      <c r="R3031" s="26"/>
      <c r="U3031" s="16"/>
      <c r="V3031" s="16"/>
      <c r="W3031" s="16"/>
    </row>
    <row r="3032" spans="5:23" x14ac:dyDescent="0.25">
      <c r="E3032" s="12">
        <v>0</v>
      </c>
      <c r="R3032" s="26"/>
      <c r="U3032" s="16"/>
      <c r="V3032" s="16"/>
      <c r="W3032" s="16"/>
    </row>
    <row r="3033" spans="5:23" x14ac:dyDescent="0.25">
      <c r="E3033" s="12">
        <v>0</v>
      </c>
      <c r="R3033" s="26"/>
      <c r="U3033" s="16"/>
      <c r="V3033" s="16"/>
      <c r="W3033" s="16"/>
    </row>
    <row r="3034" spans="5:23" x14ac:dyDescent="0.25">
      <c r="E3034" s="12">
        <v>0</v>
      </c>
      <c r="R3034" s="26"/>
      <c r="U3034" s="16"/>
      <c r="V3034" s="16"/>
      <c r="W3034" s="16"/>
    </row>
    <row r="3035" spans="5:23" x14ac:dyDescent="0.25">
      <c r="E3035" s="12">
        <v>0</v>
      </c>
      <c r="R3035" s="26"/>
      <c r="U3035" s="16"/>
      <c r="V3035" s="16"/>
      <c r="W3035" s="16"/>
    </row>
    <row r="3036" spans="5:23" x14ac:dyDescent="0.25">
      <c r="E3036" s="12">
        <v>0</v>
      </c>
      <c r="R3036" s="26"/>
      <c r="U3036" s="16"/>
      <c r="V3036" s="16"/>
      <c r="W3036" s="16"/>
    </row>
    <row r="3037" spans="5:23" x14ac:dyDescent="0.25">
      <c r="E3037" s="12">
        <v>0</v>
      </c>
      <c r="R3037" s="26"/>
      <c r="U3037" s="16"/>
      <c r="V3037" s="16"/>
      <c r="W3037" s="16"/>
    </row>
    <row r="3038" spans="5:23" x14ac:dyDescent="0.25">
      <c r="E3038" s="12">
        <v>0</v>
      </c>
      <c r="R3038" s="26"/>
      <c r="U3038" s="16"/>
      <c r="V3038" s="16"/>
      <c r="W3038" s="16"/>
    </row>
    <row r="3039" spans="5:23" x14ac:dyDescent="0.25">
      <c r="E3039" s="12">
        <v>0</v>
      </c>
      <c r="R3039" s="26"/>
      <c r="U3039" s="16"/>
      <c r="V3039" s="16"/>
      <c r="W3039" s="16"/>
    </row>
    <row r="3040" spans="5:23" x14ac:dyDescent="0.25">
      <c r="E3040" s="12">
        <v>0</v>
      </c>
      <c r="R3040" s="26"/>
      <c r="U3040" s="16"/>
      <c r="V3040" s="16"/>
      <c r="W3040" s="16"/>
    </row>
    <row r="3041" spans="5:23" x14ac:dyDescent="0.25">
      <c r="E3041" s="12">
        <v>0</v>
      </c>
      <c r="R3041" s="26"/>
      <c r="U3041" s="16"/>
      <c r="V3041" s="16"/>
      <c r="W3041" s="16"/>
    </row>
    <row r="3042" spans="5:23" x14ac:dyDescent="0.25">
      <c r="E3042" s="12">
        <v>0</v>
      </c>
      <c r="R3042" s="26"/>
      <c r="U3042" s="16"/>
      <c r="V3042" s="16"/>
      <c r="W3042" s="16"/>
    </row>
    <row r="3043" spans="5:23" x14ac:dyDescent="0.25">
      <c r="E3043" s="12">
        <v>0</v>
      </c>
      <c r="R3043" s="26"/>
      <c r="U3043" s="16"/>
      <c r="V3043" s="16"/>
      <c r="W3043" s="16"/>
    </row>
    <row r="3044" spans="5:23" x14ac:dyDescent="0.25">
      <c r="E3044" s="12">
        <v>0</v>
      </c>
      <c r="R3044" s="26"/>
      <c r="U3044" s="16"/>
      <c r="V3044" s="16"/>
      <c r="W3044" s="16"/>
    </row>
    <row r="3045" spans="5:23" x14ac:dyDescent="0.25">
      <c r="E3045" s="12">
        <v>0</v>
      </c>
      <c r="R3045" s="26"/>
      <c r="U3045" s="16"/>
      <c r="V3045" s="16"/>
      <c r="W3045" s="16"/>
    </row>
    <row r="3046" spans="5:23" x14ac:dyDescent="0.25">
      <c r="E3046" s="12">
        <v>0</v>
      </c>
      <c r="R3046" s="26"/>
      <c r="U3046" s="16"/>
      <c r="V3046" s="16"/>
      <c r="W3046" s="16"/>
    </row>
    <row r="3047" spans="5:23" x14ac:dyDescent="0.25">
      <c r="E3047" s="12">
        <v>0</v>
      </c>
      <c r="R3047" s="26"/>
      <c r="U3047" s="16"/>
      <c r="V3047" s="16"/>
      <c r="W3047" s="16"/>
    </row>
    <row r="3048" spans="5:23" x14ac:dyDescent="0.25">
      <c r="E3048" s="12">
        <v>0</v>
      </c>
      <c r="R3048" s="26"/>
      <c r="U3048" s="16"/>
      <c r="V3048" s="16"/>
      <c r="W3048" s="16"/>
    </row>
    <row r="3049" spans="5:23" x14ac:dyDescent="0.25">
      <c r="E3049" s="12">
        <v>0</v>
      </c>
      <c r="R3049" s="26"/>
      <c r="U3049" s="16"/>
      <c r="V3049" s="16"/>
      <c r="W3049" s="16"/>
    </row>
    <row r="3050" spans="5:23" x14ac:dyDescent="0.25">
      <c r="E3050" s="12">
        <v>0</v>
      </c>
      <c r="R3050" s="26"/>
      <c r="U3050" s="16"/>
      <c r="V3050" s="16"/>
      <c r="W3050" s="16"/>
    </row>
    <row r="3051" spans="5:23" x14ac:dyDescent="0.25">
      <c r="E3051" s="12">
        <v>0</v>
      </c>
      <c r="R3051" s="26"/>
      <c r="U3051" s="16"/>
      <c r="V3051" s="16"/>
      <c r="W3051" s="16"/>
    </row>
    <row r="3052" spans="5:23" x14ac:dyDescent="0.25">
      <c r="E3052" s="12">
        <v>0</v>
      </c>
      <c r="R3052" s="26"/>
      <c r="U3052" s="16"/>
      <c r="V3052" s="16"/>
      <c r="W3052" s="16"/>
    </row>
    <row r="3053" spans="5:23" x14ac:dyDescent="0.25">
      <c r="E3053" s="12">
        <v>0</v>
      </c>
      <c r="R3053" s="26"/>
      <c r="U3053" s="16"/>
      <c r="V3053" s="16"/>
      <c r="W3053" s="16"/>
    </row>
    <row r="3054" spans="5:23" x14ac:dyDescent="0.25">
      <c r="E3054" s="12">
        <v>0</v>
      </c>
      <c r="R3054" s="26"/>
      <c r="U3054" s="16"/>
      <c r="V3054" s="16"/>
      <c r="W3054" s="16"/>
    </row>
    <row r="3055" spans="5:23" x14ac:dyDescent="0.25">
      <c r="E3055" s="12">
        <v>0</v>
      </c>
      <c r="R3055" s="26"/>
      <c r="U3055" s="16"/>
      <c r="V3055" s="16"/>
      <c r="W3055" s="16"/>
    </row>
    <row r="3056" spans="5:23" x14ac:dyDescent="0.25">
      <c r="E3056" s="12">
        <v>0</v>
      </c>
      <c r="R3056" s="26"/>
      <c r="U3056" s="16"/>
      <c r="V3056" s="16"/>
      <c r="W3056" s="16"/>
    </row>
    <row r="3057" spans="5:23" x14ac:dyDescent="0.25">
      <c r="E3057" s="12">
        <v>0</v>
      </c>
      <c r="R3057" s="26"/>
      <c r="U3057" s="16"/>
      <c r="V3057" s="16"/>
      <c r="W3057" s="16"/>
    </row>
    <row r="3058" spans="5:23" x14ac:dyDescent="0.25">
      <c r="E3058" s="12">
        <v>0</v>
      </c>
      <c r="R3058" s="26"/>
      <c r="U3058" s="16"/>
      <c r="V3058" s="16"/>
      <c r="W3058" s="16"/>
    </row>
    <row r="3059" spans="5:23" x14ac:dyDescent="0.25">
      <c r="E3059" s="12">
        <v>0</v>
      </c>
      <c r="R3059" s="26"/>
      <c r="U3059" s="16"/>
      <c r="V3059" s="16"/>
      <c r="W3059" s="16"/>
    </row>
    <row r="3060" spans="5:23" x14ac:dyDescent="0.25">
      <c r="E3060" s="12">
        <v>0</v>
      </c>
      <c r="R3060" s="26"/>
      <c r="U3060" s="16"/>
      <c r="V3060" s="16"/>
      <c r="W3060" s="16"/>
    </row>
    <row r="3061" spans="5:23" x14ac:dyDescent="0.25">
      <c r="E3061" s="12">
        <v>0</v>
      </c>
      <c r="R3061" s="26"/>
      <c r="U3061" s="16"/>
      <c r="V3061" s="16"/>
      <c r="W3061" s="16"/>
    </row>
    <row r="3062" spans="5:23" x14ac:dyDescent="0.25">
      <c r="E3062" s="12">
        <v>0</v>
      </c>
      <c r="R3062" s="26"/>
      <c r="U3062" s="16"/>
      <c r="V3062" s="16"/>
      <c r="W3062" s="16"/>
    </row>
    <row r="3063" spans="5:23" x14ac:dyDescent="0.25">
      <c r="E3063" s="12">
        <v>0</v>
      </c>
      <c r="R3063" s="26"/>
      <c r="U3063" s="16"/>
      <c r="V3063" s="16"/>
      <c r="W3063" s="16"/>
    </row>
    <row r="3064" spans="5:23" x14ac:dyDescent="0.25">
      <c r="E3064" s="12">
        <v>0</v>
      </c>
      <c r="R3064" s="26"/>
      <c r="U3064" s="16"/>
      <c r="V3064" s="16"/>
      <c r="W3064" s="16"/>
    </row>
    <row r="3065" spans="5:23" x14ac:dyDescent="0.25">
      <c r="E3065" s="12">
        <v>0</v>
      </c>
      <c r="R3065" s="26"/>
      <c r="U3065" s="16"/>
      <c r="V3065" s="16"/>
      <c r="W3065" s="16"/>
    </row>
    <row r="3066" spans="5:23" x14ac:dyDescent="0.25">
      <c r="E3066" s="12">
        <v>0</v>
      </c>
      <c r="R3066" s="26"/>
      <c r="U3066" s="16"/>
      <c r="V3066" s="16"/>
      <c r="W3066" s="16"/>
    </row>
    <row r="3067" spans="5:23" x14ac:dyDescent="0.25">
      <c r="E3067" s="12">
        <v>0</v>
      </c>
      <c r="R3067" s="26"/>
      <c r="U3067" s="16"/>
      <c r="V3067" s="16"/>
      <c r="W3067" s="16"/>
    </row>
    <row r="3068" spans="5:23" x14ac:dyDescent="0.25">
      <c r="E3068" s="12">
        <v>0</v>
      </c>
      <c r="R3068" s="26"/>
      <c r="U3068" s="16"/>
      <c r="V3068" s="16"/>
      <c r="W3068" s="16"/>
    </row>
    <row r="3069" spans="5:23" x14ac:dyDescent="0.25">
      <c r="E3069" s="12">
        <v>0</v>
      </c>
      <c r="R3069" s="26"/>
      <c r="U3069" s="16"/>
      <c r="V3069" s="16"/>
      <c r="W3069" s="16"/>
    </row>
    <row r="3070" spans="5:23" x14ac:dyDescent="0.25">
      <c r="E3070" s="12">
        <v>0</v>
      </c>
      <c r="R3070" s="26"/>
      <c r="U3070" s="16"/>
      <c r="V3070" s="16"/>
      <c r="W3070" s="16"/>
    </row>
    <row r="3071" spans="5:23" x14ac:dyDescent="0.25">
      <c r="E3071" s="12">
        <v>0</v>
      </c>
      <c r="R3071" s="26"/>
      <c r="U3071" s="16"/>
      <c r="V3071" s="16"/>
      <c r="W3071" s="16"/>
    </row>
    <row r="3072" spans="5:23" x14ac:dyDescent="0.25">
      <c r="E3072" s="12">
        <v>0</v>
      </c>
      <c r="R3072" s="26"/>
      <c r="U3072" s="16"/>
      <c r="V3072" s="16"/>
      <c r="W3072" s="16"/>
    </row>
    <row r="3073" spans="5:23" x14ac:dyDescent="0.25">
      <c r="E3073" s="12">
        <v>0</v>
      </c>
      <c r="R3073" s="26"/>
      <c r="U3073" s="16"/>
      <c r="V3073" s="16"/>
      <c r="W3073" s="16"/>
    </row>
    <row r="3074" spans="5:23" x14ac:dyDescent="0.25">
      <c r="E3074" s="12">
        <v>0</v>
      </c>
      <c r="R3074" s="26"/>
      <c r="U3074" s="16"/>
      <c r="V3074" s="16"/>
      <c r="W3074" s="16"/>
    </row>
    <row r="3075" spans="5:23" x14ac:dyDescent="0.25">
      <c r="E3075" s="12">
        <v>0</v>
      </c>
      <c r="R3075" s="26"/>
      <c r="U3075" s="16"/>
      <c r="V3075" s="16"/>
      <c r="W3075" s="16"/>
    </row>
    <row r="3076" spans="5:23" x14ac:dyDescent="0.25">
      <c r="E3076" s="12">
        <v>0</v>
      </c>
      <c r="R3076" s="26"/>
      <c r="U3076" s="16"/>
      <c r="V3076" s="16"/>
      <c r="W3076" s="16"/>
    </row>
    <row r="3077" spans="5:23" x14ac:dyDescent="0.25">
      <c r="E3077" s="12">
        <v>0</v>
      </c>
      <c r="R3077" s="26"/>
      <c r="U3077" s="16"/>
      <c r="V3077" s="16"/>
      <c r="W3077" s="16"/>
    </row>
    <row r="3078" spans="5:23" x14ac:dyDescent="0.25">
      <c r="E3078" s="12">
        <v>0</v>
      </c>
      <c r="R3078" s="26"/>
      <c r="U3078" s="16"/>
      <c r="V3078" s="16"/>
      <c r="W3078" s="16"/>
    </row>
    <row r="3079" spans="5:23" x14ac:dyDescent="0.25">
      <c r="E3079" s="12">
        <v>0</v>
      </c>
      <c r="R3079" s="26"/>
      <c r="U3079" s="16"/>
      <c r="V3079" s="16"/>
      <c r="W3079" s="16"/>
    </row>
    <row r="3080" spans="5:23" x14ac:dyDescent="0.25">
      <c r="E3080" s="12">
        <v>0</v>
      </c>
      <c r="R3080" s="26"/>
      <c r="U3080" s="16"/>
      <c r="V3080" s="16"/>
      <c r="W3080" s="16"/>
    </row>
    <row r="3081" spans="5:23" x14ac:dyDescent="0.25">
      <c r="E3081" s="12">
        <v>0</v>
      </c>
      <c r="R3081" s="26"/>
      <c r="U3081" s="16"/>
      <c r="V3081" s="16"/>
      <c r="W3081" s="16"/>
    </row>
    <row r="3082" spans="5:23" x14ac:dyDescent="0.25">
      <c r="E3082" s="12">
        <v>0</v>
      </c>
      <c r="R3082" s="26"/>
      <c r="U3082" s="16"/>
      <c r="V3082" s="16"/>
      <c r="W3082" s="16"/>
    </row>
    <row r="3083" spans="5:23" x14ac:dyDescent="0.25">
      <c r="E3083" s="12">
        <v>0</v>
      </c>
      <c r="R3083" s="26"/>
      <c r="U3083" s="16"/>
      <c r="V3083" s="16"/>
      <c r="W3083" s="16"/>
    </row>
    <row r="3084" spans="5:23" x14ac:dyDescent="0.25">
      <c r="E3084" s="12">
        <v>0</v>
      </c>
      <c r="R3084" s="26"/>
      <c r="U3084" s="16"/>
      <c r="V3084" s="16"/>
      <c r="W3084" s="16"/>
    </row>
    <row r="3085" spans="5:23" x14ac:dyDescent="0.25">
      <c r="E3085" s="12">
        <v>0</v>
      </c>
      <c r="R3085" s="26"/>
      <c r="U3085" s="16"/>
      <c r="V3085" s="16"/>
      <c r="W3085" s="16"/>
    </row>
    <row r="3086" spans="5:23" x14ac:dyDescent="0.25">
      <c r="E3086" s="12">
        <v>0</v>
      </c>
      <c r="R3086" s="26"/>
      <c r="U3086" s="16"/>
      <c r="V3086" s="16"/>
      <c r="W3086" s="16"/>
    </row>
    <row r="3087" spans="5:23" x14ac:dyDescent="0.25">
      <c r="E3087" s="12">
        <v>0</v>
      </c>
      <c r="R3087" s="26"/>
      <c r="U3087" s="16"/>
      <c r="V3087" s="16"/>
      <c r="W3087" s="16"/>
    </row>
    <row r="3088" spans="5:23" x14ac:dyDescent="0.25">
      <c r="E3088" s="12">
        <v>0</v>
      </c>
      <c r="R3088" s="26"/>
      <c r="U3088" s="16"/>
      <c r="V3088" s="16"/>
      <c r="W3088" s="16"/>
    </row>
    <row r="3089" spans="5:23" x14ac:dyDescent="0.25">
      <c r="E3089" s="12">
        <v>0</v>
      </c>
      <c r="R3089" s="26"/>
      <c r="U3089" s="16"/>
      <c r="V3089" s="16"/>
      <c r="W3089" s="16"/>
    </row>
    <row r="3090" spans="5:23" x14ac:dyDescent="0.25">
      <c r="E3090" s="12">
        <v>0</v>
      </c>
      <c r="R3090" s="26"/>
      <c r="U3090" s="16"/>
      <c r="V3090" s="16"/>
      <c r="W3090" s="16"/>
    </row>
    <row r="3091" spans="5:23" x14ac:dyDescent="0.25">
      <c r="E3091" s="12">
        <v>0</v>
      </c>
      <c r="R3091" s="26"/>
      <c r="U3091" s="16"/>
      <c r="V3091" s="16"/>
      <c r="W3091" s="16"/>
    </row>
    <row r="3092" spans="5:23" x14ac:dyDescent="0.25">
      <c r="E3092" s="12">
        <v>0</v>
      </c>
      <c r="R3092" s="26"/>
      <c r="U3092" s="16"/>
      <c r="V3092" s="16"/>
      <c r="W3092" s="16"/>
    </row>
    <row r="3093" spans="5:23" x14ac:dyDescent="0.25">
      <c r="E3093" s="12">
        <v>0</v>
      </c>
      <c r="R3093" s="26"/>
      <c r="U3093" s="16"/>
      <c r="V3093" s="16"/>
      <c r="W3093" s="16"/>
    </row>
    <row r="3094" spans="5:23" x14ac:dyDescent="0.25">
      <c r="E3094" s="12">
        <v>0</v>
      </c>
      <c r="R3094" s="26"/>
      <c r="U3094" s="16"/>
      <c r="V3094" s="16"/>
      <c r="W3094" s="16"/>
    </row>
    <row r="3095" spans="5:23" x14ac:dyDescent="0.25">
      <c r="E3095" s="12">
        <v>0</v>
      </c>
      <c r="R3095" s="26"/>
      <c r="U3095" s="16"/>
      <c r="V3095" s="16"/>
      <c r="W3095" s="16"/>
    </row>
    <row r="3096" spans="5:23" x14ac:dyDescent="0.25">
      <c r="E3096" s="12">
        <v>0</v>
      </c>
      <c r="R3096" s="26"/>
      <c r="U3096" s="16"/>
      <c r="V3096" s="16"/>
      <c r="W3096" s="16"/>
    </row>
    <row r="3097" spans="5:23" x14ac:dyDescent="0.25">
      <c r="E3097" s="12">
        <v>0</v>
      </c>
      <c r="R3097" s="26"/>
      <c r="U3097" s="16"/>
      <c r="V3097" s="16"/>
      <c r="W3097" s="16"/>
    </row>
    <row r="3098" spans="5:23" x14ac:dyDescent="0.25">
      <c r="E3098" s="12">
        <v>0</v>
      </c>
      <c r="R3098" s="26"/>
      <c r="U3098" s="16"/>
      <c r="V3098" s="16"/>
      <c r="W3098" s="16"/>
    </row>
    <row r="3099" spans="5:23" x14ac:dyDescent="0.25">
      <c r="E3099" s="12">
        <v>0</v>
      </c>
      <c r="R3099" s="26"/>
      <c r="U3099" s="16"/>
      <c r="V3099" s="16"/>
      <c r="W3099" s="16"/>
    </row>
    <row r="3100" spans="5:23" x14ac:dyDescent="0.25">
      <c r="E3100" s="12">
        <v>0</v>
      </c>
      <c r="R3100" s="26"/>
      <c r="U3100" s="16"/>
      <c r="V3100" s="16"/>
      <c r="W3100" s="16"/>
    </row>
    <row r="3101" spans="5:23" x14ac:dyDescent="0.25">
      <c r="E3101" s="12">
        <v>0</v>
      </c>
      <c r="R3101" s="26"/>
      <c r="U3101" s="16"/>
      <c r="V3101" s="16"/>
      <c r="W3101" s="16"/>
    </row>
    <row r="3102" spans="5:23" x14ac:dyDescent="0.25">
      <c r="E3102" s="12">
        <v>0</v>
      </c>
      <c r="R3102" s="26"/>
      <c r="U3102" s="16"/>
      <c r="V3102" s="16"/>
      <c r="W3102" s="16"/>
    </row>
    <row r="3103" spans="5:23" x14ac:dyDescent="0.25">
      <c r="E3103" s="12">
        <v>0</v>
      </c>
      <c r="R3103" s="26"/>
      <c r="U3103" s="16"/>
      <c r="V3103" s="16"/>
      <c r="W3103" s="16"/>
    </row>
    <row r="3104" spans="5:23" x14ac:dyDescent="0.25">
      <c r="E3104" s="12">
        <v>0</v>
      </c>
      <c r="R3104" s="26"/>
      <c r="U3104" s="16"/>
      <c r="V3104" s="16"/>
      <c r="W3104" s="16"/>
    </row>
    <row r="3105" spans="5:23" x14ac:dyDescent="0.25">
      <c r="E3105" s="12">
        <v>0</v>
      </c>
      <c r="R3105" s="26"/>
      <c r="U3105" s="16"/>
      <c r="V3105" s="16"/>
      <c r="W3105" s="16"/>
    </row>
    <row r="3106" spans="5:23" x14ac:dyDescent="0.25">
      <c r="E3106" s="12">
        <v>0</v>
      </c>
      <c r="R3106" s="26"/>
      <c r="U3106" s="16"/>
      <c r="V3106" s="16"/>
      <c r="W3106" s="16"/>
    </row>
    <row r="3107" spans="5:23" x14ac:dyDescent="0.25">
      <c r="E3107" s="12">
        <v>0</v>
      </c>
      <c r="R3107" s="26"/>
      <c r="U3107" s="16"/>
      <c r="V3107" s="16"/>
      <c r="W3107" s="16"/>
    </row>
    <row r="3108" spans="5:23" x14ac:dyDescent="0.25">
      <c r="E3108" s="12">
        <v>0</v>
      </c>
      <c r="R3108" s="26"/>
      <c r="U3108" s="16"/>
      <c r="V3108" s="16"/>
      <c r="W3108" s="16"/>
    </row>
    <row r="3109" spans="5:23" x14ac:dyDescent="0.25">
      <c r="E3109" s="12">
        <v>0</v>
      </c>
      <c r="R3109" s="26"/>
      <c r="U3109" s="16"/>
      <c r="V3109" s="16"/>
      <c r="W3109" s="16"/>
    </row>
    <row r="3110" spans="5:23" x14ac:dyDescent="0.25">
      <c r="E3110" s="12">
        <v>0</v>
      </c>
      <c r="R3110" s="26"/>
      <c r="U3110" s="16"/>
      <c r="V3110" s="16"/>
      <c r="W3110" s="16"/>
    </row>
    <row r="3111" spans="5:23" x14ac:dyDescent="0.25">
      <c r="E3111" s="12">
        <v>0</v>
      </c>
      <c r="R3111" s="26"/>
      <c r="U3111" s="16"/>
      <c r="V3111" s="16"/>
      <c r="W3111" s="16"/>
    </row>
    <row r="3112" spans="5:23" x14ac:dyDescent="0.25">
      <c r="E3112" s="12">
        <v>0</v>
      </c>
      <c r="R3112" s="26"/>
      <c r="U3112" s="16"/>
      <c r="V3112" s="16"/>
      <c r="W3112" s="16"/>
    </row>
    <row r="3113" spans="5:23" x14ac:dyDescent="0.25">
      <c r="E3113" s="12">
        <v>0</v>
      </c>
      <c r="R3113" s="26"/>
      <c r="U3113" s="16"/>
      <c r="V3113" s="16"/>
      <c r="W3113" s="16"/>
    </row>
    <row r="3114" spans="5:23" x14ac:dyDescent="0.25">
      <c r="E3114" s="12">
        <v>0</v>
      </c>
      <c r="R3114" s="26"/>
      <c r="U3114" s="16"/>
      <c r="V3114" s="16"/>
      <c r="W3114" s="16"/>
    </row>
    <row r="3115" spans="5:23" x14ac:dyDescent="0.25">
      <c r="E3115" s="12">
        <v>0</v>
      </c>
      <c r="R3115" s="26"/>
      <c r="U3115" s="16"/>
      <c r="V3115" s="16"/>
      <c r="W3115" s="16"/>
    </row>
    <row r="3116" spans="5:23" x14ac:dyDescent="0.25">
      <c r="E3116" s="12">
        <v>0</v>
      </c>
      <c r="R3116" s="26"/>
      <c r="U3116" s="16"/>
      <c r="V3116" s="16"/>
      <c r="W3116" s="16"/>
    </row>
    <row r="3117" spans="5:23" x14ac:dyDescent="0.25">
      <c r="E3117" s="12">
        <v>0</v>
      </c>
      <c r="R3117" s="26"/>
      <c r="U3117" s="16"/>
      <c r="V3117" s="16"/>
      <c r="W3117" s="16"/>
    </row>
    <row r="3118" spans="5:23" x14ac:dyDescent="0.25">
      <c r="E3118" s="12">
        <v>0</v>
      </c>
      <c r="R3118" s="26"/>
      <c r="U3118" s="16"/>
      <c r="V3118" s="16"/>
      <c r="W3118" s="16"/>
    </row>
    <row r="3119" spans="5:23" x14ac:dyDescent="0.25">
      <c r="E3119" s="12">
        <v>0</v>
      </c>
      <c r="R3119" s="26"/>
      <c r="U3119" s="16"/>
      <c r="V3119" s="16"/>
      <c r="W3119" s="16"/>
    </row>
    <row r="3120" spans="5:23" x14ac:dyDescent="0.25">
      <c r="E3120" s="12">
        <v>0</v>
      </c>
      <c r="R3120" s="26"/>
      <c r="U3120" s="16"/>
      <c r="V3120" s="16"/>
      <c r="W3120" s="16"/>
    </row>
    <row r="3121" spans="5:23" x14ac:dyDescent="0.25">
      <c r="E3121" s="12">
        <v>0</v>
      </c>
      <c r="R3121" s="26"/>
      <c r="U3121" s="16"/>
      <c r="V3121" s="16"/>
      <c r="W3121" s="16"/>
    </row>
    <row r="3122" spans="5:23" x14ac:dyDescent="0.25">
      <c r="E3122" s="12">
        <v>0</v>
      </c>
      <c r="R3122" s="26"/>
      <c r="U3122" s="16"/>
      <c r="V3122" s="16"/>
      <c r="W3122" s="16"/>
    </row>
    <row r="3123" spans="5:23" x14ac:dyDescent="0.25">
      <c r="E3123" s="12">
        <v>0</v>
      </c>
      <c r="R3123" s="26"/>
      <c r="U3123" s="16"/>
      <c r="V3123" s="16"/>
      <c r="W3123" s="16"/>
    </row>
    <row r="3124" spans="5:23" x14ac:dyDescent="0.25">
      <c r="E3124" s="12">
        <v>0</v>
      </c>
      <c r="R3124" s="26"/>
      <c r="U3124" s="16"/>
      <c r="V3124" s="16"/>
      <c r="W3124" s="16"/>
    </row>
    <row r="3125" spans="5:23" x14ac:dyDescent="0.25">
      <c r="E3125" s="12">
        <v>0</v>
      </c>
      <c r="R3125" s="26"/>
      <c r="U3125" s="16"/>
      <c r="V3125" s="16"/>
      <c r="W3125" s="16"/>
    </row>
    <row r="3126" spans="5:23" x14ac:dyDescent="0.25">
      <c r="E3126" s="12">
        <v>0</v>
      </c>
      <c r="R3126" s="26"/>
      <c r="U3126" s="16"/>
      <c r="V3126" s="16"/>
      <c r="W3126" s="16"/>
    </row>
    <row r="3127" spans="5:23" x14ac:dyDescent="0.25">
      <c r="E3127" s="12">
        <v>0</v>
      </c>
      <c r="R3127" s="26"/>
      <c r="U3127" s="16"/>
      <c r="V3127" s="16"/>
      <c r="W3127" s="16"/>
    </row>
    <row r="3128" spans="5:23" x14ac:dyDescent="0.25">
      <c r="E3128" s="12">
        <v>0</v>
      </c>
      <c r="R3128" s="26"/>
      <c r="U3128" s="16"/>
      <c r="V3128" s="16"/>
      <c r="W3128" s="16"/>
    </row>
    <row r="3129" spans="5:23" x14ac:dyDescent="0.25">
      <c r="E3129" s="12">
        <v>0</v>
      </c>
      <c r="R3129" s="26"/>
      <c r="U3129" s="16"/>
      <c r="V3129" s="16"/>
      <c r="W3129" s="16"/>
    </row>
    <row r="3130" spans="5:23" x14ac:dyDescent="0.25">
      <c r="E3130" s="12">
        <v>0</v>
      </c>
      <c r="R3130" s="26"/>
      <c r="U3130" s="16"/>
      <c r="V3130" s="16"/>
      <c r="W3130" s="16"/>
    </row>
    <row r="3131" spans="5:23" x14ac:dyDescent="0.25">
      <c r="E3131" s="12">
        <v>0</v>
      </c>
      <c r="R3131" s="26"/>
      <c r="U3131" s="16"/>
      <c r="V3131" s="16"/>
      <c r="W3131" s="16"/>
    </row>
    <row r="3132" spans="5:23" x14ac:dyDescent="0.25">
      <c r="E3132" s="12">
        <v>0</v>
      </c>
      <c r="R3132" s="26"/>
      <c r="U3132" s="16"/>
      <c r="V3132" s="16"/>
      <c r="W3132" s="16"/>
    </row>
    <row r="3133" spans="5:23" x14ac:dyDescent="0.25">
      <c r="E3133" s="12">
        <v>0</v>
      </c>
      <c r="R3133" s="26"/>
      <c r="U3133" s="16"/>
      <c r="V3133" s="16"/>
      <c r="W3133" s="16"/>
    </row>
    <row r="3134" spans="5:23" x14ac:dyDescent="0.25">
      <c r="E3134" s="12">
        <v>0</v>
      </c>
      <c r="R3134" s="26"/>
      <c r="U3134" s="16"/>
      <c r="V3134" s="16"/>
      <c r="W3134" s="16"/>
    </row>
    <row r="3135" spans="5:23" x14ac:dyDescent="0.25">
      <c r="E3135" s="12">
        <v>0</v>
      </c>
      <c r="R3135" s="26"/>
      <c r="U3135" s="16"/>
      <c r="V3135" s="16"/>
      <c r="W3135" s="16"/>
    </row>
    <row r="3136" spans="5:23" x14ac:dyDescent="0.25">
      <c r="E3136" s="12">
        <v>0</v>
      </c>
      <c r="R3136" s="26"/>
      <c r="U3136" s="16"/>
      <c r="V3136" s="16"/>
      <c r="W3136" s="16"/>
    </row>
    <row r="3137" spans="5:23" x14ac:dyDescent="0.25">
      <c r="E3137" s="12">
        <v>0</v>
      </c>
      <c r="R3137" s="26"/>
      <c r="U3137" s="16"/>
      <c r="V3137" s="16"/>
      <c r="W3137" s="16"/>
    </row>
    <row r="3138" spans="5:23" x14ac:dyDescent="0.25">
      <c r="E3138" s="12">
        <v>0</v>
      </c>
      <c r="R3138" s="26"/>
      <c r="U3138" s="16"/>
      <c r="V3138" s="16"/>
      <c r="W3138" s="16"/>
    </row>
    <row r="3139" spans="5:23" x14ac:dyDescent="0.25">
      <c r="E3139" s="12">
        <v>0</v>
      </c>
      <c r="R3139" s="26"/>
      <c r="U3139" s="16"/>
      <c r="V3139" s="16"/>
      <c r="W3139" s="16"/>
    </row>
    <row r="3140" spans="5:23" x14ac:dyDescent="0.25">
      <c r="E3140" s="12">
        <v>0</v>
      </c>
      <c r="R3140" s="26"/>
      <c r="U3140" s="16"/>
      <c r="V3140" s="16"/>
      <c r="W3140" s="16"/>
    </row>
    <row r="3141" spans="5:23" x14ac:dyDescent="0.25">
      <c r="E3141" s="12">
        <v>0</v>
      </c>
      <c r="R3141" s="26"/>
      <c r="U3141" s="16"/>
      <c r="V3141" s="16"/>
      <c r="W3141" s="16"/>
    </row>
    <row r="3142" spans="5:23" x14ac:dyDescent="0.25">
      <c r="E3142" s="12">
        <v>0</v>
      </c>
      <c r="R3142" s="26"/>
      <c r="U3142" s="16"/>
      <c r="V3142" s="16"/>
      <c r="W3142" s="16"/>
    </row>
    <row r="3143" spans="5:23" x14ac:dyDescent="0.25">
      <c r="E3143" s="12">
        <v>0</v>
      </c>
      <c r="R3143" s="26"/>
      <c r="U3143" s="16"/>
      <c r="V3143" s="16"/>
      <c r="W3143" s="16"/>
    </row>
    <row r="3144" spans="5:23" x14ac:dyDescent="0.25">
      <c r="E3144" s="12">
        <v>0</v>
      </c>
      <c r="R3144" s="26"/>
      <c r="U3144" s="16"/>
      <c r="V3144" s="16"/>
      <c r="W3144" s="16"/>
    </row>
    <row r="3145" spans="5:23" x14ac:dyDescent="0.25">
      <c r="E3145" s="12">
        <v>0</v>
      </c>
      <c r="R3145" s="26"/>
      <c r="U3145" s="16"/>
      <c r="V3145" s="16"/>
      <c r="W3145" s="16"/>
    </row>
    <row r="3146" spans="5:23" x14ac:dyDescent="0.25">
      <c r="E3146" s="12">
        <v>0</v>
      </c>
      <c r="R3146" s="26"/>
      <c r="U3146" s="16"/>
      <c r="V3146" s="16"/>
      <c r="W3146" s="16"/>
    </row>
    <row r="3147" spans="5:23" x14ac:dyDescent="0.25">
      <c r="E3147" s="12">
        <v>0</v>
      </c>
      <c r="R3147" s="26"/>
      <c r="U3147" s="16"/>
      <c r="V3147" s="16"/>
      <c r="W3147" s="16"/>
    </row>
    <row r="3148" spans="5:23" x14ac:dyDescent="0.25">
      <c r="E3148" s="12">
        <v>0</v>
      </c>
      <c r="R3148" s="26"/>
      <c r="U3148" s="16"/>
      <c r="V3148" s="16"/>
      <c r="W3148" s="16"/>
    </row>
    <row r="3149" spans="5:23" x14ac:dyDescent="0.25">
      <c r="E3149" s="12">
        <v>0</v>
      </c>
      <c r="R3149" s="26"/>
      <c r="U3149" s="16"/>
      <c r="V3149" s="16"/>
      <c r="W3149" s="16"/>
    </row>
    <row r="3150" spans="5:23" x14ac:dyDescent="0.25">
      <c r="E3150" s="12">
        <v>0</v>
      </c>
      <c r="R3150" s="26"/>
      <c r="U3150" s="16"/>
      <c r="V3150" s="16"/>
      <c r="W3150" s="16"/>
    </row>
    <row r="3151" spans="5:23" x14ac:dyDescent="0.25">
      <c r="E3151" s="12">
        <v>0</v>
      </c>
      <c r="R3151" s="26"/>
      <c r="U3151" s="16"/>
      <c r="V3151" s="16"/>
      <c r="W3151" s="16"/>
    </row>
    <row r="3152" spans="5:23" x14ac:dyDescent="0.25">
      <c r="E3152" s="12">
        <v>0</v>
      </c>
      <c r="R3152" s="26"/>
      <c r="U3152" s="16"/>
      <c r="V3152" s="16"/>
      <c r="W3152" s="16"/>
    </row>
    <row r="3153" spans="5:23" x14ac:dyDescent="0.25">
      <c r="E3153" s="12">
        <v>0</v>
      </c>
      <c r="R3153" s="26"/>
      <c r="U3153" s="16"/>
      <c r="V3153" s="16"/>
      <c r="W3153" s="16"/>
    </row>
    <row r="3154" spans="5:23" x14ac:dyDescent="0.25">
      <c r="E3154" s="12">
        <v>0</v>
      </c>
      <c r="R3154" s="26"/>
      <c r="U3154" s="16"/>
      <c r="V3154" s="16"/>
      <c r="W3154" s="16"/>
    </row>
    <row r="3155" spans="5:23" x14ac:dyDescent="0.25">
      <c r="E3155" s="12">
        <v>0</v>
      </c>
      <c r="R3155" s="26"/>
      <c r="U3155" s="16"/>
      <c r="V3155" s="16"/>
      <c r="W3155" s="16"/>
    </row>
    <row r="3156" spans="5:23" x14ac:dyDescent="0.25">
      <c r="E3156" s="12">
        <v>0</v>
      </c>
      <c r="R3156" s="26"/>
      <c r="U3156" s="16"/>
      <c r="V3156" s="16"/>
      <c r="W3156" s="16"/>
    </row>
    <row r="3157" spans="5:23" x14ac:dyDescent="0.25">
      <c r="E3157" s="12">
        <v>0</v>
      </c>
      <c r="R3157" s="26"/>
      <c r="U3157" s="16"/>
      <c r="V3157" s="16"/>
      <c r="W3157" s="16"/>
    </row>
    <row r="3158" spans="5:23" x14ac:dyDescent="0.25">
      <c r="E3158" s="12">
        <v>0</v>
      </c>
      <c r="R3158" s="26"/>
      <c r="U3158" s="16"/>
      <c r="V3158" s="16"/>
      <c r="W3158" s="16"/>
    </row>
    <row r="3159" spans="5:23" x14ac:dyDescent="0.25">
      <c r="E3159" s="12">
        <v>0</v>
      </c>
      <c r="R3159" s="26"/>
      <c r="U3159" s="16"/>
      <c r="V3159" s="16"/>
      <c r="W3159" s="16"/>
    </row>
    <row r="3160" spans="5:23" x14ac:dyDescent="0.25">
      <c r="E3160" s="12">
        <v>0</v>
      </c>
      <c r="R3160" s="26"/>
      <c r="U3160" s="16"/>
      <c r="V3160" s="16"/>
      <c r="W3160" s="16"/>
    </row>
    <row r="3161" spans="5:23" x14ac:dyDescent="0.25">
      <c r="E3161" s="12">
        <v>0</v>
      </c>
      <c r="R3161" s="26"/>
      <c r="U3161" s="16"/>
      <c r="V3161" s="16"/>
      <c r="W3161" s="16"/>
    </row>
    <row r="3162" spans="5:23" x14ac:dyDescent="0.25">
      <c r="E3162" s="12">
        <v>0</v>
      </c>
      <c r="R3162" s="26"/>
      <c r="U3162" s="16"/>
      <c r="V3162" s="16"/>
      <c r="W3162" s="16"/>
    </row>
    <row r="3163" spans="5:23" x14ac:dyDescent="0.25">
      <c r="E3163" s="12">
        <v>0</v>
      </c>
      <c r="R3163" s="26"/>
      <c r="U3163" s="16"/>
      <c r="V3163" s="16"/>
      <c r="W3163" s="16"/>
    </row>
    <row r="3164" spans="5:23" x14ac:dyDescent="0.25">
      <c r="E3164" s="12">
        <v>0</v>
      </c>
      <c r="R3164" s="26"/>
      <c r="U3164" s="16"/>
      <c r="V3164" s="16"/>
      <c r="W3164" s="16"/>
    </row>
    <row r="3165" spans="5:23" x14ac:dyDescent="0.25">
      <c r="E3165" s="12">
        <v>0</v>
      </c>
      <c r="R3165" s="26"/>
      <c r="U3165" s="16"/>
      <c r="V3165" s="16"/>
      <c r="W3165" s="16"/>
    </row>
    <row r="3166" spans="5:23" x14ac:dyDescent="0.25">
      <c r="E3166" s="12">
        <v>0</v>
      </c>
      <c r="R3166" s="26"/>
      <c r="U3166" s="16"/>
      <c r="V3166" s="16"/>
      <c r="W3166" s="16"/>
    </row>
    <row r="3167" spans="5:23" x14ac:dyDescent="0.25">
      <c r="E3167" s="12">
        <v>0</v>
      </c>
      <c r="R3167" s="26"/>
      <c r="U3167" s="16"/>
      <c r="V3167" s="16"/>
      <c r="W3167" s="16"/>
    </row>
    <row r="3168" spans="5:23" x14ac:dyDescent="0.25">
      <c r="E3168" s="12">
        <v>0</v>
      </c>
      <c r="R3168" s="26"/>
      <c r="U3168" s="16"/>
      <c r="V3168" s="16"/>
      <c r="W3168" s="16"/>
    </row>
    <row r="3169" spans="5:23" x14ac:dyDescent="0.25">
      <c r="E3169" s="12">
        <v>0</v>
      </c>
      <c r="R3169" s="26"/>
      <c r="U3169" s="16"/>
      <c r="V3169" s="16"/>
      <c r="W3169" s="16"/>
    </row>
    <row r="3170" spans="5:23" x14ac:dyDescent="0.25">
      <c r="E3170" s="12">
        <v>0</v>
      </c>
      <c r="R3170" s="26"/>
      <c r="U3170" s="16"/>
      <c r="V3170" s="16"/>
      <c r="W3170" s="16"/>
    </row>
    <row r="3171" spans="5:23" x14ac:dyDescent="0.25">
      <c r="E3171" s="12">
        <v>0</v>
      </c>
      <c r="R3171" s="26"/>
      <c r="U3171" s="16"/>
      <c r="V3171" s="16"/>
      <c r="W3171" s="16"/>
    </row>
    <row r="3172" spans="5:23" x14ac:dyDescent="0.25">
      <c r="E3172" s="12">
        <v>0</v>
      </c>
      <c r="R3172" s="26"/>
      <c r="U3172" s="16"/>
      <c r="V3172" s="16"/>
      <c r="W3172" s="16"/>
    </row>
    <row r="3173" spans="5:23" x14ac:dyDescent="0.25">
      <c r="E3173" s="12">
        <v>0</v>
      </c>
      <c r="R3173" s="26"/>
      <c r="U3173" s="16"/>
      <c r="V3173" s="16"/>
      <c r="W3173" s="16"/>
    </row>
    <row r="3174" spans="5:23" x14ac:dyDescent="0.25">
      <c r="E3174" s="12">
        <v>0</v>
      </c>
      <c r="R3174" s="26"/>
      <c r="U3174" s="16"/>
      <c r="V3174" s="16"/>
      <c r="W3174" s="16"/>
    </row>
    <row r="3175" spans="5:23" x14ac:dyDescent="0.25">
      <c r="E3175" s="12">
        <v>0</v>
      </c>
      <c r="R3175" s="26"/>
      <c r="U3175" s="16"/>
      <c r="V3175" s="16"/>
      <c r="W3175" s="16"/>
    </row>
    <row r="3176" spans="5:23" x14ac:dyDescent="0.25">
      <c r="E3176" s="12">
        <v>0</v>
      </c>
      <c r="R3176" s="26"/>
      <c r="U3176" s="16"/>
      <c r="V3176" s="16"/>
      <c r="W3176" s="16"/>
    </row>
    <row r="3177" spans="5:23" x14ac:dyDescent="0.25">
      <c r="E3177" s="12">
        <v>0</v>
      </c>
      <c r="R3177" s="26"/>
      <c r="U3177" s="16"/>
      <c r="V3177" s="16"/>
      <c r="W3177" s="16"/>
    </row>
    <row r="3178" spans="5:23" x14ac:dyDescent="0.25">
      <c r="E3178" s="12">
        <v>0</v>
      </c>
      <c r="R3178" s="26"/>
      <c r="U3178" s="16"/>
      <c r="V3178" s="16"/>
      <c r="W3178" s="16"/>
    </row>
    <row r="3179" spans="5:23" x14ac:dyDescent="0.25">
      <c r="E3179" s="12">
        <v>0</v>
      </c>
      <c r="R3179" s="26"/>
      <c r="U3179" s="16"/>
      <c r="V3179" s="16"/>
      <c r="W3179" s="16"/>
    </row>
    <row r="3180" spans="5:23" x14ac:dyDescent="0.25">
      <c r="E3180" s="12">
        <v>0</v>
      </c>
      <c r="R3180" s="26"/>
      <c r="U3180" s="16"/>
      <c r="V3180" s="16"/>
      <c r="W3180" s="16"/>
    </row>
    <row r="3181" spans="5:23" x14ac:dyDescent="0.25">
      <c r="E3181" s="12">
        <v>0</v>
      </c>
      <c r="R3181" s="26"/>
      <c r="U3181" s="16"/>
      <c r="V3181" s="16"/>
      <c r="W3181" s="16"/>
    </row>
    <row r="3182" spans="5:23" x14ac:dyDescent="0.25">
      <c r="E3182" s="12">
        <v>0</v>
      </c>
      <c r="R3182" s="26"/>
      <c r="U3182" s="16"/>
      <c r="V3182" s="16"/>
      <c r="W3182" s="16"/>
    </row>
    <row r="3183" spans="5:23" x14ac:dyDescent="0.25">
      <c r="E3183" s="12">
        <v>0</v>
      </c>
      <c r="R3183" s="26"/>
      <c r="U3183" s="16"/>
      <c r="V3183" s="16"/>
      <c r="W3183" s="16"/>
    </row>
    <row r="3184" spans="5:23" x14ac:dyDescent="0.25">
      <c r="E3184" s="12">
        <v>0</v>
      </c>
      <c r="R3184" s="26"/>
      <c r="U3184" s="16"/>
      <c r="V3184" s="16"/>
      <c r="W3184" s="16"/>
    </row>
    <row r="3185" spans="5:23" x14ac:dyDescent="0.25">
      <c r="E3185" s="12">
        <v>0</v>
      </c>
      <c r="R3185" s="26"/>
      <c r="U3185" s="16"/>
      <c r="V3185" s="16"/>
      <c r="W3185" s="16"/>
    </row>
    <row r="3186" spans="5:23" x14ac:dyDescent="0.25">
      <c r="E3186" s="12">
        <v>0</v>
      </c>
      <c r="R3186" s="26"/>
      <c r="U3186" s="16"/>
      <c r="V3186" s="16"/>
      <c r="W3186" s="16"/>
    </row>
    <row r="3187" spans="5:23" x14ac:dyDescent="0.25">
      <c r="E3187" s="12">
        <v>0</v>
      </c>
      <c r="R3187" s="26"/>
      <c r="U3187" s="16"/>
      <c r="V3187" s="16"/>
      <c r="W3187" s="16"/>
    </row>
    <row r="3188" spans="5:23" x14ac:dyDescent="0.25">
      <c r="E3188" s="12">
        <v>0</v>
      </c>
      <c r="R3188" s="26"/>
      <c r="U3188" s="16"/>
      <c r="V3188" s="16"/>
      <c r="W3188" s="16"/>
    </row>
    <row r="3189" spans="5:23" x14ac:dyDescent="0.25">
      <c r="E3189" s="12">
        <v>0</v>
      </c>
      <c r="R3189" s="26"/>
      <c r="U3189" s="16"/>
      <c r="V3189" s="16"/>
      <c r="W3189" s="16"/>
    </row>
    <row r="3190" spans="5:23" x14ac:dyDescent="0.25">
      <c r="E3190" s="12">
        <v>0</v>
      </c>
      <c r="R3190" s="26"/>
      <c r="U3190" s="16"/>
      <c r="V3190" s="16"/>
      <c r="W3190" s="16"/>
    </row>
    <row r="3191" spans="5:23" x14ac:dyDescent="0.25">
      <c r="E3191" s="12">
        <v>0</v>
      </c>
      <c r="R3191" s="26"/>
      <c r="U3191" s="16"/>
      <c r="V3191" s="16"/>
      <c r="W3191" s="16"/>
    </row>
    <row r="3192" spans="5:23" x14ac:dyDescent="0.25">
      <c r="E3192" s="12">
        <v>0</v>
      </c>
      <c r="R3192" s="26"/>
      <c r="U3192" s="16"/>
      <c r="V3192" s="16"/>
      <c r="W3192" s="16"/>
    </row>
    <row r="3193" spans="5:23" x14ac:dyDescent="0.25">
      <c r="E3193" s="12">
        <v>0</v>
      </c>
      <c r="R3193" s="26"/>
      <c r="U3193" s="16"/>
      <c r="V3193" s="16"/>
      <c r="W3193" s="16"/>
    </row>
    <row r="3194" spans="5:23" x14ac:dyDescent="0.25">
      <c r="E3194" s="12">
        <v>0</v>
      </c>
      <c r="R3194" s="26"/>
      <c r="U3194" s="16"/>
      <c r="V3194" s="16"/>
      <c r="W3194" s="16"/>
    </row>
    <row r="3195" spans="5:23" x14ac:dyDescent="0.25">
      <c r="E3195" s="12">
        <v>0</v>
      </c>
      <c r="R3195" s="26"/>
      <c r="U3195" s="16"/>
      <c r="V3195" s="16"/>
      <c r="W3195" s="16"/>
    </row>
    <row r="3196" spans="5:23" x14ac:dyDescent="0.25">
      <c r="E3196" s="12">
        <v>0</v>
      </c>
      <c r="R3196" s="26"/>
      <c r="U3196" s="16"/>
      <c r="V3196" s="16"/>
      <c r="W3196" s="16"/>
    </row>
    <row r="3197" spans="5:23" x14ac:dyDescent="0.25">
      <c r="E3197" s="12">
        <v>0</v>
      </c>
      <c r="R3197" s="26"/>
      <c r="U3197" s="16"/>
      <c r="V3197" s="16"/>
      <c r="W3197" s="16"/>
    </row>
    <row r="3198" spans="5:23" x14ac:dyDescent="0.25">
      <c r="E3198" s="12">
        <v>0</v>
      </c>
      <c r="R3198" s="26"/>
      <c r="U3198" s="16"/>
      <c r="V3198" s="16"/>
      <c r="W3198" s="16"/>
    </row>
    <row r="3199" spans="5:23" x14ac:dyDescent="0.25">
      <c r="E3199" s="12">
        <v>0</v>
      </c>
      <c r="R3199" s="26"/>
      <c r="U3199" s="16"/>
      <c r="V3199" s="16"/>
      <c r="W3199" s="16"/>
    </row>
    <row r="3200" spans="5:23" x14ac:dyDescent="0.25">
      <c r="E3200" s="12">
        <v>0</v>
      </c>
      <c r="R3200" s="26"/>
      <c r="U3200" s="16"/>
      <c r="V3200" s="16"/>
      <c r="W3200" s="16"/>
    </row>
    <row r="3201" spans="5:23" x14ac:dyDescent="0.25">
      <c r="E3201" s="12">
        <v>0</v>
      </c>
      <c r="R3201" s="26"/>
      <c r="U3201" s="16"/>
      <c r="V3201" s="16"/>
      <c r="W3201" s="16"/>
    </row>
    <row r="3202" spans="5:23" x14ac:dyDescent="0.25">
      <c r="E3202" s="12">
        <v>0</v>
      </c>
      <c r="R3202" s="26"/>
      <c r="U3202" s="16"/>
      <c r="V3202" s="16"/>
      <c r="W3202" s="16"/>
    </row>
    <row r="3203" spans="5:23" x14ac:dyDescent="0.25">
      <c r="E3203" s="12">
        <v>0</v>
      </c>
      <c r="R3203" s="26"/>
      <c r="U3203" s="16"/>
      <c r="V3203" s="16"/>
      <c r="W3203" s="16"/>
    </row>
    <row r="3204" spans="5:23" x14ac:dyDescent="0.25">
      <c r="E3204" s="12">
        <v>0</v>
      </c>
      <c r="R3204" s="26"/>
      <c r="U3204" s="16"/>
      <c r="V3204" s="16"/>
      <c r="W3204" s="16"/>
    </row>
    <row r="3205" spans="5:23" x14ac:dyDescent="0.25">
      <c r="E3205" s="12">
        <v>0</v>
      </c>
      <c r="R3205" s="26"/>
      <c r="U3205" s="16"/>
      <c r="V3205" s="16"/>
      <c r="W3205" s="16"/>
    </row>
    <row r="3206" spans="5:23" x14ac:dyDescent="0.25">
      <c r="E3206" s="12">
        <v>0</v>
      </c>
      <c r="R3206" s="26"/>
      <c r="U3206" s="16"/>
      <c r="V3206" s="16"/>
      <c r="W3206" s="16"/>
    </row>
    <row r="3207" spans="5:23" x14ac:dyDescent="0.25">
      <c r="E3207" s="12">
        <v>0</v>
      </c>
      <c r="R3207" s="26"/>
      <c r="U3207" s="16"/>
      <c r="V3207" s="16"/>
      <c r="W3207" s="16"/>
    </row>
    <row r="3208" spans="5:23" x14ac:dyDescent="0.25">
      <c r="E3208" s="12">
        <v>0</v>
      </c>
      <c r="R3208" s="26"/>
      <c r="U3208" s="16"/>
      <c r="V3208" s="16"/>
      <c r="W3208" s="16"/>
    </row>
    <row r="3209" spans="5:23" x14ac:dyDescent="0.25">
      <c r="E3209" s="12">
        <v>0</v>
      </c>
      <c r="R3209" s="26"/>
      <c r="U3209" s="16"/>
      <c r="V3209" s="16"/>
      <c r="W3209" s="16"/>
    </row>
    <row r="3210" spans="5:23" x14ac:dyDescent="0.25">
      <c r="E3210" s="12">
        <v>0</v>
      </c>
      <c r="R3210" s="26"/>
      <c r="U3210" s="16"/>
      <c r="V3210" s="16"/>
      <c r="W3210" s="16"/>
    </row>
    <row r="3211" spans="5:23" x14ac:dyDescent="0.25">
      <c r="E3211" s="12">
        <v>0</v>
      </c>
      <c r="R3211" s="26"/>
      <c r="U3211" s="16"/>
      <c r="V3211" s="16"/>
      <c r="W3211" s="16"/>
    </row>
    <row r="3212" spans="5:23" x14ac:dyDescent="0.25">
      <c r="E3212" s="12">
        <v>0</v>
      </c>
      <c r="R3212" s="26"/>
      <c r="U3212" s="16"/>
      <c r="V3212" s="16"/>
      <c r="W3212" s="16"/>
    </row>
    <row r="3213" spans="5:23" x14ac:dyDescent="0.25">
      <c r="E3213" s="12">
        <v>0</v>
      </c>
      <c r="R3213" s="26"/>
      <c r="U3213" s="16"/>
      <c r="V3213" s="16"/>
      <c r="W3213" s="16"/>
    </row>
    <row r="3214" spans="5:23" x14ac:dyDescent="0.25">
      <c r="E3214" s="12">
        <v>0</v>
      </c>
      <c r="R3214" s="26"/>
      <c r="U3214" s="16"/>
      <c r="V3214" s="16"/>
      <c r="W3214" s="16"/>
    </row>
    <row r="3215" spans="5:23" x14ac:dyDescent="0.25">
      <c r="E3215" s="12">
        <v>0</v>
      </c>
      <c r="R3215" s="26"/>
      <c r="U3215" s="16"/>
      <c r="V3215" s="16"/>
      <c r="W3215" s="16"/>
    </row>
    <row r="3216" spans="5:23" x14ac:dyDescent="0.25">
      <c r="E3216" s="12">
        <v>0</v>
      </c>
      <c r="R3216" s="26"/>
      <c r="U3216" s="16"/>
      <c r="V3216" s="16"/>
      <c r="W3216" s="16"/>
    </row>
    <row r="3217" spans="5:23" x14ac:dyDescent="0.25">
      <c r="E3217" s="12">
        <v>0</v>
      </c>
      <c r="R3217" s="26"/>
      <c r="U3217" s="16"/>
      <c r="V3217" s="16"/>
      <c r="W3217" s="16"/>
    </row>
    <row r="3218" spans="5:23" x14ac:dyDescent="0.25">
      <c r="E3218" s="12">
        <v>0</v>
      </c>
      <c r="R3218" s="26"/>
      <c r="U3218" s="16"/>
      <c r="V3218" s="16"/>
      <c r="W3218" s="16"/>
    </row>
    <row r="3219" spans="5:23" x14ac:dyDescent="0.25">
      <c r="E3219" s="12">
        <v>0</v>
      </c>
      <c r="R3219" s="26"/>
      <c r="U3219" s="16"/>
      <c r="V3219" s="16"/>
      <c r="W3219" s="16"/>
    </row>
    <row r="3220" spans="5:23" x14ac:dyDescent="0.25">
      <c r="E3220" s="12">
        <v>0</v>
      </c>
      <c r="R3220" s="26"/>
      <c r="U3220" s="16"/>
      <c r="V3220" s="16"/>
      <c r="W3220" s="16"/>
    </row>
    <row r="3221" spans="5:23" x14ac:dyDescent="0.25">
      <c r="E3221" s="12">
        <v>0</v>
      </c>
      <c r="R3221" s="26"/>
      <c r="U3221" s="16"/>
      <c r="V3221" s="16"/>
      <c r="W3221" s="16"/>
    </row>
    <row r="3222" spans="5:23" x14ac:dyDescent="0.25">
      <c r="E3222" s="12">
        <v>0</v>
      </c>
      <c r="R3222" s="26"/>
      <c r="U3222" s="16"/>
      <c r="V3222" s="16"/>
      <c r="W3222" s="16"/>
    </row>
    <row r="3223" spans="5:23" x14ac:dyDescent="0.25">
      <c r="E3223" s="12">
        <v>0</v>
      </c>
      <c r="R3223" s="26"/>
      <c r="U3223" s="16"/>
      <c r="V3223" s="16"/>
      <c r="W3223" s="16"/>
    </row>
    <row r="3224" spans="5:23" x14ac:dyDescent="0.25">
      <c r="E3224" s="12">
        <v>0</v>
      </c>
      <c r="R3224" s="26"/>
      <c r="U3224" s="16"/>
      <c r="V3224" s="16"/>
      <c r="W3224" s="16"/>
    </row>
    <row r="3225" spans="5:23" x14ac:dyDescent="0.25">
      <c r="E3225" s="12">
        <v>0</v>
      </c>
      <c r="R3225" s="26"/>
      <c r="U3225" s="16"/>
      <c r="V3225" s="16"/>
      <c r="W3225" s="16"/>
    </row>
    <row r="3226" spans="5:23" x14ac:dyDescent="0.25">
      <c r="E3226" s="12">
        <v>0</v>
      </c>
      <c r="R3226" s="26"/>
      <c r="U3226" s="16"/>
      <c r="V3226" s="16"/>
      <c r="W3226" s="16"/>
    </row>
    <row r="3227" spans="5:23" x14ac:dyDescent="0.25">
      <c r="E3227" s="12">
        <v>0</v>
      </c>
      <c r="R3227" s="26"/>
      <c r="U3227" s="16"/>
      <c r="V3227" s="16"/>
      <c r="W3227" s="16"/>
    </row>
    <row r="3228" spans="5:23" x14ac:dyDescent="0.25">
      <c r="E3228" s="12">
        <v>0</v>
      </c>
      <c r="R3228" s="26"/>
      <c r="U3228" s="16"/>
      <c r="V3228" s="16"/>
      <c r="W3228" s="16"/>
    </row>
    <row r="3229" spans="5:23" x14ac:dyDescent="0.25">
      <c r="E3229" s="12">
        <v>0</v>
      </c>
      <c r="R3229" s="26"/>
      <c r="U3229" s="16"/>
      <c r="V3229" s="16"/>
      <c r="W3229" s="16"/>
    </row>
    <row r="3230" spans="5:23" x14ac:dyDescent="0.25">
      <c r="E3230" s="12">
        <v>0</v>
      </c>
      <c r="R3230" s="26"/>
      <c r="U3230" s="16"/>
      <c r="V3230" s="16"/>
      <c r="W3230" s="16"/>
    </row>
    <row r="3231" spans="5:23" x14ac:dyDescent="0.25">
      <c r="E3231" s="12">
        <v>0</v>
      </c>
      <c r="R3231" s="26"/>
      <c r="U3231" s="16"/>
      <c r="V3231" s="16"/>
      <c r="W3231" s="16"/>
    </row>
    <row r="3232" spans="5:23" x14ac:dyDescent="0.25">
      <c r="E3232" s="12">
        <v>0</v>
      </c>
      <c r="R3232" s="26"/>
      <c r="U3232" s="16"/>
      <c r="V3232" s="16"/>
      <c r="W3232" s="16"/>
    </row>
    <row r="3233" spans="5:23" x14ac:dyDescent="0.25">
      <c r="E3233" s="12">
        <v>0</v>
      </c>
      <c r="R3233" s="26"/>
      <c r="U3233" s="16"/>
      <c r="V3233" s="16"/>
      <c r="W3233" s="16"/>
    </row>
    <row r="3234" spans="5:23" x14ac:dyDescent="0.25">
      <c r="E3234" s="12">
        <v>0</v>
      </c>
      <c r="R3234" s="26"/>
      <c r="U3234" s="16"/>
      <c r="V3234" s="16"/>
      <c r="W3234" s="16"/>
    </row>
    <row r="3235" spans="5:23" x14ac:dyDescent="0.25">
      <c r="E3235" s="12">
        <v>0</v>
      </c>
      <c r="R3235" s="26"/>
      <c r="U3235" s="16"/>
      <c r="V3235" s="16"/>
      <c r="W3235" s="16"/>
    </row>
    <row r="3236" spans="5:23" x14ac:dyDescent="0.25">
      <c r="E3236" s="12">
        <v>0</v>
      </c>
      <c r="R3236" s="26"/>
      <c r="U3236" s="16"/>
      <c r="V3236" s="16"/>
      <c r="W3236" s="16"/>
    </row>
    <row r="3237" spans="5:23" x14ac:dyDescent="0.25">
      <c r="E3237" s="12">
        <v>0</v>
      </c>
      <c r="R3237" s="26"/>
      <c r="U3237" s="16"/>
      <c r="V3237" s="16"/>
      <c r="W3237" s="16"/>
    </row>
    <row r="3238" spans="5:23" x14ac:dyDescent="0.25">
      <c r="E3238" s="12">
        <v>0</v>
      </c>
      <c r="R3238" s="26"/>
      <c r="U3238" s="16"/>
      <c r="V3238" s="16"/>
      <c r="W3238" s="16"/>
    </row>
    <row r="3239" spans="5:23" x14ac:dyDescent="0.25">
      <c r="E3239" s="12">
        <v>0</v>
      </c>
      <c r="R3239" s="26"/>
      <c r="U3239" s="16"/>
      <c r="V3239" s="16"/>
      <c r="W3239" s="16"/>
    </row>
    <row r="3240" spans="5:23" x14ac:dyDescent="0.25">
      <c r="E3240" s="12">
        <v>0</v>
      </c>
      <c r="R3240" s="26"/>
      <c r="U3240" s="16"/>
      <c r="V3240" s="16"/>
      <c r="W3240" s="16"/>
    </row>
    <row r="3241" spans="5:23" x14ac:dyDescent="0.25">
      <c r="E3241" s="12">
        <v>0</v>
      </c>
      <c r="R3241" s="26"/>
      <c r="U3241" s="16"/>
      <c r="V3241" s="16"/>
      <c r="W3241" s="16"/>
    </row>
    <row r="3242" spans="5:23" x14ac:dyDescent="0.25">
      <c r="E3242" s="12">
        <v>0</v>
      </c>
      <c r="R3242" s="26"/>
      <c r="U3242" s="16"/>
      <c r="V3242" s="16"/>
      <c r="W3242" s="16"/>
    </row>
    <row r="3243" spans="5:23" x14ac:dyDescent="0.25">
      <c r="E3243" s="12">
        <v>0</v>
      </c>
      <c r="R3243" s="26"/>
      <c r="U3243" s="16"/>
      <c r="V3243" s="16"/>
      <c r="W3243" s="16"/>
    </row>
    <row r="3244" spans="5:23" x14ac:dyDescent="0.25">
      <c r="E3244" s="12">
        <v>0</v>
      </c>
      <c r="R3244" s="26"/>
      <c r="U3244" s="16"/>
      <c r="V3244" s="16"/>
      <c r="W3244" s="16"/>
    </row>
    <row r="3245" spans="5:23" x14ac:dyDescent="0.25">
      <c r="E3245" s="12">
        <v>0</v>
      </c>
      <c r="R3245" s="26"/>
      <c r="U3245" s="16"/>
      <c r="V3245" s="16"/>
      <c r="W3245" s="16"/>
    </row>
    <row r="3246" spans="5:23" x14ac:dyDescent="0.25">
      <c r="E3246" s="12">
        <v>0</v>
      </c>
      <c r="R3246" s="26"/>
      <c r="U3246" s="16"/>
      <c r="V3246" s="16"/>
      <c r="W3246" s="16"/>
    </row>
    <row r="3247" spans="5:23" x14ac:dyDescent="0.25">
      <c r="E3247" s="12">
        <v>0</v>
      </c>
      <c r="R3247" s="26"/>
      <c r="U3247" s="16"/>
      <c r="V3247" s="16"/>
      <c r="W3247" s="16"/>
    </row>
    <row r="3248" spans="5:23" x14ac:dyDescent="0.25">
      <c r="E3248" s="12">
        <v>0</v>
      </c>
      <c r="R3248" s="26"/>
      <c r="U3248" s="16"/>
      <c r="V3248" s="16"/>
      <c r="W3248" s="16"/>
    </row>
    <row r="3249" spans="5:23" x14ac:dyDescent="0.25">
      <c r="E3249" s="12">
        <v>0</v>
      </c>
      <c r="R3249" s="26"/>
      <c r="U3249" s="16"/>
      <c r="V3249" s="16"/>
      <c r="W3249" s="16"/>
    </row>
    <row r="3250" spans="5:23" x14ac:dyDescent="0.25">
      <c r="E3250" s="12">
        <v>0</v>
      </c>
      <c r="R3250" s="26"/>
      <c r="U3250" s="16"/>
      <c r="V3250" s="16"/>
      <c r="W3250" s="16"/>
    </row>
    <row r="3251" spans="5:23" x14ac:dyDescent="0.25">
      <c r="E3251" s="12">
        <v>0</v>
      </c>
      <c r="R3251" s="26"/>
      <c r="U3251" s="16"/>
      <c r="V3251" s="16"/>
      <c r="W3251" s="16"/>
    </row>
    <row r="3252" spans="5:23" x14ac:dyDescent="0.25">
      <c r="E3252" s="12">
        <v>0</v>
      </c>
      <c r="R3252" s="26"/>
      <c r="U3252" s="16"/>
      <c r="V3252" s="16"/>
      <c r="W3252" s="16"/>
    </row>
    <row r="3253" spans="5:23" x14ac:dyDescent="0.25">
      <c r="E3253" s="12">
        <v>0</v>
      </c>
      <c r="R3253" s="26"/>
      <c r="U3253" s="16"/>
      <c r="V3253" s="16"/>
      <c r="W3253" s="16"/>
    </row>
    <row r="3254" spans="5:23" x14ac:dyDescent="0.25">
      <c r="E3254" s="12">
        <v>0</v>
      </c>
      <c r="R3254" s="26"/>
      <c r="U3254" s="16"/>
      <c r="V3254" s="16"/>
      <c r="W3254" s="16"/>
    </row>
    <row r="3255" spans="5:23" x14ac:dyDescent="0.25">
      <c r="E3255" s="12">
        <v>0</v>
      </c>
      <c r="R3255" s="26"/>
      <c r="U3255" s="16"/>
      <c r="V3255" s="16"/>
      <c r="W3255" s="16"/>
    </row>
    <row r="3256" spans="5:23" x14ac:dyDescent="0.25">
      <c r="E3256" s="12">
        <v>0</v>
      </c>
      <c r="R3256" s="26"/>
      <c r="U3256" s="16"/>
      <c r="V3256" s="16"/>
      <c r="W3256" s="16"/>
    </row>
    <row r="3257" spans="5:23" x14ac:dyDescent="0.25">
      <c r="E3257" s="12">
        <v>0</v>
      </c>
      <c r="R3257" s="26"/>
      <c r="U3257" s="16"/>
      <c r="V3257" s="16"/>
      <c r="W3257" s="16"/>
    </row>
    <row r="3258" spans="5:23" x14ac:dyDescent="0.25">
      <c r="E3258" s="12">
        <v>0</v>
      </c>
      <c r="R3258" s="26"/>
      <c r="U3258" s="16"/>
      <c r="V3258" s="16"/>
      <c r="W3258" s="16"/>
    </row>
    <row r="3259" spans="5:23" x14ac:dyDescent="0.25">
      <c r="E3259" s="12">
        <v>0</v>
      </c>
      <c r="R3259" s="26"/>
      <c r="U3259" s="16"/>
      <c r="V3259" s="16"/>
      <c r="W3259" s="16"/>
    </row>
    <row r="3260" spans="5:23" x14ac:dyDescent="0.25">
      <c r="E3260" s="12">
        <v>0</v>
      </c>
      <c r="R3260" s="26"/>
      <c r="U3260" s="16"/>
      <c r="V3260" s="16"/>
      <c r="W3260" s="16"/>
    </row>
    <row r="3261" spans="5:23" x14ac:dyDescent="0.25">
      <c r="E3261" s="12">
        <v>0</v>
      </c>
      <c r="R3261" s="26"/>
      <c r="U3261" s="16"/>
      <c r="V3261" s="16"/>
      <c r="W3261" s="16"/>
    </row>
    <row r="3262" spans="5:23" x14ac:dyDescent="0.25">
      <c r="E3262" s="12">
        <v>0</v>
      </c>
      <c r="R3262" s="26"/>
      <c r="U3262" s="16"/>
      <c r="V3262" s="16"/>
      <c r="W3262" s="16"/>
    </row>
    <row r="3263" spans="5:23" x14ac:dyDescent="0.25">
      <c r="E3263" s="12">
        <v>0</v>
      </c>
      <c r="R3263" s="26"/>
      <c r="U3263" s="16"/>
      <c r="V3263" s="16"/>
      <c r="W3263" s="26"/>
    </row>
    <row r="3264" spans="5:23" x14ac:dyDescent="0.25">
      <c r="E3264" s="12">
        <v>0</v>
      </c>
      <c r="R3264" s="26"/>
      <c r="U3264" s="16"/>
      <c r="V3264" s="16"/>
      <c r="W3264" s="26"/>
    </row>
    <row r="3265" spans="5:23" x14ac:dyDescent="0.25">
      <c r="E3265" s="12">
        <v>0</v>
      </c>
      <c r="R3265" s="26"/>
      <c r="U3265" s="16"/>
      <c r="V3265" s="16"/>
      <c r="W3265" s="26"/>
    </row>
    <row r="3266" spans="5:23" x14ac:dyDescent="0.25">
      <c r="E3266" s="12">
        <v>0</v>
      </c>
      <c r="R3266" s="26"/>
      <c r="U3266" s="16"/>
      <c r="V3266" s="16"/>
      <c r="W3266" s="26"/>
    </row>
    <row r="3267" spans="5:23" x14ac:dyDescent="0.25">
      <c r="E3267" s="12">
        <v>0</v>
      </c>
      <c r="R3267" s="26"/>
      <c r="U3267" s="16"/>
      <c r="V3267" s="16"/>
      <c r="W3267" s="26"/>
    </row>
    <row r="3268" spans="5:23" x14ac:dyDescent="0.25">
      <c r="E3268" s="12">
        <v>0</v>
      </c>
      <c r="R3268" s="26"/>
      <c r="U3268" s="16"/>
      <c r="V3268" s="16"/>
      <c r="W3268" s="26"/>
    </row>
    <row r="3269" spans="5:23" x14ac:dyDescent="0.25">
      <c r="E3269" s="12">
        <v>0</v>
      </c>
      <c r="R3269" s="26"/>
      <c r="U3269" s="16"/>
      <c r="V3269" s="16"/>
      <c r="W3269" s="26"/>
    </row>
    <row r="3270" spans="5:23" x14ac:dyDescent="0.25">
      <c r="E3270" s="12">
        <v>0</v>
      </c>
      <c r="R3270" s="26"/>
      <c r="U3270" s="16"/>
      <c r="V3270" s="16"/>
      <c r="W3270" s="26"/>
    </row>
    <row r="3271" spans="5:23" x14ac:dyDescent="0.25">
      <c r="E3271" s="12">
        <v>0</v>
      </c>
      <c r="R3271" s="26"/>
      <c r="U3271" s="16"/>
      <c r="V3271" s="16"/>
      <c r="W3271" s="26"/>
    </row>
    <row r="3272" spans="5:23" x14ac:dyDescent="0.25">
      <c r="E3272" s="12">
        <v>0</v>
      </c>
      <c r="R3272" s="26"/>
      <c r="U3272" s="16"/>
      <c r="V3272" s="16"/>
      <c r="W3272" s="26"/>
    </row>
    <row r="3273" spans="5:23" x14ac:dyDescent="0.25">
      <c r="E3273" s="12">
        <v>0</v>
      </c>
      <c r="R3273" s="26"/>
      <c r="U3273" s="16"/>
      <c r="V3273" s="16"/>
      <c r="W3273" s="26"/>
    </row>
    <row r="3274" spans="5:23" x14ac:dyDescent="0.25">
      <c r="E3274" s="12">
        <v>0</v>
      </c>
      <c r="R3274" s="26"/>
      <c r="U3274" s="16"/>
      <c r="V3274" s="16"/>
      <c r="W3274" s="26"/>
    </row>
    <row r="3275" spans="5:23" x14ac:dyDescent="0.25">
      <c r="E3275" s="12">
        <v>0</v>
      </c>
      <c r="R3275" s="26"/>
      <c r="U3275" s="16"/>
      <c r="V3275" s="16"/>
      <c r="W3275" s="26"/>
    </row>
    <row r="3276" spans="5:23" x14ac:dyDescent="0.25">
      <c r="E3276" s="12">
        <v>0</v>
      </c>
      <c r="R3276" s="26"/>
      <c r="U3276" s="16"/>
      <c r="V3276" s="16"/>
      <c r="W3276" s="26"/>
    </row>
    <row r="3277" spans="5:23" x14ac:dyDescent="0.25">
      <c r="E3277" s="12">
        <v>0</v>
      </c>
      <c r="R3277" s="26"/>
      <c r="U3277" s="16"/>
      <c r="V3277" s="16"/>
      <c r="W3277" s="26"/>
    </row>
    <row r="3278" spans="5:23" x14ac:dyDescent="0.25">
      <c r="E3278" s="12">
        <v>0</v>
      </c>
      <c r="R3278" s="26"/>
      <c r="U3278" s="16"/>
      <c r="V3278" s="16"/>
      <c r="W3278" s="26"/>
    </row>
    <row r="3279" spans="5:23" x14ac:dyDescent="0.25">
      <c r="E3279" s="12">
        <v>0</v>
      </c>
      <c r="R3279" s="26"/>
      <c r="U3279" s="16"/>
      <c r="V3279" s="16"/>
      <c r="W3279" s="26"/>
    </row>
    <row r="3280" spans="5:23" x14ac:dyDescent="0.25">
      <c r="E3280" s="12">
        <v>0</v>
      </c>
      <c r="R3280" s="26"/>
      <c r="U3280" s="16"/>
      <c r="V3280" s="16"/>
      <c r="W3280" s="26"/>
    </row>
    <row r="3281" spans="5:23" x14ac:dyDescent="0.25">
      <c r="E3281" s="12">
        <v>0</v>
      </c>
      <c r="R3281" s="26"/>
      <c r="U3281" s="16"/>
      <c r="V3281" s="16"/>
      <c r="W3281" s="26"/>
    </row>
    <row r="3282" spans="5:23" x14ac:dyDescent="0.25">
      <c r="E3282" s="12">
        <v>0</v>
      </c>
      <c r="R3282" s="26"/>
      <c r="U3282" s="16"/>
      <c r="V3282" s="16"/>
      <c r="W3282" s="26"/>
    </row>
    <row r="3283" spans="5:23" x14ac:dyDescent="0.25">
      <c r="E3283" s="12">
        <v>0</v>
      </c>
      <c r="R3283" s="26"/>
      <c r="U3283" s="16"/>
      <c r="V3283" s="16"/>
      <c r="W3283" s="26"/>
    </row>
    <row r="3284" spans="5:23" x14ac:dyDescent="0.25">
      <c r="E3284" s="12">
        <v>0</v>
      </c>
      <c r="R3284" s="26"/>
      <c r="U3284" s="16"/>
      <c r="V3284" s="16"/>
      <c r="W3284" s="26"/>
    </row>
    <row r="3285" spans="5:23" x14ac:dyDescent="0.25">
      <c r="E3285" s="12">
        <v>0</v>
      </c>
      <c r="R3285" s="26"/>
      <c r="U3285" s="16"/>
      <c r="V3285" s="16"/>
      <c r="W3285" s="26"/>
    </row>
    <row r="3286" spans="5:23" x14ac:dyDescent="0.25">
      <c r="E3286" s="12">
        <v>0</v>
      </c>
      <c r="R3286" s="26"/>
      <c r="U3286" s="16"/>
      <c r="V3286" s="16"/>
      <c r="W3286" s="26"/>
    </row>
    <row r="3287" spans="5:23" x14ac:dyDescent="0.25">
      <c r="E3287" s="12">
        <v>0</v>
      </c>
      <c r="R3287" s="26"/>
      <c r="U3287" s="16"/>
      <c r="V3287" s="16"/>
      <c r="W3287" s="26"/>
    </row>
    <row r="3288" spans="5:23" x14ac:dyDescent="0.25">
      <c r="E3288" s="12">
        <v>0</v>
      </c>
      <c r="R3288" s="26"/>
      <c r="U3288" s="16"/>
      <c r="V3288" s="16"/>
      <c r="W3288" s="26"/>
    </row>
    <row r="3289" spans="5:23" x14ac:dyDescent="0.25">
      <c r="E3289" s="12">
        <v>0</v>
      </c>
      <c r="R3289" s="26"/>
      <c r="U3289" s="16"/>
      <c r="V3289" s="16"/>
      <c r="W3289" s="26"/>
    </row>
    <row r="3290" spans="5:23" x14ac:dyDescent="0.25">
      <c r="E3290" s="12">
        <v>0</v>
      </c>
      <c r="R3290" s="26"/>
      <c r="U3290" s="16"/>
      <c r="V3290" s="16"/>
      <c r="W3290" s="26"/>
    </row>
    <row r="3291" spans="5:23" x14ac:dyDescent="0.25">
      <c r="E3291" s="12">
        <v>0</v>
      </c>
      <c r="R3291" s="26"/>
      <c r="U3291" s="16"/>
      <c r="V3291" s="16"/>
      <c r="W3291" s="26"/>
    </row>
    <row r="3292" spans="5:23" x14ac:dyDescent="0.25">
      <c r="E3292" s="12">
        <v>0</v>
      </c>
      <c r="R3292" s="26"/>
      <c r="U3292" s="16"/>
      <c r="V3292" s="16"/>
      <c r="W3292" s="26"/>
    </row>
    <row r="3293" spans="5:23" x14ac:dyDescent="0.25">
      <c r="E3293" s="12">
        <v>0</v>
      </c>
      <c r="R3293" s="26"/>
      <c r="U3293" s="16"/>
      <c r="V3293" s="16"/>
      <c r="W3293" s="26"/>
    </row>
    <row r="3294" spans="5:23" x14ac:dyDescent="0.25">
      <c r="E3294" s="12">
        <v>0</v>
      </c>
      <c r="R3294" s="26"/>
      <c r="U3294" s="16"/>
      <c r="V3294" s="16"/>
      <c r="W3294" s="26"/>
    </row>
    <row r="3295" spans="5:23" x14ac:dyDescent="0.25">
      <c r="E3295" s="12">
        <v>0</v>
      </c>
      <c r="R3295" s="26"/>
      <c r="U3295" s="16"/>
      <c r="V3295" s="16"/>
      <c r="W3295" s="26"/>
    </row>
    <row r="3296" spans="5:23" x14ac:dyDescent="0.25">
      <c r="E3296" s="12">
        <v>0</v>
      </c>
      <c r="R3296" s="26"/>
      <c r="U3296" s="16"/>
      <c r="V3296" s="16"/>
      <c r="W3296" s="26"/>
    </row>
    <row r="3297" spans="5:23" x14ac:dyDescent="0.25">
      <c r="E3297" s="12">
        <v>0</v>
      </c>
      <c r="R3297" s="26"/>
      <c r="U3297" s="16"/>
      <c r="V3297" s="16"/>
      <c r="W3297" s="26"/>
    </row>
    <row r="3298" spans="5:23" x14ac:dyDescent="0.25">
      <c r="E3298" s="12">
        <v>0</v>
      </c>
      <c r="R3298" s="26"/>
      <c r="U3298" s="16"/>
      <c r="V3298" s="16"/>
      <c r="W3298" s="26"/>
    </row>
    <row r="3299" spans="5:23" x14ac:dyDescent="0.25">
      <c r="E3299" s="12">
        <v>0</v>
      </c>
      <c r="R3299" s="26"/>
      <c r="U3299" s="16"/>
      <c r="V3299" s="16"/>
      <c r="W3299" s="26"/>
    </row>
    <row r="3300" spans="5:23" x14ac:dyDescent="0.25">
      <c r="E3300" s="12">
        <v>0</v>
      </c>
      <c r="R3300" s="26"/>
      <c r="U3300" s="16"/>
      <c r="V3300" s="16"/>
      <c r="W3300" s="26"/>
    </row>
    <row r="3301" spans="5:23" x14ac:dyDescent="0.25">
      <c r="E3301" s="12">
        <v>0</v>
      </c>
      <c r="R3301" s="26"/>
      <c r="U3301" s="16"/>
      <c r="V3301" s="16"/>
      <c r="W3301" s="26"/>
    </row>
    <row r="3302" spans="5:23" x14ac:dyDescent="0.25">
      <c r="E3302" s="12">
        <v>0</v>
      </c>
      <c r="R3302" s="26"/>
      <c r="U3302" s="16"/>
      <c r="V3302" s="16"/>
      <c r="W3302" s="26"/>
    </row>
    <row r="3303" spans="5:23" x14ac:dyDescent="0.25">
      <c r="E3303" s="12">
        <v>0</v>
      </c>
      <c r="R3303" s="26"/>
      <c r="U3303" s="16"/>
      <c r="V3303" s="16"/>
      <c r="W3303" s="26"/>
    </row>
    <row r="3304" spans="5:23" x14ac:dyDescent="0.25">
      <c r="E3304" s="12">
        <v>0</v>
      </c>
      <c r="R3304" s="26"/>
      <c r="U3304" s="16"/>
      <c r="V3304" s="16"/>
      <c r="W3304" s="26"/>
    </row>
    <row r="3305" spans="5:23" x14ac:dyDescent="0.25">
      <c r="E3305" s="12">
        <v>0</v>
      </c>
      <c r="R3305" s="26"/>
      <c r="U3305" s="16"/>
      <c r="V3305" s="16"/>
      <c r="W3305" s="26"/>
    </row>
    <row r="3306" spans="5:23" x14ac:dyDescent="0.25">
      <c r="E3306" s="12">
        <v>0</v>
      </c>
      <c r="R3306" s="26"/>
      <c r="U3306" s="16"/>
      <c r="V3306" s="16"/>
      <c r="W3306" s="26"/>
    </row>
    <row r="3307" spans="5:23" x14ac:dyDescent="0.25">
      <c r="E3307" s="12">
        <v>0</v>
      </c>
      <c r="R3307" s="26"/>
      <c r="U3307" s="16"/>
      <c r="V3307" s="16"/>
      <c r="W3307" s="26"/>
    </row>
    <row r="3308" spans="5:23" x14ac:dyDescent="0.25">
      <c r="E3308" s="12">
        <v>0</v>
      </c>
      <c r="R3308" s="26"/>
      <c r="U3308" s="16"/>
      <c r="V3308" s="16"/>
      <c r="W3308" s="26"/>
    </row>
    <row r="3309" spans="5:23" x14ac:dyDescent="0.25">
      <c r="E3309" s="12">
        <v>0</v>
      </c>
      <c r="R3309" s="26"/>
      <c r="U3309" s="16"/>
      <c r="V3309" s="16"/>
      <c r="W3309" s="26"/>
    </row>
    <row r="3310" spans="5:23" x14ac:dyDescent="0.25">
      <c r="E3310" s="12">
        <v>0</v>
      </c>
      <c r="R3310" s="26"/>
      <c r="U3310" s="16"/>
      <c r="V3310" s="16"/>
      <c r="W3310" s="26"/>
    </row>
    <row r="3311" spans="5:23" x14ac:dyDescent="0.25">
      <c r="E3311" s="12">
        <v>0</v>
      </c>
      <c r="R3311" s="26"/>
      <c r="U3311" s="16"/>
      <c r="V3311" s="16"/>
      <c r="W3311" s="26"/>
    </row>
    <row r="3312" spans="5:23" x14ac:dyDescent="0.25">
      <c r="E3312" s="12">
        <v>0</v>
      </c>
      <c r="R3312" s="26"/>
      <c r="U3312" s="16"/>
      <c r="V3312" s="16"/>
      <c r="W3312" s="26"/>
    </row>
    <row r="3313" spans="5:23" x14ac:dyDescent="0.25">
      <c r="E3313" s="12">
        <v>0</v>
      </c>
      <c r="R3313" s="26"/>
      <c r="U3313" s="16"/>
      <c r="V3313" s="16"/>
      <c r="W3313" s="26"/>
    </row>
    <row r="3314" spans="5:23" x14ac:dyDescent="0.25">
      <c r="E3314" s="12">
        <v>0</v>
      </c>
      <c r="R3314" s="26"/>
      <c r="U3314" s="16"/>
      <c r="V3314" s="16"/>
      <c r="W3314" s="26"/>
    </row>
    <row r="3315" spans="5:23" x14ac:dyDescent="0.25">
      <c r="E3315" s="12">
        <v>0</v>
      </c>
      <c r="R3315" s="26"/>
      <c r="U3315" s="16"/>
      <c r="V3315" s="16"/>
      <c r="W3315" s="26"/>
    </row>
    <row r="3316" spans="5:23" x14ac:dyDescent="0.25">
      <c r="E3316" s="12">
        <v>0</v>
      </c>
      <c r="R3316" s="26"/>
      <c r="U3316" s="16"/>
      <c r="V3316" s="16"/>
      <c r="W3316" s="26"/>
    </row>
    <row r="3317" spans="5:23" x14ac:dyDescent="0.25">
      <c r="E3317" s="12">
        <v>0</v>
      </c>
      <c r="R3317" s="26"/>
      <c r="U3317" s="16"/>
      <c r="V3317" s="16"/>
      <c r="W3317" s="26"/>
    </row>
    <row r="3318" spans="5:23" x14ac:dyDescent="0.25">
      <c r="E3318" s="12">
        <v>0</v>
      </c>
      <c r="R3318" s="26"/>
      <c r="U3318" s="16"/>
      <c r="V3318" s="16"/>
      <c r="W3318" s="26"/>
    </row>
    <row r="3319" spans="5:23" x14ac:dyDescent="0.25">
      <c r="E3319" s="12">
        <v>0</v>
      </c>
      <c r="R3319" s="26"/>
      <c r="U3319" s="16"/>
      <c r="V3319" s="16"/>
      <c r="W3319" s="26"/>
    </row>
    <row r="3320" spans="5:23" x14ac:dyDescent="0.25">
      <c r="E3320" s="12">
        <v>0</v>
      </c>
      <c r="R3320" s="26"/>
      <c r="U3320" s="16"/>
      <c r="V3320" s="16"/>
      <c r="W3320" s="26"/>
    </row>
    <row r="3321" spans="5:23" x14ac:dyDescent="0.25">
      <c r="E3321" s="12">
        <v>0</v>
      </c>
      <c r="R3321" s="26"/>
      <c r="U3321" s="16"/>
      <c r="V3321" s="16"/>
      <c r="W3321" s="26"/>
    </row>
    <row r="3322" spans="5:23" x14ac:dyDescent="0.25">
      <c r="E3322" s="12">
        <v>0</v>
      </c>
      <c r="R3322" s="26"/>
      <c r="U3322" s="16"/>
      <c r="V3322" s="16"/>
      <c r="W3322" s="26"/>
    </row>
    <row r="3323" spans="5:23" x14ac:dyDescent="0.25">
      <c r="E3323" s="12">
        <v>0</v>
      </c>
      <c r="R3323" s="26"/>
      <c r="U3323" s="16"/>
      <c r="V3323" s="16"/>
      <c r="W3323" s="26"/>
    </row>
    <row r="3324" spans="5:23" x14ac:dyDescent="0.25">
      <c r="E3324" s="12">
        <v>0</v>
      </c>
      <c r="R3324" s="26"/>
      <c r="U3324" s="16"/>
      <c r="V3324" s="16"/>
      <c r="W3324" s="26"/>
    </row>
    <row r="3325" spans="5:23" x14ac:dyDescent="0.25">
      <c r="E3325" s="12">
        <v>0</v>
      </c>
      <c r="R3325" s="26"/>
      <c r="U3325" s="16"/>
      <c r="V3325" s="16"/>
      <c r="W3325" s="26"/>
    </row>
    <row r="3326" spans="5:23" x14ac:dyDescent="0.25">
      <c r="E3326" s="12">
        <v>0</v>
      </c>
      <c r="R3326" s="26"/>
      <c r="U3326" s="16"/>
      <c r="V3326" s="16"/>
      <c r="W3326" s="26"/>
    </row>
    <row r="3327" spans="5:23" x14ac:dyDescent="0.25">
      <c r="E3327" s="12">
        <v>0</v>
      </c>
      <c r="R3327" s="26"/>
      <c r="U3327" s="16"/>
      <c r="V3327" s="16"/>
      <c r="W3327" s="26"/>
    </row>
    <row r="3328" spans="5:23" x14ac:dyDescent="0.25">
      <c r="E3328" s="12">
        <v>0</v>
      </c>
      <c r="R3328" s="26"/>
      <c r="U3328" s="16"/>
      <c r="V3328" s="16"/>
      <c r="W3328" s="26"/>
    </row>
    <row r="3329" spans="5:23" x14ac:dyDescent="0.25">
      <c r="E3329" s="12">
        <v>0</v>
      </c>
      <c r="R3329" s="26"/>
      <c r="U3329" s="16"/>
      <c r="V3329" s="16"/>
      <c r="W3329" s="26"/>
    </row>
    <row r="3330" spans="5:23" x14ac:dyDescent="0.25">
      <c r="E3330" s="12">
        <v>0</v>
      </c>
      <c r="R3330" s="26"/>
      <c r="U3330" s="16"/>
      <c r="V3330" s="16"/>
      <c r="W3330" s="26"/>
    </row>
    <row r="3331" spans="5:23" x14ac:dyDescent="0.25">
      <c r="E3331" s="12">
        <v>0</v>
      </c>
      <c r="R3331" s="26"/>
      <c r="U3331" s="16"/>
      <c r="V3331" s="16"/>
      <c r="W3331" s="26"/>
    </row>
    <row r="3332" spans="5:23" x14ac:dyDescent="0.25">
      <c r="E3332" s="12">
        <v>0</v>
      </c>
      <c r="R3332" s="26"/>
      <c r="U3332" s="16"/>
      <c r="V3332" s="16"/>
      <c r="W3332" s="26"/>
    </row>
    <row r="3333" spans="5:23" x14ac:dyDescent="0.25">
      <c r="E3333" s="12">
        <v>0</v>
      </c>
      <c r="R3333" s="26"/>
      <c r="U3333" s="16"/>
      <c r="V3333" s="16"/>
      <c r="W3333" s="26"/>
    </row>
    <row r="3334" spans="5:23" x14ac:dyDescent="0.25">
      <c r="E3334" s="12">
        <v>0</v>
      </c>
      <c r="R3334" s="26"/>
      <c r="U3334" s="16"/>
      <c r="V3334" s="16"/>
      <c r="W3334" s="26"/>
    </row>
    <row r="3335" spans="5:23" x14ac:dyDescent="0.25">
      <c r="E3335" s="12">
        <v>0</v>
      </c>
      <c r="R3335" s="26"/>
      <c r="U3335" s="16"/>
      <c r="V3335" s="16"/>
      <c r="W3335" s="26"/>
    </row>
    <row r="3336" spans="5:23" x14ac:dyDescent="0.25">
      <c r="E3336" s="12">
        <v>0</v>
      </c>
      <c r="R3336" s="26"/>
      <c r="U3336" s="16"/>
      <c r="V3336" s="16"/>
      <c r="W3336" s="26"/>
    </row>
    <row r="3337" spans="5:23" x14ac:dyDescent="0.25">
      <c r="E3337" s="12">
        <v>0</v>
      </c>
      <c r="R3337" s="26"/>
      <c r="U3337" s="16"/>
      <c r="V3337" s="16"/>
      <c r="W3337" s="26"/>
    </row>
    <row r="3338" spans="5:23" x14ac:dyDescent="0.25">
      <c r="E3338" s="12">
        <v>0</v>
      </c>
      <c r="R3338" s="26"/>
      <c r="U3338" s="16"/>
      <c r="V3338" s="16"/>
      <c r="W3338" s="26"/>
    </row>
    <row r="3339" spans="5:23" x14ac:dyDescent="0.25">
      <c r="E3339" s="12">
        <v>0</v>
      </c>
      <c r="R3339" s="26"/>
      <c r="U3339" s="16"/>
      <c r="V3339" s="16"/>
      <c r="W3339" s="26"/>
    </row>
    <row r="3340" spans="5:23" x14ac:dyDescent="0.25">
      <c r="E3340" s="12">
        <v>0</v>
      </c>
      <c r="R3340" s="26"/>
      <c r="U3340" s="16"/>
      <c r="V3340" s="16"/>
      <c r="W3340" s="26"/>
    </row>
    <row r="3341" spans="5:23" x14ac:dyDescent="0.25">
      <c r="E3341" s="12">
        <v>0</v>
      </c>
      <c r="R3341" s="26"/>
      <c r="U3341" s="16"/>
      <c r="V3341" s="16"/>
      <c r="W3341" s="26"/>
    </row>
    <row r="3342" spans="5:23" x14ac:dyDescent="0.25">
      <c r="E3342" s="12">
        <v>0</v>
      </c>
      <c r="R3342" s="26"/>
      <c r="U3342" s="16"/>
      <c r="V3342" s="16"/>
      <c r="W3342" s="26"/>
    </row>
    <row r="3343" spans="5:23" x14ac:dyDescent="0.25">
      <c r="E3343" s="12">
        <v>0</v>
      </c>
      <c r="R3343" s="26"/>
      <c r="U3343" s="16"/>
      <c r="V3343" s="16"/>
      <c r="W3343" s="26"/>
    </row>
    <row r="3344" spans="5:23" x14ac:dyDescent="0.25">
      <c r="E3344" s="12">
        <v>0</v>
      </c>
      <c r="R3344" s="26"/>
      <c r="U3344" s="16"/>
      <c r="V3344" s="16"/>
      <c r="W3344" s="26"/>
    </row>
    <row r="3345" spans="5:23" x14ac:dyDescent="0.25">
      <c r="E3345" s="12">
        <v>0</v>
      </c>
      <c r="R3345" s="26"/>
      <c r="U3345" s="16"/>
      <c r="V3345" s="16"/>
      <c r="W3345" s="26"/>
    </row>
    <row r="3346" spans="5:23" x14ac:dyDescent="0.25">
      <c r="E3346" s="12">
        <v>0</v>
      </c>
      <c r="R3346" s="26"/>
      <c r="U3346" s="16"/>
      <c r="V3346" s="16"/>
      <c r="W3346" s="26"/>
    </row>
    <row r="3347" spans="5:23" x14ac:dyDescent="0.25">
      <c r="E3347" s="12">
        <v>0</v>
      </c>
      <c r="R3347" s="26"/>
      <c r="U3347" s="16"/>
      <c r="V3347" s="16"/>
      <c r="W3347" s="26"/>
    </row>
    <row r="3348" spans="5:23" x14ac:dyDescent="0.25">
      <c r="E3348" s="12">
        <v>0</v>
      </c>
      <c r="R3348" s="26"/>
      <c r="U3348" s="16"/>
      <c r="V3348" s="16"/>
      <c r="W3348" s="26"/>
    </row>
    <row r="3349" spans="5:23" x14ac:dyDescent="0.25">
      <c r="E3349" s="12">
        <v>0</v>
      </c>
      <c r="R3349" s="26"/>
      <c r="U3349" s="16"/>
      <c r="V3349" s="16"/>
      <c r="W3349" s="26"/>
    </row>
    <row r="3350" spans="5:23" x14ac:dyDescent="0.25">
      <c r="E3350" s="12">
        <v>0</v>
      </c>
      <c r="R3350" s="26"/>
      <c r="U3350" s="16"/>
      <c r="V3350" s="16"/>
      <c r="W3350" s="26"/>
    </row>
    <row r="3351" spans="5:23" x14ac:dyDescent="0.25">
      <c r="E3351" s="12">
        <v>0</v>
      </c>
      <c r="R3351" s="26"/>
      <c r="U3351" s="16"/>
      <c r="V3351" s="16"/>
      <c r="W3351" s="26"/>
    </row>
    <row r="3352" spans="5:23" x14ac:dyDescent="0.25">
      <c r="E3352" s="12">
        <v>0</v>
      </c>
      <c r="R3352" s="26"/>
      <c r="U3352" s="16"/>
      <c r="V3352" s="16"/>
      <c r="W3352" s="26"/>
    </row>
    <row r="3353" spans="5:23" x14ac:dyDescent="0.25">
      <c r="E3353" s="12">
        <v>0</v>
      </c>
      <c r="R3353" s="26"/>
      <c r="U3353" s="16"/>
      <c r="V3353" s="16"/>
      <c r="W3353" s="26"/>
    </row>
    <row r="3354" spans="5:23" x14ac:dyDescent="0.25">
      <c r="E3354" s="12">
        <v>0</v>
      </c>
      <c r="R3354" s="26"/>
      <c r="U3354" s="16"/>
      <c r="V3354" s="16"/>
      <c r="W3354" s="26"/>
    </row>
    <row r="3355" spans="5:23" x14ac:dyDescent="0.25">
      <c r="E3355" s="12">
        <v>0</v>
      </c>
      <c r="R3355" s="26"/>
      <c r="U3355" s="16"/>
      <c r="V3355" s="16"/>
      <c r="W3355" s="26"/>
    </row>
    <row r="3356" spans="5:23" x14ac:dyDescent="0.25">
      <c r="E3356" s="12">
        <v>0</v>
      </c>
      <c r="R3356" s="26"/>
      <c r="U3356" s="16"/>
      <c r="V3356" s="16"/>
      <c r="W3356" s="26"/>
    </row>
    <row r="3357" spans="5:23" x14ac:dyDescent="0.25">
      <c r="E3357" s="12">
        <v>0</v>
      </c>
      <c r="R3357" s="26"/>
      <c r="U3357" s="16"/>
      <c r="V3357" s="16"/>
      <c r="W3357" s="26"/>
    </row>
    <row r="3358" spans="5:23" x14ac:dyDescent="0.25">
      <c r="E3358" s="12">
        <v>0</v>
      </c>
      <c r="R3358" s="26"/>
      <c r="U3358" s="16"/>
      <c r="V3358" s="16"/>
      <c r="W3358" s="26"/>
    </row>
    <row r="3359" spans="5:23" x14ac:dyDescent="0.25">
      <c r="E3359" s="12">
        <v>0</v>
      </c>
      <c r="R3359" s="26"/>
      <c r="U3359" s="16"/>
      <c r="V3359" s="16"/>
      <c r="W3359" s="26"/>
    </row>
    <row r="3360" spans="5:23" x14ac:dyDescent="0.25">
      <c r="E3360" s="12">
        <v>0</v>
      </c>
      <c r="R3360" s="26"/>
      <c r="U3360" s="16"/>
      <c r="V3360" s="16"/>
      <c r="W3360" s="26"/>
    </row>
    <row r="3361" spans="5:23" x14ac:dyDescent="0.25">
      <c r="E3361" s="12">
        <v>0</v>
      </c>
      <c r="R3361" s="26"/>
      <c r="U3361" s="16"/>
      <c r="V3361" s="16"/>
      <c r="W3361" s="26"/>
    </row>
    <row r="3362" spans="5:23" x14ac:dyDescent="0.25">
      <c r="E3362" s="12">
        <v>0</v>
      </c>
      <c r="R3362" s="26"/>
      <c r="U3362" s="16"/>
      <c r="V3362" s="16"/>
      <c r="W3362" s="26"/>
    </row>
    <row r="3363" spans="5:23" x14ac:dyDescent="0.25">
      <c r="E3363" s="12">
        <v>0</v>
      </c>
      <c r="R3363" s="26"/>
      <c r="U3363" s="16"/>
      <c r="V3363" s="16"/>
      <c r="W3363" s="26"/>
    </row>
    <row r="3364" spans="5:23" x14ac:dyDescent="0.25">
      <c r="E3364" s="12">
        <v>0</v>
      </c>
      <c r="R3364" s="26"/>
      <c r="U3364" s="16"/>
      <c r="V3364" s="16"/>
      <c r="W3364" s="26"/>
    </row>
    <row r="3365" spans="5:23" x14ac:dyDescent="0.25">
      <c r="E3365" s="12">
        <v>0</v>
      </c>
      <c r="R3365" s="26"/>
      <c r="U3365" s="16"/>
      <c r="V3365" s="16"/>
      <c r="W3365" s="26"/>
    </row>
    <row r="3366" spans="5:23" x14ac:dyDescent="0.25">
      <c r="E3366" s="12">
        <v>0</v>
      </c>
      <c r="R3366" s="26"/>
      <c r="U3366" s="16"/>
      <c r="V3366" s="16"/>
      <c r="W3366" s="26"/>
    </row>
    <row r="3367" spans="5:23" x14ac:dyDescent="0.25">
      <c r="E3367" s="12">
        <v>0</v>
      </c>
      <c r="R3367" s="26"/>
      <c r="U3367" s="16"/>
      <c r="V3367" s="16"/>
      <c r="W3367" s="26"/>
    </row>
    <row r="3368" spans="5:23" x14ac:dyDescent="0.25">
      <c r="E3368" s="12">
        <v>0</v>
      </c>
      <c r="R3368" s="26"/>
      <c r="U3368" s="16"/>
      <c r="V3368" s="16"/>
      <c r="W3368" s="26"/>
    </row>
    <row r="3369" spans="5:23" x14ac:dyDescent="0.25">
      <c r="E3369" s="12">
        <v>0</v>
      </c>
      <c r="R3369" s="26"/>
      <c r="U3369" s="16"/>
      <c r="V3369" s="16"/>
      <c r="W3369" s="26"/>
    </row>
    <row r="3370" spans="5:23" x14ac:dyDescent="0.25">
      <c r="E3370" s="12">
        <v>0</v>
      </c>
      <c r="R3370" s="26"/>
      <c r="U3370" s="16"/>
      <c r="V3370" s="16"/>
      <c r="W3370" s="26"/>
    </row>
    <row r="3371" spans="5:23" x14ac:dyDescent="0.25">
      <c r="E3371" s="12">
        <v>0</v>
      </c>
      <c r="R3371" s="26"/>
      <c r="U3371" s="16"/>
      <c r="V3371" s="16"/>
      <c r="W3371" s="26"/>
    </row>
    <row r="3372" spans="5:23" x14ac:dyDescent="0.25">
      <c r="E3372" s="12">
        <v>0</v>
      </c>
      <c r="R3372" s="26"/>
      <c r="U3372" s="16"/>
      <c r="V3372" s="16"/>
      <c r="W3372" s="26"/>
    </row>
    <row r="3373" spans="5:23" x14ac:dyDescent="0.25">
      <c r="E3373" s="12">
        <v>0</v>
      </c>
      <c r="R3373" s="26"/>
      <c r="U3373" s="16"/>
      <c r="V3373" s="16"/>
      <c r="W3373" s="26"/>
    </row>
    <row r="3374" spans="5:23" x14ac:dyDescent="0.25">
      <c r="E3374" s="12">
        <v>0</v>
      </c>
      <c r="R3374" s="26"/>
      <c r="U3374" s="16"/>
      <c r="V3374" s="16"/>
      <c r="W3374" s="26"/>
    </row>
    <row r="3375" spans="5:23" x14ac:dyDescent="0.25">
      <c r="E3375" s="12">
        <v>0</v>
      </c>
      <c r="R3375" s="26"/>
      <c r="U3375" s="16"/>
      <c r="V3375" s="16"/>
      <c r="W3375" s="26"/>
    </row>
    <row r="3376" spans="5:23" x14ac:dyDescent="0.25">
      <c r="E3376" s="12">
        <v>0</v>
      </c>
      <c r="R3376" s="26"/>
      <c r="U3376" s="16"/>
      <c r="V3376" s="16"/>
      <c r="W3376" s="26"/>
    </row>
    <row r="3377" spans="5:23" x14ac:dyDescent="0.25">
      <c r="E3377" s="12">
        <v>0</v>
      </c>
      <c r="R3377" s="26"/>
      <c r="U3377" s="16"/>
      <c r="V3377" s="16"/>
      <c r="W3377" s="26"/>
    </row>
    <row r="3378" spans="5:23" x14ac:dyDescent="0.25">
      <c r="E3378" s="12">
        <v>0</v>
      </c>
      <c r="R3378" s="26"/>
      <c r="U3378" s="16"/>
      <c r="V3378" s="16"/>
      <c r="W3378" s="26"/>
    </row>
    <row r="3379" spans="5:23" x14ac:dyDescent="0.25">
      <c r="E3379" s="12">
        <v>0</v>
      </c>
      <c r="R3379" s="26"/>
      <c r="U3379" s="16"/>
      <c r="V3379" s="16"/>
      <c r="W3379" s="26"/>
    </row>
    <row r="3380" spans="5:23" x14ac:dyDescent="0.25">
      <c r="E3380" s="12">
        <v>0</v>
      </c>
      <c r="R3380" s="26"/>
      <c r="U3380" s="16"/>
      <c r="V3380" s="16"/>
      <c r="W3380" s="26"/>
    </row>
    <row r="3381" spans="5:23" x14ac:dyDescent="0.25">
      <c r="E3381" s="12">
        <v>0</v>
      </c>
      <c r="R3381" s="26"/>
      <c r="U3381" s="16"/>
      <c r="V3381" s="16"/>
      <c r="W3381" s="26"/>
    </row>
    <row r="3382" spans="5:23" x14ac:dyDescent="0.25">
      <c r="E3382" s="12">
        <v>0</v>
      </c>
      <c r="R3382" s="26"/>
      <c r="U3382" s="16"/>
      <c r="V3382" s="16"/>
      <c r="W3382" s="26"/>
    </row>
    <row r="3383" spans="5:23" x14ac:dyDescent="0.25">
      <c r="E3383" s="12">
        <v>0</v>
      </c>
      <c r="R3383" s="26"/>
      <c r="U3383" s="16"/>
      <c r="V3383" s="16"/>
      <c r="W3383" s="26"/>
    </row>
    <row r="3384" spans="5:23" x14ac:dyDescent="0.25">
      <c r="E3384" s="12">
        <v>0</v>
      </c>
      <c r="R3384" s="26"/>
      <c r="U3384" s="16"/>
      <c r="V3384" s="16"/>
      <c r="W3384" s="26"/>
    </row>
    <row r="3385" spans="5:23" x14ac:dyDescent="0.25">
      <c r="E3385" s="12">
        <v>0</v>
      </c>
      <c r="R3385" s="26"/>
      <c r="U3385" s="16"/>
      <c r="V3385" s="16"/>
      <c r="W3385" s="26"/>
    </row>
    <row r="3386" spans="5:23" x14ac:dyDescent="0.25">
      <c r="E3386" s="12">
        <v>0</v>
      </c>
      <c r="R3386" s="26"/>
      <c r="U3386" s="16"/>
      <c r="V3386" s="16"/>
      <c r="W3386" s="26"/>
    </row>
    <row r="3387" spans="5:23" x14ac:dyDescent="0.25">
      <c r="E3387" s="12">
        <v>0</v>
      </c>
      <c r="R3387" s="26"/>
      <c r="U3387" s="16"/>
      <c r="V3387" s="16"/>
      <c r="W3387" s="26"/>
    </row>
    <row r="3388" spans="5:23" x14ac:dyDescent="0.25">
      <c r="E3388" s="12">
        <v>0</v>
      </c>
      <c r="R3388" s="26"/>
      <c r="U3388" s="16"/>
      <c r="V3388" s="16"/>
      <c r="W3388" s="26"/>
    </row>
    <row r="3389" spans="5:23" x14ac:dyDescent="0.25">
      <c r="E3389" s="12">
        <v>0</v>
      </c>
      <c r="R3389" s="26"/>
      <c r="U3389" s="16"/>
      <c r="V3389" s="16"/>
      <c r="W3389" s="26"/>
    </row>
    <row r="3390" spans="5:23" x14ac:dyDescent="0.25">
      <c r="E3390" s="12">
        <v>0</v>
      </c>
      <c r="R3390" s="26"/>
      <c r="U3390" s="16"/>
      <c r="V3390" s="16"/>
      <c r="W3390" s="26"/>
    </row>
    <row r="3391" spans="5:23" x14ac:dyDescent="0.25">
      <c r="E3391" s="12">
        <v>0</v>
      </c>
      <c r="R3391" s="26"/>
      <c r="U3391" s="16"/>
      <c r="V3391" s="16"/>
      <c r="W3391" s="26"/>
    </row>
    <row r="3392" spans="5:23" x14ac:dyDescent="0.25">
      <c r="E3392" s="12">
        <v>0</v>
      </c>
      <c r="R3392" s="26"/>
      <c r="U3392" s="16"/>
      <c r="V3392" s="16"/>
      <c r="W3392" s="26"/>
    </row>
    <row r="3393" spans="5:23" x14ac:dyDescent="0.25">
      <c r="E3393" s="12">
        <v>0</v>
      </c>
      <c r="R3393" s="26"/>
      <c r="U3393" s="16"/>
      <c r="V3393" s="16"/>
      <c r="W3393" s="26"/>
    </row>
    <row r="3394" spans="5:23" x14ac:dyDescent="0.25">
      <c r="E3394" s="12">
        <v>0</v>
      </c>
      <c r="R3394" s="26"/>
      <c r="U3394" s="16"/>
      <c r="V3394" s="16"/>
      <c r="W3394" s="26"/>
    </row>
    <row r="3395" spans="5:23" x14ac:dyDescent="0.25">
      <c r="E3395" s="12">
        <v>0</v>
      </c>
      <c r="R3395" s="26"/>
      <c r="U3395" s="16"/>
      <c r="V3395" s="16"/>
      <c r="W3395" s="26"/>
    </row>
    <row r="3396" spans="5:23" x14ac:dyDescent="0.25">
      <c r="E3396" s="12">
        <v>0</v>
      </c>
      <c r="R3396" s="26"/>
      <c r="U3396" s="16"/>
      <c r="V3396" s="16"/>
      <c r="W3396" s="26"/>
    </row>
    <row r="3397" spans="5:23" x14ac:dyDescent="0.25">
      <c r="E3397" s="12">
        <v>0</v>
      </c>
      <c r="R3397" s="26"/>
      <c r="U3397" s="16"/>
      <c r="V3397" s="16"/>
      <c r="W3397" s="26"/>
    </row>
    <row r="3398" spans="5:23" x14ac:dyDescent="0.25">
      <c r="E3398" s="12">
        <v>0</v>
      </c>
      <c r="R3398" s="26"/>
      <c r="U3398" s="16"/>
      <c r="V3398" s="16"/>
      <c r="W3398" s="26"/>
    </row>
    <row r="3399" spans="5:23" x14ac:dyDescent="0.25">
      <c r="E3399" s="12">
        <v>0</v>
      </c>
      <c r="R3399" s="26"/>
      <c r="U3399" s="16"/>
      <c r="V3399" s="16"/>
      <c r="W3399" s="26"/>
    </row>
    <row r="3400" spans="5:23" x14ac:dyDescent="0.25">
      <c r="E3400" s="12">
        <v>0</v>
      </c>
      <c r="R3400" s="26"/>
      <c r="V3400" s="16"/>
      <c r="W3400" s="26"/>
    </row>
    <row r="3401" spans="5:23" x14ac:dyDescent="0.25">
      <c r="E3401" s="12">
        <v>0</v>
      </c>
      <c r="R3401" s="26"/>
      <c r="V3401" s="16"/>
      <c r="W3401" s="26"/>
    </row>
    <row r="3402" spans="5:23" x14ac:dyDescent="0.25">
      <c r="E3402" s="12">
        <v>0</v>
      </c>
      <c r="R3402" s="26"/>
      <c r="V3402" s="16"/>
      <c r="W3402" s="26"/>
    </row>
    <row r="3403" spans="5:23" x14ac:dyDescent="0.25">
      <c r="E3403" s="12">
        <v>0</v>
      </c>
      <c r="R3403" s="26"/>
      <c r="V3403" s="16"/>
      <c r="W3403" s="26"/>
    </row>
    <row r="3404" spans="5:23" x14ac:dyDescent="0.25">
      <c r="E3404" s="12">
        <v>0</v>
      </c>
      <c r="R3404" s="26"/>
      <c r="V3404" s="16"/>
      <c r="W3404" s="26"/>
    </row>
    <row r="3405" spans="5:23" x14ac:dyDescent="0.25">
      <c r="E3405" s="12">
        <v>0</v>
      </c>
      <c r="R3405" s="26"/>
      <c r="V3405" s="16"/>
      <c r="W3405" s="26"/>
    </row>
    <row r="3406" spans="5:23" x14ac:dyDescent="0.25">
      <c r="E3406" s="12">
        <v>0</v>
      </c>
      <c r="R3406" s="26"/>
      <c r="V3406" s="16"/>
      <c r="W3406" s="26"/>
    </row>
    <row r="3407" spans="5:23" x14ac:dyDescent="0.25">
      <c r="E3407" s="12">
        <v>0</v>
      </c>
      <c r="R3407" s="26"/>
      <c r="V3407" s="16"/>
      <c r="W3407" s="26"/>
    </row>
    <row r="3408" spans="5:23" x14ac:dyDescent="0.25">
      <c r="E3408" s="12">
        <v>0</v>
      </c>
      <c r="R3408" s="26"/>
      <c r="V3408" s="16"/>
      <c r="W3408" s="26"/>
    </row>
    <row r="3409" spans="5:23" x14ac:dyDescent="0.25">
      <c r="E3409" s="12">
        <v>0</v>
      </c>
      <c r="R3409" s="26"/>
      <c r="V3409" s="16"/>
      <c r="W3409" s="26"/>
    </row>
    <row r="3410" spans="5:23" x14ac:dyDescent="0.25">
      <c r="E3410" s="12">
        <v>0</v>
      </c>
      <c r="R3410" s="26"/>
      <c r="V3410" s="16"/>
      <c r="W3410" s="26"/>
    </row>
    <row r="3411" spans="5:23" x14ac:dyDescent="0.25">
      <c r="E3411" s="12">
        <v>0</v>
      </c>
      <c r="R3411" s="26"/>
      <c r="V3411" s="16"/>
      <c r="W3411" s="26"/>
    </row>
    <row r="3412" spans="5:23" x14ac:dyDescent="0.25">
      <c r="E3412" s="12">
        <v>0</v>
      </c>
      <c r="R3412" s="26"/>
      <c r="V3412" s="16"/>
      <c r="W3412" s="26"/>
    </row>
    <row r="3413" spans="5:23" x14ac:dyDescent="0.25">
      <c r="E3413" s="12">
        <v>0</v>
      </c>
      <c r="R3413" s="26"/>
      <c r="V3413" s="16"/>
      <c r="W3413" s="26"/>
    </row>
    <row r="3414" spans="5:23" x14ac:dyDescent="0.25">
      <c r="E3414" s="12">
        <v>0</v>
      </c>
      <c r="R3414" s="26"/>
      <c r="V3414" s="16"/>
      <c r="W3414" s="26"/>
    </row>
    <row r="3415" spans="5:23" x14ac:dyDescent="0.25">
      <c r="E3415" s="12">
        <v>0</v>
      </c>
      <c r="R3415" s="26"/>
      <c r="V3415" s="16"/>
      <c r="W3415" s="26"/>
    </row>
    <row r="3416" spans="5:23" x14ac:dyDescent="0.25">
      <c r="E3416" s="12">
        <v>0</v>
      </c>
      <c r="R3416" s="26"/>
      <c r="V3416" s="16"/>
      <c r="W3416" s="26"/>
    </row>
    <row r="3417" spans="5:23" x14ac:dyDescent="0.25">
      <c r="E3417" s="12">
        <v>0</v>
      </c>
      <c r="R3417" s="26"/>
      <c r="V3417" s="16"/>
      <c r="W3417" s="26"/>
    </row>
    <row r="3418" spans="5:23" x14ac:dyDescent="0.25">
      <c r="E3418" s="12">
        <v>0</v>
      </c>
      <c r="R3418" s="26"/>
      <c r="V3418" s="16"/>
      <c r="W3418" s="26"/>
    </row>
    <row r="3419" spans="5:23" x14ac:dyDescent="0.25">
      <c r="E3419" s="12">
        <v>0</v>
      </c>
      <c r="R3419" s="26"/>
      <c r="V3419" s="16"/>
      <c r="W3419" s="26"/>
    </row>
    <row r="3420" spans="5:23" x14ac:dyDescent="0.25">
      <c r="E3420" s="12">
        <v>0</v>
      </c>
      <c r="R3420" s="26"/>
      <c r="V3420" s="16"/>
      <c r="W3420" s="26"/>
    </row>
    <row r="3421" spans="5:23" x14ac:dyDescent="0.25">
      <c r="E3421" s="12">
        <v>0</v>
      </c>
      <c r="R3421" s="26"/>
      <c r="V3421" s="16"/>
      <c r="W3421" s="26"/>
    </row>
    <row r="3422" spans="5:23" x14ac:dyDescent="0.25">
      <c r="E3422" s="12">
        <v>0</v>
      </c>
      <c r="R3422" s="26"/>
      <c r="V3422" s="16"/>
      <c r="W3422" s="26"/>
    </row>
    <row r="3423" spans="5:23" x14ac:dyDescent="0.25">
      <c r="E3423" s="12">
        <v>0</v>
      </c>
      <c r="R3423" s="26"/>
      <c r="V3423" s="16"/>
      <c r="W3423" s="26"/>
    </row>
    <row r="3424" spans="5:23" x14ac:dyDescent="0.25">
      <c r="E3424" s="12">
        <v>0</v>
      </c>
      <c r="R3424" s="26"/>
      <c r="V3424" s="16"/>
      <c r="W3424" s="26"/>
    </row>
    <row r="3425" spans="5:23" x14ac:dyDescent="0.25">
      <c r="E3425" s="12">
        <v>0</v>
      </c>
      <c r="R3425" s="26"/>
      <c r="V3425" s="16"/>
      <c r="W3425" s="26"/>
    </row>
    <row r="3426" spans="5:23" x14ac:dyDescent="0.25">
      <c r="E3426" s="12">
        <v>0</v>
      </c>
      <c r="R3426" s="26"/>
      <c r="V3426" s="16"/>
      <c r="W3426" s="26"/>
    </row>
    <row r="3427" spans="5:23" x14ac:dyDescent="0.25">
      <c r="E3427" s="12">
        <v>0</v>
      </c>
      <c r="R3427" s="26"/>
      <c r="V3427" s="16"/>
      <c r="W3427" s="26"/>
    </row>
    <row r="3428" spans="5:23" x14ac:dyDescent="0.25">
      <c r="E3428" s="12">
        <v>0</v>
      </c>
      <c r="R3428" s="26"/>
      <c r="V3428" s="16"/>
      <c r="W3428" s="26"/>
    </row>
    <row r="3429" spans="5:23" x14ac:dyDescent="0.25">
      <c r="E3429" s="12">
        <v>0</v>
      </c>
      <c r="R3429" s="26"/>
      <c r="V3429" s="16"/>
      <c r="W3429" s="26"/>
    </row>
    <row r="3430" spans="5:23" x14ac:dyDescent="0.25">
      <c r="E3430" s="12">
        <v>0</v>
      </c>
      <c r="R3430" s="26"/>
      <c r="V3430" s="16"/>
      <c r="W3430" s="26"/>
    </row>
    <row r="3431" spans="5:23" x14ac:dyDescent="0.25">
      <c r="E3431" s="12">
        <v>0</v>
      </c>
      <c r="R3431" s="26"/>
      <c r="V3431" s="16"/>
      <c r="W3431" s="26"/>
    </row>
    <row r="3432" spans="5:23" x14ac:dyDescent="0.25">
      <c r="E3432" s="12">
        <v>0</v>
      </c>
      <c r="R3432" s="26"/>
      <c r="V3432" s="16"/>
      <c r="W3432" s="26"/>
    </row>
    <row r="3433" spans="5:23" x14ac:dyDescent="0.25">
      <c r="E3433" s="12">
        <v>0</v>
      </c>
      <c r="R3433" s="26"/>
      <c r="V3433" s="16"/>
      <c r="W3433" s="26"/>
    </row>
    <row r="3434" spans="5:23" x14ac:dyDescent="0.25">
      <c r="E3434" s="12">
        <v>0</v>
      </c>
      <c r="R3434" s="26"/>
      <c r="V3434" s="16"/>
      <c r="W3434" s="26"/>
    </row>
    <row r="3435" spans="5:23" x14ac:dyDescent="0.25">
      <c r="E3435" s="12">
        <v>0</v>
      </c>
      <c r="R3435" s="26"/>
      <c r="V3435" s="16"/>
      <c r="W3435" s="26"/>
    </row>
    <row r="3436" spans="5:23" x14ac:dyDescent="0.25">
      <c r="E3436" s="12">
        <v>0</v>
      </c>
      <c r="R3436" s="26"/>
      <c r="V3436" s="16"/>
      <c r="W3436" s="26"/>
    </row>
    <row r="3437" spans="5:23" x14ac:dyDescent="0.25">
      <c r="E3437" s="12">
        <v>0</v>
      </c>
      <c r="R3437" s="26"/>
      <c r="V3437" s="16"/>
      <c r="W3437" s="26"/>
    </row>
    <row r="3438" spans="5:23" x14ac:dyDescent="0.25">
      <c r="E3438" s="12">
        <v>0</v>
      </c>
      <c r="R3438" s="26"/>
      <c r="V3438" s="16"/>
      <c r="W3438" s="26"/>
    </row>
    <row r="3439" spans="5:23" x14ac:dyDescent="0.25">
      <c r="E3439" s="12">
        <v>0</v>
      </c>
      <c r="R3439" s="26"/>
      <c r="V3439" s="16"/>
      <c r="W3439" s="26"/>
    </row>
    <row r="3440" spans="5:23" x14ac:dyDescent="0.25">
      <c r="E3440" s="12">
        <v>0</v>
      </c>
      <c r="R3440" s="26"/>
      <c r="V3440" s="16"/>
      <c r="W3440" s="26"/>
    </row>
    <row r="3441" spans="5:23" x14ac:dyDescent="0.25">
      <c r="E3441" s="12">
        <v>0</v>
      </c>
      <c r="R3441" s="26"/>
      <c r="V3441" s="16"/>
      <c r="W3441" s="26"/>
    </row>
    <row r="3442" spans="5:23" x14ac:dyDescent="0.25">
      <c r="E3442" s="12">
        <v>0</v>
      </c>
      <c r="R3442" s="26"/>
      <c r="V3442" s="16"/>
      <c r="W3442" s="26"/>
    </row>
    <row r="3443" spans="5:23" x14ac:dyDescent="0.25">
      <c r="E3443" s="12">
        <v>0</v>
      </c>
      <c r="R3443" s="26"/>
      <c r="V3443" s="16"/>
      <c r="W3443" s="26"/>
    </row>
    <row r="3444" spans="5:23" x14ac:dyDescent="0.25">
      <c r="E3444" s="12">
        <v>0</v>
      </c>
      <c r="R3444" s="26"/>
      <c r="V3444" s="16"/>
      <c r="W3444" s="26"/>
    </row>
    <row r="3445" spans="5:23" x14ac:dyDescent="0.25">
      <c r="E3445" s="12">
        <v>0</v>
      </c>
      <c r="R3445" s="26"/>
      <c r="V3445" s="16"/>
      <c r="W3445" s="26"/>
    </row>
    <row r="3446" spans="5:23" x14ac:dyDescent="0.25">
      <c r="E3446" s="12">
        <v>0</v>
      </c>
      <c r="R3446" s="26"/>
      <c r="V3446" s="16"/>
      <c r="W3446" s="26"/>
    </row>
    <row r="3447" spans="5:23" x14ac:dyDescent="0.25">
      <c r="E3447" s="12">
        <v>0</v>
      </c>
      <c r="R3447" s="26"/>
      <c r="V3447" s="16"/>
      <c r="W3447" s="26"/>
    </row>
    <row r="3448" spans="5:23" x14ac:dyDescent="0.25">
      <c r="E3448" s="12">
        <v>0</v>
      </c>
      <c r="R3448" s="26"/>
      <c r="V3448" s="16"/>
      <c r="W3448" s="26"/>
    </row>
    <row r="3449" spans="5:23" x14ac:dyDescent="0.25">
      <c r="E3449" s="12">
        <v>0</v>
      </c>
      <c r="R3449" s="26"/>
      <c r="V3449" s="16"/>
      <c r="W3449" s="26"/>
    </row>
    <row r="3450" spans="5:23" x14ac:dyDescent="0.25">
      <c r="E3450" s="12">
        <v>0</v>
      </c>
      <c r="R3450" s="26"/>
      <c r="V3450" s="16"/>
      <c r="W3450" s="26"/>
    </row>
    <row r="3451" spans="5:23" x14ac:dyDescent="0.25">
      <c r="E3451" s="12">
        <v>0</v>
      </c>
      <c r="R3451" s="26"/>
      <c r="V3451" s="16"/>
      <c r="W3451" s="26"/>
    </row>
    <row r="3452" spans="5:23" x14ac:dyDescent="0.25">
      <c r="E3452" s="12">
        <v>0</v>
      </c>
      <c r="R3452" s="26"/>
      <c r="V3452" s="16"/>
      <c r="W3452" s="26"/>
    </row>
    <row r="3453" spans="5:23" x14ac:dyDescent="0.25">
      <c r="E3453" s="12">
        <v>0</v>
      </c>
      <c r="R3453" s="26"/>
      <c r="V3453" s="16"/>
      <c r="W3453" s="26"/>
    </row>
    <row r="3454" spans="5:23" x14ac:dyDescent="0.25">
      <c r="E3454" s="12">
        <v>0</v>
      </c>
      <c r="R3454" s="26"/>
      <c r="V3454" s="16"/>
      <c r="W3454" s="26"/>
    </row>
    <row r="3455" spans="5:23" x14ac:dyDescent="0.25">
      <c r="E3455" s="12">
        <v>0</v>
      </c>
      <c r="R3455" s="26"/>
      <c r="V3455" s="16"/>
      <c r="W3455" s="26"/>
    </row>
    <row r="3456" spans="5:23" x14ac:dyDescent="0.25">
      <c r="E3456" s="12">
        <v>0</v>
      </c>
      <c r="R3456" s="26"/>
      <c r="V3456" s="16"/>
      <c r="W3456" s="26"/>
    </row>
    <row r="3457" spans="5:23" x14ac:dyDescent="0.25">
      <c r="E3457" s="12">
        <v>0</v>
      </c>
      <c r="R3457" s="26"/>
      <c r="V3457" s="16"/>
      <c r="W3457" s="26"/>
    </row>
    <row r="3458" spans="5:23" x14ac:dyDescent="0.25">
      <c r="E3458" s="12">
        <v>0</v>
      </c>
      <c r="R3458" s="26"/>
      <c r="V3458" s="16"/>
      <c r="W3458" s="26"/>
    </row>
    <row r="3459" spans="5:23" x14ac:dyDescent="0.25">
      <c r="E3459" s="12">
        <v>0</v>
      </c>
      <c r="R3459" s="26"/>
      <c r="V3459" s="16"/>
      <c r="W3459" s="26"/>
    </row>
    <row r="3460" spans="5:23" x14ac:dyDescent="0.25">
      <c r="E3460" s="12">
        <v>0</v>
      </c>
      <c r="R3460" s="26"/>
      <c r="V3460" s="16"/>
      <c r="W3460" s="26"/>
    </row>
    <row r="3461" spans="5:23" x14ac:dyDescent="0.25">
      <c r="E3461" s="12">
        <v>0</v>
      </c>
      <c r="R3461" s="26"/>
      <c r="V3461" s="16"/>
      <c r="W3461" s="26"/>
    </row>
    <row r="3462" spans="5:23" x14ac:dyDescent="0.25">
      <c r="E3462" s="12">
        <v>0</v>
      </c>
      <c r="R3462" s="26"/>
      <c r="V3462" s="16"/>
      <c r="W3462" s="26"/>
    </row>
    <row r="3463" spans="5:23" x14ac:dyDescent="0.25">
      <c r="E3463" s="12">
        <v>0</v>
      </c>
      <c r="R3463" s="26"/>
      <c r="V3463" s="16"/>
      <c r="W3463" s="26"/>
    </row>
    <row r="3464" spans="5:23" x14ac:dyDescent="0.25">
      <c r="E3464" s="12">
        <v>0</v>
      </c>
      <c r="R3464" s="26"/>
      <c r="V3464" s="16"/>
      <c r="W3464" s="26"/>
    </row>
    <row r="3465" spans="5:23" x14ac:dyDescent="0.25">
      <c r="E3465" s="12">
        <v>0</v>
      </c>
      <c r="R3465" s="26"/>
      <c r="V3465" s="16"/>
      <c r="W3465" s="26"/>
    </row>
    <row r="3466" spans="5:23" x14ac:dyDescent="0.25">
      <c r="E3466" s="12">
        <v>0</v>
      </c>
      <c r="R3466" s="26"/>
      <c r="V3466" s="16"/>
      <c r="W3466" s="26"/>
    </row>
    <row r="3467" spans="5:23" x14ac:dyDescent="0.25">
      <c r="E3467" s="12">
        <v>0</v>
      </c>
      <c r="R3467" s="26"/>
      <c r="V3467" s="16"/>
      <c r="W3467" s="26"/>
    </row>
    <row r="3468" spans="5:23" x14ac:dyDescent="0.25">
      <c r="E3468" s="12">
        <v>0</v>
      </c>
      <c r="R3468" s="26"/>
      <c r="V3468" s="16"/>
      <c r="W3468" s="26"/>
    </row>
    <row r="3469" spans="5:23" x14ac:dyDescent="0.25">
      <c r="E3469" s="12">
        <v>0</v>
      </c>
      <c r="R3469" s="26"/>
      <c r="V3469" s="16"/>
      <c r="W3469" s="26"/>
    </row>
    <row r="3470" spans="5:23" x14ac:dyDescent="0.25">
      <c r="E3470" s="12">
        <v>0</v>
      </c>
      <c r="R3470" s="26"/>
      <c r="V3470" s="16"/>
      <c r="W3470" s="26"/>
    </row>
    <row r="3471" spans="5:23" x14ac:dyDescent="0.25">
      <c r="E3471" s="12">
        <v>0</v>
      </c>
      <c r="R3471" s="26"/>
      <c r="V3471" s="16"/>
      <c r="W3471" s="26"/>
    </row>
    <row r="3472" spans="5:23" x14ac:dyDescent="0.25">
      <c r="E3472" s="12">
        <v>0</v>
      </c>
      <c r="R3472" s="26"/>
      <c r="V3472" s="16"/>
      <c r="W3472" s="26"/>
    </row>
    <row r="3473" spans="5:23" x14ac:dyDescent="0.25">
      <c r="E3473" s="12">
        <v>0</v>
      </c>
      <c r="R3473" s="26"/>
      <c r="V3473" s="16"/>
      <c r="W3473" s="26"/>
    </row>
    <row r="3474" spans="5:23" x14ac:dyDescent="0.25">
      <c r="E3474" s="12">
        <v>0</v>
      </c>
      <c r="R3474" s="26"/>
      <c r="V3474" s="16"/>
      <c r="W3474" s="26"/>
    </row>
    <row r="3475" spans="5:23" x14ac:dyDescent="0.25">
      <c r="E3475" s="12">
        <v>0</v>
      </c>
      <c r="R3475" s="26"/>
      <c r="V3475" s="16"/>
      <c r="W3475" s="26"/>
    </row>
    <row r="3476" spans="5:23" x14ac:dyDescent="0.25">
      <c r="E3476" s="12">
        <v>0</v>
      </c>
      <c r="R3476" s="26"/>
      <c r="V3476" s="16"/>
      <c r="W3476" s="26"/>
    </row>
    <row r="3477" spans="5:23" x14ac:dyDescent="0.25">
      <c r="E3477" s="12">
        <v>0</v>
      </c>
      <c r="R3477" s="26"/>
      <c r="V3477" s="16"/>
      <c r="W3477" s="26"/>
    </row>
    <row r="3478" spans="5:23" x14ac:dyDescent="0.25">
      <c r="E3478" s="12">
        <v>0</v>
      </c>
      <c r="R3478" s="26"/>
      <c r="V3478" s="16"/>
      <c r="W3478" s="26"/>
    </row>
    <row r="3479" spans="5:23" x14ac:dyDescent="0.25">
      <c r="E3479" s="12">
        <v>0</v>
      </c>
      <c r="R3479" s="26"/>
      <c r="V3479" s="16"/>
      <c r="W3479" s="26"/>
    </row>
    <row r="3480" spans="5:23" x14ac:dyDescent="0.25">
      <c r="E3480" s="12">
        <v>0</v>
      </c>
      <c r="R3480" s="26"/>
      <c r="V3480" s="16"/>
      <c r="W3480" s="26"/>
    </row>
    <row r="3481" spans="5:23" x14ac:dyDescent="0.25">
      <c r="E3481" s="12">
        <v>0</v>
      </c>
      <c r="R3481" s="26"/>
      <c r="V3481" s="16"/>
      <c r="W3481" s="26"/>
    </row>
    <row r="3482" spans="5:23" x14ac:dyDescent="0.25">
      <c r="E3482" s="12">
        <v>0</v>
      </c>
      <c r="R3482" s="26"/>
      <c r="V3482" s="16"/>
      <c r="W3482" s="26"/>
    </row>
    <row r="3483" spans="5:23" x14ac:dyDescent="0.25">
      <c r="E3483" s="12">
        <v>0</v>
      </c>
      <c r="R3483" s="26"/>
      <c r="V3483" s="16"/>
      <c r="W3483" s="26"/>
    </row>
    <row r="3484" spans="5:23" x14ac:dyDescent="0.25">
      <c r="E3484" s="12">
        <v>0</v>
      </c>
      <c r="R3484" s="26"/>
      <c r="V3484" s="16"/>
      <c r="W3484" s="26"/>
    </row>
    <row r="3485" spans="5:23" x14ac:dyDescent="0.25">
      <c r="E3485" s="12">
        <v>0</v>
      </c>
      <c r="R3485" s="26"/>
      <c r="V3485" s="16"/>
      <c r="W3485" s="26"/>
    </row>
    <row r="3486" spans="5:23" x14ac:dyDescent="0.25">
      <c r="E3486" s="12">
        <v>0</v>
      </c>
      <c r="R3486" s="26"/>
      <c r="V3486" s="16"/>
      <c r="W3486" s="26"/>
    </row>
    <row r="3487" spans="5:23" x14ac:dyDescent="0.25">
      <c r="E3487" s="12">
        <v>0</v>
      </c>
      <c r="R3487" s="26"/>
      <c r="V3487" s="16"/>
      <c r="W3487" s="26"/>
    </row>
    <row r="3488" spans="5:23" x14ac:dyDescent="0.25">
      <c r="E3488" s="12">
        <v>0</v>
      </c>
      <c r="R3488" s="26"/>
      <c r="V3488" s="16"/>
      <c r="W3488" s="26"/>
    </row>
    <row r="3489" spans="5:23" x14ac:dyDescent="0.25">
      <c r="E3489" s="12">
        <v>0</v>
      </c>
      <c r="R3489" s="26"/>
      <c r="V3489" s="16"/>
      <c r="W3489" s="26"/>
    </row>
    <row r="3490" spans="5:23" x14ac:dyDescent="0.25">
      <c r="E3490" s="12">
        <v>0</v>
      </c>
      <c r="R3490" s="26"/>
      <c r="V3490" s="16"/>
      <c r="W3490" s="26"/>
    </row>
    <row r="3491" spans="5:23" x14ac:dyDescent="0.25">
      <c r="E3491" s="12">
        <v>0</v>
      </c>
      <c r="R3491" s="26"/>
      <c r="V3491" s="16"/>
      <c r="W3491" s="26"/>
    </row>
    <row r="3492" spans="5:23" x14ac:dyDescent="0.25">
      <c r="E3492" s="12">
        <v>0</v>
      </c>
      <c r="R3492" s="26"/>
      <c r="V3492" s="16"/>
      <c r="W3492" s="26"/>
    </row>
    <row r="3493" spans="5:23" x14ac:dyDescent="0.25">
      <c r="E3493" s="12">
        <v>0</v>
      </c>
      <c r="R3493" s="26"/>
      <c r="V3493" s="16"/>
      <c r="W3493" s="26"/>
    </row>
    <row r="3494" spans="5:23" x14ac:dyDescent="0.25">
      <c r="E3494" s="12">
        <v>0</v>
      </c>
      <c r="R3494" s="26"/>
      <c r="V3494" s="16"/>
      <c r="W3494" s="26"/>
    </row>
    <row r="3495" spans="5:23" x14ac:dyDescent="0.25">
      <c r="E3495" s="12">
        <v>0</v>
      </c>
      <c r="R3495" s="26"/>
      <c r="V3495" s="16"/>
      <c r="W3495" s="26"/>
    </row>
    <row r="3496" spans="5:23" x14ac:dyDescent="0.25">
      <c r="E3496" s="12">
        <v>0</v>
      </c>
      <c r="R3496" s="26"/>
      <c r="V3496" s="16"/>
      <c r="W3496" s="26"/>
    </row>
    <row r="3497" spans="5:23" x14ac:dyDescent="0.25">
      <c r="E3497" s="12">
        <v>0</v>
      </c>
      <c r="R3497" s="26"/>
      <c r="V3497" s="16"/>
      <c r="W3497" s="26"/>
    </row>
    <row r="3498" spans="5:23" x14ac:dyDescent="0.25">
      <c r="E3498" s="12">
        <v>0</v>
      </c>
      <c r="R3498" s="26"/>
      <c r="V3498" s="16"/>
      <c r="W3498" s="26"/>
    </row>
    <row r="3499" spans="5:23" x14ac:dyDescent="0.25">
      <c r="E3499" s="12">
        <v>0</v>
      </c>
      <c r="R3499" s="26"/>
      <c r="V3499" s="16"/>
      <c r="W3499" s="26"/>
    </row>
    <row r="3500" spans="5:23" x14ac:dyDescent="0.25">
      <c r="E3500" s="12">
        <v>0</v>
      </c>
      <c r="R3500" s="26"/>
      <c r="V3500" s="16"/>
      <c r="W3500" s="26"/>
    </row>
    <row r="3501" spans="5:23" x14ac:dyDescent="0.25">
      <c r="E3501" s="12">
        <v>0</v>
      </c>
      <c r="R3501" s="26"/>
      <c r="V3501" s="16"/>
      <c r="W3501" s="26"/>
    </row>
    <row r="3502" spans="5:23" x14ac:dyDescent="0.25">
      <c r="E3502" s="12">
        <v>0</v>
      </c>
      <c r="R3502" s="26"/>
      <c r="V3502" s="16"/>
      <c r="W3502" s="26"/>
    </row>
    <row r="3503" spans="5:23" x14ac:dyDescent="0.25">
      <c r="E3503" s="12">
        <v>0</v>
      </c>
      <c r="R3503" s="26"/>
      <c r="V3503" s="16"/>
      <c r="W3503" s="26"/>
    </row>
    <row r="3504" spans="5:23" x14ac:dyDescent="0.25">
      <c r="E3504" s="12">
        <v>0</v>
      </c>
      <c r="R3504" s="26"/>
      <c r="V3504" s="16"/>
      <c r="W3504" s="26"/>
    </row>
    <row r="3505" spans="5:23" x14ac:dyDescent="0.25">
      <c r="E3505" s="12">
        <v>0</v>
      </c>
      <c r="R3505" s="26"/>
      <c r="V3505" s="16"/>
      <c r="W3505" s="26"/>
    </row>
    <row r="3506" spans="5:23" x14ac:dyDescent="0.25">
      <c r="E3506" s="12">
        <v>0</v>
      </c>
      <c r="R3506" s="26"/>
      <c r="V3506" s="16"/>
      <c r="W3506" s="26"/>
    </row>
    <row r="3507" spans="5:23" x14ac:dyDescent="0.25">
      <c r="E3507" s="12">
        <v>0</v>
      </c>
      <c r="R3507" s="26"/>
      <c r="V3507" s="16"/>
      <c r="W3507" s="26"/>
    </row>
    <row r="3508" spans="5:23" x14ac:dyDescent="0.25">
      <c r="E3508" s="12">
        <v>0</v>
      </c>
      <c r="R3508" s="26"/>
      <c r="V3508" s="16"/>
      <c r="W3508" s="26"/>
    </row>
    <row r="3509" spans="5:23" x14ac:dyDescent="0.25">
      <c r="E3509" s="12">
        <v>0</v>
      </c>
      <c r="R3509" s="26"/>
      <c r="V3509" s="16"/>
      <c r="W3509" s="26"/>
    </row>
    <row r="3510" spans="5:23" x14ac:dyDescent="0.25">
      <c r="E3510" s="12">
        <v>0</v>
      </c>
      <c r="R3510" s="26"/>
      <c r="V3510" s="16"/>
      <c r="W3510" s="26"/>
    </row>
    <row r="3511" spans="5:23" x14ac:dyDescent="0.25">
      <c r="E3511" s="12">
        <v>0</v>
      </c>
      <c r="R3511" s="26"/>
      <c r="V3511" s="16"/>
      <c r="W3511" s="26"/>
    </row>
    <row r="3512" spans="5:23" x14ac:dyDescent="0.25">
      <c r="E3512" s="12">
        <v>0</v>
      </c>
      <c r="R3512" s="26"/>
      <c r="V3512" s="16"/>
      <c r="W3512" s="26"/>
    </row>
    <row r="3513" spans="5:23" x14ac:dyDescent="0.25">
      <c r="E3513" s="12">
        <v>0</v>
      </c>
      <c r="R3513" s="26"/>
      <c r="V3513" s="16"/>
      <c r="W3513" s="26"/>
    </row>
    <row r="3514" spans="5:23" x14ac:dyDescent="0.25">
      <c r="E3514" s="12">
        <v>0</v>
      </c>
      <c r="R3514" s="26"/>
      <c r="V3514" s="16"/>
      <c r="W3514" s="26"/>
    </row>
    <row r="3515" spans="5:23" x14ac:dyDescent="0.25">
      <c r="E3515" s="12">
        <v>0</v>
      </c>
      <c r="R3515" s="26"/>
      <c r="V3515" s="16"/>
      <c r="W3515" s="26"/>
    </row>
    <row r="3516" spans="5:23" x14ac:dyDescent="0.25">
      <c r="E3516" s="12">
        <v>0</v>
      </c>
      <c r="R3516" s="26"/>
      <c r="V3516" s="16"/>
      <c r="W3516" s="26"/>
    </row>
    <row r="3517" spans="5:23" x14ac:dyDescent="0.25">
      <c r="E3517" s="12">
        <v>0</v>
      </c>
      <c r="R3517" s="26"/>
      <c r="V3517" s="16"/>
      <c r="W3517" s="26"/>
    </row>
    <row r="3518" spans="5:23" x14ac:dyDescent="0.25">
      <c r="E3518" s="12">
        <v>0</v>
      </c>
      <c r="R3518" s="26"/>
      <c r="V3518" s="16"/>
      <c r="W3518" s="26"/>
    </row>
    <row r="3519" spans="5:23" x14ac:dyDescent="0.25">
      <c r="E3519" s="12">
        <v>0</v>
      </c>
      <c r="R3519" s="26"/>
      <c r="V3519" s="16"/>
      <c r="W3519" s="26"/>
    </row>
    <row r="3520" spans="5:23" x14ac:dyDescent="0.25">
      <c r="E3520" s="12">
        <v>0</v>
      </c>
      <c r="R3520" s="26"/>
      <c r="V3520" s="16"/>
      <c r="W3520" s="26"/>
    </row>
    <row r="3521" spans="5:23" x14ac:dyDescent="0.25">
      <c r="E3521" s="12">
        <v>0</v>
      </c>
      <c r="R3521" s="26"/>
      <c r="V3521" s="16"/>
      <c r="W3521" s="26"/>
    </row>
    <row r="3522" spans="5:23" x14ac:dyDescent="0.25">
      <c r="E3522" s="12">
        <v>0</v>
      </c>
      <c r="R3522" s="26"/>
      <c r="V3522" s="16"/>
      <c r="W3522" s="26"/>
    </row>
    <row r="3523" spans="5:23" x14ac:dyDescent="0.25">
      <c r="E3523" s="12">
        <v>0</v>
      </c>
      <c r="R3523" s="26"/>
      <c r="V3523" s="16"/>
      <c r="W3523" s="26"/>
    </row>
    <row r="3524" spans="5:23" x14ac:dyDescent="0.25">
      <c r="E3524" s="12">
        <v>0</v>
      </c>
      <c r="R3524" s="26"/>
      <c r="V3524" s="16"/>
      <c r="W3524" s="26"/>
    </row>
    <row r="3525" spans="5:23" x14ac:dyDescent="0.25">
      <c r="E3525" s="12">
        <v>0</v>
      </c>
      <c r="R3525" s="26"/>
      <c r="V3525" s="16"/>
      <c r="W3525" s="26"/>
    </row>
    <row r="3526" spans="5:23" x14ac:dyDescent="0.25">
      <c r="E3526" s="12">
        <v>0</v>
      </c>
      <c r="R3526" s="26"/>
      <c r="V3526" s="16"/>
      <c r="W3526" s="26"/>
    </row>
    <row r="3527" spans="5:23" x14ac:dyDescent="0.25">
      <c r="E3527" s="12">
        <v>0</v>
      </c>
      <c r="R3527" s="26"/>
      <c r="V3527" s="16"/>
      <c r="W3527" s="26"/>
    </row>
    <row r="3528" spans="5:23" x14ac:dyDescent="0.25">
      <c r="E3528" s="12">
        <v>0</v>
      </c>
      <c r="R3528" s="26"/>
      <c r="V3528" s="16"/>
      <c r="W3528" s="26"/>
    </row>
    <row r="3529" spans="5:23" x14ac:dyDescent="0.25">
      <c r="E3529" s="12">
        <v>0</v>
      </c>
      <c r="R3529" s="26"/>
      <c r="V3529" s="16"/>
      <c r="W3529" s="26"/>
    </row>
    <row r="3530" spans="5:23" x14ac:dyDescent="0.25">
      <c r="E3530" s="12">
        <v>0</v>
      </c>
      <c r="R3530" s="26"/>
      <c r="V3530" s="16"/>
      <c r="W3530" s="26"/>
    </row>
    <row r="3531" spans="5:23" x14ac:dyDescent="0.25">
      <c r="E3531" s="12">
        <v>0</v>
      </c>
      <c r="R3531" s="26"/>
      <c r="V3531" s="16"/>
      <c r="W3531" s="26"/>
    </row>
    <row r="3532" spans="5:23" x14ac:dyDescent="0.25">
      <c r="E3532" s="12">
        <v>0</v>
      </c>
      <c r="R3532" s="26"/>
      <c r="V3532" s="16"/>
      <c r="W3532" s="26"/>
    </row>
    <row r="3533" spans="5:23" x14ac:dyDescent="0.25">
      <c r="E3533" s="12">
        <v>0</v>
      </c>
      <c r="R3533" s="26"/>
      <c r="V3533" s="16"/>
      <c r="W3533" s="26"/>
    </row>
    <row r="3534" spans="5:23" x14ac:dyDescent="0.25">
      <c r="E3534" s="12">
        <v>0</v>
      </c>
      <c r="R3534" s="26"/>
      <c r="V3534" s="16"/>
      <c r="W3534" s="26"/>
    </row>
    <row r="3535" spans="5:23" x14ac:dyDescent="0.25">
      <c r="E3535" s="12">
        <v>0</v>
      </c>
      <c r="R3535" s="26"/>
      <c r="V3535" s="16"/>
      <c r="W3535" s="26"/>
    </row>
    <row r="3536" spans="5:23" x14ac:dyDescent="0.25">
      <c r="E3536" s="12">
        <v>0</v>
      </c>
      <c r="R3536" s="26"/>
      <c r="V3536" s="16"/>
      <c r="W3536" s="26"/>
    </row>
    <row r="3537" spans="5:23" x14ac:dyDescent="0.25">
      <c r="E3537" s="12">
        <v>0</v>
      </c>
      <c r="R3537" s="26"/>
      <c r="V3537" s="16"/>
      <c r="W3537" s="26"/>
    </row>
    <row r="3538" spans="5:23" x14ac:dyDescent="0.25">
      <c r="E3538" s="12">
        <v>0</v>
      </c>
      <c r="R3538" s="26"/>
      <c r="V3538" s="16"/>
      <c r="W3538" s="26"/>
    </row>
    <row r="3539" spans="5:23" x14ac:dyDescent="0.25">
      <c r="E3539" s="12">
        <v>0</v>
      </c>
      <c r="R3539" s="26"/>
      <c r="V3539" s="16"/>
      <c r="W3539" s="26"/>
    </row>
    <row r="3540" spans="5:23" x14ac:dyDescent="0.25">
      <c r="E3540" s="12">
        <v>0</v>
      </c>
      <c r="R3540" s="26"/>
      <c r="V3540" s="16"/>
      <c r="W3540" s="26"/>
    </row>
    <row r="3541" spans="5:23" x14ac:dyDescent="0.25">
      <c r="E3541" s="12">
        <v>0</v>
      </c>
      <c r="R3541" s="26"/>
      <c r="V3541" s="16"/>
      <c r="W3541" s="26"/>
    </row>
    <row r="3542" spans="5:23" x14ac:dyDescent="0.25">
      <c r="E3542" s="12">
        <v>0</v>
      </c>
      <c r="R3542" s="26"/>
      <c r="V3542" s="16"/>
      <c r="W3542" s="26"/>
    </row>
    <row r="3543" spans="5:23" x14ac:dyDescent="0.25">
      <c r="E3543" s="12">
        <v>0</v>
      </c>
      <c r="R3543" s="26"/>
      <c r="V3543" s="16"/>
      <c r="W3543" s="26"/>
    </row>
    <row r="3544" spans="5:23" x14ac:dyDescent="0.25">
      <c r="E3544" s="12">
        <v>0</v>
      </c>
      <c r="R3544" s="26"/>
      <c r="V3544" s="16"/>
      <c r="W3544" s="26"/>
    </row>
    <row r="3545" spans="5:23" x14ac:dyDescent="0.25">
      <c r="E3545" s="12">
        <v>0</v>
      </c>
      <c r="R3545" s="26"/>
      <c r="V3545" s="16"/>
      <c r="W3545" s="26"/>
    </row>
    <row r="3546" spans="5:23" x14ac:dyDescent="0.25">
      <c r="E3546" s="12">
        <v>0</v>
      </c>
      <c r="R3546" s="26"/>
      <c r="V3546" s="16"/>
      <c r="W3546" s="26"/>
    </row>
    <row r="3547" spans="5:23" x14ac:dyDescent="0.25">
      <c r="E3547" s="12">
        <v>0</v>
      </c>
      <c r="R3547" s="26"/>
      <c r="V3547" s="16"/>
      <c r="W3547" s="26"/>
    </row>
    <row r="3548" spans="5:23" x14ac:dyDescent="0.25">
      <c r="E3548" s="12">
        <v>0</v>
      </c>
      <c r="R3548" s="26"/>
      <c r="V3548" s="16"/>
      <c r="W3548" s="26"/>
    </row>
    <row r="3549" spans="5:23" x14ac:dyDescent="0.25">
      <c r="E3549" s="12">
        <v>0</v>
      </c>
      <c r="R3549" s="26"/>
      <c r="V3549" s="16"/>
      <c r="W3549" s="26"/>
    </row>
    <row r="3550" spans="5:23" x14ac:dyDescent="0.25">
      <c r="E3550" s="12">
        <v>0</v>
      </c>
      <c r="R3550" s="26"/>
      <c r="V3550" s="16"/>
      <c r="W3550" s="26"/>
    </row>
    <row r="3551" spans="5:23" x14ac:dyDescent="0.25">
      <c r="E3551" s="12">
        <v>0</v>
      </c>
      <c r="R3551" s="26"/>
      <c r="V3551" s="16"/>
      <c r="W3551" s="26"/>
    </row>
    <row r="3552" spans="5:23" x14ac:dyDescent="0.25">
      <c r="E3552" s="12">
        <v>0</v>
      </c>
      <c r="R3552" s="26"/>
      <c r="V3552" s="16"/>
      <c r="W3552" s="26"/>
    </row>
    <row r="3553" spans="5:23" x14ac:dyDescent="0.25">
      <c r="E3553" s="12">
        <v>0</v>
      </c>
      <c r="R3553" s="26"/>
      <c r="V3553" s="16"/>
      <c r="W3553" s="26"/>
    </row>
    <row r="3554" spans="5:23" x14ac:dyDescent="0.25">
      <c r="E3554" s="12">
        <v>0</v>
      </c>
      <c r="R3554" s="26"/>
      <c r="V3554" s="16"/>
      <c r="W3554" s="26"/>
    </row>
    <row r="3555" spans="5:23" x14ac:dyDescent="0.25">
      <c r="E3555" s="12">
        <v>0</v>
      </c>
      <c r="R3555" s="26"/>
      <c r="V3555" s="16"/>
      <c r="W3555" s="26"/>
    </row>
    <row r="3556" spans="5:23" x14ac:dyDescent="0.25">
      <c r="E3556" s="12">
        <v>0</v>
      </c>
      <c r="R3556" s="26"/>
      <c r="V3556" s="16"/>
      <c r="W3556" s="26"/>
    </row>
    <row r="3557" spans="5:23" x14ac:dyDescent="0.25">
      <c r="E3557" s="12">
        <v>0</v>
      </c>
      <c r="R3557" s="26"/>
      <c r="V3557" s="16"/>
      <c r="W3557" s="26"/>
    </row>
    <row r="3558" spans="5:23" x14ac:dyDescent="0.25">
      <c r="E3558" s="12">
        <v>0</v>
      </c>
      <c r="R3558" s="26"/>
      <c r="V3558" s="16"/>
      <c r="W3558" s="26"/>
    </row>
    <row r="3559" spans="5:23" x14ac:dyDescent="0.25">
      <c r="E3559" s="12">
        <v>0</v>
      </c>
      <c r="R3559" s="26"/>
      <c r="V3559" s="16"/>
      <c r="W3559" s="26"/>
    </row>
    <row r="3560" spans="5:23" x14ac:dyDescent="0.25">
      <c r="E3560" s="12">
        <v>0</v>
      </c>
      <c r="R3560" s="26"/>
      <c r="V3560" s="16"/>
      <c r="W3560" s="26"/>
    </row>
    <row r="3561" spans="5:23" x14ac:dyDescent="0.25">
      <c r="E3561" s="12">
        <v>0</v>
      </c>
      <c r="R3561" s="26"/>
      <c r="V3561" s="16"/>
      <c r="W3561" s="26"/>
    </row>
    <row r="3562" spans="5:23" x14ac:dyDescent="0.25">
      <c r="E3562" s="12">
        <v>0</v>
      </c>
      <c r="R3562" s="26"/>
      <c r="V3562" s="16"/>
      <c r="W3562" s="26"/>
    </row>
    <row r="3563" spans="5:23" x14ac:dyDescent="0.25">
      <c r="E3563" s="12">
        <v>0</v>
      </c>
      <c r="R3563" s="26"/>
      <c r="V3563" s="16"/>
      <c r="W3563" s="26"/>
    </row>
    <row r="3564" spans="5:23" x14ac:dyDescent="0.25">
      <c r="E3564" s="12">
        <v>0</v>
      </c>
      <c r="R3564" s="26"/>
      <c r="V3564" s="16"/>
      <c r="W3564" s="26"/>
    </row>
    <row r="3565" spans="5:23" x14ac:dyDescent="0.25">
      <c r="E3565" s="12">
        <v>0</v>
      </c>
      <c r="R3565" s="26"/>
      <c r="V3565" s="16"/>
      <c r="W3565" s="26"/>
    </row>
    <row r="3566" spans="5:23" x14ac:dyDescent="0.25">
      <c r="E3566" s="12">
        <v>0</v>
      </c>
      <c r="R3566" s="26"/>
      <c r="V3566" s="16"/>
      <c r="W3566" s="26"/>
    </row>
    <row r="3567" spans="5:23" x14ac:dyDescent="0.25">
      <c r="E3567" s="12">
        <v>0</v>
      </c>
      <c r="R3567" s="26"/>
      <c r="V3567" s="16"/>
      <c r="W3567" s="26"/>
    </row>
    <row r="3568" spans="5:23" x14ac:dyDescent="0.25">
      <c r="E3568" s="12">
        <v>0</v>
      </c>
      <c r="R3568" s="26"/>
      <c r="V3568" s="16"/>
      <c r="W3568" s="26"/>
    </row>
    <row r="3569" spans="5:23" x14ac:dyDescent="0.25">
      <c r="E3569" s="12">
        <v>0</v>
      </c>
      <c r="R3569" s="26"/>
      <c r="V3569" s="16"/>
      <c r="W3569" s="26"/>
    </row>
    <row r="3570" spans="5:23" x14ac:dyDescent="0.25">
      <c r="E3570" s="12">
        <v>0</v>
      </c>
      <c r="R3570" s="26"/>
      <c r="V3570" s="16"/>
      <c r="W3570" s="26"/>
    </row>
    <row r="3571" spans="5:23" x14ac:dyDescent="0.25">
      <c r="E3571" s="12">
        <v>0</v>
      </c>
      <c r="R3571" s="26"/>
      <c r="V3571" s="16"/>
      <c r="W3571" s="26"/>
    </row>
    <row r="3572" spans="5:23" x14ac:dyDescent="0.25">
      <c r="E3572" s="12">
        <v>0</v>
      </c>
      <c r="R3572" s="26"/>
      <c r="V3572" s="16"/>
      <c r="W3572" s="26"/>
    </row>
    <row r="3573" spans="5:23" x14ac:dyDescent="0.25">
      <c r="E3573" s="12">
        <v>0</v>
      </c>
      <c r="R3573" s="26"/>
      <c r="V3573" s="16"/>
      <c r="W3573" s="26"/>
    </row>
    <row r="3574" spans="5:23" x14ac:dyDescent="0.25">
      <c r="E3574" s="12">
        <v>0</v>
      </c>
      <c r="R3574" s="26"/>
      <c r="V3574" s="16"/>
      <c r="W3574" s="26"/>
    </row>
    <row r="3575" spans="5:23" x14ac:dyDescent="0.25">
      <c r="E3575" s="12">
        <v>0</v>
      </c>
      <c r="R3575" s="26"/>
      <c r="V3575" s="16"/>
      <c r="W3575" s="26"/>
    </row>
    <row r="3576" spans="5:23" x14ac:dyDescent="0.25">
      <c r="E3576" s="12">
        <v>0</v>
      </c>
      <c r="R3576" s="26"/>
      <c r="V3576" s="16"/>
      <c r="W3576" s="26"/>
    </row>
    <row r="3577" spans="5:23" x14ac:dyDescent="0.25">
      <c r="E3577" s="12">
        <v>0</v>
      </c>
      <c r="R3577" s="26"/>
      <c r="V3577" s="16"/>
      <c r="W3577" s="26"/>
    </row>
    <row r="3578" spans="5:23" x14ac:dyDescent="0.25">
      <c r="E3578" s="12">
        <v>0</v>
      </c>
      <c r="R3578" s="26"/>
      <c r="V3578" s="16"/>
      <c r="W3578" s="26"/>
    </row>
    <row r="3579" spans="5:23" x14ac:dyDescent="0.25">
      <c r="E3579" s="12">
        <v>0</v>
      </c>
      <c r="R3579" s="26"/>
      <c r="V3579" s="16"/>
      <c r="W3579" s="26"/>
    </row>
    <row r="3580" spans="5:23" x14ac:dyDescent="0.25">
      <c r="E3580" s="12">
        <v>0</v>
      </c>
      <c r="R3580" s="26"/>
      <c r="V3580" s="16"/>
      <c r="W3580" s="26"/>
    </row>
    <row r="3581" spans="5:23" x14ac:dyDescent="0.25">
      <c r="E3581" s="12">
        <v>0</v>
      </c>
      <c r="R3581" s="26"/>
      <c r="V3581" s="16"/>
      <c r="W3581" s="26"/>
    </row>
    <row r="3582" spans="5:23" x14ac:dyDescent="0.25">
      <c r="E3582" s="12">
        <v>0</v>
      </c>
      <c r="R3582" s="26"/>
      <c r="V3582" s="16"/>
      <c r="W3582" s="26"/>
    </row>
    <row r="3583" spans="5:23" x14ac:dyDescent="0.25">
      <c r="E3583" s="12">
        <v>0</v>
      </c>
      <c r="R3583" s="26"/>
      <c r="V3583" s="16"/>
      <c r="W3583" s="26"/>
    </row>
    <row r="3584" spans="5:23" x14ac:dyDescent="0.25">
      <c r="E3584" s="12">
        <v>0</v>
      </c>
      <c r="R3584" s="26"/>
      <c r="V3584" s="16"/>
      <c r="W3584" s="26"/>
    </row>
    <row r="3585" spans="5:23" x14ac:dyDescent="0.25">
      <c r="E3585" s="12">
        <v>0</v>
      </c>
      <c r="R3585" s="26"/>
      <c r="V3585" s="16"/>
      <c r="W3585" s="26"/>
    </row>
    <row r="3586" spans="5:23" x14ac:dyDescent="0.25">
      <c r="E3586" s="12">
        <v>0</v>
      </c>
      <c r="R3586" s="26"/>
      <c r="V3586" s="16"/>
      <c r="W3586" s="26"/>
    </row>
    <row r="3587" spans="5:23" x14ac:dyDescent="0.25">
      <c r="E3587" s="12">
        <v>0</v>
      </c>
      <c r="R3587" s="26"/>
      <c r="V3587" s="16"/>
      <c r="W3587" s="26"/>
    </row>
    <row r="3588" spans="5:23" x14ac:dyDescent="0.25">
      <c r="E3588" s="12">
        <v>0</v>
      </c>
      <c r="R3588" s="26"/>
      <c r="V3588" s="16"/>
      <c r="W3588" s="26"/>
    </row>
    <row r="3589" spans="5:23" x14ac:dyDescent="0.25">
      <c r="E3589" s="12">
        <v>0</v>
      </c>
      <c r="R3589" s="26"/>
      <c r="V3589" s="16"/>
      <c r="W3589" s="26"/>
    </row>
    <row r="3590" spans="5:23" x14ac:dyDescent="0.25">
      <c r="E3590" s="12">
        <v>0</v>
      </c>
      <c r="R3590" s="26"/>
      <c r="V3590" s="16"/>
      <c r="W3590" s="26"/>
    </row>
    <row r="3591" spans="5:23" x14ac:dyDescent="0.25">
      <c r="E3591" s="12">
        <v>0</v>
      </c>
      <c r="R3591" s="26"/>
      <c r="V3591" s="16"/>
      <c r="W3591" s="26"/>
    </row>
    <row r="3592" spans="5:23" x14ac:dyDescent="0.25">
      <c r="E3592" s="12">
        <v>0</v>
      </c>
      <c r="R3592" s="26"/>
      <c r="V3592" s="16"/>
      <c r="W3592" s="26"/>
    </row>
    <row r="3593" spans="5:23" x14ac:dyDescent="0.25">
      <c r="E3593" s="12">
        <v>0</v>
      </c>
      <c r="R3593" s="26"/>
      <c r="V3593" s="16"/>
      <c r="W3593" s="26"/>
    </row>
    <row r="3594" spans="5:23" x14ac:dyDescent="0.25">
      <c r="E3594" s="12">
        <v>0</v>
      </c>
      <c r="R3594" s="26"/>
      <c r="V3594" s="16"/>
      <c r="W3594" s="26"/>
    </row>
    <row r="3595" spans="5:23" x14ac:dyDescent="0.25">
      <c r="E3595" s="12">
        <v>0</v>
      </c>
      <c r="R3595" s="26"/>
      <c r="V3595" s="16"/>
      <c r="W3595" s="26"/>
    </row>
    <row r="3596" spans="5:23" x14ac:dyDescent="0.25">
      <c r="E3596" s="12">
        <v>0</v>
      </c>
      <c r="R3596" s="26"/>
      <c r="V3596" s="16"/>
      <c r="W3596" s="26"/>
    </row>
    <row r="3597" spans="5:23" x14ac:dyDescent="0.25">
      <c r="E3597" s="12">
        <v>0</v>
      </c>
      <c r="R3597" s="26"/>
      <c r="V3597" s="16"/>
      <c r="W3597" s="26"/>
    </row>
    <row r="3598" spans="5:23" x14ac:dyDescent="0.25">
      <c r="E3598" s="12">
        <v>0</v>
      </c>
      <c r="R3598" s="26"/>
      <c r="V3598" s="16"/>
      <c r="W3598" s="26"/>
    </row>
    <row r="3599" spans="5:23" x14ac:dyDescent="0.25">
      <c r="E3599" s="12">
        <v>0</v>
      </c>
      <c r="R3599" s="26"/>
      <c r="V3599" s="16"/>
      <c r="W3599" s="26"/>
    </row>
    <row r="3600" spans="5:23" x14ac:dyDescent="0.25">
      <c r="E3600" s="12">
        <v>0</v>
      </c>
      <c r="R3600" s="26"/>
      <c r="V3600" s="16"/>
      <c r="W3600" s="26"/>
    </row>
    <row r="3601" spans="5:23" x14ac:dyDescent="0.25">
      <c r="E3601" s="12">
        <v>0</v>
      </c>
      <c r="R3601" s="26"/>
      <c r="V3601" s="16"/>
      <c r="W3601" s="26"/>
    </row>
    <row r="3602" spans="5:23" x14ac:dyDescent="0.25">
      <c r="E3602" s="12">
        <v>0</v>
      </c>
      <c r="R3602" s="26"/>
      <c r="V3602" s="16"/>
      <c r="W3602" s="26"/>
    </row>
    <row r="3603" spans="5:23" x14ac:dyDescent="0.25">
      <c r="E3603" s="12">
        <v>0</v>
      </c>
      <c r="R3603" s="26"/>
      <c r="V3603" s="16"/>
      <c r="W3603" s="26"/>
    </row>
    <row r="3604" spans="5:23" x14ac:dyDescent="0.25">
      <c r="E3604" s="12">
        <v>0</v>
      </c>
      <c r="R3604" s="26"/>
      <c r="V3604" s="16"/>
      <c r="W3604" s="26"/>
    </row>
    <row r="3605" spans="5:23" x14ac:dyDescent="0.25">
      <c r="E3605" s="12">
        <v>0</v>
      </c>
      <c r="R3605" s="26"/>
      <c r="V3605" s="16"/>
      <c r="W3605" s="26"/>
    </row>
    <row r="3606" spans="5:23" x14ac:dyDescent="0.25">
      <c r="E3606" s="12">
        <v>0</v>
      </c>
      <c r="R3606" s="26"/>
      <c r="V3606" s="16"/>
      <c r="W3606" s="26"/>
    </row>
    <row r="3607" spans="5:23" x14ac:dyDescent="0.25">
      <c r="E3607" s="12">
        <v>0</v>
      </c>
      <c r="R3607" s="26"/>
      <c r="V3607" s="16"/>
      <c r="W3607" s="26"/>
    </row>
    <row r="3608" spans="5:23" x14ac:dyDescent="0.25">
      <c r="E3608" s="12">
        <v>0</v>
      </c>
      <c r="R3608" s="26"/>
      <c r="V3608" s="16"/>
      <c r="W3608" s="26"/>
    </row>
    <row r="3609" spans="5:23" x14ac:dyDescent="0.25">
      <c r="E3609" s="12">
        <v>0</v>
      </c>
      <c r="R3609" s="26"/>
      <c r="V3609" s="16"/>
      <c r="W3609" s="26"/>
    </row>
    <row r="3610" spans="5:23" x14ac:dyDescent="0.25">
      <c r="E3610" s="12">
        <v>0</v>
      </c>
      <c r="R3610" s="26"/>
      <c r="V3610" s="16"/>
      <c r="W3610" s="26"/>
    </row>
    <row r="3611" spans="5:23" x14ac:dyDescent="0.25">
      <c r="E3611" s="12">
        <v>0</v>
      </c>
      <c r="R3611" s="26"/>
      <c r="V3611" s="16"/>
      <c r="W3611" s="26"/>
    </row>
    <row r="3612" spans="5:23" x14ac:dyDescent="0.25">
      <c r="E3612" s="12">
        <v>0</v>
      </c>
      <c r="R3612" s="26"/>
      <c r="V3612" s="16"/>
      <c r="W3612" s="26"/>
    </row>
    <row r="3613" spans="5:23" x14ac:dyDescent="0.25">
      <c r="E3613" s="12">
        <v>0</v>
      </c>
      <c r="R3613" s="26"/>
      <c r="V3613" s="16"/>
      <c r="W3613" s="26"/>
    </row>
    <row r="3614" spans="5:23" x14ac:dyDescent="0.25">
      <c r="E3614" s="12">
        <v>0</v>
      </c>
      <c r="R3614" s="26"/>
      <c r="V3614" s="16"/>
      <c r="W3614" s="26"/>
    </row>
    <row r="3615" spans="5:23" x14ac:dyDescent="0.25">
      <c r="E3615" s="12">
        <v>0</v>
      </c>
      <c r="R3615" s="26"/>
      <c r="V3615" s="16"/>
      <c r="W3615" s="26"/>
    </row>
    <row r="3616" spans="5:23" x14ac:dyDescent="0.25">
      <c r="E3616" s="12">
        <v>0</v>
      </c>
      <c r="R3616" s="26"/>
      <c r="V3616" s="16"/>
      <c r="W3616" s="26"/>
    </row>
    <row r="3617" spans="5:23" x14ac:dyDescent="0.25">
      <c r="E3617" s="12">
        <v>0</v>
      </c>
      <c r="R3617" s="26"/>
      <c r="V3617" s="16"/>
      <c r="W3617" s="26"/>
    </row>
    <row r="3618" spans="5:23" x14ac:dyDescent="0.25">
      <c r="E3618" s="12">
        <v>0</v>
      </c>
      <c r="R3618" s="26"/>
      <c r="V3618" s="16"/>
      <c r="W3618" s="26"/>
    </row>
    <row r="3619" spans="5:23" x14ac:dyDescent="0.25">
      <c r="E3619" s="12">
        <v>0</v>
      </c>
      <c r="R3619" s="26"/>
      <c r="V3619" s="16"/>
      <c r="W3619" s="26"/>
    </row>
    <row r="3620" spans="5:23" x14ac:dyDescent="0.25">
      <c r="E3620" s="12">
        <v>0</v>
      </c>
      <c r="R3620" s="26"/>
      <c r="V3620" s="16"/>
      <c r="W3620" s="26"/>
    </row>
    <row r="3621" spans="5:23" x14ac:dyDescent="0.25">
      <c r="E3621" s="12">
        <v>0</v>
      </c>
      <c r="R3621" s="26"/>
      <c r="V3621" s="16"/>
      <c r="W3621" s="26"/>
    </row>
    <row r="3622" spans="5:23" x14ac:dyDescent="0.25">
      <c r="E3622" s="12">
        <v>0</v>
      </c>
      <c r="R3622" s="26"/>
      <c r="V3622" s="16"/>
      <c r="W3622" s="26"/>
    </row>
    <row r="3623" spans="5:23" x14ac:dyDescent="0.25">
      <c r="E3623" s="12">
        <v>0</v>
      </c>
      <c r="R3623" s="26"/>
      <c r="V3623" s="16"/>
      <c r="W3623" s="26"/>
    </row>
    <row r="3624" spans="5:23" x14ac:dyDescent="0.25">
      <c r="E3624" s="12">
        <v>0</v>
      </c>
      <c r="R3624" s="26"/>
      <c r="V3624" s="16"/>
      <c r="W3624" s="26"/>
    </row>
    <row r="3625" spans="5:23" x14ac:dyDescent="0.25">
      <c r="E3625" s="12">
        <v>0</v>
      </c>
      <c r="R3625" s="26"/>
      <c r="V3625" s="16"/>
      <c r="W3625" s="26"/>
    </row>
    <row r="3626" spans="5:23" x14ac:dyDescent="0.25">
      <c r="E3626" s="12">
        <v>0</v>
      </c>
      <c r="R3626" s="26"/>
      <c r="V3626" s="16"/>
      <c r="W3626" s="26"/>
    </row>
    <row r="3627" spans="5:23" x14ac:dyDescent="0.25">
      <c r="E3627" s="12">
        <v>0</v>
      </c>
      <c r="R3627" s="26"/>
      <c r="V3627" s="16"/>
      <c r="W3627" s="26"/>
    </row>
    <row r="3628" spans="5:23" x14ac:dyDescent="0.25">
      <c r="E3628" s="12">
        <v>0</v>
      </c>
      <c r="R3628" s="26"/>
      <c r="V3628" s="16"/>
      <c r="W3628" s="26"/>
    </row>
    <row r="3629" spans="5:23" x14ac:dyDescent="0.25">
      <c r="E3629" s="12">
        <v>0</v>
      </c>
      <c r="R3629" s="26"/>
      <c r="V3629" s="16"/>
      <c r="W3629" s="26"/>
    </row>
    <row r="3630" spans="5:23" x14ac:dyDescent="0.25">
      <c r="E3630" s="12">
        <v>0</v>
      </c>
      <c r="R3630" s="26"/>
      <c r="V3630" s="16"/>
      <c r="W3630" s="26"/>
    </row>
    <row r="3631" spans="5:23" x14ac:dyDescent="0.25">
      <c r="E3631" s="12">
        <v>0</v>
      </c>
      <c r="R3631" s="26"/>
      <c r="V3631" s="16"/>
      <c r="W3631" s="26"/>
    </row>
    <row r="3632" spans="5:23" x14ac:dyDescent="0.25">
      <c r="E3632" s="12">
        <v>0</v>
      </c>
      <c r="R3632" s="26"/>
      <c r="V3632" s="16"/>
      <c r="W3632" s="26"/>
    </row>
    <row r="3633" spans="5:23" x14ac:dyDescent="0.25">
      <c r="E3633" s="12">
        <v>0</v>
      </c>
      <c r="R3633" s="26"/>
      <c r="V3633" s="16"/>
      <c r="W3633" s="26"/>
    </row>
    <row r="3634" spans="5:23" x14ac:dyDescent="0.25">
      <c r="E3634" s="12">
        <v>0</v>
      </c>
      <c r="R3634" s="26"/>
      <c r="V3634" s="16"/>
      <c r="W3634" s="26"/>
    </row>
    <row r="3635" spans="5:23" x14ac:dyDescent="0.25">
      <c r="E3635" s="12">
        <v>0</v>
      </c>
      <c r="R3635" s="26"/>
      <c r="V3635" s="16"/>
      <c r="W3635" s="26"/>
    </row>
    <row r="3636" spans="5:23" x14ac:dyDescent="0.25">
      <c r="E3636" s="12">
        <v>0</v>
      </c>
      <c r="R3636" s="26"/>
      <c r="V3636" s="16"/>
      <c r="W3636" s="26"/>
    </row>
    <row r="3637" spans="5:23" x14ac:dyDescent="0.25">
      <c r="E3637" s="12">
        <v>0</v>
      </c>
      <c r="R3637" s="26"/>
      <c r="V3637" s="16"/>
      <c r="W3637" s="26"/>
    </row>
    <row r="3638" spans="5:23" x14ac:dyDescent="0.25">
      <c r="E3638" s="12">
        <v>0</v>
      </c>
      <c r="R3638" s="26"/>
      <c r="V3638" s="16"/>
      <c r="W3638" s="26"/>
    </row>
    <row r="3639" spans="5:23" x14ac:dyDescent="0.25">
      <c r="E3639" s="12">
        <v>0</v>
      </c>
      <c r="R3639" s="26"/>
      <c r="V3639" s="16"/>
      <c r="W3639" s="26"/>
    </row>
    <row r="3640" spans="5:23" x14ac:dyDescent="0.25">
      <c r="E3640" s="12">
        <v>0</v>
      </c>
      <c r="R3640" s="26"/>
      <c r="V3640" s="16"/>
      <c r="W3640" s="26"/>
    </row>
    <row r="3641" spans="5:23" x14ac:dyDescent="0.25">
      <c r="E3641" s="12">
        <v>0</v>
      </c>
      <c r="R3641" s="26"/>
      <c r="V3641" s="16"/>
      <c r="W3641" s="26"/>
    </row>
    <row r="3642" spans="5:23" x14ac:dyDescent="0.25">
      <c r="E3642" s="12">
        <v>0</v>
      </c>
      <c r="R3642" s="26"/>
      <c r="V3642" s="16"/>
      <c r="W3642" s="26"/>
    </row>
    <row r="3643" spans="5:23" x14ac:dyDescent="0.25">
      <c r="E3643" s="12">
        <v>0</v>
      </c>
      <c r="R3643" s="26"/>
      <c r="V3643" s="16"/>
      <c r="W3643" s="26"/>
    </row>
    <row r="3644" spans="5:23" x14ac:dyDescent="0.25">
      <c r="E3644" s="12">
        <v>0</v>
      </c>
      <c r="R3644" s="26"/>
      <c r="V3644" s="16"/>
      <c r="W3644" s="26"/>
    </row>
    <row r="3645" spans="5:23" x14ac:dyDescent="0.25">
      <c r="E3645" s="12">
        <v>0</v>
      </c>
      <c r="R3645" s="26"/>
      <c r="V3645" s="16"/>
      <c r="W3645" s="26"/>
    </row>
    <row r="3646" spans="5:23" x14ac:dyDescent="0.25">
      <c r="E3646" s="12">
        <v>0</v>
      </c>
      <c r="R3646" s="26"/>
      <c r="V3646" s="16"/>
      <c r="W3646" s="26"/>
    </row>
    <row r="3647" spans="5:23" x14ac:dyDescent="0.25">
      <c r="E3647" s="12">
        <v>0</v>
      </c>
      <c r="R3647" s="26"/>
      <c r="V3647" s="16"/>
      <c r="W3647" s="26"/>
    </row>
    <row r="3648" spans="5:23" x14ac:dyDescent="0.25">
      <c r="E3648" s="12">
        <v>0</v>
      </c>
      <c r="R3648" s="26"/>
      <c r="V3648" s="16"/>
      <c r="W3648" s="26"/>
    </row>
    <row r="3649" spans="5:23" x14ac:dyDescent="0.25">
      <c r="E3649" s="12">
        <v>0</v>
      </c>
      <c r="R3649" s="26"/>
      <c r="V3649" s="16"/>
      <c r="W3649" s="26"/>
    </row>
    <row r="3650" spans="5:23" x14ac:dyDescent="0.25">
      <c r="E3650" s="12">
        <v>0</v>
      </c>
      <c r="R3650" s="26"/>
      <c r="V3650" s="16"/>
      <c r="W3650" s="26"/>
    </row>
    <row r="3651" spans="5:23" x14ac:dyDescent="0.25">
      <c r="E3651" s="12">
        <v>0</v>
      </c>
      <c r="R3651" s="26"/>
      <c r="V3651" s="16"/>
      <c r="W3651" s="26"/>
    </row>
    <row r="3652" spans="5:23" x14ac:dyDescent="0.25">
      <c r="E3652" s="12">
        <v>0</v>
      </c>
      <c r="R3652" s="26"/>
      <c r="V3652" s="16"/>
      <c r="W3652" s="26"/>
    </row>
    <row r="3653" spans="5:23" x14ac:dyDescent="0.25">
      <c r="E3653" s="12">
        <v>0</v>
      </c>
      <c r="R3653" s="26"/>
      <c r="V3653" s="16"/>
      <c r="W3653" s="26"/>
    </row>
    <row r="3654" spans="5:23" x14ac:dyDescent="0.25">
      <c r="E3654" s="12">
        <v>0</v>
      </c>
      <c r="R3654" s="26"/>
      <c r="V3654" s="16"/>
      <c r="W3654" s="26"/>
    </row>
    <row r="3655" spans="5:23" x14ac:dyDescent="0.25">
      <c r="E3655" s="12">
        <v>0</v>
      </c>
      <c r="R3655" s="26"/>
      <c r="V3655" s="16"/>
      <c r="W3655" s="26"/>
    </row>
    <row r="3656" spans="5:23" x14ac:dyDescent="0.25">
      <c r="E3656" s="12">
        <v>0</v>
      </c>
      <c r="R3656" s="26"/>
      <c r="V3656" s="16"/>
      <c r="W3656" s="26"/>
    </row>
    <row r="3657" spans="5:23" x14ac:dyDescent="0.25">
      <c r="E3657" s="12">
        <v>0</v>
      </c>
      <c r="R3657" s="26"/>
      <c r="V3657" s="16"/>
      <c r="W3657" s="26"/>
    </row>
    <row r="3658" spans="5:23" x14ac:dyDescent="0.25">
      <c r="E3658" s="12">
        <v>0</v>
      </c>
      <c r="R3658" s="26"/>
      <c r="V3658" s="16"/>
      <c r="W3658" s="26"/>
    </row>
    <row r="3659" spans="5:23" x14ac:dyDescent="0.25">
      <c r="E3659" s="12">
        <v>0</v>
      </c>
      <c r="R3659" s="26"/>
      <c r="V3659" s="16"/>
      <c r="W3659" s="26"/>
    </row>
    <row r="3660" spans="5:23" x14ac:dyDescent="0.25">
      <c r="E3660" s="12">
        <v>0</v>
      </c>
      <c r="R3660" s="26"/>
      <c r="V3660" s="16"/>
      <c r="W3660" s="26"/>
    </row>
    <row r="3661" spans="5:23" x14ac:dyDescent="0.25">
      <c r="E3661" s="12">
        <v>0</v>
      </c>
      <c r="R3661" s="26"/>
      <c r="V3661" s="16"/>
      <c r="W3661" s="26"/>
    </row>
    <row r="3662" spans="5:23" x14ac:dyDescent="0.25">
      <c r="E3662" s="12">
        <v>0</v>
      </c>
      <c r="R3662" s="26"/>
      <c r="V3662" s="16"/>
      <c r="W3662" s="26"/>
    </row>
    <row r="3663" spans="5:23" x14ac:dyDescent="0.25">
      <c r="E3663" s="12">
        <v>0</v>
      </c>
      <c r="R3663" s="26"/>
      <c r="V3663" s="16"/>
      <c r="W3663" s="26"/>
    </row>
    <row r="3664" spans="5:23" x14ac:dyDescent="0.25">
      <c r="E3664" s="12">
        <v>0</v>
      </c>
      <c r="R3664" s="26"/>
      <c r="V3664" s="16"/>
      <c r="W3664" s="26"/>
    </row>
    <row r="3665" spans="5:23" x14ac:dyDescent="0.25">
      <c r="E3665" s="12">
        <v>0</v>
      </c>
      <c r="R3665" s="26"/>
      <c r="V3665" s="16"/>
      <c r="W3665" s="26"/>
    </row>
    <row r="3666" spans="5:23" x14ac:dyDescent="0.25">
      <c r="E3666" s="12">
        <v>0</v>
      </c>
      <c r="R3666" s="26"/>
      <c r="V3666" s="16"/>
      <c r="W3666" s="26"/>
    </row>
    <row r="3667" spans="5:23" x14ac:dyDescent="0.25">
      <c r="E3667" s="12">
        <v>0</v>
      </c>
      <c r="R3667" s="26"/>
      <c r="V3667" s="16"/>
      <c r="W3667" s="26"/>
    </row>
    <row r="3668" spans="5:23" x14ac:dyDescent="0.25">
      <c r="E3668" s="12">
        <v>0</v>
      </c>
      <c r="R3668" s="26"/>
      <c r="V3668" s="16"/>
      <c r="W3668" s="26"/>
    </row>
    <row r="3669" spans="5:23" x14ac:dyDescent="0.25">
      <c r="E3669" s="12">
        <v>0</v>
      </c>
      <c r="R3669" s="26"/>
      <c r="V3669" s="16"/>
      <c r="W3669" s="26"/>
    </row>
    <row r="3670" spans="5:23" x14ac:dyDescent="0.25">
      <c r="E3670" s="12">
        <v>0</v>
      </c>
      <c r="R3670" s="26"/>
      <c r="V3670" s="16"/>
      <c r="W3670" s="26"/>
    </row>
    <row r="3671" spans="5:23" x14ac:dyDescent="0.25">
      <c r="E3671" s="12">
        <v>0</v>
      </c>
      <c r="R3671" s="26"/>
      <c r="V3671" s="16"/>
      <c r="W3671" s="26"/>
    </row>
    <row r="3672" spans="5:23" x14ac:dyDescent="0.25">
      <c r="E3672" s="12">
        <v>0</v>
      </c>
      <c r="R3672" s="26"/>
      <c r="V3672" s="16"/>
      <c r="W3672" s="26"/>
    </row>
    <row r="3673" spans="5:23" x14ac:dyDescent="0.25">
      <c r="E3673" s="12">
        <v>0</v>
      </c>
      <c r="R3673" s="26"/>
      <c r="V3673" s="16"/>
      <c r="W3673" s="26"/>
    </row>
    <row r="3674" spans="5:23" x14ac:dyDescent="0.25">
      <c r="E3674" s="12">
        <v>0</v>
      </c>
      <c r="R3674" s="26"/>
      <c r="V3674" s="16"/>
      <c r="W3674" s="26"/>
    </row>
    <row r="3675" spans="5:23" x14ac:dyDescent="0.25">
      <c r="E3675" s="12">
        <v>0</v>
      </c>
      <c r="R3675" s="26"/>
      <c r="V3675" s="16"/>
      <c r="W3675" s="26"/>
    </row>
    <row r="3676" spans="5:23" x14ac:dyDescent="0.25">
      <c r="E3676" s="12">
        <v>0</v>
      </c>
      <c r="R3676" s="26"/>
      <c r="V3676" s="16"/>
      <c r="W3676" s="26"/>
    </row>
    <row r="3677" spans="5:23" x14ac:dyDescent="0.25">
      <c r="E3677" s="12">
        <v>0</v>
      </c>
      <c r="R3677" s="26"/>
      <c r="V3677" s="16"/>
      <c r="W3677" s="26"/>
    </row>
    <row r="3678" spans="5:23" x14ac:dyDescent="0.25">
      <c r="E3678" s="12">
        <v>0</v>
      </c>
      <c r="R3678" s="26"/>
      <c r="V3678" s="16"/>
      <c r="W3678" s="26"/>
    </row>
    <row r="3679" spans="5:23" x14ac:dyDescent="0.25">
      <c r="E3679" s="12">
        <v>0</v>
      </c>
      <c r="R3679" s="26"/>
      <c r="V3679" s="16"/>
      <c r="W3679" s="26"/>
    </row>
    <row r="3680" spans="5:23" x14ac:dyDescent="0.25">
      <c r="E3680" s="12">
        <v>0</v>
      </c>
      <c r="R3680" s="26"/>
      <c r="V3680" s="16"/>
      <c r="W3680" s="26"/>
    </row>
    <row r="3681" spans="5:23" x14ac:dyDescent="0.25">
      <c r="E3681" s="12">
        <v>0</v>
      </c>
      <c r="R3681" s="26"/>
      <c r="V3681" s="16"/>
      <c r="W3681" s="26"/>
    </row>
    <row r="3682" spans="5:23" x14ac:dyDescent="0.25">
      <c r="E3682" s="12">
        <v>0</v>
      </c>
      <c r="R3682" s="26"/>
      <c r="V3682" s="16"/>
      <c r="W3682" s="26"/>
    </row>
    <row r="3683" spans="5:23" x14ac:dyDescent="0.25">
      <c r="E3683" s="12">
        <v>0</v>
      </c>
      <c r="R3683" s="26"/>
      <c r="V3683" s="16"/>
      <c r="W3683" s="26"/>
    </row>
    <row r="3684" spans="5:23" x14ac:dyDescent="0.25">
      <c r="E3684" s="12">
        <v>0</v>
      </c>
      <c r="R3684" s="26"/>
      <c r="V3684" s="16"/>
      <c r="W3684" s="26"/>
    </row>
    <row r="3685" spans="5:23" x14ac:dyDescent="0.25">
      <c r="E3685" s="12">
        <v>0</v>
      </c>
      <c r="R3685" s="26"/>
      <c r="V3685" s="16"/>
      <c r="W3685" s="26"/>
    </row>
    <row r="3686" spans="5:23" x14ac:dyDescent="0.25">
      <c r="E3686" s="12">
        <v>0</v>
      </c>
      <c r="R3686" s="26"/>
      <c r="V3686" s="16"/>
      <c r="W3686" s="26"/>
    </row>
    <row r="3687" spans="5:23" x14ac:dyDescent="0.25">
      <c r="E3687" s="12">
        <v>0</v>
      </c>
      <c r="R3687" s="26"/>
      <c r="V3687" s="16"/>
      <c r="W3687" s="26"/>
    </row>
    <row r="3688" spans="5:23" x14ac:dyDescent="0.25">
      <c r="E3688" s="12">
        <v>0</v>
      </c>
      <c r="R3688" s="26"/>
      <c r="V3688" s="16"/>
      <c r="W3688" s="26"/>
    </row>
    <row r="3689" spans="5:23" x14ac:dyDescent="0.25">
      <c r="E3689" s="12">
        <v>0</v>
      </c>
      <c r="R3689" s="26"/>
      <c r="V3689" s="16"/>
      <c r="W3689" s="26"/>
    </row>
    <row r="3690" spans="5:23" x14ac:dyDescent="0.25">
      <c r="E3690" s="12">
        <v>0</v>
      </c>
      <c r="R3690" s="26"/>
      <c r="V3690" s="16"/>
      <c r="W3690" s="26"/>
    </row>
    <row r="3691" spans="5:23" x14ac:dyDescent="0.25">
      <c r="E3691" s="12">
        <v>0</v>
      </c>
      <c r="R3691" s="26"/>
      <c r="V3691" s="16"/>
      <c r="W3691" s="26"/>
    </row>
    <row r="3692" spans="5:23" x14ac:dyDescent="0.25">
      <c r="E3692" s="12">
        <v>0</v>
      </c>
      <c r="R3692" s="26"/>
      <c r="V3692" s="16"/>
      <c r="W3692" s="26"/>
    </row>
    <row r="3693" spans="5:23" x14ac:dyDescent="0.25">
      <c r="E3693" s="12">
        <v>0</v>
      </c>
      <c r="R3693" s="26"/>
      <c r="V3693" s="16"/>
      <c r="W3693" s="26"/>
    </row>
    <row r="3694" spans="5:23" x14ac:dyDescent="0.25">
      <c r="E3694" s="12">
        <v>0</v>
      </c>
      <c r="R3694" s="26"/>
      <c r="V3694" s="16"/>
      <c r="W3694" s="26"/>
    </row>
    <row r="3695" spans="5:23" x14ac:dyDescent="0.25">
      <c r="E3695" s="12">
        <v>0</v>
      </c>
      <c r="R3695" s="26"/>
      <c r="V3695" s="16"/>
      <c r="W3695" s="26"/>
    </row>
    <row r="3696" spans="5:23" x14ac:dyDescent="0.25">
      <c r="E3696" s="12">
        <v>0</v>
      </c>
      <c r="R3696" s="26"/>
      <c r="V3696" s="16"/>
      <c r="W3696" s="26"/>
    </row>
    <row r="3697" spans="5:23" x14ac:dyDescent="0.25">
      <c r="E3697" s="12">
        <v>0</v>
      </c>
      <c r="R3697" s="26"/>
      <c r="V3697" s="16"/>
      <c r="W3697" s="26"/>
    </row>
    <row r="3698" spans="5:23" x14ac:dyDescent="0.25">
      <c r="E3698" s="12">
        <v>0</v>
      </c>
      <c r="R3698" s="26"/>
      <c r="V3698" s="16"/>
      <c r="W3698" s="26"/>
    </row>
    <row r="3699" spans="5:23" x14ac:dyDescent="0.25">
      <c r="E3699" s="12">
        <v>0</v>
      </c>
      <c r="R3699" s="26"/>
      <c r="V3699" s="16"/>
      <c r="W3699" s="26"/>
    </row>
    <row r="3700" spans="5:23" x14ac:dyDescent="0.25">
      <c r="E3700" s="12">
        <v>0</v>
      </c>
      <c r="R3700" s="26"/>
      <c r="V3700" s="16"/>
      <c r="W3700" s="26"/>
    </row>
    <row r="3701" spans="5:23" x14ac:dyDescent="0.25">
      <c r="E3701" s="12">
        <v>0</v>
      </c>
      <c r="R3701" s="26"/>
      <c r="V3701" s="16"/>
      <c r="W3701" s="26"/>
    </row>
    <row r="3702" spans="5:23" x14ac:dyDescent="0.25">
      <c r="E3702" s="12">
        <v>0</v>
      </c>
      <c r="R3702" s="26"/>
      <c r="V3702" s="16"/>
      <c r="W3702" s="26"/>
    </row>
    <row r="3703" spans="5:23" x14ac:dyDescent="0.25">
      <c r="E3703" s="12">
        <v>0</v>
      </c>
      <c r="R3703" s="26"/>
      <c r="V3703" s="16"/>
      <c r="W3703" s="26"/>
    </row>
    <row r="3704" spans="5:23" x14ac:dyDescent="0.25">
      <c r="E3704" s="12">
        <v>0</v>
      </c>
      <c r="R3704" s="26"/>
      <c r="V3704" s="16"/>
      <c r="W3704" s="26"/>
    </row>
    <row r="3705" spans="5:23" x14ac:dyDescent="0.25">
      <c r="E3705" s="12">
        <v>0</v>
      </c>
      <c r="R3705" s="26"/>
      <c r="V3705" s="16"/>
      <c r="W3705" s="26"/>
    </row>
    <row r="3706" spans="5:23" x14ac:dyDescent="0.25">
      <c r="E3706" s="12">
        <v>0</v>
      </c>
      <c r="R3706" s="26"/>
      <c r="V3706" s="16"/>
      <c r="W3706" s="26"/>
    </row>
    <row r="3707" spans="5:23" x14ac:dyDescent="0.25">
      <c r="E3707" s="12">
        <v>0</v>
      </c>
      <c r="R3707" s="26"/>
      <c r="V3707" s="16"/>
      <c r="W3707" s="26"/>
    </row>
    <row r="3708" spans="5:23" x14ac:dyDescent="0.25">
      <c r="E3708" s="12">
        <v>0</v>
      </c>
      <c r="R3708" s="26"/>
      <c r="V3708" s="16"/>
      <c r="W3708" s="26"/>
    </row>
    <row r="3709" spans="5:23" x14ac:dyDescent="0.25">
      <c r="E3709" s="12">
        <v>0</v>
      </c>
      <c r="R3709" s="26"/>
      <c r="V3709" s="16"/>
      <c r="W3709" s="26"/>
    </row>
    <row r="3710" spans="5:23" x14ac:dyDescent="0.25">
      <c r="E3710" s="12">
        <v>0</v>
      </c>
      <c r="R3710" s="26"/>
      <c r="V3710" s="16"/>
      <c r="W3710" s="26"/>
    </row>
    <row r="3711" spans="5:23" x14ac:dyDescent="0.25">
      <c r="E3711" s="12">
        <v>0</v>
      </c>
      <c r="R3711" s="26"/>
      <c r="V3711" s="16"/>
      <c r="W3711" s="26"/>
    </row>
    <row r="3712" spans="5:23" x14ac:dyDescent="0.25">
      <c r="E3712" s="12">
        <v>0</v>
      </c>
      <c r="R3712" s="26"/>
      <c r="V3712" s="16"/>
      <c r="W3712" s="26"/>
    </row>
    <row r="3713" spans="5:23" x14ac:dyDescent="0.25">
      <c r="E3713" s="12">
        <v>0</v>
      </c>
      <c r="R3713" s="26"/>
      <c r="V3713" s="16"/>
      <c r="W3713" s="26"/>
    </row>
    <row r="3714" spans="5:23" x14ac:dyDescent="0.25">
      <c r="E3714" s="12">
        <v>0</v>
      </c>
      <c r="R3714" s="26"/>
      <c r="V3714" s="16"/>
      <c r="W3714" s="26"/>
    </row>
    <row r="3715" spans="5:23" x14ac:dyDescent="0.25">
      <c r="E3715" s="12">
        <v>0</v>
      </c>
      <c r="R3715" s="26"/>
      <c r="V3715" s="16"/>
      <c r="W3715" s="26"/>
    </row>
    <row r="3716" spans="5:23" x14ac:dyDescent="0.25">
      <c r="E3716" s="12">
        <v>0</v>
      </c>
      <c r="R3716" s="26"/>
      <c r="V3716" s="16"/>
      <c r="W3716" s="26"/>
    </row>
    <row r="3717" spans="5:23" x14ac:dyDescent="0.25">
      <c r="E3717" s="12">
        <v>0</v>
      </c>
      <c r="R3717" s="26"/>
      <c r="V3717" s="16"/>
      <c r="W3717" s="26"/>
    </row>
    <row r="3718" spans="5:23" x14ac:dyDescent="0.25">
      <c r="E3718" s="12">
        <v>0</v>
      </c>
      <c r="R3718" s="26"/>
      <c r="V3718" s="16"/>
      <c r="W3718" s="26"/>
    </row>
    <row r="3719" spans="5:23" x14ac:dyDescent="0.25">
      <c r="E3719" s="12">
        <v>0</v>
      </c>
      <c r="R3719" s="26"/>
      <c r="V3719" s="16"/>
      <c r="W3719" s="26"/>
    </row>
    <row r="3720" spans="5:23" x14ac:dyDescent="0.25">
      <c r="E3720" s="12">
        <v>0</v>
      </c>
      <c r="R3720" s="26"/>
      <c r="V3720" s="16"/>
      <c r="W3720" s="26"/>
    </row>
    <row r="3721" spans="5:23" x14ac:dyDescent="0.25">
      <c r="E3721" s="12">
        <v>0</v>
      </c>
      <c r="R3721" s="26"/>
      <c r="V3721" s="16"/>
      <c r="W3721" s="26"/>
    </row>
    <row r="3722" spans="5:23" x14ac:dyDescent="0.25">
      <c r="E3722" s="12">
        <v>0</v>
      </c>
      <c r="R3722" s="26"/>
      <c r="V3722" s="16"/>
      <c r="W3722" s="26"/>
    </row>
    <row r="3723" spans="5:23" x14ac:dyDescent="0.25">
      <c r="E3723" s="12">
        <v>0</v>
      </c>
      <c r="R3723" s="26"/>
      <c r="V3723" s="16"/>
      <c r="W3723" s="26"/>
    </row>
    <row r="3724" spans="5:23" x14ac:dyDescent="0.25">
      <c r="E3724" s="12">
        <v>0</v>
      </c>
      <c r="R3724" s="26"/>
      <c r="V3724" s="16"/>
      <c r="W3724" s="26"/>
    </row>
    <row r="3725" spans="5:23" x14ac:dyDescent="0.25">
      <c r="E3725" s="12">
        <v>0</v>
      </c>
      <c r="R3725" s="26"/>
      <c r="V3725" s="16"/>
      <c r="W3725" s="26"/>
    </row>
    <row r="3726" spans="5:23" x14ac:dyDescent="0.25">
      <c r="E3726" s="12">
        <v>0</v>
      </c>
      <c r="R3726" s="26"/>
      <c r="V3726" s="16"/>
      <c r="W3726" s="26"/>
    </row>
    <row r="3727" spans="5:23" x14ac:dyDescent="0.25">
      <c r="E3727" s="12">
        <v>0</v>
      </c>
      <c r="R3727" s="26"/>
      <c r="V3727" s="16"/>
      <c r="W3727" s="26"/>
    </row>
    <row r="3728" spans="5:23" x14ac:dyDescent="0.25">
      <c r="E3728" s="12">
        <v>0</v>
      </c>
      <c r="R3728" s="26"/>
      <c r="V3728" s="16"/>
      <c r="W3728" s="26"/>
    </row>
    <row r="3729" spans="5:23" x14ac:dyDescent="0.25">
      <c r="E3729" s="12">
        <v>0</v>
      </c>
      <c r="R3729" s="26"/>
      <c r="V3729" s="16"/>
      <c r="W3729" s="26"/>
    </row>
    <row r="3730" spans="5:23" x14ac:dyDescent="0.25">
      <c r="E3730" s="12">
        <v>0</v>
      </c>
      <c r="R3730" s="26"/>
      <c r="V3730" s="16"/>
      <c r="W3730" s="26"/>
    </row>
    <row r="3731" spans="5:23" x14ac:dyDescent="0.25">
      <c r="E3731" s="12">
        <v>0</v>
      </c>
      <c r="R3731" s="26"/>
      <c r="V3731" s="16"/>
      <c r="W3731" s="26"/>
    </row>
    <row r="3732" spans="5:23" x14ac:dyDescent="0.25">
      <c r="E3732" s="12">
        <v>0</v>
      </c>
      <c r="R3732" s="26"/>
      <c r="V3732" s="16"/>
      <c r="W3732" s="26"/>
    </row>
    <row r="3733" spans="5:23" x14ac:dyDescent="0.25">
      <c r="E3733" s="12">
        <v>0</v>
      </c>
      <c r="R3733" s="26"/>
      <c r="V3733" s="16"/>
      <c r="W3733" s="26"/>
    </row>
    <row r="3734" spans="5:23" x14ac:dyDescent="0.25">
      <c r="E3734" s="12">
        <v>0</v>
      </c>
      <c r="R3734" s="26"/>
      <c r="V3734" s="16"/>
      <c r="W3734" s="26"/>
    </row>
    <row r="3735" spans="5:23" x14ac:dyDescent="0.25">
      <c r="E3735" s="12">
        <v>0</v>
      </c>
      <c r="R3735" s="26"/>
      <c r="V3735" s="16"/>
      <c r="W3735" s="26"/>
    </row>
    <row r="3736" spans="5:23" x14ac:dyDescent="0.25">
      <c r="E3736" s="12">
        <v>0</v>
      </c>
      <c r="R3736" s="26"/>
      <c r="V3736" s="16"/>
      <c r="W3736" s="26"/>
    </row>
    <row r="3737" spans="5:23" x14ac:dyDescent="0.25">
      <c r="E3737" s="12">
        <v>0</v>
      </c>
      <c r="R3737" s="26"/>
      <c r="V3737" s="16"/>
      <c r="W3737" s="26"/>
    </row>
    <row r="3738" spans="5:23" x14ac:dyDescent="0.25">
      <c r="E3738" s="12">
        <v>0</v>
      </c>
      <c r="R3738" s="26"/>
      <c r="W3738" s="26"/>
    </row>
    <row r="3739" spans="5:23" x14ac:dyDescent="0.25">
      <c r="E3739" s="12">
        <v>0</v>
      </c>
      <c r="R3739" s="26"/>
      <c r="W3739" s="26"/>
    </row>
    <row r="3740" spans="5:23" x14ac:dyDescent="0.25">
      <c r="E3740" s="12">
        <v>0</v>
      </c>
      <c r="R3740" s="26"/>
      <c r="W3740" s="26"/>
    </row>
    <row r="3741" spans="5:23" x14ac:dyDescent="0.25">
      <c r="E3741" s="12">
        <v>0</v>
      </c>
      <c r="R3741" s="26"/>
      <c r="W3741" s="26"/>
    </row>
    <row r="3742" spans="5:23" x14ac:dyDescent="0.25">
      <c r="E3742" s="12">
        <v>0</v>
      </c>
      <c r="R3742" s="26"/>
      <c r="W3742" s="26"/>
    </row>
    <row r="3743" spans="5:23" x14ac:dyDescent="0.25">
      <c r="E3743" s="12">
        <v>0</v>
      </c>
      <c r="R3743" s="26"/>
      <c r="W3743" s="26"/>
    </row>
    <row r="3744" spans="5:23" x14ac:dyDescent="0.25">
      <c r="E3744" s="12">
        <v>0</v>
      </c>
      <c r="R3744" s="26"/>
      <c r="W3744" s="26"/>
    </row>
    <row r="3745" spans="5:23" x14ac:dyDescent="0.25">
      <c r="E3745" s="12">
        <v>0</v>
      </c>
      <c r="R3745" s="26"/>
      <c r="W3745" s="26"/>
    </row>
    <row r="3746" spans="5:23" x14ac:dyDescent="0.25">
      <c r="E3746" s="12">
        <v>0</v>
      </c>
      <c r="R3746" s="26"/>
      <c r="W3746" s="26"/>
    </row>
    <row r="3747" spans="5:23" x14ac:dyDescent="0.25">
      <c r="E3747" s="12">
        <v>0</v>
      </c>
      <c r="R3747" s="26"/>
      <c r="W3747" s="26"/>
    </row>
    <row r="3748" spans="5:23" x14ac:dyDescent="0.25">
      <c r="E3748" s="12">
        <v>0</v>
      </c>
      <c r="R3748" s="26"/>
      <c r="W3748" s="26"/>
    </row>
    <row r="3749" spans="5:23" x14ac:dyDescent="0.25">
      <c r="E3749" s="12">
        <v>0</v>
      </c>
      <c r="R3749" s="26"/>
      <c r="W3749" s="26"/>
    </row>
    <row r="3750" spans="5:23" x14ac:dyDescent="0.25">
      <c r="E3750" s="12">
        <v>0</v>
      </c>
      <c r="R3750" s="26"/>
      <c r="W3750" s="26"/>
    </row>
    <row r="3751" spans="5:23" x14ac:dyDescent="0.25">
      <c r="E3751" s="12">
        <v>0</v>
      </c>
      <c r="R3751" s="26"/>
      <c r="W3751" s="26"/>
    </row>
    <row r="3752" spans="5:23" x14ac:dyDescent="0.25">
      <c r="E3752" s="12">
        <v>0</v>
      </c>
      <c r="R3752" s="26"/>
      <c r="W3752" s="26"/>
    </row>
    <row r="3753" spans="5:23" x14ac:dyDescent="0.25">
      <c r="E3753" s="12">
        <v>0</v>
      </c>
      <c r="R3753" s="26"/>
      <c r="W3753" s="26"/>
    </row>
    <row r="3754" spans="5:23" x14ac:dyDescent="0.25">
      <c r="E3754" s="12">
        <v>0</v>
      </c>
      <c r="R3754" s="26"/>
      <c r="W3754" s="26"/>
    </row>
    <row r="3755" spans="5:23" x14ac:dyDescent="0.25">
      <c r="E3755" s="12">
        <v>0</v>
      </c>
      <c r="R3755" s="26"/>
      <c r="W3755" s="26"/>
    </row>
    <row r="3756" spans="5:23" x14ac:dyDescent="0.25">
      <c r="E3756" s="12">
        <v>0</v>
      </c>
      <c r="R3756" s="26"/>
      <c r="W3756" s="26"/>
    </row>
    <row r="3757" spans="5:23" x14ac:dyDescent="0.25">
      <c r="E3757" s="12">
        <v>0</v>
      </c>
      <c r="R3757" s="26"/>
      <c r="W3757" s="26"/>
    </row>
    <row r="3758" spans="5:23" x14ac:dyDescent="0.25">
      <c r="E3758" s="12">
        <v>0</v>
      </c>
      <c r="R3758" s="26"/>
      <c r="W3758" s="26"/>
    </row>
    <row r="3759" spans="5:23" x14ac:dyDescent="0.25">
      <c r="E3759" s="12">
        <v>0</v>
      </c>
      <c r="R3759" s="26"/>
      <c r="W3759" s="26"/>
    </row>
    <row r="3760" spans="5:23" x14ac:dyDescent="0.25">
      <c r="E3760" s="12">
        <v>0</v>
      </c>
      <c r="R3760" s="26"/>
      <c r="W3760" s="26"/>
    </row>
    <row r="3761" spans="5:23" x14ac:dyDescent="0.25">
      <c r="E3761" s="12">
        <v>0</v>
      </c>
      <c r="R3761" s="26"/>
      <c r="W3761" s="26"/>
    </row>
    <row r="3762" spans="5:23" x14ac:dyDescent="0.25">
      <c r="E3762" s="12">
        <v>0</v>
      </c>
      <c r="R3762" s="26"/>
      <c r="W3762" s="26"/>
    </row>
    <row r="3763" spans="5:23" x14ac:dyDescent="0.25">
      <c r="E3763" s="12">
        <v>0</v>
      </c>
      <c r="R3763" s="26"/>
      <c r="W3763" s="26"/>
    </row>
    <row r="3764" spans="5:23" x14ac:dyDescent="0.25">
      <c r="E3764" s="12">
        <v>0</v>
      </c>
      <c r="R3764" s="26"/>
      <c r="W3764" s="26"/>
    </row>
    <row r="3765" spans="5:23" x14ac:dyDescent="0.25">
      <c r="E3765" s="12">
        <v>0</v>
      </c>
      <c r="R3765" s="26"/>
      <c r="W3765" s="26"/>
    </row>
    <row r="3766" spans="5:23" x14ac:dyDescent="0.25">
      <c r="E3766" s="12">
        <v>0</v>
      </c>
      <c r="R3766" s="26"/>
      <c r="W3766" s="26"/>
    </row>
    <row r="3767" spans="5:23" x14ac:dyDescent="0.25">
      <c r="E3767" s="12">
        <v>0</v>
      </c>
      <c r="R3767" s="26"/>
      <c r="W3767" s="26"/>
    </row>
    <row r="3768" spans="5:23" x14ac:dyDescent="0.25">
      <c r="E3768" s="12">
        <v>0</v>
      </c>
      <c r="R3768" s="26"/>
      <c r="W3768" s="26"/>
    </row>
    <row r="3769" spans="5:23" x14ac:dyDescent="0.25">
      <c r="E3769" s="12">
        <v>0</v>
      </c>
      <c r="R3769" s="26"/>
      <c r="W3769" s="26"/>
    </row>
    <row r="3770" spans="5:23" x14ac:dyDescent="0.25">
      <c r="E3770" s="12">
        <v>0</v>
      </c>
      <c r="R3770" s="26"/>
      <c r="W3770" s="26"/>
    </row>
    <row r="3771" spans="5:23" x14ac:dyDescent="0.25">
      <c r="E3771" s="12">
        <v>0</v>
      </c>
      <c r="R3771" s="26"/>
      <c r="W3771" s="26"/>
    </row>
    <row r="3772" spans="5:23" x14ac:dyDescent="0.25">
      <c r="E3772" s="12">
        <v>0</v>
      </c>
      <c r="R3772" s="26"/>
      <c r="W3772" s="26"/>
    </row>
    <row r="3773" spans="5:23" x14ac:dyDescent="0.25">
      <c r="E3773" s="12">
        <v>0</v>
      </c>
      <c r="R3773" s="26"/>
      <c r="W3773" s="26"/>
    </row>
    <row r="3774" spans="5:23" x14ac:dyDescent="0.25">
      <c r="E3774" s="12">
        <v>0</v>
      </c>
      <c r="R3774" s="26"/>
      <c r="W3774" s="26"/>
    </row>
    <row r="3775" spans="5:23" x14ac:dyDescent="0.25">
      <c r="E3775" s="12">
        <v>0</v>
      </c>
      <c r="R3775" s="26"/>
      <c r="W3775" s="26"/>
    </row>
    <row r="3776" spans="5:23" x14ac:dyDescent="0.25">
      <c r="E3776" s="12">
        <v>0</v>
      </c>
      <c r="R3776" s="26"/>
      <c r="W3776" s="26"/>
    </row>
    <row r="3777" spans="5:23" x14ac:dyDescent="0.25">
      <c r="E3777" s="12">
        <v>0</v>
      </c>
      <c r="R3777" s="26"/>
      <c r="W3777" s="26"/>
    </row>
    <row r="3778" spans="5:23" x14ac:dyDescent="0.25">
      <c r="E3778" s="12">
        <v>0</v>
      </c>
      <c r="R3778" s="26"/>
      <c r="W3778" s="26"/>
    </row>
    <row r="3779" spans="5:23" x14ac:dyDescent="0.25">
      <c r="E3779" s="12">
        <v>0</v>
      </c>
      <c r="R3779" s="26"/>
      <c r="W3779" s="26"/>
    </row>
    <row r="3780" spans="5:23" x14ac:dyDescent="0.25">
      <c r="E3780" s="12">
        <v>0</v>
      </c>
      <c r="R3780" s="26"/>
      <c r="W3780" s="26"/>
    </row>
    <row r="3781" spans="5:23" x14ac:dyDescent="0.25">
      <c r="E3781" s="12">
        <v>0</v>
      </c>
      <c r="R3781" s="26"/>
      <c r="W3781" s="26"/>
    </row>
    <row r="3782" spans="5:23" x14ac:dyDescent="0.25">
      <c r="E3782" s="12">
        <v>0</v>
      </c>
      <c r="R3782" s="26"/>
      <c r="W3782" s="26"/>
    </row>
    <row r="3783" spans="5:23" x14ac:dyDescent="0.25">
      <c r="E3783" s="12">
        <v>0</v>
      </c>
      <c r="R3783" s="26"/>
      <c r="W3783" s="26"/>
    </row>
    <row r="3784" spans="5:23" x14ac:dyDescent="0.25">
      <c r="E3784" s="12">
        <v>0</v>
      </c>
      <c r="R3784" s="26"/>
      <c r="W3784" s="26"/>
    </row>
    <row r="3785" spans="5:23" x14ac:dyDescent="0.25">
      <c r="E3785" s="12">
        <v>0</v>
      </c>
      <c r="R3785" s="26"/>
      <c r="W3785" s="26"/>
    </row>
    <row r="3786" spans="5:23" x14ac:dyDescent="0.25">
      <c r="E3786" s="12">
        <v>0</v>
      </c>
      <c r="R3786" s="26"/>
      <c r="W3786" s="26"/>
    </row>
    <row r="3787" spans="5:23" x14ac:dyDescent="0.25">
      <c r="E3787" s="12">
        <v>0</v>
      </c>
      <c r="R3787" s="26"/>
      <c r="W3787" s="26"/>
    </row>
    <row r="3788" spans="5:23" x14ac:dyDescent="0.25">
      <c r="E3788" s="12">
        <v>0</v>
      </c>
      <c r="R3788" s="26"/>
      <c r="W3788" s="26"/>
    </row>
    <row r="3789" spans="5:23" x14ac:dyDescent="0.25">
      <c r="E3789" s="12">
        <v>0</v>
      </c>
      <c r="R3789" s="26"/>
      <c r="W3789" s="26"/>
    </row>
    <row r="3790" spans="5:23" x14ac:dyDescent="0.25">
      <c r="E3790" s="12">
        <v>0</v>
      </c>
      <c r="R3790" s="26"/>
      <c r="W3790" s="26"/>
    </row>
    <row r="3791" spans="5:23" x14ac:dyDescent="0.25">
      <c r="E3791" s="12">
        <v>0</v>
      </c>
      <c r="R3791" s="26"/>
      <c r="W3791" s="26"/>
    </row>
    <row r="3792" spans="5:23" x14ac:dyDescent="0.25">
      <c r="E3792" s="12">
        <v>0</v>
      </c>
      <c r="R3792" s="26"/>
      <c r="W3792" s="26"/>
    </row>
    <row r="3793" spans="5:23" x14ac:dyDescent="0.25">
      <c r="E3793" s="12">
        <v>0</v>
      </c>
      <c r="R3793" s="26"/>
      <c r="W3793" s="26"/>
    </row>
    <row r="3794" spans="5:23" x14ac:dyDescent="0.25">
      <c r="E3794" s="12">
        <v>0</v>
      </c>
      <c r="R3794" s="26"/>
      <c r="W3794" s="26"/>
    </row>
    <row r="3795" spans="5:23" x14ac:dyDescent="0.25">
      <c r="E3795" s="12">
        <v>0</v>
      </c>
      <c r="R3795" s="26"/>
      <c r="W3795" s="26"/>
    </row>
    <row r="3796" spans="5:23" x14ac:dyDescent="0.25">
      <c r="E3796" s="12">
        <v>0</v>
      </c>
      <c r="R3796" s="26"/>
      <c r="W3796" s="26"/>
    </row>
    <row r="3797" spans="5:23" x14ac:dyDescent="0.25">
      <c r="E3797" s="12">
        <v>0</v>
      </c>
      <c r="R3797" s="26"/>
      <c r="W3797" s="26"/>
    </row>
    <row r="3798" spans="5:23" x14ac:dyDescent="0.25">
      <c r="E3798" s="12">
        <v>0</v>
      </c>
      <c r="R3798" s="26"/>
      <c r="W3798" s="26"/>
    </row>
    <row r="3799" spans="5:23" x14ac:dyDescent="0.25">
      <c r="E3799" s="12">
        <v>0</v>
      </c>
      <c r="R3799" s="26"/>
      <c r="W3799" s="26"/>
    </row>
    <row r="3800" spans="5:23" x14ac:dyDescent="0.25">
      <c r="E3800" s="12">
        <v>0</v>
      </c>
      <c r="R3800" s="26"/>
      <c r="W3800" s="26"/>
    </row>
    <row r="3801" spans="5:23" x14ac:dyDescent="0.25">
      <c r="E3801" s="12">
        <v>0</v>
      </c>
      <c r="R3801" s="26"/>
      <c r="W3801" s="26"/>
    </row>
    <row r="3802" spans="5:23" x14ac:dyDescent="0.25">
      <c r="E3802" s="12">
        <v>0</v>
      </c>
      <c r="R3802" s="26"/>
      <c r="W3802" s="26"/>
    </row>
    <row r="3803" spans="5:23" x14ac:dyDescent="0.25">
      <c r="E3803" s="12">
        <v>0</v>
      </c>
      <c r="R3803" s="26"/>
      <c r="W3803" s="26"/>
    </row>
    <row r="3804" spans="5:23" x14ac:dyDescent="0.25">
      <c r="E3804" s="12">
        <v>0</v>
      </c>
      <c r="R3804" s="26"/>
      <c r="W3804" s="26"/>
    </row>
    <row r="3805" spans="5:23" x14ac:dyDescent="0.25">
      <c r="E3805" s="12">
        <v>0</v>
      </c>
      <c r="R3805" s="26"/>
      <c r="W3805" s="26"/>
    </row>
    <row r="3806" spans="5:23" x14ac:dyDescent="0.25">
      <c r="E3806" s="12">
        <v>0</v>
      </c>
      <c r="R3806" s="26"/>
      <c r="W3806" s="26"/>
    </row>
    <row r="3807" spans="5:23" x14ac:dyDescent="0.25">
      <c r="E3807" s="12">
        <v>0</v>
      </c>
      <c r="R3807" s="26"/>
      <c r="W3807" s="26"/>
    </row>
    <row r="3808" spans="5:23" x14ac:dyDescent="0.25">
      <c r="E3808" s="12">
        <v>0</v>
      </c>
      <c r="R3808" s="26"/>
      <c r="W3808" s="26"/>
    </row>
    <row r="3809" spans="5:23" x14ac:dyDescent="0.25">
      <c r="E3809" s="12">
        <v>0</v>
      </c>
      <c r="R3809" s="26"/>
      <c r="W3809" s="26"/>
    </row>
    <row r="3810" spans="5:23" x14ac:dyDescent="0.25">
      <c r="E3810" s="12">
        <v>0</v>
      </c>
      <c r="R3810" s="26"/>
      <c r="W3810" s="26"/>
    </row>
    <row r="3811" spans="5:23" x14ac:dyDescent="0.25">
      <c r="E3811" s="12">
        <v>0</v>
      </c>
      <c r="R3811" s="26"/>
      <c r="W3811" s="26"/>
    </row>
    <row r="3812" spans="5:23" x14ac:dyDescent="0.25">
      <c r="E3812" s="12">
        <v>0</v>
      </c>
      <c r="R3812" s="26"/>
      <c r="W3812" s="26"/>
    </row>
    <row r="3813" spans="5:23" x14ac:dyDescent="0.25">
      <c r="E3813" s="12">
        <v>0</v>
      </c>
      <c r="R3813" s="26"/>
      <c r="W3813" s="26"/>
    </row>
    <row r="3814" spans="5:23" x14ac:dyDescent="0.25">
      <c r="E3814" s="12">
        <v>0</v>
      </c>
      <c r="R3814" s="26"/>
      <c r="W3814" s="26"/>
    </row>
    <row r="3815" spans="5:23" x14ac:dyDescent="0.25">
      <c r="E3815" s="12">
        <v>0</v>
      </c>
      <c r="R3815" s="26"/>
      <c r="W3815" s="26"/>
    </row>
    <row r="3816" spans="5:23" x14ac:dyDescent="0.25">
      <c r="E3816" s="12">
        <v>0</v>
      </c>
      <c r="R3816" s="26"/>
      <c r="W3816" s="26"/>
    </row>
    <row r="3817" spans="5:23" x14ac:dyDescent="0.25">
      <c r="E3817" s="12">
        <v>0</v>
      </c>
      <c r="R3817" s="26"/>
      <c r="W3817" s="26"/>
    </row>
    <row r="3818" spans="5:23" x14ac:dyDescent="0.25">
      <c r="E3818" s="12">
        <v>0</v>
      </c>
      <c r="R3818" s="26"/>
      <c r="W3818" s="26"/>
    </row>
    <row r="3819" spans="5:23" x14ac:dyDescent="0.25">
      <c r="E3819" s="12">
        <v>0</v>
      </c>
      <c r="R3819" s="26"/>
      <c r="W3819" s="26"/>
    </row>
    <row r="3820" spans="5:23" x14ac:dyDescent="0.25">
      <c r="E3820" s="12">
        <v>0</v>
      </c>
      <c r="R3820" s="26"/>
      <c r="W3820" s="26"/>
    </row>
    <row r="3821" spans="5:23" x14ac:dyDescent="0.25">
      <c r="E3821" s="12">
        <v>0</v>
      </c>
      <c r="R3821" s="26"/>
      <c r="W3821" s="26"/>
    </row>
    <row r="3822" spans="5:23" x14ac:dyDescent="0.25">
      <c r="E3822" s="12">
        <v>0</v>
      </c>
      <c r="R3822" s="26"/>
      <c r="W3822" s="26"/>
    </row>
    <row r="3823" spans="5:23" x14ac:dyDescent="0.25">
      <c r="E3823" s="12">
        <v>0</v>
      </c>
      <c r="R3823" s="26"/>
      <c r="W3823" s="26"/>
    </row>
    <row r="3824" spans="5:23" x14ac:dyDescent="0.25">
      <c r="E3824" s="12">
        <v>0</v>
      </c>
      <c r="R3824" s="26"/>
      <c r="W3824" s="26"/>
    </row>
    <row r="3825" spans="5:23" x14ac:dyDescent="0.25">
      <c r="E3825" s="12">
        <v>0</v>
      </c>
      <c r="R3825" s="26"/>
      <c r="W3825" s="26"/>
    </row>
    <row r="3826" spans="5:23" x14ac:dyDescent="0.25">
      <c r="E3826" s="12">
        <v>0</v>
      </c>
      <c r="R3826" s="26"/>
      <c r="W3826" s="26"/>
    </row>
    <row r="3827" spans="5:23" x14ac:dyDescent="0.25">
      <c r="E3827" s="12">
        <v>0</v>
      </c>
      <c r="R3827" s="26"/>
      <c r="W3827" s="26"/>
    </row>
    <row r="3828" spans="5:23" x14ac:dyDescent="0.25">
      <c r="E3828" s="12">
        <v>0</v>
      </c>
      <c r="R3828" s="26"/>
      <c r="W3828" s="26"/>
    </row>
    <row r="3829" spans="5:23" x14ac:dyDescent="0.25">
      <c r="E3829" s="12">
        <v>0</v>
      </c>
      <c r="R3829" s="26"/>
      <c r="W3829" s="26"/>
    </row>
    <row r="3830" spans="5:23" x14ac:dyDescent="0.25">
      <c r="E3830" s="12">
        <v>0</v>
      </c>
      <c r="R3830" s="26"/>
      <c r="W3830" s="26"/>
    </row>
    <row r="3831" spans="5:23" x14ac:dyDescent="0.25">
      <c r="E3831" s="12">
        <v>0</v>
      </c>
      <c r="R3831" s="26"/>
      <c r="W3831" s="26"/>
    </row>
    <row r="3832" spans="5:23" x14ac:dyDescent="0.25">
      <c r="E3832" s="12">
        <v>0</v>
      </c>
      <c r="R3832" s="26"/>
      <c r="W3832" s="26"/>
    </row>
    <row r="3833" spans="5:23" x14ac:dyDescent="0.25">
      <c r="E3833" s="12">
        <v>0</v>
      </c>
      <c r="R3833" s="26"/>
      <c r="W3833" s="26"/>
    </row>
    <row r="3834" spans="5:23" x14ac:dyDescent="0.25">
      <c r="E3834" s="12">
        <v>0</v>
      </c>
      <c r="R3834" s="26"/>
      <c r="W3834" s="26"/>
    </row>
    <row r="3835" spans="5:23" x14ac:dyDescent="0.25">
      <c r="E3835" s="12">
        <v>0</v>
      </c>
      <c r="R3835" s="26"/>
      <c r="W3835" s="26"/>
    </row>
    <row r="3836" spans="5:23" x14ac:dyDescent="0.25">
      <c r="E3836" s="12">
        <v>0</v>
      </c>
      <c r="R3836" s="26"/>
      <c r="W3836" s="26"/>
    </row>
    <row r="3837" spans="5:23" x14ac:dyDescent="0.25">
      <c r="E3837" s="12">
        <v>0</v>
      </c>
      <c r="R3837" s="26"/>
      <c r="W3837" s="26"/>
    </row>
    <row r="3838" spans="5:23" x14ac:dyDescent="0.25">
      <c r="E3838" s="12">
        <v>0</v>
      </c>
      <c r="R3838" s="26"/>
      <c r="W3838" s="26"/>
    </row>
    <row r="3839" spans="5:23" x14ac:dyDescent="0.25">
      <c r="E3839" s="12">
        <v>0</v>
      </c>
      <c r="R3839" s="26"/>
      <c r="W3839" s="26"/>
    </row>
    <row r="3840" spans="5:23" x14ac:dyDescent="0.25">
      <c r="E3840" s="12">
        <v>0</v>
      </c>
      <c r="R3840" s="26"/>
      <c r="W3840" s="26"/>
    </row>
    <row r="3841" spans="5:23" x14ac:dyDescent="0.25">
      <c r="E3841" s="12">
        <v>0</v>
      </c>
      <c r="R3841" s="26"/>
      <c r="W3841" s="26"/>
    </row>
    <row r="3842" spans="5:23" x14ac:dyDescent="0.25">
      <c r="E3842" s="12">
        <v>0</v>
      </c>
      <c r="R3842" s="26"/>
      <c r="W3842" s="26"/>
    </row>
    <row r="3843" spans="5:23" x14ac:dyDescent="0.25">
      <c r="E3843" s="12">
        <v>0</v>
      </c>
      <c r="R3843" s="26"/>
      <c r="W3843" s="26"/>
    </row>
    <row r="3844" spans="5:23" x14ac:dyDescent="0.25">
      <c r="E3844" s="12">
        <v>0</v>
      </c>
      <c r="R3844" s="26"/>
      <c r="W3844" s="26"/>
    </row>
    <row r="3845" spans="5:23" x14ac:dyDescent="0.25">
      <c r="E3845" s="12">
        <v>0</v>
      </c>
      <c r="R3845" s="26"/>
      <c r="W3845" s="26"/>
    </row>
    <row r="3846" spans="5:23" x14ac:dyDescent="0.25">
      <c r="E3846" s="12">
        <v>0</v>
      </c>
      <c r="R3846" s="26"/>
      <c r="W3846" s="26"/>
    </row>
    <row r="3847" spans="5:23" x14ac:dyDescent="0.25">
      <c r="E3847" s="12">
        <v>0</v>
      </c>
      <c r="R3847" s="26"/>
      <c r="W3847" s="26"/>
    </row>
    <row r="3848" spans="5:23" x14ac:dyDescent="0.25">
      <c r="E3848" s="12">
        <v>0</v>
      </c>
      <c r="R3848" s="26"/>
      <c r="W3848" s="26"/>
    </row>
    <row r="3849" spans="5:23" x14ac:dyDescent="0.25">
      <c r="E3849" s="12">
        <v>0</v>
      </c>
      <c r="R3849" s="26"/>
      <c r="W3849" s="26"/>
    </row>
    <row r="3850" spans="5:23" x14ac:dyDescent="0.25">
      <c r="E3850" s="12">
        <v>0</v>
      </c>
      <c r="R3850" s="26"/>
      <c r="W3850" s="26"/>
    </row>
    <row r="3851" spans="5:23" x14ac:dyDescent="0.25">
      <c r="E3851" s="12">
        <v>0</v>
      </c>
      <c r="R3851" s="26"/>
      <c r="W3851" s="26"/>
    </row>
    <row r="3852" spans="5:23" x14ac:dyDescent="0.25">
      <c r="E3852" s="12">
        <v>0</v>
      </c>
      <c r="R3852" s="26"/>
      <c r="W3852" s="26"/>
    </row>
    <row r="3853" spans="5:23" x14ac:dyDescent="0.25">
      <c r="E3853" s="12">
        <v>0</v>
      </c>
      <c r="R3853" s="26"/>
      <c r="W3853" s="26"/>
    </row>
    <row r="3854" spans="5:23" x14ac:dyDescent="0.25">
      <c r="E3854" s="12">
        <v>0</v>
      </c>
      <c r="R3854" s="26"/>
      <c r="W3854" s="26"/>
    </row>
    <row r="3855" spans="5:23" x14ac:dyDescent="0.25">
      <c r="E3855" s="12">
        <v>0</v>
      </c>
      <c r="R3855" s="26"/>
      <c r="W3855" s="26"/>
    </row>
    <row r="3856" spans="5:23" x14ac:dyDescent="0.25">
      <c r="E3856" s="12">
        <v>0</v>
      </c>
      <c r="R3856" s="26"/>
      <c r="W3856" s="26"/>
    </row>
    <row r="3857" spans="5:23" x14ac:dyDescent="0.25">
      <c r="E3857" s="12">
        <v>0</v>
      </c>
      <c r="R3857" s="26"/>
      <c r="W3857" s="26"/>
    </row>
    <row r="3858" spans="5:23" x14ac:dyDescent="0.25">
      <c r="E3858" s="12">
        <v>0</v>
      </c>
      <c r="R3858" s="26"/>
      <c r="W3858" s="26"/>
    </row>
    <row r="3859" spans="5:23" x14ac:dyDescent="0.25">
      <c r="E3859" s="12">
        <v>0</v>
      </c>
      <c r="R3859" s="26"/>
      <c r="W3859" s="26"/>
    </row>
    <row r="3860" spans="5:23" x14ac:dyDescent="0.25">
      <c r="E3860" s="12">
        <v>0</v>
      </c>
      <c r="R3860" s="26"/>
      <c r="W3860" s="26"/>
    </row>
    <row r="3861" spans="5:23" x14ac:dyDescent="0.25">
      <c r="E3861" s="12">
        <v>0</v>
      </c>
      <c r="R3861" s="26"/>
      <c r="W3861" s="26"/>
    </row>
    <row r="3862" spans="5:23" x14ac:dyDescent="0.25">
      <c r="E3862" s="12">
        <v>0</v>
      </c>
      <c r="R3862" s="26"/>
      <c r="W3862" s="26"/>
    </row>
    <row r="3863" spans="5:23" x14ac:dyDescent="0.25">
      <c r="E3863" s="12">
        <v>0</v>
      </c>
      <c r="R3863" s="26"/>
      <c r="W3863" s="26"/>
    </row>
    <row r="3864" spans="5:23" x14ac:dyDescent="0.25">
      <c r="E3864" s="12">
        <v>0</v>
      </c>
      <c r="R3864" s="26"/>
      <c r="W3864" s="26"/>
    </row>
    <row r="3865" spans="5:23" x14ac:dyDescent="0.25">
      <c r="E3865" s="12">
        <v>0</v>
      </c>
      <c r="R3865" s="26"/>
      <c r="W3865" s="26"/>
    </row>
    <row r="3866" spans="5:23" x14ac:dyDescent="0.25">
      <c r="E3866" s="12">
        <v>0</v>
      </c>
      <c r="R3866" s="26"/>
      <c r="W3866" s="26"/>
    </row>
    <row r="3867" spans="5:23" x14ac:dyDescent="0.25">
      <c r="E3867" s="12">
        <v>0</v>
      </c>
      <c r="R3867" s="26"/>
      <c r="W3867" s="26"/>
    </row>
    <row r="3868" spans="5:23" x14ac:dyDescent="0.25">
      <c r="E3868" s="12">
        <v>0</v>
      </c>
      <c r="R3868" s="26"/>
      <c r="W3868" s="26"/>
    </row>
    <row r="3869" spans="5:23" x14ac:dyDescent="0.25">
      <c r="E3869" s="12">
        <v>0</v>
      </c>
      <c r="R3869" s="26"/>
      <c r="W3869" s="26"/>
    </row>
    <row r="3870" spans="5:23" x14ac:dyDescent="0.25">
      <c r="E3870" s="12">
        <v>0</v>
      </c>
      <c r="R3870" s="26"/>
      <c r="W3870" s="26"/>
    </row>
    <row r="3871" spans="5:23" x14ac:dyDescent="0.25">
      <c r="E3871" s="12">
        <v>0</v>
      </c>
      <c r="R3871" s="26"/>
      <c r="W3871" s="26"/>
    </row>
    <row r="3872" spans="5:23" x14ac:dyDescent="0.25">
      <c r="E3872" s="12">
        <v>0</v>
      </c>
      <c r="R3872" s="26"/>
      <c r="W3872" s="26"/>
    </row>
    <row r="3873" spans="5:23" x14ac:dyDescent="0.25">
      <c r="E3873" s="12">
        <v>0</v>
      </c>
      <c r="R3873" s="26"/>
      <c r="W3873" s="26"/>
    </row>
    <row r="3874" spans="5:23" x14ac:dyDescent="0.25">
      <c r="E3874" s="12">
        <v>0</v>
      </c>
      <c r="R3874" s="26"/>
      <c r="W3874" s="26"/>
    </row>
    <row r="3875" spans="5:23" x14ac:dyDescent="0.25">
      <c r="E3875" s="12">
        <v>0</v>
      </c>
      <c r="R3875" s="26"/>
      <c r="W3875" s="26"/>
    </row>
    <row r="3876" spans="5:23" x14ac:dyDescent="0.25">
      <c r="E3876" s="12">
        <v>0</v>
      </c>
      <c r="R3876" s="26"/>
      <c r="W3876" s="26"/>
    </row>
    <row r="3877" spans="5:23" x14ac:dyDescent="0.25">
      <c r="E3877" s="12">
        <v>0</v>
      </c>
      <c r="R3877" s="26"/>
      <c r="W3877" s="26"/>
    </row>
    <row r="3878" spans="5:23" x14ac:dyDescent="0.25">
      <c r="E3878" s="12">
        <v>0</v>
      </c>
      <c r="R3878" s="26"/>
      <c r="W3878" s="26"/>
    </row>
    <row r="3879" spans="5:23" x14ac:dyDescent="0.25">
      <c r="E3879" s="12">
        <v>0</v>
      </c>
      <c r="R3879" s="26"/>
      <c r="W3879" s="26"/>
    </row>
    <row r="3880" spans="5:23" x14ac:dyDescent="0.25">
      <c r="E3880" s="12">
        <v>0</v>
      </c>
      <c r="R3880" s="26"/>
      <c r="W3880" s="26"/>
    </row>
    <row r="3881" spans="5:23" x14ac:dyDescent="0.25">
      <c r="E3881" s="12">
        <v>0</v>
      </c>
      <c r="R3881" s="26"/>
      <c r="W3881" s="26"/>
    </row>
    <row r="3882" spans="5:23" x14ac:dyDescent="0.25">
      <c r="E3882" s="12">
        <v>0</v>
      </c>
      <c r="R3882" s="26"/>
      <c r="W3882" s="26"/>
    </row>
    <row r="3883" spans="5:23" x14ac:dyDescent="0.25">
      <c r="E3883" s="12">
        <v>0</v>
      </c>
      <c r="R3883" s="26"/>
      <c r="W3883" s="26"/>
    </row>
    <row r="3884" spans="5:23" x14ac:dyDescent="0.25">
      <c r="E3884" s="12">
        <v>0</v>
      </c>
      <c r="R3884" s="26"/>
      <c r="W3884" s="26"/>
    </row>
    <row r="3885" spans="5:23" x14ac:dyDescent="0.25">
      <c r="E3885" s="12">
        <v>0</v>
      </c>
      <c r="R3885" s="26"/>
      <c r="W3885" s="26"/>
    </row>
    <row r="3886" spans="5:23" x14ac:dyDescent="0.25">
      <c r="E3886" s="12">
        <v>0</v>
      </c>
      <c r="R3886" s="26"/>
      <c r="W3886" s="26"/>
    </row>
    <row r="3887" spans="5:23" x14ac:dyDescent="0.25">
      <c r="E3887" s="12">
        <v>0</v>
      </c>
      <c r="R3887" s="26"/>
      <c r="W3887" s="26"/>
    </row>
    <row r="3888" spans="5:23" x14ac:dyDescent="0.25">
      <c r="E3888" s="12">
        <v>0</v>
      </c>
      <c r="R3888" s="26"/>
      <c r="W3888" s="26"/>
    </row>
    <row r="3889" spans="5:23" x14ac:dyDescent="0.25">
      <c r="E3889" s="12">
        <v>0</v>
      </c>
      <c r="R3889" s="26"/>
      <c r="W3889" s="26"/>
    </row>
    <row r="3890" spans="5:23" x14ac:dyDescent="0.25">
      <c r="E3890" s="12">
        <v>0</v>
      </c>
      <c r="R3890" s="26"/>
      <c r="W3890" s="26"/>
    </row>
    <row r="3891" spans="5:23" x14ac:dyDescent="0.25">
      <c r="E3891" s="12">
        <v>0</v>
      </c>
      <c r="R3891" s="26"/>
      <c r="W3891" s="26"/>
    </row>
    <row r="3892" spans="5:23" x14ac:dyDescent="0.25">
      <c r="E3892" s="12">
        <v>0</v>
      </c>
      <c r="R3892" s="26"/>
      <c r="W3892" s="26"/>
    </row>
    <row r="3893" spans="5:23" x14ac:dyDescent="0.25">
      <c r="E3893" s="12">
        <v>0</v>
      </c>
      <c r="R3893" s="26"/>
      <c r="W3893" s="26"/>
    </row>
    <row r="3894" spans="5:23" x14ac:dyDescent="0.25">
      <c r="E3894" s="12">
        <v>0</v>
      </c>
      <c r="R3894" s="26"/>
      <c r="W3894" s="26"/>
    </row>
    <row r="3895" spans="5:23" x14ac:dyDescent="0.25">
      <c r="E3895" s="12">
        <v>0</v>
      </c>
      <c r="R3895" s="26"/>
      <c r="W3895" s="26"/>
    </row>
    <row r="3896" spans="5:23" x14ac:dyDescent="0.25">
      <c r="E3896" s="12">
        <v>0</v>
      </c>
      <c r="R3896" s="26"/>
      <c r="W3896" s="26"/>
    </row>
    <row r="3897" spans="5:23" x14ac:dyDescent="0.25">
      <c r="E3897" s="12">
        <v>0</v>
      </c>
      <c r="R3897" s="26"/>
      <c r="W3897" s="26"/>
    </row>
    <row r="3898" spans="5:23" x14ac:dyDescent="0.25">
      <c r="E3898" s="12">
        <v>0</v>
      </c>
      <c r="R3898" s="26"/>
      <c r="W3898" s="26"/>
    </row>
    <row r="3899" spans="5:23" x14ac:dyDescent="0.25">
      <c r="E3899" s="12">
        <v>0</v>
      </c>
      <c r="R3899" s="26"/>
      <c r="W3899" s="26"/>
    </row>
    <row r="3900" spans="5:23" x14ac:dyDescent="0.25">
      <c r="E3900" s="12">
        <v>0</v>
      </c>
      <c r="R3900" s="26"/>
      <c r="W3900" s="26"/>
    </row>
    <row r="3901" spans="5:23" x14ac:dyDescent="0.25">
      <c r="E3901" s="12">
        <v>0</v>
      </c>
      <c r="R3901" s="26"/>
      <c r="W3901" s="26"/>
    </row>
    <row r="3902" spans="5:23" x14ac:dyDescent="0.25">
      <c r="E3902" s="12">
        <v>0</v>
      </c>
      <c r="R3902" s="26"/>
      <c r="W3902" s="26"/>
    </row>
    <row r="3903" spans="5:23" x14ac:dyDescent="0.25">
      <c r="E3903" s="12">
        <v>0</v>
      </c>
      <c r="R3903" s="26"/>
      <c r="W3903" s="26"/>
    </row>
    <row r="3904" spans="5:23" x14ac:dyDescent="0.25">
      <c r="E3904" s="12">
        <v>0</v>
      </c>
      <c r="R3904" s="26"/>
      <c r="W3904" s="26"/>
    </row>
    <row r="3905" spans="5:23" x14ac:dyDescent="0.25">
      <c r="E3905" s="12">
        <v>0</v>
      </c>
      <c r="R3905" s="26"/>
      <c r="W3905" s="26"/>
    </row>
    <row r="3906" spans="5:23" x14ac:dyDescent="0.25">
      <c r="E3906" s="12">
        <v>0</v>
      </c>
      <c r="R3906" s="26"/>
      <c r="W3906" s="26"/>
    </row>
    <row r="3907" spans="5:23" x14ac:dyDescent="0.25">
      <c r="E3907" s="12">
        <v>0</v>
      </c>
      <c r="R3907" s="26"/>
      <c r="W3907" s="26"/>
    </row>
    <row r="3908" spans="5:23" x14ac:dyDescent="0.25">
      <c r="E3908" s="12">
        <v>0</v>
      </c>
      <c r="R3908" s="26"/>
      <c r="W3908" s="26"/>
    </row>
    <row r="3909" spans="5:23" x14ac:dyDescent="0.25">
      <c r="E3909" s="12">
        <v>0</v>
      </c>
      <c r="R3909" s="26"/>
      <c r="W3909" s="26"/>
    </row>
    <row r="3910" spans="5:23" x14ac:dyDescent="0.25">
      <c r="E3910" s="12">
        <v>0</v>
      </c>
      <c r="R3910" s="26"/>
      <c r="W3910" s="26"/>
    </row>
    <row r="3911" spans="5:23" x14ac:dyDescent="0.25">
      <c r="E3911" s="12">
        <v>0</v>
      </c>
      <c r="R3911" s="26"/>
      <c r="W3911" s="26"/>
    </row>
    <row r="3912" spans="5:23" x14ac:dyDescent="0.25">
      <c r="E3912" s="12">
        <v>0</v>
      </c>
      <c r="R3912" s="26"/>
      <c r="W3912" s="26"/>
    </row>
    <row r="3913" spans="5:23" x14ac:dyDescent="0.25">
      <c r="E3913" s="12">
        <v>0</v>
      </c>
      <c r="R3913" s="26"/>
      <c r="W3913" s="26"/>
    </row>
    <row r="3914" spans="5:23" x14ac:dyDescent="0.25">
      <c r="E3914" s="12">
        <v>0</v>
      </c>
      <c r="R3914" s="26">
        <f t="shared" ref="R3914:R3934" si="34">(((M3914/(1-$E$5))+N3914+O3914)/(1-$E$9))+P3914+Q3914</f>
        <v>0</v>
      </c>
      <c r="W3914" s="26">
        <f t="shared" ref="W3914:W3934" si="35">U3914*0.01</f>
        <v>0</v>
      </c>
    </row>
    <row r="3915" spans="5:23" x14ac:dyDescent="0.25">
      <c r="E3915" s="12">
        <v>0</v>
      </c>
      <c r="R3915" s="26">
        <f t="shared" si="34"/>
        <v>0</v>
      </c>
      <c r="W3915" s="26">
        <f t="shared" si="35"/>
        <v>0</v>
      </c>
    </row>
    <row r="3916" spans="5:23" x14ac:dyDescent="0.25">
      <c r="E3916" s="12">
        <v>0</v>
      </c>
      <c r="R3916" s="26">
        <f t="shared" si="34"/>
        <v>0</v>
      </c>
      <c r="W3916" s="26">
        <f t="shared" si="35"/>
        <v>0</v>
      </c>
    </row>
    <row r="3917" spans="5:23" x14ac:dyDescent="0.25">
      <c r="E3917" s="12">
        <v>0</v>
      </c>
      <c r="R3917" s="26">
        <f t="shared" si="34"/>
        <v>0</v>
      </c>
      <c r="W3917" s="26">
        <f t="shared" si="35"/>
        <v>0</v>
      </c>
    </row>
    <row r="3918" spans="5:23" x14ac:dyDescent="0.25">
      <c r="E3918" s="12">
        <v>0</v>
      </c>
      <c r="R3918" s="26">
        <f t="shared" si="34"/>
        <v>0</v>
      </c>
      <c r="W3918" s="26">
        <f t="shared" si="35"/>
        <v>0</v>
      </c>
    </row>
    <row r="3919" spans="5:23" x14ac:dyDescent="0.25">
      <c r="E3919" s="12">
        <v>0</v>
      </c>
      <c r="R3919" s="26">
        <f t="shared" si="34"/>
        <v>0</v>
      </c>
      <c r="W3919" s="26">
        <f t="shared" si="35"/>
        <v>0</v>
      </c>
    </row>
    <row r="3920" spans="5:23" x14ac:dyDescent="0.25">
      <c r="E3920" s="12">
        <v>0</v>
      </c>
      <c r="R3920" s="26">
        <f t="shared" si="34"/>
        <v>0</v>
      </c>
      <c r="W3920" s="26">
        <f t="shared" si="35"/>
        <v>0</v>
      </c>
    </row>
    <row r="3921" spans="5:23" x14ac:dyDescent="0.25">
      <c r="E3921" s="12">
        <v>0</v>
      </c>
      <c r="R3921" s="26">
        <f t="shared" si="34"/>
        <v>0</v>
      </c>
      <c r="W3921" s="26">
        <f t="shared" si="35"/>
        <v>0</v>
      </c>
    </row>
    <row r="3922" spans="5:23" x14ac:dyDescent="0.25">
      <c r="E3922" s="12">
        <v>0</v>
      </c>
      <c r="R3922" s="26">
        <f t="shared" si="34"/>
        <v>0</v>
      </c>
      <c r="W3922" s="26">
        <f t="shared" si="35"/>
        <v>0</v>
      </c>
    </row>
    <row r="3923" spans="5:23" x14ac:dyDescent="0.25">
      <c r="E3923" s="12">
        <v>0</v>
      </c>
      <c r="R3923" s="26">
        <f t="shared" si="34"/>
        <v>0</v>
      </c>
      <c r="W3923" s="26">
        <f t="shared" si="35"/>
        <v>0</v>
      </c>
    </row>
    <row r="3924" spans="5:23" x14ac:dyDescent="0.25">
      <c r="E3924" s="12">
        <v>0</v>
      </c>
      <c r="R3924" s="26">
        <f t="shared" si="34"/>
        <v>0</v>
      </c>
      <c r="W3924" s="26">
        <f t="shared" si="35"/>
        <v>0</v>
      </c>
    </row>
    <row r="3925" spans="5:23" x14ac:dyDescent="0.25">
      <c r="E3925" s="12">
        <v>0</v>
      </c>
      <c r="R3925" s="26">
        <f t="shared" si="34"/>
        <v>0</v>
      </c>
      <c r="W3925" s="26">
        <f t="shared" si="35"/>
        <v>0</v>
      </c>
    </row>
    <row r="3926" spans="5:23" x14ac:dyDescent="0.25">
      <c r="E3926" s="12">
        <v>0</v>
      </c>
      <c r="R3926" s="26">
        <f t="shared" si="34"/>
        <v>0</v>
      </c>
      <c r="W3926" s="26">
        <f t="shared" si="35"/>
        <v>0</v>
      </c>
    </row>
    <row r="3927" spans="5:23" x14ac:dyDescent="0.25">
      <c r="E3927" s="12">
        <v>0</v>
      </c>
      <c r="R3927" s="26">
        <f t="shared" si="34"/>
        <v>0</v>
      </c>
      <c r="W3927" s="26">
        <f t="shared" si="35"/>
        <v>0</v>
      </c>
    </row>
    <row r="3928" spans="5:23" x14ac:dyDescent="0.25">
      <c r="E3928" s="12">
        <v>0</v>
      </c>
      <c r="R3928" s="26">
        <f t="shared" si="34"/>
        <v>0</v>
      </c>
      <c r="W3928" s="26">
        <f t="shared" si="35"/>
        <v>0</v>
      </c>
    </row>
    <row r="3929" spans="5:23" x14ac:dyDescent="0.25">
      <c r="E3929" s="12">
        <v>0</v>
      </c>
      <c r="R3929" s="26">
        <f t="shared" si="34"/>
        <v>0</v>
      </c>
      <c r="W3929" s="26">
        <f t="shared" si="35"/>
        <v>0</v>
      </c>
    </row>
    <row r="3930" spans="5:23" x14ac:dyDescent="0.25">
      <c r="E3930" s="12">
        <v>0</v>
      </c>
      <c r="R3930" s="26">
        <f t="shared" si="34"/>
        <v>0</v>
      </c>
      <c r="W3930" s="26">
        <f t="shared" si="35"/>
        <v>0</v>
      </c>
    </row>
    <row r="3931" spans="5:23" x14ac:dyDescent="0.25">
      <c r="E3931" s="12">
        <v>0</v>
      </c>
      <c r="R3931" s="26">
        <f t="shared" si="34"/>
        <v>0</v>
      </c>
      <c r="W3931" s="26">
        <f t="shared" si="35"/>
        <v>0</v>
      </c>
    </row>
    <row r="3932" spans="5:23" x14ac:dyDescent="0.25">
      <c r="E3932" s="12">
        <v>0</v>
      </c>
      <c r="R3932" s="26">
        <f t="shared" si="34"/>
        <v>0</v>
      </c>
      <c r="W3932" s="26">
        <f t="shared" si="35"/>
        <v>0</v>
      </c>
    </row>
    <row r="3933" spans="5:23" x14ac:dyDescent="0.25">
      <c r="E3933" s="12">
        <v>0</v>
      </c>
      <c r="R3933" s="26">
        <f t="shared" si="34"/>
        <v>0</v>
      </c>
      <c r="W3933" s="26">
        <f t="shared" si="35"/>
        <v>0</v>
      </c>
    </row>
    <row r="3934" spans="5:23" x14ac:dyDescent="0.25">
      <c r="E3934" s="12">
        <v>0</v>
      </c>
      <c r="R3934" s="26">
        <f t="shared" si="34"/>
        <v>0</v>
      </c>
      <c r="W3934" s="26">
        <f t="shared" si="35"/>
        <v>0</v>
      </c>
    </row>
    <row r="3935" spans="5:23" x14ac:dyDescent="0.25">
      <c r="E3935" s="12">
        <v>0</v>
      </c>
      <c r="R3935" s="26">
        <f t="shared" ref="R3935:R3998" si="36">(((M3935/(1-$E$5))+N3935+O3935)/(1-$E$9))+P3935+Q3935</f>
        <v>0</v>
      </c>
      <c r="W3935" s="26">
        <f t="shared" ref="W3935:W3957" si="37">U3935*0.01</f>
        <v>0</v>
      </c>
    </row>
    <row r="3936" spans="5:23" x14ac:dyDescent="0.25">
      <c r="E3936" s="12">
        <v>0</v>
      </c>
      <c r="R3936" s="26">
        <f t="shared" si="36"/>
        <v>0</v>
      </c>
      <c r="W3936" s="26">
        <f t="shared" si="37"/>
        <v>0</v>
      </c>
    </row>
    <row r="3937" spans="5:23" x14ac:dyDescent="0.25">
      <c r="E3937" s="12">
        <v>0</v>
      </c>
      <c r="R3937" s="26">
        <f t="shared" si="36"/>
        <v>0</v>
      </c>
      <c r="W3937" s="26">
        <f t="shared" si="37"/>
        <v>0</v>
      </c>
    </row>
    <row r="3938" spans="5:23" x14ac:dyDescent="0.25">
      <c r="E3938" s="12">
        <v>0</v>
      </c>
      <c r="R3938" s="26">
        <f t="shared" si="36"/>
        <v>0</v>
      </c>
      <c r="W3938" s="26">
        <f t="shared" si="37"/>
        <v>0</v>
      </c>
    </row>
    <row r="3939" spans="5:23" x14ac:dyDescent="0.25">
      <c r="E3939" s="12">
        <v>0</v>
      </c>
      <c r="R3939" s="26">
        <f t="shared" si="36"/>
        <v>0</v>
      </c>
      <c r="W3939" s="26">
        <f t="shared" si="37"/>
        <v>0</v>
      </c>
    </row>
    <row r="3940" spans="5:23" x14ac:dyDescent="0.25">
      <c r="E3940" s="12">
        <v>0</v>
      </c>
      <c r="R3940" s="26">
        <f t="shared" si="36"/>
        <v>0</v>
      </c>
      <c r="W3940" s="26">
        <f t="shared" si="37"/>
        <v>0</v>
      </c>
    </row>
    <row r="3941" spans="5:23" x14ac:dyDescent="0.25">
      <c r="E3941" s="12">
        <v>0</v>
      </c>
      <c r="R3941" s="26">
        <f t="shared" si="36"/>
        <v>0</v>
      </c>
      <c r="W3941" s="26">
        <f t="shared" si="37"/>
        <v>0</v>
      </c>
    </row>
    <row r="3942" spans="5:23" x14ac:dyDescent="0.25">
      <c r="E3942" s="12">
        <v>0</v>
      </c>
      <c r="R3942" s="26">
        <f t="shared" si="36"/>
        <v>0</v>
      </c>
      <c r="W3942" s="26">
        <f t="shared" si="37"/>
        <v>0</v>
      </c>
    </row>
    <row r="3943" spans="5:23" x14ac:dyDescent="0.25">
      <c r="E3943" s="12">
        <v>0</v>
      </c>
      <c r="R3943" s="26">
        <f t="shared" si="36"/>
        <v>0</v>
      </c>
      <c r="W3943" s="26">
        <f t="shared" si="37"/>
        <v>0</v>
      </c>
    </row>
    <row r="3944" spans="5:23" x14ac:dyDescent="0.25">
      <c r="E3944" s="12">
        <v>0</v>
      </c>
      <c r="R3944" s="26">
        <f t="shared" si="36"/>
        <v>0</v>
      </c>
      <c r="W3944" s="26">
        <f t="shared" si="37"/>
        <v>0</v>
      </c>
    </row>
    <row r="3945" spans="5:23" x14ac:dyDescent="0.25">
      <c r="E3945" s="12">
        <v>0</v>
      </c>
      <c r="R3945" s="26">
        <f t="shared" si="36"/>
        <v>0</v>
      </c>
      <c r="W3945" s="26">
        <f t="shared" si="37"/>
        <v>0</v>
      </c>
    </row>
    <row r="3946" spans="5:23" x14ac:dyDescent="0.25">
      <c r="E3946" s="12">
        <v>0</v>
      </c>
      <c r="R3946" s="26">
        <f t="shared" si="36"/>
        <v>0</v>
      </c>
      <c r="W3946" s="26">
        <f t="shared" si="37"/>
        <v>0</v>
      </c>
    </row>
    <row r="3947" spans="5:23" x14ac:dyDescent="0.25">
      <c r="E3947" s="12">
        <v>0</v>
      </c>
      <c r="R3947" s="26">
        <f t="shared" si="36"/>
        <v>0</v>
      </c>
      <c r="W3947" s="26">
        <f t="shared" si="37"/>
        <v>0</v>
      </c>
    </row>
    <row r="3948" spans="5:23" x14ac:dyDescent="0.25">
      <c r="E3948" s="12">
        <v>0</v>
      </c>
      <c r="R3948" s="26">
        <f t="shared" si="36"/>
        <v>0</v>
      </c>
      <c r="W3948" s="26">
        <f t="shared" si="37"/>
        <v>0</v>
      </c>
    </row>
    <row r="3949" spans="5:23" x14ac:dyDescent="0.25">
      <c r="E3949" s="12">
        <v>0</v>
      </c>
      <c r="R3949" s="26">
        <f t="shared" si="36"/>
        <v>0</v>
      </c>
      <c r="W3949" s="26">
        <f t="shared" si="37"/>
        <v>0</v>
      </c>
    </row>
    <row r="3950" spans="5:23" x14ac:dyDescent="0.25">
      <c r="E3950" s="12">
        <v>0</v>
      </c>
      <c r="R3950" s="26">
        <f t="shared" si="36"/>
        <v>0</v>
      </c>
      <c r="W3950" s="26">
        <f t="shared" si="37"/>
        <v>0</v>
      </c>
    </row>
    <row r="3951" spans="5:23" x14ac:dyDescent="0.25">
      <c r="E3951" s="12">
        <v>0</v>
      </c>
      <c r="R3951" s="26">
        <f t="shared" si="36"/>
        <v>0</v>
      </c>
      <c r="W3951" s="26">
        <f t="shared" si="37"/>
        <v>0</v>
      </c>
    </row>
    <row r="3952" spans="5:23" x14ac:dyDescent="0.25">
      <c r="E3952" s="12">
        <v>0</v>
      </c>
      <c r="R3952" s="26">
        <f t="shared" si="36"/>
        <v>0</v>
      </c>
      <c r="W3952" s="26">
        <f t="shared" si="37"/>
        <v>0</v>
      </c>
    </row>
    <row r="3953" spans="5:23" x14ac:dyDescent="0.25">
      <c r="E3953" s="12">
        <v>0</v>
      </c>
      <c r="R3953" s="26">
        <f t="shared" si="36"/>
        <v>0</v>
      </c>
      <c r="W3953" s="26">
        <f t="shared" si="37"/>
        <v>0</v>
      </c>
    </row>
    <row r="3954" spans="5:23" x14ac:dyDescent="0.25">
      <c r="E3954" s="12">
        <v>0</v>
      </c>
      <c r="R3954" s="26">
        <f t="shared" si="36"/>
        <v>0</v>
      </c>
      <c r="W3954" s="26">
        <f t="shared" si="37"/>
        <v>0</v>
      </c>
    </row>
    <row r="3955" spans="5:23" x14ac:dyDescent="0.25">
      <c r="E3955" s="12">
        <v>0</v>
      </c>
      <c r="R3955" s="26">
        <f t="shared" si="36"/>
        <v>0</v>
      </c>
      <c r="W3955" s="26">
        <f t="shared" si="37"/>
        <v>0</v>
      </c>
    </row>
    <row r="3956" spans="5:23" x14ac:dyDescent="0.25">
      <c r="E3956" s="12">
        <v>0</v>
      </c>
      <c r="R3956" s="26">
        <f t="shared" si="36"/>
        <v>0</v>
      </c>
      <c r="W3956" s="26">
        <f t="shared" si="37"/>
        <v>0</v>
      </c>
    </row>
    <row r="3957" spans="5:23" x14ac:dyDescent="0.25">
      <c r="E3957" s="12">
        <v>0</v>
      </c>
      <c r="R3957" s="26">
        <f t="shared" si="36"/>
        <v>0</v>
      </c>
      <c r="W3957" s="26">
        <f t="shared" si="37"/>
        <v>0</v>
      </c>
    </row>
    <row r="3958" spans="5:23" x14ac:dyDescent="0.25">
      <c r="E3958" s="12">
        <v>0</v>
      </c>
      <c r="R3958" s="26">
        <f t="shared" si="36"/>
        <v>0</v>
      </c>
    </row>
    <row r="3959" spans="5:23" x14ac:dyDescent="0.25">
      <c r="E3959" s="12">
        <v>0</v>
      </c>
      <c r="R3959" s="26">
        <f t="shared" si="36"/>
        <v>0</v>
      </c>
    </row>
    <row r="3960" spans="5:23" x14ac:dyDescent="0.25">
      <c r="E3960" s="12">
        <v>0</v>
      </c>
      <c r="R3960" s="26">
        <f t="shared" si="36"/>
        <v>0</v>
      </c>
    </row>
    <row r="3961" spans="5:23" x14ac:dyDescent="0.25">
      <c r="E3961" s="12">
        <v>0</v>
      </c>
      <c r="R3961" s="26">
        <f t="shared" si="36"/>
        <v>0</v>
      </c>
    </row>
    <row r="3962" spans="5:23" x14ac:dyDescent="0.25">
      <c r="E3962" s="12">
        <v>0</v>
      </c>
      <c r="R3962" s="26">
        <f t="shared" si="36"/>
        <v>0</v>
      </c>
    </row>
    <row r="3963" spans="5:23" x14ac:dyDescent="0.25">
      <c r="E3963" s="12">
        <v>0</v>
      </c>
      <c r="R3963" s="26">
        <f t="shared" si="36"/>
        <v>0</v>
      </c>
    </row>
    <row r="3964" spans="5:23" x14ac:dyDescent="0.25">
      <c r="E3964" s="12">
        <v>0</v>
      </c>
      <c r="R3964" s="26">
        <f t="shared" si="36"/>
        <v>0</v>
      </c>
    </row>
    <row r="3965" spans="5:23" x14ac:dyDescent="0.25">
      <c r="E3965" s="12">
        <v>0</v>
      </c>
      <c r="R3965" s="26">
        <f t="shared" si="36"/>
        <v>0</v>
      </c>
    </row>
    <row r="3966" spans="5:23" x14ac:dyDescent="0.25">
      <c r="E3966" s="12">
        <v>0</v>
      </c>
      <c r="R3966" s="26">
        <f t="shared" si="36"/>
        <v>0</v>
      </c>
    </row>
    <row r="3967" spans="5:23" x14ac:dyDescent="0.25">
      <c r="E3967" s="12">
        <v>0</v>
      </c>
      <c r="R3967" s="26">
        <f t="shared" si="36"/>
        <v>0</v>
      </c>
    </row>
    <row r="3968" spans="5:23" x14ac:dyDescent="0.25">
      <c r="E3968" s="12">
        <v>0</v>
      </c>
      <c r="R3968" s="26">
        <f t="shared" si="36"/>
        <v>0</v>
      </c>
    </row>
    <row r="3969" spans="5:18" x14ac:dyDescent="0.25">
      <c r="E3969" s="12">
        <v>0</v>
      </c>
      <c r="R3969" s="26">
        <f t="shared" si="36"/>
        <v>0</v>
      </c>
    </row>
    <row r="3970" spans="5:18" x14ac:dyDescent="0.25">
      <c r="E3970" s="12">
        <v>0</v>
      </c>
      <c r="R3970" s="26">
        <f t="shared" si="36"/>
        <v>0</v>
      </c>
    </row>
    <row r="3971" spans="5:18" x14ac:dyDescent="0.25">
      <c r="E3971" s="12">
        <v>0</v>
      </c>
      <c r="R3971" s="26">
        <f t="shared" si="36"/>
        <v>0</v>
      </c>
    </row>
    <row r="3972" spans="5:18" x14ac:dyDescent="0.25">
      <c r="E3972" s="12">
        <v>0</v>
      </c>
      <c r="R3972" s="26">
        <f t="shared" si="36"/>
        <v>0</v>
      </c>
    </row>
    <row r="3973" spans="5:18" x14ac:dyDescent="0.25">
      <c r="E3973" s="12">
        <v>0</v>
      </c>
      <c r="R3973" s="26">
        <f t="shared" si="36"/>
        <v>0</v>
      </c>
    </row>
    <row r="3974" spans="5:18" x14ac:dyDescent="0.25">
      <c r="E3974" s="12">
        <v>0</v>
      </c>
      <c r="R3974" s="26">
        <f t="shared" si="36"/>
        <v>0</v>
      </c>
    </row>
    <row r="3975" spans="5:18" x14ac:dyDescent="0.25">
      <c r="E3975" s="12">
        <v>0</v>
      </c>
      <c r="R3975" s="26">
        <f t="shared" si="36"/>
        <v>0</v>
      </c>
    </row>
    <row r="3976" spans="5:18" x14ac:dyDescent="0.25">
      <c r="E3976" s="12">
        <v>0</v>
      </c>
      <c r="R3976" s="26">
        <f t="shared" si="36"/>
        <v>0</v>
      </c>
    </row>
    <row r="3977" spans="5:18" x14ac:dyDescent="0.25">
      <c r="E3977" s="12">
        <v>0</v>
      </c>
      <c r="R3977" s="26">
        <f t="shared" si="36"/>
        <v>0</v>
      </c>
    </row>
    <row r="3978" spans="5:18" x14ac:dyDescent="0.25">
      <c r="E3978" s="12">
        <v>0</v>
      </c>
      <c r="R3978" s="26">
        <f t="shared" si="36"/>
        <v>0</v>
      </c>
    </row>
    <row r="3979" spans="5:18" x14ac:dyDescent="0.25">
      <c r="E3979" s="12">
        <v>0</v>
      </c>
      <c r="R3979" s="26">
        <f t="shared" si="36"/>
        <v>0</v>
      </c>
    </row>
    <row r="3980" spans="5:18" x14ac:dyDescent="0.25">
      <c r="E3980" s="12">
        <v>0</v>
      </c>
      <c r="R3980" s="26">
        <f t="shared" si="36"/>
        <v>0</v>
      </c>
    </row>
    <row r="3981" spans="5:18" x14ac:dyDescent="0.25">
      <c r="E3981" s="12">
        <v>0</v>
      </c>
      <c r="R3981" s="26">
        <f t="shared" si="36"/>
        <v>0</v>
      </c>
    </row>
    <row r="3982" spans="5:18" x14ac:dyDescent="0.25">
      <c r="E3982" s="12">
        <v>0</v>
      </c>
      <c r="R3982" s="26">
        <f t="shared" si="36"/>
        <v>0</v>
      </c>
    </row>
    <row r="3983" spans="5:18" x14ac:dyDescent="0.25">
      <c r="E3983" s="12">
        <v>0</v>
      </c>
      <c r="R3983" s="26">
        <f t="shared" si="36"/>
        <v>0</v>
      </c>
    </row>
    <row r="3984" spans="5:18" x14ac:dyDescent="0.25">
      <c r="E3984" s="12">
        <v>0</v>
      </c>
      <c r="R3984" s="26">
        <f t="shared" si="36"/>
        <v>0</v>
      </c>
    </row>
    <row r="3985" spans="5:18" x14ac:dyDescent="0.25">
      <c r="E3985" s="12">
        <v>0</v>
      </c>
      <c r="R3985" s="26">
        <f t="shared" si="36"/>
        <v>0</v>
      </c>
    </row>
    <row r="3986" spans="5:18" x14ac:dyDescent="0.25">
      <c r="E3986" s="12">
        <v>0</v>
      </c>
      <c r="R3986" s="26">
        <f t="shared" si="36"/>
        <v>0</v>
      </c>
    </row>
    <row r="3987" spans="5:18" x14ac:dyDescent="0.25">
      <c r="E3987" s="12">
        <v>0</v>
      </c>
      <c r="R3987" s="26">
        <f t="shared" si="36"/>
        <v>0</v>
      </c>
    </row>
    <row r="3988" spans="5:18" x14ac:dyDescent="0.25">
      <c r="E3988" s="12">
        <v>0</v>
      </c>
      <c r="R3988" s="26">
        <f t="shared" si="36"/>
        <v>0</v>
      </c>
    </row>
    <row r="3989" spans="5:18" x14ac:dyDescent="0.25">
      <c r="E3989" s="12">
        <v>0</v>
      </c>
      <c r="R3989" s="26">
        <f t="shared" si="36"/>
        <v>0</v>
      </c>
    </row>
    <row r="3990" spans="5:18" x14ac:dyDescent="0.25">
      <c r="E3990" s="12">
        <v>0</v>
      </c>
      <c r="R3990" s="26">
        <f t="shared" si="36"/>
        <v>0</v>
      </c>
    </row>
    <row r="3991" spans="5:18" x14ac:dyDescent="0.25">
      <c r="E3991" s="12">
        <v>0</v>
      </c>
      <c r="R3991" s="26">
        <f t="shared" si="36"/>
        <v>0</v>
      </c>
    </row>
    <row r="3992" spans="5:18" x14ac:dyDescent="0.25">
      <c r="E3992" s="12">
        <v>0</v>
      </c>
      <c r="R3992" s="26">
        <f t="shared" si="36"/>
        <v>0</v>
      </c>
    </row>
    <row r="3993" spans="5:18" x14ac:dyDescent="0.25">
      <c r="E3993" s="12">
        <v>0</v>
      </c>
      <c r="R3993" s="26">
        <f t="shared" si="36"/>
        <v>0</v>
      </c>
    </row>
    <row r="3994" spans="5:18" x14ac:dyDescent="0.25">
      <c r="E3994" s="12">
        <v>0</v>
      </c>
      <c r="R3994" s="26">
        <f t="shared" si="36"/>
        <v>0</v>
      </c>
    </row>
    <row r="3995" spans="5:18" x14ac:dyDescent="0.25">
      <c r="E3995" s="12">
        <v>0</v>
      </c>
      <c r="R3995" s="26">
        <f t="shared" si="36"/>
        <v>0</v>
      </c>
    </row>
    <row r="3996" spans="5:18" x14ac:dyDescent="0.25">
      <c r="E3996" s="12">
        <v>0</v>
      </c>
      <c r="R3996" s="26">
        <f t="shared" si="36"/>
        <v>0</v>
      </c>
    </row>
    <row r="3997" spans="5:18" x14ac:dyDescent="0.25">
      <c r="E3997" s="12">
        <v>0</v>
      </c>
      <c r="R3997" s="26">
        <f t="shared" si="36"/>
        <v>0</v>
      </c>
    </row>
    <row r="3998" spans="5:18" x14ac:dyDescent="0.25">
      <c r="E3998" s="12">
        <v>0</v>
      </c>
      <c r="R3998" s="26">
        <f t="shared" si="36"/>
        <v>0</v>
      </c>
    </row>
    <row r="3999" spans="5:18" x14ac:dyDescent="0.25">
      <c r="E3999" s="12">
        <v>0</v>
      </c>
      <c r="R3999" s="26">
        <f t="shared" ref="R3999:R4062" si="38">(((M3999/(1-$E$5))+N3999+O3999)/(1-$E$9))+P3999+Q3999</f>
        <v>0</v>
      </c>
    </row>
    <row r="4000" spans="5:18" x14ac:dyDescent="0.25">
      <c r="E4000" s="12">
        <v>0</v>
      </c>
      <c r="R4000" s="26">
        <f t="shared" si="38"/>
        <v>0</v>
      </c>
    </row>
    <row r="4001" spans="5:18" x14ac:dyDescent="0.25">
      <c r="E4001" s="12">
        <v>0</v>
      </c>
      <c r="R4001" s="26">
        <f t="shared" si="38"/>
        <v>0</v>
      </c>
    </row>
    <row r="4002" spans="5:18" x14ac:dyDescent="0.25">
      <c r="E4002" s="12">
        <v>0</v>
      </c>
      <c r="R4002" s="26">
        <f t="shared" si="38"/>
        <v>0</v>
      </c>
    </row>
    <row r="4003" spans="5:18" x14ac:dyDescent="0.25">
      <c r="E4003" s="12">
        <v>0</v>
      </c>
      <c r="R4003" s="26">
        <f t="shared" si="38"/>
        <v>0</v>
      </c>
    </row>
    <row r="4004" spans="5:18" x14ac:dyDescent="0.25">
      <c r="E4004" s="12">
        <v>0</v>
      </c>
      <c r="R4004" s="26">
        <f t="shared" si="38"/>
        <v>0</v>
      </c>
    </row>
    <row r="4005" spans="5:18" x14ac:dyDescent="0.25">
      <c r="E4005" s="12">
        <v>0</v>
      </c>
      <c r="R4005" s="26">
        <f t="shared" si="38"/>
        <v>0</v>
      </c>
    </row>
    <row r="4006" spans="5:18" x14ac:dyDescent="0.25">
      <c r="E4006" s="12">
        <v>0</v>
      </c>
      <c r="R4006" s="26">
        <f t="shared" si="38"/>
        <v>0</v>
      </c>
    </row>
    <row r="4007" spans="5:18" x14ac:dyDescent="0.25">
      <c r="E4007" s="12">
        <v>0</v>
      </c>
      <c r="R4007" s="26">
        <f t="shared" si="38"/>
        <v>0</v>
      </c>
    </row>
    <row r="4008" spans="5:18" x14ac:dyDescent="0.25">
      <c r="E4008" s="12">
        <v>0</v>
      </c>
      <c r="R4008" s="26">
        <f t="shared" si="38"/>
        <v>0</v>
      </c>
    </row>
    <row r="4009" spans="5:18" x14ac:dyDescent="0.25">
      <c r="E4009" s="12">
        <v>0</v>
      </c>
      <c r="R4009" s="26">
        <f t="shared" si="38"/>
        <v>0</v>
      </c>
    </row>
    <row r="4010" spans="5:18" x14ac:dyDescent="0.25">
      <c r="E4010" s="12">
        <v>0</v>
      </c>
      <c r="R4010" s="26">
        <f t="shared" si="38"/>
        <v>0</v>
      </c>
    </row>
    <row r="4011" spans="5:18" x14ac:dyDescent="0.25">
      <c r="E4011" s="12">
        <v>0</v>
      </c>
      <c r="R4011" s="26">
        <f t="shared" si="38"/>
        <v>0</v>
      </c>
    </row>
    <row r="4012" spans="5:18" x14ac:dyDescent="0.25">
      <c r="E4012" s="12">
        <v>0</v>
      </c>
      <c r="R4012" s="26">
        <f t="shared" si="38"/>
        <v>0</v>
      </c>
    </row>
    <row r="4013" spans="5:18" x14ac:dyDescent="0.25">
      <c r="E4013" s="12">
        <v>0</v>
      </c>
      <c r="R4013" s="26">
        <f t="shared" si="38"/>
        <v>0</v>
      </c>
    </row>
    <row r="4014" spans="5:18" x14ac:dyDescent="0.25">
      <c r="E4014" s="12">
        <v>0</v>
      </c>
      <c r="R4014" s="26">
        <f t="shared" si="38"/>
        <v>0</v>
      </c>
    </row>
    <row r="4015" spans="5:18" x14ac:dyDescent="0.25">
      <c r="E4015" s="12">
        <v>0</v>
      </c>
      <c r="R4015" s="26">
        <f t="shared" si="38"/>
        <v>0</v>
      </c>
    </row>
    <row r="4016" spans="5:18" x14ac:dyDescent="0.25">
      <c r="E4016" s="12">
        <v>0</v>
      </c>
      <c r="R4016" s="26">
        <f t="shared" si="38"/>
        <v>0</v>
      </c>
    </row>
    <row r="4017" spans="5:18" x14ac:dyDescent="0.25">
      <c r="E4017" s="12">
        <v>0</v>
      </c>
      <c r="R4017" s="26">
        <f t="shared" si="38"/>
        <v>0</v>
      </c>
    </row>
    <row r="4018" spans="5:18" x14ac:dyDescent="0.25">
      <c r="E4018" s="12">
        <v>0</v>
      </c>
      <c r="R4018" s="26">
        <f t="shared" si="38"/>
        <v>0</v>
      </c>
    </row>
    <row r="4019" spans="5:18" x14ac:dyDescent="0.25">
      <c r="E4019" s="12">
        <v>0</v>
      </c>
      <c r="R4019" s="26">
        <f t="shared" si="38"/>
        <v>0</v>
      </c>
    </row>
    <row r="4020" spans="5:18" x14ac:dyDescent="0.25">
      <c r="E4020" s="12">
        <v>0</v>
      </c>
      <c r="R4020" s="26">
        <f t="shared" si="38"/>
        <v>0</v>
      </c>
    </row>
    <row r="4021" spans="5:18" x14ac:dyDescent="0.25">
      <c r="E4021" s="12">
        <v>0</v>
      </c>
      <c r="R4021" s="26">
        <f t="shared" si="38"/>
        <v>0</v>
      </c>
    </row>
    <row r="4022" spans="5:18" x14ac:dyDescent="0.25">
      <c r="E4022" s="12">
        <v>0</v>
      </c>
      <c r="R4022" s="26">
        <f t="shared" si="38"/>
        <v>0</v>
      </c>
    </row>
    <row r="4023" spans="5:18" x14ac:dyDescent="0.25">
      <c r="E4023" s="12">
        <v>0</v>
      </c>
      <c r="R4023" s="26">
        <f t="shared" si="38"/>
        <v>0</v>
      </c>
    </row>
    <row r="4024" spans="5:18" x14ac:dyDescent="0.25">
      <c r="E4024" s="12">
        <v>0</v>
      </c>
      <c r="R4024" s="26">
        <f t="shared" si="38"/>
        <v>0</v>
      </c>
    </row>
    <row r="4025" spans="5:18" x14ac:dyDescent="0.25">
      <c r="E4025" s="12">
        <v>0</v>
      </c>
      <c r="R4025" s="26">
        <f t="shared" si="38"/>
        <v>0</v>
      </c>
    </row>
    <row r="4026" spans="5:18" x14ac:dyDescent="0.25">
      <c r="E4026" s="12">
        <v>0</v>
      </c>
      <c r="R4026" s="26">
        <f t="shared" si="38"/>
        <v>0</v>
      </c>
    </row>
    <row r="4027" spans="5:18" x14ac:dyDescent="0.25">
      <c r="E4027" s="12">
        <v>0</v>
      </c>
      <c r="R4027" s="26">
        <f t="shared" si="38"/>
        <v>0</v>
      </c>
    </row>
    <row r="4028" spans="5:18" x14ac:dyDescent="0.25">
      <c r="E4028" s="12">
        <v>0</v>
      </c>
      <c r="R4028" s="26">
        <f t="shared" si="38"/>
        <v>0</v>
      </c>
    </row>
    <row r="4029" spans="5:18" x14ac:dyDescent="0.25">
      <c r="E4029" s="12">
        <v>0</v>
      </c>
      <c r="R4029" s="26">
        <f t="shared" si="38"/>
        <v>0</v>
      </c>
    </row>
    <row r="4030" spans="5:18" x14ac:dyDescent="0.25">
      <c r="E4030" s="12">
        <v>0</v>
      </c>
      <c r="R4030" s="26">
        <f t="shared" si="38"/>
        <v>0</v>
      </c>
    </row>
    <row r="4031" spans="5:18" x14ac:dyDescent="0.25">
      <c r="E4031" s="12">
        <v>0</v>
      </c>
      <c r="R4031" s="26">
        <f t="shared" si="38"/>
        <v>0</v>
      </c>
    </row>
    <row r="4032" spans="5:18" x14ac:dyDescent="0.25">
      <c r="E4032" s="12">
        <v>0</v>
      </c>
      <c r="R4032" s="26">
        <f t="shared" si="38"/>
        <v>0</v>
      </c>
    </row>
    <row r="4033" spans="5:18" x14ac:dyDescent="0.25">
      <c r="E4033" s="12">
        <v>0</v>
      </c>
      <c r="R4033" s="26">
        <f t="shared" si="38"/>
        <v>0</v>
      </c>
    </row>
    <row r="4034" spans="5:18" x14ac:dyDescent="0.25">
      <c r="E4034" s="12">
        <v>0</v>
      </c>
      <c r="R4034" s="26">
        <f t="shared" si="38"/>
        <v>0</v>
      </c>
    </row>
    <row r="4035" spans="5:18" x14ac:dyDescent="0.25">
      <c r="E4035" s="12">
        <v>0</v>
      </c>
      <c r="R4035" s="26">
        <f t="shared" si="38"/>
        <v>0</v>
      </c>
    </row>
    <row r="4036" spans="5:18" x14ac:dyDescent="0.25">
      <c r="E4036" s="12">
        <v>0</v>
      </c>
      <c r="R4036" s="26">
        <f t="shared" si="38"/>
        <v>0</v>
      </c>
    </row>
    <row r="4037" spans="5:18" x14ac:dyDescent="0.25">
      <c r="E4037" s="12">
        <v>0</v>
      </c>
      <c r="R4037" s="26">
        <f t="shared" si="38"/>
        <v>0</v>
      </c>
    </row>
    <row r="4038" spans="5:18" x14ac:dyDescent="0.25">
      <c r="E4038" s="12">
        <v>0</v>
      </c>
      <c r="R4038" s="26">
        <f t="shared" si="38"/>
        <v>0</v>
      </c>
    </row>
    <row r="4039" spans="5:18" x14ac:dyDescent="0.25">
      <c r="E4039" s="12">
        <v>0</v>
      </c>
      <c r="R4039" s="26">
        <f t="shared" si="38"/>
        <v>0</v>
      </c>
    </row>
    <row r="4040" spans="5:18" x14ac:dyDescent="0.25">
      <c r="E4040" s="12">
        <v>0</v>
      </c>
      <c r="R4040" s="26">
        <f t="shared" si="38"/>
        <v>0</v>
      </c>
    </row>
    <row r="4041" spans="5:18" x14ac:dyDescent="0.25">
      <c r="E4041" s="12">
        <v>0</v>
      </c>
      <c r="R4041" s="26">
        <f t="shared" si="38"/>
        <v>0</v>
      </c>
    </row>
    <row r="4042" spans="5:18" x14ac:dyDescent="0.25">
      <c r="E4042" s="12">
        <v>0</v>
      </c>
      <c r="R4042" s="26">
        <f t="shared" si="38"/>
        <v>0</v>
      </c>
    </row>
    <row r="4043" spans="5:18" x14ac:dyDescent="0.25">
      <c r="E4043" s="12">
        <v>0</v>
      </c>
      <c r="R4043" s="26">
        <f t="shared" si="38"/>
        <v>0</v>
      </c>
    </row>
    <row r="4044" spans="5:18" x14ac:dyDescent="0.25">
      <c r="E4044" s="12">
        <v>0</v>
      </c>
      <c r="R4044" s="26">
        <f t="shared" si="38"/>
        <v>0</v>
      </c>
    </row>
    <row r="4045" spans="5:18" x14ac:dyDescent="0.25">
      <c r="E4045" s="12">
        <v>0</v>
      </c>
      <c r="R4045" s="26">
        <f t="shared" si="38"/>
        <v>0</v>
      </c>
    </row>
    <row r="4046" spans="5:18" x14ac:dyDescent="0.25">
      <c r="E4046" s="12">
        <v>0</v>
      </c>
      <c r="R4046" s="26">
        <f t="shared" si="38"/>
        <v>0</v>
      </c>
    </row>
    <row r="4047" spans="5:18" x14ac:dyDescent="0.25">
      <c r="E4047" s="12">
        <v>0</v>
      </c>
      <c r="R4047" s="26">
        <f t="shared" si="38"/>
        <v>0</v>
      </c>
    </row>
    <row r="4048" spans="5:18" x14ac:dyDescent="0.25">
      <c r="E4048" s="12">
        <v>0</v>
      </c>
      <c r="R4048" s="26">
        <f t="shared" si="38"/>
        <v>0</v>
      </c>
    </row>
    <row r="4049" spans="5:18" x14ac:dyDescent="0.25">
      <c r="E4049" s="12">
        <v>0</v>
      </c>
      <c r="R4049" s="26">
        <f t="shared" si="38"/>
        <v>0</v>
      </c>
    </row>
    <row r="4050" spans="5:18" x14ac:dyDescent="0.25">
      <c r="E4050" s="12">
        <v>0</v>
      </c>
      <c r="R4050" s="26">
        <f t="shared" si="38"/>
        <v>0</v>
      </c>
    </row>
    <row r="4051" spans="5:18" x14ac:dyDescent="0.25">
      <c r="E4051" s="12">
        <v>0</v>
      </c>
      <c r="R4051" s="26">
        <f t="shared" si="38"/>
        <v>0</v>
      </c>
    </row>
    <row r="4052" spans="5:18" x14ac:dyDescent="0.25">
      <c r="E4052" s="12">
        <v>0</v>
      </c>
      <c r="R4052" s="26">
        <f t="shared" si="38"/>
        <v>0</v>
      </c>
    </row>
    <row r="4053" spans="5:18" x14ac:dyDescent="0.25">
      <c r="E4053" s="12">
        <v>0</v>
      </c>
      <c r="R4053" s="26">
        <f t="shared" si="38"/>
        <v>0</v>
      </c>
    </row>
    <row r="4054" spans="5:18" x14ac:dyDescent="0.25">
      <c r="E4054" s="12">
        <v>0</v>
      </c>
      <c r="R4054" s="26">
        <f t="shared" si="38"/>
        <v>0</v>
      </c>
    </row>
    <row r="4055" spans="5:18" x14ac:dyDescent="0.25">
      <c r="E4055" s="12">
        <v>0</v>
      </c>
      <c r="R4055" s="26">
        <f t="shared" si="38"/>
        <v>0</v>
      </c>
    </row>
    <row r="4056" spans="5:18" x14ac:dyDescent="0.25">
      <c r="E4056" s="12">
        <v>0</v>
      </c>
      <c r="R4056" s="26">
        <f t="shared" si="38"/>
        <v>0</v>
      </c>
    </row>
    <row r="4057" spans="5:18" x14ac:dyDescent="0.25">
      <c r="E4057" s="12">
        <v>0</v>
      </c>
      <c r="R4057" s="26">
        <f t="shared" si="38"/>
        <v>0</v>
      </c>
    </row>
    <row r="4058" spans="5:18" x14ac:dyDescent="0.25">
      <c r="E4058" s="12">
        <v>0</v>
      </c>
      <c r="R4058" s="26">
        <f t="shared" si="38"/>
        <v>0</v>
      </c>
    </row>
    <row r="4059" spans="5:18" x14ac:dyDescent="0.25">
      <c r="E4059" s="12">
        <v>0</v>
      </c>
      <c r="R4059" s="26">
        <f t="shared" si="38"/>
        <v>0</v>
      </c>
    </row>
    <row r="4060" spans="5:18" x14ac:dyDescent="0.25">
      <c r="E4060" s="12">
        <v>0</v>
      </c>
      <c r="R4060" s="26">
        <f t="shared" si="38"/>
        <v>0</v>
      </c>
    </row>
    <row r="4061" spans="5:18" x14ac:dyDescent="0.25">
      <c r="E4061" s="12">
        <v>0</v>
      </c>
      <c r="R4061" s="26">
        <f t="shared" si="38"/>
        <v>0</v>
      </c>
    </row>
    <row r="4062" spans="5:18" x14ac:dyDescent="0.25">
      <c r="E4062" s="12">
        <v>0</v>
      </c>
      <c r="R4062" s="26">
        <f t="shared" si="38"/>
        <v>0</v>
      </c>
    </row>
    <row r="4063" spans="5:18" x14ac:dyDescent="0.25">
      <c r="E4063" s="12">
        <v>0</v>
      </c>
      <c r="R4063" s="26">
        <f t="shared" ref="R4063:R4126" si="39">(((M4063/(1-$E$5))+N4063+O4063)/(1-$E$9))+P4063+Q4063</f>
        <v>0</v>
      </c>
    </row>
    <row r="4064" spans="5:18" x14ac:dyDescent="0.25">
      <c r="E4064" s="12">
        <v>0</v>
      </c>
      <c r="R4064" s="26">
        <f t="shared" si="39"/>
        <v>0</v>
      </c>
    </row>
    <row r="4065" spans="5:18" x14ac:dyDescent="0.25">
      <c r="E4065" s="12">
        <v>0</v>
      </c>
      <c r="R4065" s="26">
        <f t="shared" si="39"/>
        <v>0</v>
      </c>
    </row>
    <row r="4066" spans="5:18" x14ac:dyDescent="0.25">
      <c r="E4066" s="12">
        <v>0</v>
      </c>
      <c r="R4066" s="26">
        <f t="shared" si="39"/>
        <v>0</v>
      </c>
    </row>
    <row r="4067" spans="5:18" x14ac:dyDescent="0.25">
      <c r="E4067" s="12">
        <v>0</v>
      </c>
      <c r="R4067" s="26">
        <f t="shared" si="39"/>
        <v>0</v>
      </c>
    </row>
    <row r="4068" spans="5:18" x14ac:dyDescent="0.25">
      <c r="E4068" s="12">
        <v>0</v>
      </c>
      <c r="R4068" s="26">
        <f t="shared" si="39"/>
        <v>0</v>
      </c>
    </row>
    <row r="4069" spans="5:18" x14ac:dyDescent="0.25">
      <c r="E4069" s="12">
        <v>0</v>
      </c>
      <c r="R4069" s="26">
        <f t="shared" si="39"/>
        <v>0</v>
      </c>
    </row>
    <row r="4070" spans="5:18" x14ac:dyDescent="0.25">
      <c r="E4070" s="12">
        <v>0</v>
      </c>
      <c r="R4070" s="26">
        <f t="shared" si="39"/>
        <v>0</v>
      </c>
    </row>
    <row r="4071" spans="5:18" x14ac:dyDescent="0.25">
      <c r="E4071" s="12">
        <v>0</v>
      </c>
      <c r="R4071" s="26">
        <f t="shared" si="39"/>
        <v>0</v>
      </c>
    </row>
    <row r="4072" spans="5:18" x14ac:dyDescent="0.25">
      <c r="E4072" s="12">
        <v>0</v>
      </c>
      <c r="R4072" s="26">
        <f t="shared" si="39"/>
        <v>0</v>
      </c>
    </row>
    <row r="4073" spans="5:18" x14ac:dyDescent="0.25">
      <c r="E4073" s="12">
        <v>0</v>
      </c>
      <c r="R4073" s="26">
        <f t="shared" si="39"/>
        <v>0</v>
      </c>
    </row>
    <row r="4074" spans="5:18" x14ac:dyDescent="0.25">
      <c r="E4074" s="12">
        <v>0</v>
      </c>
      <c r="R4074" s="26">
        <f t="shared" si="39"/>
        <v>0</v>
      </c>
    </row>
    <row r="4075" spans="5:18" x14ac:dyDescent="0.25">
      <c r="E4075" s="12">
        <v>0</v>
      </c>
      <c r="R4075" s="26">
        <f t="shared" si="39"/>
        <v>0</v>
      </c>
    </row>
    <row r="4076" spans="5:18" x14ac:dyDescent="0.25">
      <c r="E4076" s="12">
        <v>0</v>
      </c>
      <c r="R4076" s="26">
        <f t="shared" si="39"/>
        <v>0</v>
      </c>
    </row>
    <row r="4077" spans="5:18" x14ac:dyDescent="0.25">
      <c r="E4077" s="12">
        <v>0</v>
      </c>
      <c r="R4077" s="26">
        <f t="shared" si="39"/>
        <v>0</v>
      </c>
    </row>
    <row r="4078" spans="5:18" x14ac:dyDescent="0.25">
      <c r="E4078" s="12">
        <v>0</v>
      </c>
      <c r="R4078" s="26">
        <f t="shared" si="39"/>
        <v>0</v>
      </c>
    </row>
    <row r="4079" spans="5:18" x14ac:dyDescent="0.25">
      <c r="E4079" s="12">
        <v>0</v>
      </c>
      <c r="R4079" s="26">
        <f t="shared" si="39"/>
        <v>0</v>
      </c>
    </row>
    <row r="4080" spans="5:18" x14ac:dyDescent="0.25">
      <c r="E4080" s="12">
        <v>0</v>
      </c>
      <c r="R4080" s="26">
        <f t="shared" si="39"/>
        <v>0</v>
      </c>
    </row>
    <row r="4081" spans="5:18" x14ac:dyDescent="0.25">
      <c r="E4081" s="12">
        <v>0</v>
      </c>
      <c r="R4081" s="26">
        <f t="shared" si="39"/>
        <v>0</v>
      </c>
    </row>
    <row r="4082" spans="5:18" x14ac:dyDescent="0.25">
      <c r="E4082" s="12">
        <v>0</v>
      </c>
      <c r="R4082" s="26">
        <f t="shared" si="39"/>
        <v>0</v>
      </c>
    </row>
    <row r="4083" spans="5:18" x14ac:dyDescent="0.25">
      <c r="E4083" s="12">
        <v>0</v>
      </c>
      <c r="R4083" s="26">
        <f t="shared" si="39"/>
        <v>0</v>
      </c>
    </row>
    <row r="4084" spans="5:18" x14ac:dyDescent="0.25">
      <c r="E4084" s="12">
        <v>0</v>
      </c>
      <c r="R4084" s="26">
        <f t="shared" si="39"/>
        <v>0</v>
      </c>
    </row>
    <row r="4085" spans="5:18" x14ac:dyDescent="0.25">
      <c r="E4085" s="12">
        <v>0</v>
      </c>
      <c r="R4085" s="26">
        <f t="shared" si="39"/>
        <v>0</v>
      </c>
    </row>
    <row r="4086" spans="5:18" x14ac:dyDescent="0.25">
      <c r="E4086" s="12">
        <v>0</v>
      </c>
      <c r="R4086" s="26">
        <f t="shared" si="39"/>
        <v>0</v>
      </c>
    </row>
    <row r="4087" spans="5:18" x14ac:dyDescent="0.25">
      <c r="E4087" s="12">
        <v>0</v>
      </c>
      <c r="R4087" s="26">
        <f t="shared" si="39"/>
        <v>0</v>
      </c>
    </row>
    <row r="4088" spans="5:18" x14ac:dyDescent="0.25">
      <c r="E4088" s="12">
        <v>0</v>
      </c>
      <c r="R4088" s="26">
        <f t="shared" si="39"/>
        <v>0</v>
      </c>
    </row>
    <row r="4089" spans="5:18" x14ac:dyDescent="0.25">
      <c r="E4089" s="12">
        <v>0</v>
      </c>
      <c r="R4089" s="26">
        <f t="shared" si="39"/>
        <v>0</v>
      </c>
    </row>
    <row r="4090" spans="5:18" x14ac:dyDescent="0.25">
      <c r="E4090" s="12">
        <v>0</v>
      </c>
      <c r="R4090" s="26">
        <f t="shared" si="39"/>
        <v>0</v>
      </c>
    </row>
    <row r="4091" spans="5:18" x14ac:dyDescent="0.25">
      <c r="E4091" s="12">
        <v>0</v>
      </c>
      <c r="R4091" s="26">
        <f t="shared" si="39"/>
        <v>0</v>
      </c>
    </row>
    <row r="4092" spans="5:18" x14ac:dyDescent="0.25">
      <c r="E4092" s="12">
        <v>0</v>
      </c>
      <c r="R4092" s="26">
        <f t="shared" si="39"/>
        <v>0</v>
      </c>
    </row>
    <row r="4093" spans="5:18" x14ac:dyDescent="0.25">
      <c r="E4093" s="12">
        <v>0</v>
      </c>
      <c r="R4093" s="26">
        <f t="shared" si="39"/>
        <v>0</v>
      </c>
    </row>
    <row r="4094" spans="5:18" x14ac:dyDescent="0.25">
      <c r="E4094" s="12">
        <v>0</v>
      </c>
      <c r="R4094" s="26">
        <f t="shared" si="39"/>
        <v>0</v>
      </c>
    </row>
    <row r="4095" spans="5:18" x14ac:dyDescent="0.25">
      <c r="E4095" s="12">
        <v>0</v>
      </c>
      <c r="R4095" s="26">
        <f t="shared" si="39"/>
        <v>0</v>
      </c>
    </row>
    <row r="4096" spans="5:18" x14ac:dyDescent="0.25">
      <c r="E4096" s="12">
        <v>0</v>
      </c>
      <c r="R4096" s="26">
        <f t="shared" si="39"/>
        <v>0</v>
      </c>
    </row>
    <row r="4097" spans="5:18" x14ac:dyDescent="0.25">
      <c r="E4097" s="12">
        <v>0</v>
      </c>
      <c r="R4097" s="26">
        <f t="shared" si="39"/>
        <v>0</v>
      </c>
    </row>
    <row r="4098" spans="5:18" x14ac:dyDescent="0.25">
      <c r="E4098" s="12">
        <v>0</v>
      </c>
      <c r="R4098" s="26">
        <f t="shared" si="39"/>
        <v>0</v>
      </c>
    </row>
    <row r="4099" spans="5:18" x14ac:dyDescent="0.25">
      <c r="E4099" s="12">
        <v>0</v>
      </c>
      <c r="R4099" s="26">
        <f t="shared" si="39"/>
        <v>0</v>
      </c>
    </row>
    <row r="4100" spans="5:18" x14ac:dyDescent="0.25">
      <c r="E4100" s="12">
        <v>0</v>
      </c>
      <c r="R4100" s="26">
        <f t="shared" si="39"/>
        <v>0</v>
      </c>
    </row>
    <row r="4101" spans="5:18" x14ac:dyDescent="0.25">
      <c r="E4101" s="12">
        <v>0</v>
      </c>
      <c r="R4101" s="26">
        <f t="shared" si="39"/>
        <v>0</v>
      </c>
    </row>
    <row r="4102" spans="5:18" x14ac:dyDescent="0.25">
      <c r="E4102" s="12">
        <v>0</v>
      </c>
      <c r="R4102" s="26">
        <f t="shared" si="39"/>
        <v>0</v>
      </c>
    </row>
    <row r="4103" spans="5:18" x14ac:dyDescent="0.25">
      <c r="E4103" s="12">
        <v>0</v>
      </c>
      <c r="R4103" s="26">
        <f t="shared" si="39"/>
        <v>0</v>
      </c>
    </row>
    <row r="4104" spans="5:18" x14ac:dyDescent="0.25">
      <c r="E4104" s="12">
        <v>0</v>
      </c>
      <c r="R4104" s="26">
        <f t="shared" si="39"/>
        <v>0</v>
      </c>
    </row>
    <row r="4105" spans="5:18" x14ac:dyDescent="0.25">
      <c r="E4105" s="12">
        <v>0</v>
      </c>
      <c r="R4105" s="26">
        <f t="shared" si="39"/>
        <v>0</v>
      </c>
    </row>
    <row r="4106" spans="5:18" x14ac:dyDescent="0.25">
      <c r="E4106" s="12">
        <v>0</v>
      </c>
      <c r="R4106" s="26">
        <f t="shared" si="39"/>
        <v>0</v>
      </c>
    </row>
    <row r="4107" spans="5:18" x14ac:dyDescent="0.25">
      <c r="E4107" s="12">
        <v>0</v>
      </c>
      <c r="R4107" s="26">
        <f t="shared" si="39"/>
        <v>0</v>
      </c>
    </row>
    <row r="4108" spans="5:18" x14ac:dyDescent="0.25">
      <c r="E4108" s="12">
        <v>0</v>
      </c>
      <c r="R4108" s="26">
        <f t="shared" si="39"/>
        <v>0</v>
      </c>
    </row>
    <row r="4109" spans="5:18" x14ac:dyDescent="0.25">
      <c r="E4109" s="12">
        <v>0</v>
      </c>
      <c r="R4109" s="26">
        <f t="shared" si="39"/>
        <v>0</v>
      </c>
    </row>
    <row r="4110" spans="5:18" x14ac:dyDescent="0.25">
      <c r="E4110" s="12">
        <v>0</v>
      </c>
      <c r="R4110" s="26">
        <f t="shared" si="39"/>
        <v>0</v>
      </c>
    </row>
    <row r="4111" spans="5:18" x14ac:dyDescent="0.25">
      <c r="E4111" s="12">
        <v>0</v>
      </c>
      <c r="R4111" s="26">
        <f t="shared" si="39"/>
        <v>0</v>
      </c>
    </row>
    <row r="4112" spans="5:18" x14ac:dyDescent="0.25">
      <c r="E4112" s="12">
        <v>0</v>
      </c>
      <c r="R4112" s="26">
        <f t="shared" si="39"/>
        <v>0</v>
      </c>
    </row>
    <row r="4113" spans="5:18" x14ac:dyDescent="0.25">
      <c r="E4113" s="12">
        <v>0</v>
      </c>
      <c r="R4113" s="26">
        <f t="shared" si="39"/>
        <v>0</v>
      </c>
    </row>
    <row r="4114" spans="5:18" x14ac:dyDescent="0.25">
      <c r="E4114" s="12">
        <v>0</v>
      </c>
      <c r="R4114" s="26">
        <f t="shared" si="39"/>
        <v>0</v>
      </c>
    </row>
    <row r="4115" spans="5:18" x14ac:dyDescent="0.25">
      <c r="E4115" s="12">
        <v>0</v>
      </c>
      <c r="R4115" s="26">
        <f t="shared" si="39"/>
        <v>0</v>
      </c>
    </row>
    <row r="4116" spans="5:18" x14ac:dyDescent="0.25">
      <c r="E4116" s="12">
        <v>0</v>
      </c>
      <c r="R4116" s="26">
        <f t="shared" si="39"/>
        <v>0</v>
      </c>
    </row>
    <row r="4117" spans="5:18" x14ac:dyDescent="0.25">
      <c r="E4117" s="12">
        <v>0</v>
      </c>
      <c r="R4117" s="26">
        <f t="shared" si="39"/>
        <v>0</v>
      </c>
    </row>
    <row r="4118" spans="5:18" x14ac:dyDescent="0.25">
      <c r="E4118" s="12">
        <v>0</v>
      </c>
      <c r="R4118" s="26">
        <f t="shared" si="39"/>
        <v>0</v>
      </c>
    </row>
    <row r="4119" spans="5:18" x14ac:dyDescent="0.25">
      <c r="E4119" s="12">
        <v>0</v>
      </c>
      <c r="R4119" s="26">
        <f t="shared" si="39"/>
        <v>0</v>
      </c>
    </row>
    <row r="4120" spans="5:18" x14ac:dyDescent="0.25">
      <c r="E4120" s="12">
        <v>0</v>
      </c>
      <c r="R4120" s="26">
        <f t="shared" si="39"/>
        <v>0</v>
      </c>
    </row>
    <row r="4121" spans="5:18" x14ac:dyDescent="0.25">
      <c r="E4121" s="12">
        <v>0</v>
      </c>
      <c r="R4121" s="26">
        <f t="shared" si="39"/>
        <v>0</v>
      </c>
    </row>
    <row r="4122" spans="5:18" x14ac:dyDescent="0.25">
      <c r="E4122" s="12">
        <v>0</v>
      </c>
      <c r="R4122" s="26">
        <f t="shared" si="39"/>
        <v>0</v>
      </c>
    </row>
    <row r="4123" spans="5:18" x14ac:dyDescent="0.25">
      <c r="E4123" s="12">
        <v>0</v>
      </c>
      <c r="R4123" s="26">
        <f t="shared" si="39"/>
        <v>0</v>
      </c>
    </row>
    <row r="4124" spans="5:18" x14ac:dyDescent="0.25">
      <c r="E4124" s="12">
        <v>0</v>
      </c>
      <c r="R4124" s="26">
        <f t="shared" si="39"/>
        <v>0</v>
      </c>
    </row>
    <row r="4125" spans="5:18" x14ac:dyDescent="0.25">
      <c r="E4125" s="12">
        <v>0</v>
      </c>
      <c r="R4125" s="26">
        <f t="shared" si="39"/>
        <v>0</v>
      </c>
    </row>
    <row r="4126" spans="5:18" x14ac:dyDescent="0.25">
      <c r="E4126" s="12">
        <v>0</v>
      </c>
      <c r="R4126" s="26">
        <f t="shared" si="39"/>
        <v>0</v>
      </c>
    </row>
    <row r="4127" spans="5:18" x14ac:dyDescent="0.25">
      <c r="E4127" s="12">
        <v>0</v>
      </c>
      <c r="R4127" s="26">
        <f t="shared" ref="R4127:R4190" si="40">(((M4127/(1-$E$5))+N4127+O4127)/(1-$E$9))+P4127+Q4127</f>
        <v>0</v>
      </c>
    </row>
    <row r="4128" spans="5:18" x14ac:dyDescent="0.25">
      <c r="E4128" s="12">
        <v>0</v>
      </c>
      <c r="R4128" s="26">
        <f t="shared" si="40"/>
        <v>0</v>
      </c>
    </row>
    <row r="4129" spans="5:18" x14ac:dyDescent="0.25">
      <c r="E4129" s="12">
        <v>0</v>
      </c>
      <c r="R4129" s="26">
        <f t="shared" si="40"/>
        <v>0</v>
      </c>
    </row>
    <row r="4130" spans="5:18" x14ac:dyDescent="0.25">
      <c r="E4130" s="12">
        <v>0</v>
      </c>
      <c r="R4130" s="26">
        <f t="shared" si="40"/>
        <v>0</v>
      </c>
    </row>
    <row r="4131" spans="5:18" x14ac:dyDescent="0.25">
      <c r="E4131" s="12">
        <v>0</v>
      </c>
      <c r="R4131" s="26">
        <f t="shared" si="40"/>
        <v>0</v>
      </c>
    </row>
    <row r="4132" spans="5:18" x14ac:dyDescent="0.25">
      <c r="E4132" s="12">
        <v>0</v>
      </c>
      <c r="R4132" s="26">
        <f t="shared" si="40"/>
        <v>0</v>
      </c>
    </row>
    <row r="4133" spans="5:18" x14ac:dyDescent="0.25">
      <c r="E4133" s="12">
        <v>0</v>
      </c>
      <c r="R4133" s="26">
        <f t="shared" si="40"/>
        <v>0</v>
      </c>
    </row>
    <row r="4134" spans="5:18" x14ac:dyDescent="0.25">
      <c r="E4134" s="12">
        <v>0</v>
      </c>
      <c r="R4134" s="26">
        <f t="shared" si="40"/>
        <v>0</v>
      </c>
    </row>
    <row r="4135" spans="5:18" x14ac:dyDescent="0.25">
      <c r="E4135" s="12">
        <v>0</v>
      </c>
      <c r="R4135" s="26">
        <f t="shared" si="40"/>
        <v>0</v>
      </c>
    </row>
    <row r="4136" spans="5:18" x14ac:dyDescent="0.25">
      <c r="E4136" s="12">
        <v>0</v>
      </c>
      <c r="R4136" s="26">
        <f t="shared" si="40"/>
        <v>0</v>
      </c>
    </row>
    <row r="4137" spans="5:18" x14ac:dyDescent="0.25">
      <c r="E4137" s="12">
        <v>0</v>
      </c>
      <c r="R4137" s="26">
        <f t="shared" si="40"/>
        <v>0</v>
      </c>
    </row>
    <row r="4138" spans="5:18" x14ac:dyDescent="0.25">
      <c r="E4138" s="12">
        <v>0</v>
      </c>
      <c r="R4138" s="26">
        <f t="shared" si="40"/>
        <v>0</v>
      </c>
    </row>
    <row r="4139" spans="5:18" x14ac:dyDescent="0.25">
      <c r="E4139" s="12">
        <v>0</v>
      </c>
      <c r="R4139" s="26">
        <f t="shared" si="40"/>
        <v>0</v>
      </c>
    </row>
    <row r="4140" spans="5:18" x14ac:dyDescent="0.25">
      <c r="E4140" s="12">
        <v>0</v>
      </c>
      <c r="R4140" s="26">
        <f t="shared" si="40"/>
        <v>0</v>
      </c>
    </row>
    <row r="4141" spans="5:18" x14ac:dyDescent="0.25">
      <c r="E4141" s="12">
        <v>0</v>
      </c>
      <c r="R4141" s="26">
        <f t="shared" si="40"/>
        <v>0</v>
      </c>
    </row>
    <row r="4142" spans="5:18" x14ac:dyDescent="0.25">
      <c r="E4142" s="12">
        <v>0</v>
      </c>
      <c r="R4142" s="26">
        <f t="shared" si="40"/>
        <v>0</v>
      </c>
    </row>
    <row r="4143" spans="5:18" x14ac:dyDescent="0.25">
      <c r="E4143" s="12">
        <v>0</v>
      </c>
      <c r="R4143" s="26">
        <f t="shared" si="40"/>
        <v>0</v>
      </c>
    </row>
    <row r="4144" spans="5:18" x14ac:dyDescent="0.25">
      <c r="E4144" s="12">
        <v>0</v>
      </c>
      <c r="R4144" s="26">
        <f t="shared" si="40"/>
        <v>0</v>
      </c>
    </row>
    <row r="4145" spans="5:18" x14ac:dyDescent="0.25">
      <c r="E4145" s="12">
        <v>0</v>
      </c>
      <c r="R4145" s="26">
        <f t="shared" si="40"/>
        <v>0</v>
      </c>
    </row>
    <row r="4146" spans="5:18" x14ac:dyDescent="0.25">
      <c r="E4146" s="12">
        <v>0</v>
      </c>
      <c r="R4146" s="26">
        <f t="shared" si="40"/>
        <v>0</v>
      </c>
    </row>
    <row r="4147" spans="5:18" x14ac:dyDescent="0.25">
      <c r="E4147" s="12">
        <v>0</v>
      </c>
      <c r="R4147" s="26">
        <f t="shared" si="40"/>
        <v>0</v>
      </c>
    </row>
    <row r="4148" spans="5:18" x14ac:dyDescent="0.25">
      <c r="E4148" s="12">
        <v>0</v>
      </c>
      <c r="R4148" s="26">
        <f t="shared" si="40"/>
        <v>0</v>
      </c>
    </row>
    <row r="4149" spans="5:18" x14ac:dyDescent="0.25">
      <c r="E4149" s="12">
        <v>0</v>
      </c>
      <c r="R4149" s="26">
        <f t="shared" si="40"/>
        <v>0</v>
      </c>
    </row>
    <row r="4150" spans="5:18" x14ac:dyDescent="0.25">
      <c r="E4150" s="12">
        <v>0</v>
      </c>
      <c r="R4150" s="26">
        <f t="shared" si="40"/>
        <v>0</v>
      </c>
    </row>
    <row r="4151" spans="5:18" x14ac:dyDescent="0.25">
      <c r="E4151" s="12">
        <v>0</v>
      </c>
      <c r="R4151" s="26">
        <f t="shared" si="40"/>
        <v>0</v>
      </c>
    </row>
    <row r="4152" spans="5:18" x14ac:dyDescent="0.25">
      <c r="E4152" s="12">
        <v>0</v>
      </c>
      <c r="R4152" s="26">
        <f t="shared" si="40"/>
        <v>0</v>
      </c>
    </row>
    <row r="4153" spans="5:18" x14ac:dyDescent="0.25">
      <c r="E4153" s="12">
        <v>0</v>
      </c>
      <c r="R4153" s="26">
        <f t="shared" si="40"/>
        <v>0</v>
      </c>
    </row>
    <row r="4154" spans="5:18" x14ac:dyDescent="0.25">
      <c r="E4154" s="12">
        <v>0</v>
      </c>
      <c r="R4154" s="26">
        <f t="shared" si="40"/>
        <v>0</v>
      </c>
    </row>
    <row r="4155" spans="5:18" x14ac:dyDescent="0.25">
      <c r="E4155" s="12">
        <v>0</v>
      </c>
      <c r="R4155" s="26">
        <f t="shared" si="40"/>
        <v>0</v>
      </c>
    </row>
    <row r="4156" spans="5:18" x14ac:dyDescent="0.25">
      <c r="E4156" s="12">
        <v>0</v>
      </c>
      <c r="R4156" s="26">
        <f t="shared" si="40"/>
        <v>0</v>
      </c>
    </row>
    <row r="4157" spans="5:18" x14ac:dyDescent="0.25">
      <c r="E4157" s="12">
        <v>0</v>
      </c>
      <c r="R4157" s="26">
        <f t="shared" si="40"/>
        <v>0</v>
      </c>
    </row>
    <row r="4158" spans="5:18" x14ac:dyDescent="0.25">
      <c r="E4158" s="12">
        <v>0</v>
      </c>
      <c r="R4158" s="26">
        <f t="shared" si="40"/>
        <v>0</v>
      </c>
    </row>
    <row r="4159" spans="5:18" x14ac:dyDescent="0.25">
      <c r="E4159" s="12">
        <v>0</v>
      </c>
      <c r="R4159" s="26">
        <f t="shared" si="40"/>
        <v>0</v>
      </c>
    </row>
    <row r="4160" spans="5:18" x14ac:dyDescent="0.25">
      <c r="E4160" s="12">
        <v>0</v>
      </c>
      <c r="R4160" s="26">
        <f t="shared" si="40"/>
        <v>0</v>
      </c>
    </row>
    <row r="4161" spans="5:18" x14ac:dyDescent="0.25">
      <c r="E4161" s="12">
        <v>0</v>
      </c>
      <c r="R4161" s="26">
        <f t="shared" si="40"/>
        <v>0</v>
      </c>
    </row>
    <row r="4162" spans="5:18" x14ac:dyDescent="0.25">
      <c r="E4162" s="12">
        <v>0</v>
      </c>
      <c r="R4162" s="26">
        <f t="shared" si="40"/>
        <v>0</v>
      </c>
    </row>
    <row r="4163" spans="5:18" x14ac:dyDescent="0.25">
      <c r="E4163" s="12">
        <v>0</v>
      </c>
      <c r="R4163" s="26">
        <f t="shared" si="40"/>
        <v>0</v>
      </c>
    </row>
    <row r="4164" spans="5:18" x14ac:dyDescent="0.25">
      <c r="E4164" s="12">
        <v>0</v>
      </c>
      <c r="R4164" s="26">
        <f t="shared" si="40"/>
        <v>0</v>
      </c>
    </row>
    <row r="4165" spans="5:18" x14ac:dyDescent="0.25">
      <c r="E4165" s="12">
        <v>0</v>
      </c>
      <c r="R4165" s="26">
        <f t="shared" si="40"/>
        <v>0</v>
      </c>
    </row>
    <row r="4166" spans="5:18" x14ac:dyDescent="0.25">
      <c r="E4166" s="12">
        <v>0</v>
      </c>
      <c r="R4166" s="26">
        <f t="shared" si="40"/>
        <v>0</v>
      </c>
    </row>
    <row r="4167" spans="5:18" x14ac:dyDescent="0.25">
      <c r="E4167" s="12">
        <v>0</v>
      </c>
      <c r="R4167" s="26">
        <f t="shared" si="40"/>
        <v>0</v>
      </c>
    </row>
    <row r="4168" spans="5:18" x14ac:dyDescent="0.25">
      <c r="E4168" s="12">
        <v>0</v>
      </c>
      <c r="R4168" s="26">
        <f t="shared" si="40"/>
        <v>0</v>
      </c>
    </row>
    <row r="4169" spans="5:18" x14ac:dyDescent="0.25">
      <c r="E4169" s="12">
        <v>0</v>
      </c>
      <c r="R4169" s="26">
        <f t="shared" si="40"/>
        <v>0</v>
      </c>
    </row>
    <row r="4170" spans="5:18" x14ac:dyDescent="0.25">
      <c r="E4170" s="12">
        <v>0</v>
      </c>
      <c r="R4170" s="26">
        <f t="shared" si="40"/>
        <v>0</v>
      </c>
    </row>
    <row r="4171" spans="5:18" x14ac:dyDescent="0.25">
      <c r="E4171" s="12">
        <v>0</v>
      </c>
      <c r="R4171" s="26">
        <f t="shared" si="40"/>
        <v>0</v>
      </c>
    </row>
    <row r="4172" spans="5:18" x14ac:dyDescent="0.25">
      <c r="E4172" s="12">
        <v>0</v>
      </c>
      <c r="R4172" s="26">
        <f t="shared" si="40"/>
        <v>0</v>
      </c>
    </row>
    <row r="4173" spans="5:18" x14ac:dyDescent="0.25">
      <c r="E4173" s="12">
        <v>0</v>
      </c>
      <c r="R4173" s="26">
        <f t="shared" si="40"/>
        <v>0</v>
      </c>
    </row>
    <row r="4174" spans="5:18" x14ac:dyDescent="0.25">
      <c r="E4174" s="12">
        <v>0</v>
      </c>
      <c r="R4174" s="26">
        <f t="shared" si="40"/>
        <v>0</v>
      </c>
    </row>
    <row r="4175" spans="5:18" x14ac:dyDescent="0.25">
      <c r="E4175" s="12">
        <v>0</v>
      </c>
      <c r="R4175" s="26">
        <f t="shared" si="40"/>
        <v>0</v>
      </c>
    </row>
    <row r="4176" spans="5:18" x14ac:dyDescent="0.25">
      <c r="E4176" s="12">
        <v>0</v>
      </c>
      <c r="R4176" s="26">
        <f t="shared" si="40"/>
        <v>0</v>
      </c>
    </row>
    <row r="4177" spans="5:18" x14ac:dyDescent="0.25">
      <c r="E4177" s="12">
        <v>0</v>
      </c>
      <c r="R4177" s="26">
        <f t="shared" si="40"/>
        <v>0</v>
      </c>
    </row>
    <row r="4178" spans="5:18" x14ac:dyDescent="0.25">
      <c r="E4178" s="12">
        <v>0</v>
      </c>
      <c r="R4178" s="26">
        <f t="shared" si="40"/>
        <v>0</v>
      </c>
    </row>
    <row r="4179" spans="5:18" x14ac:dyDescent="0.25">
      <c r="E4179" s="12">
        <v>0</v>
      </c>
      <c r="R4179" s="26">
        <f t="shared" si="40"/>
        <v>0</v>
      </c>
    </row>
    <row r="4180" spans="5:18" x14ac:dyDescent="0.25">
      <c r="E4180" s="12">
        <v>0</v>
      </c>
      <c r="R4180" s="26">
        <f t="shared" si="40"/>
        <v>0</v>
      </c>
    </row>
    <row r="4181" spans="5:18" x14ac:dyDescent="0.25">
      <c r="E4181" s="12">
        <v>0</v>
      </c>
      <c r="R4181" s="26">
        <f t="shared" si="40"/>
        <v>0</v>
      </c>
    </row>
    <row r="4182" spans="5:18" x14ac:dyDescent="0.25">
      <c r="E4182" s="12">
        <v>0</v>
      </c>
      <c r="R4182" s="26">
        <f t="shared" si="40"/>
        <v>0</v>
      </c>
    </row>
    <row r="4183" spans="5:18" x14ac:dyDescent="0.25">
      <c r="E4183" s="12">
        <v>0</v>
      </c>
      <c r="R4183" s="26">
        <f t="shared" si="40"/>
        <v>0</v>
      </c>
    </row>
    <row r="4184" spans="5:18" x14ac:dyDescent="0.25">
      <c r="E4184" s="12">
        <v>0</v>
      </c>
      <c r="R4184" s="26">
        <f t="shared" si="40"/>
        <v>0</v>
      </c>
    </row>
    <row r="4185" spans="5:18" x14ac:dyDescent="0.25">
      <c r="E4185" s="12">
        <v>0</v>
      </c>
      <c r="R4185" s="26">
        <f t="shared" si="40"/>
        <v>0</v>
      </c>
    </row>
    <row r="4186" spans="5:18" x14ac:dyDescent="0.25">
      <c r="E4186" s="12">
        <v>0</v>
      </c>
      <c r="R4186" s="26">
        <f t="shared" si="40"/>
        <v>0</v>
      </c>
    </row>
    <row r="4187" spans="5:18" x14ac:dyDescent="0.25">
      <c r="E4187" s="12">
        <v>0</v>
      </c>
      <c r="R4187" s="26">
        <f t="shared" si="40"/>
        <v>0</v>
      </c>
    </row>
    <row r="4188" spans="5:18" x14ac:dyDescent="0.25">
      <c r="E4188" s="12">
        <v>0</v>
      </c>
      <c r="R4188" s="26">
        <f t="shared" si="40"/>
        <v>0</v>
      </c>
    </row>
    <row r="4189" spans="5:18" x14ac:dyDescent="0.25">
      <c r="E4189" s="12">
        <v>0</v>
      </c>
      <c r="R4189" s="26">
        <f t="shared" si="40"/>
        <v>0</v>
      </c>
    </row>
    <row r="4190" spans="5:18" x14ac:dyDescent="0.25">
      <c r="E4190" s="12">
        <v>0</v>
      </c>
      <c r="R4190" s="26">
        <f t="shared" si="40"/>
        <v>0</v>
      </c>
    </row>
    <row r="4191" spans="5:18" x14ac:dyDescent="0.25">
      <c r="E4191" s="12">
        <v>0</v>
      </c>
      <c r="R4191" s="26">
        <f t="shared" ref="R4191:R4254" si="41">(((M4191/(1-$E$5))+N4191+O4191)/(1-$E$9))+P4191+Q4191</f>
        <v>0</v>
      </c>
    </row>
    <row r="4192" spans="5:18" x14ac:dyDescent="0.25">
      <c r="E4192" s="12">
        <v>0</v>
      </c>
      <c r="R4192" s="26">
        <f t="shared" si="41"/>
        <v>0</v>
      </c>
    </row>
    <row r="4193" spans="5:18" x14ac:dyDescent="0.25">
      <c r="E4193" s="12">
        <v>0</v>
      </c>
      <c r="R4193" s="26">
        <f t="shared" si="41"/>
        <v>0</v>
      </c>
    </row>
    <row r="4194" spans="5:18" x14ac:dyDescent="0.25">
      <c r="E4194" s="12">
        <v>0</v>
      </c>
      <c r="R4194" s="26">
        <f t="shared" si="41"/>
        <v>0</v>
      </c>
    </row>
    <row r="4195" spans="5:18" x14ac:dyDescent="0.25">
      <c r="E4195" s="12">
        <v>0</v>
      </c>
      <c r="R4195" s="26">
        <f t="shared" si="41"/>
        <v>0</v>
      </c>
    </row>
    <row r="4196" spans="5:18" x14ac:dyDescent="0.25">
      <c r="E4196" s="12">
        <v>0</v>
      </c>
      <c r="R4196" s="26">
        <f t="shared" si="41"/>
        <v>0</v>
      </c>
    </row>
    <row r="4197" spans="5:18" x14ac:dyDescent="0.25">
      <c r="E4197" s="12">
        <v>0</v>
      </c>
      <c r="R4197" s="26">
        <f t="shared" si="41"/>
        <v>0</v>
      </c>
    </row>
    <row r="4198" spans="5:18" x14ac:dyDescent="0.25">
      <c r="E4198" s="12">
        <v>0</v>
      </c>
      <c r="R4198" s="26">
        <f t="shared" si="41"/>
        <v>0</v>
      </c>
    </row>
    <row r="4199" spans="5:18" x14ac:dyDescent="0.25">
      <c r="E4199" s="12">
        <v>0</v>
      </c>
      <c r="R4199" s="26">
        <f t="shared" si="41"/>
        <v>0</v>
      </c>
    </row>
    <row r="4200" spans="5:18" x14ac:dyDescent="0.25">
      <c r="E4200" s="12">
        <v>0</v>
      </c>
      <c r="R4200" s="26">
        <f t="shared" si="41"/>
        <v>0</v>
      </c>
    </row>
    <row r="4201" spans="5:18" x14ac:dyDescent="0.25">
      <c r="E4201" s="12">
        <v>0</v>
      </c>
      <c r="R4201" s="26">
        <f t="shared" si="41"/>
        <v>0</v>
      </c>
    </row>
    <row r="4202" spans="5:18" x14ac:dyDescent="0.25">
      <c r="E4202" s="12">
        <v>0</v>
      </c>
      <c r="R4202" s="26">
        <f t="shared" si="41"/>
        <v>0</v>
      </c>
    </row>
    <row r="4203" spans="5:18" x14ac:dyDescent="0.25">
      <c r="E4203" s="12">
        <v>0</v>
      </c>
      <c r="R4203" s="26">
        <f t="shared" si="41"/>
        <v>0</v>
      </c>
    </row>
    <row r="4204" spans="5:18" x14ac:dyDescent="0.25">
      <c r="E4204" s="12">
        <v>0</v>
      </c>
      <c r="R4204" s="26">
        <f t="shared" si="41"/>
        <v>0</v>
      </c>
    </row>
    <row r="4205" spans="5:18" x14ac:dyDescent="0.25">
      <c r="E4205" s="12">
        <v>0</v>
      </c>
      <c r="R4205" s="26">
        <f t="shared" si="41"/>
        <v>0</v>
      </c>
    </row>
    <row r="4206" spans="5:18" x14ac:dyDescent="0.25">
      <c r="E4206" s="12">
        <v>0</v>
      </c>
      <c r="R4206" s="26">
        <f t="shared" si="41"/>
        <v>0</v>
      </c>
    </row>
    <row r="4207" spans="5:18" x14ac:dyDescent="0.25">
      <c r="E4207" s="12">
        <v>0</v>
      </c>
      <c r="R4207" s="26">
        <f t="shared" si="41"/>
        <v>0</v>
      </c>
    </row>
    <row r="4208" spans="5:18" x14ac:dyDescent="0.25">
      <c r="E4208" s="12">
        <v>0</v>
      </c>
      <c r="R4208" s="26">
        <f t="shared" si="41"/>
        <v>0</v>
      </c>
    </row>
    <row r="4209" spans="5:18" x14ac:dyDescent="0.25">
      <c r="E4209" s="12">
        <v>0</v>
      </c>
      <c r="R4209" s="26">
        <f t="shared" si="41"/>
        <v>0</v>
      </c>
    </row>
    <row r="4210" spans="5:18" x14ac:dyDescent="0.25">
      <c r="E4210" s="12">
        <v>0</v>
      </c>
      <c r="R4210" s="26">
        <f t="shared" si="41"/>
        <v>0</v>
      </c>
    </row>
    <row r="4211" spans="5:18" x14ac:dyDescent="0.25">
      <c r="E4211" s="12">
        <v>0</v>
      </c>
      <c r="R4211" s="26">
        <f t="shared" si="41"/>
        <v>0</v>
      </c>
    </row>
    <row r="4212" spans="5:18" x14ac:dyDescent="0.25">
      <c r="E4212" s="12">
        <v>0</v>
      </c>
      <c r="R4212" s="26">
        <f t="shared" si="41"/>
        <v>0</v>
      </c>
    </row>
    <row r="4213" spans="5:18" x14ac:dyDescent="0.25">
      <c r="E4213" s="12">
        <v>0</v>
      </c>
      <c r="R4213" s="26">
        <f t="shared" si="41"/>
        <v>0</v>
      </c>
    </row>
    <row r="4214" spans="5:18" x14ac:dyDescent="0.25">
      <c r="E4214" s="12">
        <v>0</v>
      </c>
      <c r="R4214" s="26">
        <f t="shared" si="41"/>
        <v>0</v>
      </c>
    </row>
    <row r="4215" spans="5:18" x14ac:dyDescent="0.25">
      <c r="E4215" s="12">
        <v>0</v>
      </c>
      <c r="R4215" s="26">
        <f t="shared" si="41"/>
        <v>0</v>
      </c>
    </row>
    <row r="4216" spans="5:18" x14ac:dyDescent="0.25">
      <c r="E4216" s="12">
        <v>0</v>
      </c>
      <c r="R4216" s="26">
        <f t="shared" si="41"/>
        <v>0</v>
      </c>
    </row>
    <row r="4217" spans="5:18" x14ac:dyDescent="0.25">
      <c r="E4217" s="12">
        <v>0</v>
      </c>
      <c r="R4217" s="26">
        <f t="shared" si="41"/>
        <v>0</v>
      </c>
    </row>
    <row r="4218" spans="5:18" x14ac:dyDescent="0.25">
      <c r="E4218" s="12">
        <v>0</v>
      </c>
      <c r="R4218" s="26">
        <f t="shared" si="41"/>
        <v>0</v>
      </c>
    </row>
    <row r="4219" spans="5:18" x14ac:dyDescent="0.25">
      <c r="E4219" s="12">
        <v>0</v>
      </c>
      <c r="R4219" s="26">
        <f t="shared" si="41"/>
        <v>0</v>
      </c>
    </row>
    <row r="4220" spans="5:18" x14ac:dyDescent="0.25">
      <c r="E4220" s="12">
        <v>0</v>
      </c>
      <c r="R4220" s="26">
        <f t="shared" si="41"/>
        <v>0</v>
      </c>
    </row>
    <row r="4221" spans="5:18" x14ac:dyDescent="0.25">
      <c r="E4221" s="12">
        <v>0</v>
      </c>
      <c r="R4221" s="26">
        <f t="shared" si="41"/>
        <v>0</v>
      </c>
    </row>
    <row r="4222" spans="5:18" x14ac:dyDescent="0.25">
      <c r="R4222" s="26">
        <f t="shared" si="41"/>
        <v>0</v>
      </c>
    </row>
    <row r="4223" spans="5:18" x14ac:dyDescent="0.25">
      <c r="R4223" s="26">
        <f t="shared" si="41"/>
        <v>0</v>
      </c>
    </row>
    <row r="4224" spans="5:18" x14ac:dyDescent="0.25">
      <c r="R4224" s="26">
        <f t="shared" si="41"/>
        <v>0</v>
      </c>
    </row>
    <row r="4225" spans="18:18" x14ac:dyDescent="0.25">
      <c r="R4225" s="26">
        <f t="shared" si="41"/>
        <v>0</v>
      </c>
    </row>
    <row r="4226" spans="18:18" x14ac:dyDescent="0.25">
      <c r="R4226" s="26">
        <f t="shared" si="41"/>
        <v>0</v>
      </c>
    </row>
    <row r="4227" spans="18:18" x14ac:dyDescent="0.25">
      <c r="R4227" s="26">
        <f t="shared" si="41"/>
        <v>0</v>
      </c>
    </row>
    <row r="4228" spans="18:18" x14ac:dyDescent="0.25">
      <c r="R4228" s="26">
        <f t="shared" si="41"/>
        <v>0</v>
      </c>
    </row>
    <row r="4229" spans="18:18" x14ac:dyDescent="0.25">
      <c r="R4229" s="26">
        <f t="shared" si="41"/>
        <v>0</v>
      </c>
    </row>
    <row r="4230" spans="18:18" x14ac:dyDescent="0.25">
      <c r="R4230" s="26">
        <f t="shared" si="41"/>
        <v>0</v>
      </c>
    </row>
    <row r="4231" spans="18:18" x14ac:dyDescent="0.25">
      <c r="R4231" s="26">
        <f t="shared" si="41"/>
        <v>0</v>
      </c>
    </row>
    <row r="4232" spans="18:18" x14ac:dyDescent="0.25">
      <c r="R4232" s="26">
        <f t="shared" si="41"/>
        <v>0</v>
      </c>
    </row>
    <row r="4233" spans="18:18" x14ac:dyDescent="0.25">
      <c r="R4233" s="26">
        <f t="shared" si="41"/>
        <v>0</v>
      </c>
    </row>
    <row r="4234" spans="18:18" x14ac:dyDescent="0.25">
      <c r="R4234" s="26">
        <f t="shared" si="41"/>
        <v>0</v>
      </c>
    </row>
    <row r="4235" spans="18:18" x14ac:dyDescent="0.25">
      <c r="R4235" s="26">
        <f t="shared" si="41"/>
        <v>0</v>
      </c>
    </row>
    <row r="4236" spans="18:18" x14ac:dyDescent="0.25">
      <c r="R4236" s="26">
        <f t="shared" si="41"/>
        <v>0</v>
      </c>
    </row>
    <row r="4237" spans="18:18" x14ac:dyDescent="0.25">
      <c r="R4237" s="26">
        <f t="shared" si="41"/>
        <v>0</v>
      </c>
    </row>
    <row r="4238" spans="18:18" x14ac:dyDescent="0.25">
      <c r="R4238" s="26">
        <f t="shared" si="41"/>
        <v>0</v>
      </c>
    </row>
    <row r="4239" spans="18:18" x14ac:dyDescent="0.25">
      <c r="R4239" s="26">
        <f t="shared" si="41"/>
        <v>0</v>
      </c>
    </row>
    <row r="4240" spans="18:18" x14ac:dyDescent="0.25">
      <c r="R4240" s="26">
        <f t="shared" si="41"/>
        <v>0</v>
      </c>
    </row>
    <row r="4241" spans="18:18" x14ac:dyDescent="0.25">
      <c r="R4241" s="26">
        <f t="shared" si="41"/>
        <v>0</v>
      </c>
    </row>
    <row r="4242" spans="18:18" x14ac:dyDescent="0.25">
      <c r="R4242" s="26">
        <f t="shared" si="41"/>
        <v>0</v>
      </c>
    </row>
    <row r="4243" spans="18:18" x14ac:dyDescent="0.25">
      <c r="R4243" s="26">
        <f t="shared" si="41"/>
        <v>0</v>
      </c>
    </row>
    <row r="4244" spans="18:18" x14ac:dyDescent="0.25">
      <c r="R4244" s="26">
        <f t="shared" si="41"/>
        <v>0</v>
      </c>
    </row>
    <row r="4245" spans="18:18" x14ac:dyDescent="0.25">
      <c r="R4245" s="26">
        <f t="shared" si="41"/>
        <v>0</v>
      </c>
    </row>
    <row r="4246" spans="18:18" x14ac:dyDescent="0.25">
      <c r="R4246" s="26">
        <f t="shared" si="41"/>
        <v>0</v>
      </c>
    </row>
    <row r="4247" spans="18:18" x14ac:dyDescent="0.25">
      <c r="R4247" s="26">
        <f t="shared" si="41"/>
        <v>0</v>
      </c>
    </row>
    <row r="4248" spans="18:18" x14ac:dyDescent="0.25">
      <c r="R4248" s="26">
        <f t="shared" si="41"/>
        <v>0</v>
      </c>
    </row>
    <row r="4249" spans="18:18" x14ac:dyDescent="0.25">
      <c r="R4249" s="26">
        <f t="shared" si="41"/>
        <v>0</v>
      </c>
    </row>
    <row r="4250" spans="18:18" x14ac:dyDescent="0.25">
      <c r="R4250" s="26">
        <f t="shared" si="41"/>
        <v>0</v>
      </c>
    </row>
    <row r="4251" spans="18:18" x14ac:dyDescent="0.25">
      <c r="R4251" s="26">
        <f t="shared" si="41"/>
        <v>0</v>
      </c>
    </row>
    <row r="4252" spans="18:18" x14ac:dyDescent="0.25">
      <c r="R4252" s="26">
        <f t="shared" si="41"/>
        <v>0</v>
      </c>
    </row>
    <row r="4253" spans="18:18" x14ac:dyDescent="0.25">
      <c r="R4253" s="26">
        <f t="shared" si="41"/>
        <v>0</v>
      </c>
    </row>
    <row r="4254" spans="18:18" x14ac:dyDescent="0.25">
      <c r="R4254" s="26">
        <f t="shared" si="41"/>
        <v>0</v>
      </c>
    </row>
    <row r="4255" spans="18:18" x14ac:dyDescent="0.25">
      <c r="R4255" s="26">
        <f t="shared" ref="R4255:R4318" si="42">(((M4255/(1-$E$5))+N4255+O4255)/(1-$E$9))+P4255+Q4255</f>
        <v>0</v>
      </c>
    </row>
    <row r="4256" spans="18:18" x14ac:dyDescent="0.25">
      <c r="R4256" s="26">
        <f t="shared" si="42"/>
        <v>0</v>
      </c>
    </row>
    <row r="4257" spans="18:18" x14ac:dyDescent="0.25">
      <c r="R4257" s="26">
        <f t="shared" si="42"/>
        <v>0</v>
      </c>
    </row>
    <row r="4258" spans="18:18" x14ac:dyDescent="0.25">
      <c r="R4258" s="26">
        <f t="shared" si="42"/>
        <v>0</v>
      </c>
    </row>
    <row r="4259" spans="18:18" x14ac:dyDescent="0.25">
      <c r="R4259" s="26">
        <f t="shared" si="42"/>
        <v>0</v>
      </c>
    </row>
    <row r="4260" spans="18:18" x14ac:dyDescent="0.25">
      <c r="R4260" s="26">
        <f t="shared" si="42"/>
        <v>0</v>
      </c>
    </row>
    <row r="4261" spans="18:18" x14ac:dyDescent="0.25">
      <c r="R4261" s="26">
        <f t="shared" si="42"/>
        <v>0</v>
      </c>
    </row>
    <row r="4262" spans="18:18" x14ac:dyDescent="0.25">
      <c r="R4262" s="26">
        <f t="shared" si="42"/>
        <v>0</v>
      </c>
    </row>
    <row r="4263" spans="18:18" x14ac:dyDescent="0.25">
      <c r="R4263" s="26">
        <f t="shared" si="42"/>
        <v>0</v>
      </c>
    </row>
    <row r="4264" spans="18:18" x14ac:dyDescent="0.25">
      <c r="R4264" s="26">
        <f t="shared" si="42"/>
        <v>0</v>
      </c>
    </row>
    <row r="4265" spans="18:18" x14ac:dyDescent="0.25">
      <c r="R4265" s="26">
        <f t="shared" si="42"/>
        <v>0</v>
      </c>
    </row>
    <row r="4266" spans="18:18" x14ac:dyDescent="0.25">
      <c r="R4266" s="26">
        <f t="shared" si="42"/>
        <v>0</v>
      </c>
    </row>
    <row r="4267" spans="18:18" x14ac:dyDescent="0.25">
      <c r="R4267" s="26">
        <f t="shared" si="42"/>
        <v>0</v>
      </c>
    </row>
    <row r="4268" spans="18:18" x14ac:dyDescent="0.25">
      <c r="R4268" s="26">
        <f t="shared" si="42"/>
        <v>0</v>
      </c>
    </row>
    <row r="4269" spans="18:18" x14ac:dyDescent="0.25">
      <c r="R4269" s="26">
        <f t="shared" si="42"/>
        <v>0</v>
      </c>
    </row>
    <row r="4270" spans="18:18" x14ac:dyDescent="0.25">
      <c r="R4270" s="26">
        <f t="shared" si="42"/>
        <v>0</v>
      </c>
    </row>
    <row r="4271" spans="18:18" x14ac:dyDescent="0.25">
      <c r="R4271" s="26">
        <f t="shared" si="42"/>
        <v>0</v>
      </c>
    </row>
    <row r="4272" spans="18:18" x14ac:dyDescent="0.25">
      <c r="R4272" s="26">
        <f t="shared" si="42"/>
        <v>0</v>
      </c>
    </row>
    <row r="4273" spans="18:18" x14ac:dyDescent="0.25">
      <c r="R4273" s="26">
        <f t="shared" si="42"/>
        <v>0</v>
      </c>
    </row>
    <row r="4274" spans="18:18" x14ac:dyDescent="0.25">
      <c r="R4274" s="26">
        <f t="shared" si="42"/>
        <v>0</v>
      </c>
    </row>
    <row r="4275" spans="18:18" x14ac:dyDescent="0.25">
      <c r="R4275" s="26">
        <f t="shared" si="42"/>
        <v>0</v>
      </c>
    </row>
    <row r="4276" spans="18:18" x14ac:dyDescent="0.25">
      <c r="R4276" s="26">
        <f t="shared" si="42"/>
        <v>0</v>
      </c>
    </row>
    <row r="4277" spans="18:18" x14ac:dyDescent="0.25">
      <c r="R4277" s="26">
        <f t="shared" si="42"/>
        <v>0</v>
      </c>
    </row>
    <row r="4278" spans="18:18" x14ac:dyDescent="0.25">
      <c r="R4278" s="26">
        <f t="shared" si="42"/>
        <v>0</v>
      </c>
    </row>
    <row r="4279" spans="18:18" x14ac:dyDescent="0.25">
      <c r="R4279" s="26">
        <f t="shared" si="42"/>
        <v>0</v>
      </c>
    </row>
    <row r="4280" spans="18:18" x14ac:dyDescent="0.25">
      <c r="R4280" s="26">
        <f t="shared" si="42"/>
        <v>0</v>
      </c>
    </row>
    <row r="4281" spans="18:18" x14ac:dyDescent="0.25">
      <c r="R4281" s="26">
        <f t="shared" si="42"/>
        <v>0</v>
      </c>
    </row>
    <row r="4282" spans="18:18" x14ac:dyDescent="0.25">
      <c r="R4282" s="26">
        <f t="shared" si="42"/>
        <v>0</v>
      </c>
    </row>
    <row r="4283" spans="18:18" x14ac:dyDescent="0.25">
      <c r="R4283" s="26">
        <f t="shared" si="42"/>
        <v>0</v>
      </c>
    </row>
    <row r="4284" spans="18:18" x14ac:dyDescent="0.25">
      <c r="R4284" s="26">
        <f t="shared" si="42"/>
        <v>0</v>
      </c>
    </row>
    <row r="4285" spans="18:18" x14ac:dyDescent="0.25">
      <c r="R4285" s="26">
        <f t="shared" si="42"/>
        <v>0</v>
      </c>
    </row>
    <row r="4286" spans="18:18" x14ac:dyDescent="0.25">
      <c r="R4286" s="26">
        <f t="shared" si="42"/>
        <v>0</v>
      </c>
    </row>
    <row r="4287" spans="18:18" x14ac:dyDescent="0.25">
      <c r="R4287" s="26">
        <f t="shared" si="42"/>
        <v>0</v>
      </c>
    </row>
    <row r="4288" spans="18:18" x14ac:dyDescent="0.25">
      <c r="R4288" s="26">
        <f t="shared" si="42"/>
        <v>0</v>
      </c>
    </row>
    <row r="4289" spans="18:18" x14ac:dyDescent="0.25">
      <c r="R4289" s="26">
        <f t="shared" si="42"/>
        <v>0</v>
      </c>
    </row>
    <row r="4290" spans="18:18" x14ac:dyDescent="0.25">
      <c r="R4290" s="26">
        <f t="shared" si="42"/>
        <v>0</v>
      </c>
    </row>
    <row r="4291" spans="18:18" x14ac:dyDescent="0.25">
      <c r="R4291" s="26">
        <f t="shared" si="42"/>
        <v>0</v>
      </c>
    </row>
    <row r="4292" spans="18:18" x14ac:dyDescent="0.25">
      <c r="R4292" s="26">
        <f t="shared" si="42"/>
        <v>0</v>
      </c>
    </row>
    <row r="4293" spans="18:18" x14ac:dyDescent="0.25">
      <c r="R4293" s="26">
        <f t="shared" si="42"/>
        <v>0</v>
      </c>
    </row>
    <row r="4294" spans="18:18" x14ac:dyDescent="0.25">
      <c r="R4294" s="26">
        <f t="shared" si="42"/>
        <v>0</v>
      </c>
    </row>
    <row r="4295" spans="18:18" x14ac:dyDescent="0.25">
      <c r="R4295" s="26">
        <f t="shared" si="42"/>
        <v>0</v>
      </c>
    </row>
    <row r="4296" spans="18:18" x14ac:dyDescent="0.25">
      <c r="R4296" s="26">
        <f t="shared" si="42"/>
        <v>0</v>
      </c>
    </row>
    <row r="4297" spans="18:18" x14ac:dyDescent="0.25">
      <c r="R4297" s="26">
        <f t="shared" si="42"/>
        <v>0</v>
      </c>
    </row>
    <row r="4298" spans="18:18" x14ac:dyDescent="0.25">
      <c r="R4298" s="26">
        <f t="shared" si="42"/>
        <v>0</v>
      </c>
    </row>
    <row r="4299" spans="18:18" x14ac:dyDescent="0.25">
      <c r="R4299" s="26">
        <f t="shared" si="42"/>
        <v>0</v>
      </c>
    </row>
    <row r="4300" spans="18:18" x14ac:dyDescent="0.25">
      <c r="R4300" s="26">
        <f t="shared" si="42"/>
        <v>0</v>
      </c>
    </row>
    <row r="4301" spans="18:18" x14ac:dyDescent="0.25">
      <c r="R4301" s="26">
        <f t="shared" si="42"/>
        <v>0</v>
      </c>
    </row>
    <row r="4302" spans="18:18" x14ac:dyDescent="0.25">
      <c r="R4302" s="26">
        <f t="shared" si="42"/>
        <v>0</v>
      </c>
    </row>
    <row r="4303" spans="18:18" x14ac:dyDescent="0.25">
      <c r="R4303" s="26">
        <f t="shared" si="42"/>
        <v>0</v>
      </c>
    </row>
    <row r="4304" spans="18:18" x14ac:dyDescent="0.25">
      <c r="R4304" s="26">
        <f t="shared" si="42"/>
        <v>0</v>
      </c>
    </row>
    <row r="4305" spans="18:18" x14ac:dyDescent="0.25">
      <c r="R4305" s="26">
        <f t="shared" si="42"/>
        <v>0</v>
      </c>
    </row>
    <row r="4306" spans="18:18" x14ac:dyDescent="0.25">
      <c r="R4306" s="26">
        <f t="shared" si="42"/>
        <v>0</v>
      </c>
    </row>
    <row r="4307" spans="18:18" x14ac:dyDescent="0.25">
      <c r="R4307" s="26">
        <f t="shared" si="42"/>
        <v>0</v>
      </c>
    </row>
    <row r="4308" spans="18:18" x14ac:dyDescent="0.25">
      <c r="R4308" s="26">
        <f t="shared" si="42"/>
        <v>0</v>
      </c>
    </row>
    <row r="4309" spans="18:18" x14ac:dyDescent="0.25">
      <c r="R4309" s="26">
        <f t="shared" si="42"/>
        <v>0</v>
      </c>
    </row>
    <row r="4310" spans="18:18" x14ac:dyDescent="0.25">
      <c r="R4310" s="26">
        <f t="shared" si="42"/>
        <v>0</v>
      </c>
    </row>
    <row r="4311" spans="18:18" x14ac:dyDescent="0.25">
      <c r="R4311" s="26">
        <f t="shared" si="42"/>
        <v>0</v>
      </c>
    </row>
    <row r="4312" spans="18:18" x14ac:dyDescent="0.25">
      <c r="R4312" s="26">
        <f t="shared" si="42"/>
        <v>0</v>
      </c>
    </row>
    <row r="4313" spans="18:18" x14ac:dyDescent="0.25">
      <c r="R4313" s="26">
        <f t="shared" si="42"/>
        <v>0</v>
      </c>
    </row>
    <row r="4314" spans="18:18" x14ac:dyDescent="0.25">
      <c r="R4314" s="26">
        <f t="shared" si="42"/>
        <v>0</v>
      </c>
    </row>
    <row r="4315" spans="18:18" x14ac:dyDescent="0.25">
      <c r="R4315" s="26">
        <f t="shared" si="42"/>
        <v>0</v>
      </c>
    </row>
    <row r="4316" spans="18:18" x14ac:dyDescent="0.25">
      <c r="R4316" s="26">
        <f t="shared" si="42"/>
        <v>0</v>
      </c>
    </row>
    <row r="4317" spans="18:18" x14ac:dyDescent="0.25">
      <c r="R4317" s="26">
        <f t="shared" si="42"/>
        <v>0</v>
      </c>
    </row>
    <row r="4318" spans="18:18" x14ac:dyDescent="0.25">
      <c r="R4318" s="26">
        <f t="shared" si="42"/>
        <v>0</v>
      </c>
    </row>
    <row r="4319" spans="18:18" x14ac:dyDescent="0.25">
      <c r="R4319" s="26">
        <f t="shared" ref="R4319:R4382" si="43">(((M4319/(1-$E$5))+N4319+O4319)/(1-$E$9))+P4319+Q4319</f>
        <v>0</v>
      </c>
    </row>
    <row r="4320" spans="18:18" x14ac:dyDescent="0.25">
      <c r="R4320" s="26">
        <f t="shared" si="43"/>
        <v>0</v>
      </c>
    </row>
    <row r="4321" spans="18:18" x14ac:dyDescent="0.25">
      <c r="R4321" s="26">
        <f t="shared" si="43"/>
        <v>0</v>
      </c>
    </row>
    <row r="4322" spans="18:18" x14ac:dyDescent="0.25">
      <c r="R4322" s="26">
        <f t="shared" si="43"/>
        <v>0</v>
      </c>
    </row>
    <row r="4323" spans="18:18" x14ac:dyDescent="0.25">
      <c r="R4323" s="26">
        <f t="shared" si="43"/>
        <v>0</v>
      </c>
    </row>
    <row r="4324" spans="18:18" x14ac:dyDescent="0.25">
      <c r="R4324" s="26">
        <f t="shared" si="43"/>
        <v>0</v>
      </c>
    </row>
    <row r="4325" spans="18:18" x14ac:dyDescent="0.25">
      <c r="R4325" s="26">
        <f t="shared" si="43"/>
        <v>0</v>
      </c>
    </row>
    <row r="4326" spans="18:18" x14ac:dyDescent="0.25">
      <c r="R4326" s="26">
        <f t="shared" si="43"/>
        <v>0</v>
      </c>
    </row>
    <row r="4327" spans="18:18" x14ac:dyDescent="0.25">
      <c r="R4327" s="26">
        <f t="shared" si="43"/>
        <v>0</v>
      </c>
    </row>
    <row r="4328" spans="18:18" x14ac:dyDescent="0.25">
      <c r="R4328" s="26">
        <f t="shared" si="43"/>
        <v>0</v>
      </c>
    </row>
    <row r="4329" spans="18:18" x14ac:dyDescent="0.25">
      <c r="R4329" s="26">
        <f t="shared" si="43"/>
        <v>0</v>
      </c>
    </row>
    <row r="4330" spans="18:18" x14ac:dyDescent="0.25">
      <c r="R4330" s="26">
        <f t="shared" si="43"/>
        <v>0</v>
      </c>
    </row>
    <row r="4331" spans="18:18" x14ac:dyDescent="0.25">
      <c r="R4331" s="26">
        <f t="shared" si="43"/>
        <v>0</v>
      </c>
    </row>
    <row r="4332" spans="18:18" x14ac:dyDescent="0.25">
      <c r="R4332" s="26">
        <f t="shared" si="43"/>
        <v>0</v>
      </c>
    </row>
    <row r="4333" spans="18:18" x14ac:dyDescent="0.25">
      <c r="R4333" s="26">
        <f t="shared" si="43"/>
        <v>0</v>
      </c>
    </row>
    <row r="4334" spans="18:18" x14ac:dyDescent="0.25">
      <c r="R4334" s="26">
        <f t="shared" si="43"/>
        <v>0</v>
      </c>
    </row>
    <row r="4335" spans="18:18" x14ac:dyDescent="0.25">
      <c r="R4335" s="26">
        <f t="shared" si="43"/>
        <v>0</v>
      </c>
    </row>
    <row r="4336" spans="18:18" x14ac:dyDescent="0.25">
      <c r="R4336" s="26">
        <f t="shared" si="43"/>
        <v>0</v>
      </c>
    </row>
    <row r="4337" spans="18:18" x14ac:dyDescent="0.25">
      <c r="R4337" s="26">
        <f t="shared" si="43"/>
        <v>0</v>
      </c>
    </row>
    <row r="4338" spans="18:18" x14ac:dyDescent="0.25">
      <c r="R4338" s="26">
        <f t="shared" si="43"/>
        <v>0</v>
      </c>
    </row>
    <row r="4339" spans="18:18" x14ac:dyDescent="0.25">
      <c r="R4339" s="26">
        <f t="shared" si="43"/>
        <v>0</v>
      </c>
    </row>
    <row r="4340" spans="18:18" x14ac:dyDescent="0.25">
      <c r="R4340" s="26">
        <f t="shared" si="43"/>
        <v>0</v>
      </c>
    </row>
    <row r="4341" spans="18:18" x14ac:dyDescent="0.25">
      <c r="R4341" s="26">
        <f t="shared" si="43"/>
        <v>0</v>
      </c>
    </row>
    <row r="4342" spans="18:18" x14ac:dyDescent="0.25">
      <c r="R4342" s="26">
        <f t="shared" si="43"/>
        <v>0</v>
      </c>
    </row>
    <row r="4343" spans="18:18" x14ac:dyDescent="0.25">
      <c r="R4343" s="26">
        <f t="shared" si="43"/>
        <v>0</v>
      </c>
    </row>
    <row r="4344" spans="18:18" x14ac:dyDescent="0.25">
      <c r="R4344" s="26">
        <f t="shared" si="43"/>
        <v>0</v>
      </c>
    </row>
    <row r="4345" spans="18:18" x14ac:dyDescent="0.25">
      <c r="R4345" s="26">
        <f t="shared" si="43"/>
        <v>0</v>
      </c>
    </row>
    <row r="4346" spans="18:18" x14ac:dyDescent="0.25">
      <c r="R4346" s="26">
        <f t="shared" si="43"/>
        <v>0</v>
      </c>
    </row>
    <row r="4347" spans="18:18" x14ac:dyDescent="0.25">
      <c r="R4347" s="26">
        <f t="shared" si="43"/>
        <v>0</v>
      </c>
    </row>
    <row r="4348" spans="18:18" x14ac:dyDescent="0.25">
      <c r="R4348" s="26">
        <f t="shared" si="43"/>
        <v>0</v>
      </c>
    </row>
    <row r="4349" spans="18:18" x14ac:dyDescent="0.25">
      <c r="R4349" s="26">
        <f t="shared" si="43"/>
        <v>0</v>
      </c>
    </row>
    <row r="4350" spans="18:18" x14ac:dyDescent="0.25">
      <c r="R4350" s="26">
        <f t="shared" si="43"/>
        <v>0</v>
      </c>
    </row>
    <row r="4351" spans="18:18" x14ac:dyDescent="0.25">
      <c r="R4351" s="26">
        <f t="shared" si="43"/>
        <v>0</v>
      </c>
    </row>
    <row r="4352" spans="18:18" x14ac:dyDescent="0.25">
      <c r="R4352" s="26">
        <f t="shared" si="43"/>
        <v>0</v>
      </c>
    </row>
    <row r="4353" spans="18:18" x14ac:dyDescent="0.25">
      <c r="R4353" s="26">
        <f t="shared" si="43"/>
        <v>0</v>
      </c>
    </row>
    <row r="4354" spans="18:18" x14ac:dyDescent="0.25">
      <c r="R4354" s="26">
        <f t="shared" si="43"/>
        <v>0</v>
      </c>
    </row>
    <row r="4355" spans="18:18" x14ac:dyDescent="0.25">
      <c r="R4355" s="26">
        <f t="shared" si="43"/>
        <v>0</v>
      </c>
    </row>
    <row r="4356" spans="18:18" x14ac:dyDescent="0.25">
      <c r="R4356" s="26">
        <f t="shared" si="43"/>
        <v>0</v>
      </c>
    </row>
    <row r="4357" spans="18:18" x14ac:dyDescent="0.25">
      <c r="R4357" s="26">
        <f t="shared" si="43"/>
        <v>0</v>
      </c>
    </row>
    <row r="4358" spans="18:18" x14ac:dyDescent="0.25">
      <c r="R4358" s="26">
        <f t="shared" si="43"/>
        <v>0</v>
      </c>
    </row>
    <row r="4359" spans="18:18" x14ac:dyDescent="0.25">
      <c r="R4359" s="26">
        <f t="shared" si="43"/>
        <v>0</v>
      </c>
    </row>
    <row r="4360" spans="18:18" x14ac:dyDescent="0.25">
      <c r="R4360" s="26">
        <f t="shared" si="43"/>
        <v>0</v>
      </c>
    </row>
    <row r="4361" spans="18:18" x14ac:dyDescent="0.25">
      <c r="R4361" s="26">
        <f t="shared" si="43"/>
        <v>0</v>
      </c>
    </row>
    <row r="4362" spans="18:18" x14ac:dyDescent="0.25">
      <c r="R4362" s="26">
        <f t="shared" si="43"/>
        <v>0</v>
      </c>
    </row>
    <row r="4363" spans="18:18" x14ac:dyDescent="0.25">
      <c r="R4363" s="26">
        <f t="shared" si="43"/>
        <v>0</v>
      </c>
    </row>
    <row r="4364" spans="18:18" x14ac:dyDescent="0.25">
      <c r="R4364" s="26">
        <f t="shared" si="43"/>
        <v>0</v>
      </c>
    </row>
    <row r="4365" spans="18:18" x14ac:dyDescent="0.25">
      <c r="R4365" s="26">
        <f t="shared" si="43"/>
        <v>0</v>
      </c>
    </row>
    <row r="4366" spans="18:18" x14ac:dyDescent="0.25">
      <c r="R4366" s="26">
        <f t="shared" si="43"/>
        <v>0</v>
      </c>
    </row>
    <row r="4367" spans="18:18" x14ac:dyDescent="0.25">
      <c r="R4367" s="26">
        <f t="shared" si="43"/>
        <v>0</v>
      </c>
    </row>
    <row r="4368" spans="18:18" x14ac:dyDescent="0.25">
      <c r="R4368" s="26">
        <f t="shared" si="43"/>
        <v>0</v>
      </c>
    </row>
    <row r="4369" spans="18:18" x14ac:dyDescent="0.25">
      <c r="R4369" s="26">
        <f t="shared" si="43"/>
        <v>0</v>
      </c>
    </row>
    <row r="4370" spans="18:18" x14ac:dyDescent="0.25">
      <c r="R4370" s="26">
        <f t="shared" si="43"/>
        <v>0</v>
      </c>
    </row>
    <row r="4371" spans="18:18" x14ac:dyDescent="0.25">
      <c r="R4371" s="26">
        <f t="shared" si="43"/>
        <v>0</v>
      </c>
    </row>
    <row r="4372" spans="18:18" x14ac:dyDescent="0.25">
      <c r="R4372" s="26">
        <f t="shared" si="43"/>
        <v>0</v>
      </c>
    </row>
    <row r="4373" spans="18:18" x14ac:dyDescent="0.25">
      <c r="R4373" s="26">
        <f t="shared" si="43"/>
        <v>0</v>
      </c>
    </row>
    <row r="4374" spans="18:18" x14ac:dyDescent="0.25">
      <c r="R4374" s="26">
        <f t="shared" si="43"/>
        <v>0</v>
      </c>
    </row>
    <row r="4375" spans="18:18" x14ac:dyDescent="0.25">
      <c r="R4375" s="26">
        <f t="shared" si="43"/>
        <v>0</v>
      </c>
    </row>
    <row r="4376" spans="18:18" x14ac:dyDescent="0.25">
      <c r="R4376" s="26">
        <f t="shared" si="43"/>
        <v>0</v>
      </c>
    </row>
    <row r="4377" spans="18:18" x14ac:dyDescent="0.25">
      <c r="R4377" s="26">
        <f t="shared" si="43"/>
        <v>0</v>
      </c>
    </row>
    <row r="4378" spans="18:18" x14ac:dyDescent="0.25">
      <c r="R4378" s="26">
        <f t="shared" si="43"/>
        <v>0</v>
      </c>
    </row>
    <row r="4379" spans="18:18" x14ac:dyDescent="0.25">
      <c r="R4379" s="26">
        <f t="shared" si="43"/>
        <v>0</v>
      </c>
    </row>
    <row r="4380" spans="18:18" x14ac:dyDescent="0.25">
      <c r="R4380" s="26">
        <f t="shared" si="43"/>
        <v>0</v>
      </c>
    </row>
    <row r="4381" spans="18:18" x14ac:dyDescent="0.25">
      <c r="R4381" s="26">
        <f t="shared" si="43"/>
        <v>0</v>
      </c>
    </row>
    <row r="4382" spans="18:18" x14ac:dyDescent="0.25">
      <c r="R4382" s="26">
        <f t="shared" si="43"/>
        <v>0</v>
      </c>
    </row>
    <row r="4383" spans="18:18" x14ac:dyDescent="0.25">
      <c r="R4383" s="26">
        <f t="shared" ref="R4383:R4432" si="44">(((M4383/(1-$E$5))+N4383+O4383)/(1-$E$9))+P4383+Q4383</f>
        <v>0</v>
      </c>
    </row>
    <row r="4384" spans="18:18" x14ac:dyDescent="0.25">
      <c r="R4384" s="26">
        <f t="shared" si="44"/>
        <v>0</v>
      </c>
    </row>
    <row r="4385" spans="18:18" x14ac:dyDescent="0.25">
      <c r="R4385" s="26">
        <f t="shared" si="44"/>
        <v>0</v>
      </c>
    </row>
    <row r="4386" spans="18:18" x14ac:dyDescent="0.25">
      <c r="R4386" s="26">
        <f t="shared" si="44"/>
        <v>0</v>
      </c>
    </row>
    <row r="4387" spans="18:18" x14ac:dyDescent="0.25">
      <c r="R4387" s="26">
        <f t="shared" si="44"/>
        <v>0</v>
      </c>
    </row>
    <row r="4388" spans="18:18" x14ac:dyDescent="0.25">
      <c r="R4388" s="26">
        <f t="shared" si="44"/>
        <v>0</v>
      </c>
    </row>
    <row r="4389" spans="18:18" x14ac:dyDescent="0.25">
      <c r="R4389" s="26">
        <f t="shared" si="44"/>
        <v>0</v>
      </c>
    </row>
    <row r="4390" spans="18:18" x14ac:dyDescent="0.25">
      <c r="R4390" s="26">
        <f t="shared" si="44"/>
        <v>0</v>
      </c>
    </row>
    <row r="4391" spans="18:18" x14ac:dyDescent="0.25">
      <c r="R4391" s="26">
        <f t="shared" si="44"/>
        <v>0</v>
      </c>
    </row>
    <row r="4392" spans="18:18" x14ac:dyDescent="0.25">
      <c r="R4392" s="26">
        <f t="shared" si="44"/>
        <v>0</v>
      </c>
    </row>
    <row r="4393" spans="18:18" x14ac:dyDescent="0.25">
      <c r="R4393" s="26">
        <f t="shared" si="44"/>
        <v>0</v>
      </c>
    </row>
    <row r="4394" spans="18:18" x14ac:dyDescent="0.25">
      <c r="R4394" s="26">
        <f t="shared" si="44"/>
        <v>0</v>
      </c>
    </row>
    <row r="4395" spans="18:18" x14ac:dyDescent="0.25">
      <c r="R4395" s="26">
        <f t="shared" si="44"/>
        <v>0</v>
      </c>
    </row>
    <row r="4396" spans="18:18" x14ac:dyDescent="0.25">
      <c r="R4396" s="26">
        <f t="shared" si="44"/>
        <v>0</v>
      </c>
    </row>
    <row r="4397" spans="18:18" x14ac:dyDescent="0.25">
      <c r="R4397" s="26">
        <f t="shared" si="44"/>
        <v>0</v>
      </c>
    </row>
    <row r="4398" spans="18:18" x14ac:dyDescent="0.25">
      <c r="R4398" s="26">
        <f t="shared" si="44"/>
        <v>0</v>
      </c>
    </row>
    <row r="4399" spans="18:18" x14ac:dyDescent="0.25">
      <c r="R4399" s="26">
        <f t="shared" si="44"/>
        <v>0</v>
      </c>
    </row>
    <row r="4400" spans="18:18" x14ac:dyDescent="0.25">
      <c r="R4400" s="26">
        <f t="shared" si="44"/>
        <v>0</v>
      </c>
    </row>
    <row r="4401" spans="18:18" x14ac:dyDescent="0.25">
      <c r="R4401" s="26">
        <f t="shared" si="44"/>
        <v>0</v>
      </c>
    </row>
    <row r="4402" spans="18:18" x14ac:dyDescent="0.25">
      <c r="R4402" s="26">
        <f t="shared" si="44"/>
        <v>0</v>
      </c>
    </row>
    <row r="4403" spans="18:18" x14ac:dyDescent="0.25">
      <c r="R4403" s="26">
        <f t="shared" si="44"/>
        <v>0</v>
      </c>
    </row>
    <row r="4404" spans="18:18" x14ac:dyDescent="0.25">
      <c r="R4404" s="26">
        <f t="shared" si="44"/>
        <v>0</v>
      </c>
    </row>
    <row r="4405" spans="18:18" x14ac:dyDescent="0.25">
      <c r="R4405" s="26">
        <f t="shared" si="44"/>
        <v>0</v>
      </c>
    </row>
    <row r="4406" spans="18:18" x14ac:dyDescent="0.25">
      <c r="R4406" s="26">
        <f t="shared" si="44"/>
        <v>0</v>
      </c>
    </row>
    <row r="4407" spans="18:18" x14ac:dyDescent="0.25">
      <c r="R4407" s="26">
        <f t="shared" si="44"/>
        <v>0</v>
      </c>
    </row>
    <row r="4408" spans="18:18" x14ac:dyDescent="0.25">
      <c r="R4408" s="26">
        <f t="shared" si="44"/>
        <v>0</v>
      </c>
    </row>
    <row r="4409" spans="18:18" x14ac:dyDescent="0.25">
      <c r="R4409" s="26">
        <f t="shared" si="44"/>
        <v>0</v>
      </c>
    </row>
    <row r="4410" spans="18:18" x14ac:dyDescent="0.25">
      <c r="R4410" s="26">
        <f t="shared" si="44"/>
        <v>0</v>
      </c>
    </row>
    <row r="4411" spans="18:18" x14ac:dyDescent="0.25">
      <c r="R4411" s="26">
        <f t="shared" si="44"/>
        <v>0</v>
      </c>
    </row>
    <row r="4412" spans="18:18" x14ac:dyDescent="0.25">
      <c r="R4412" s="26">
        <f t="shared" si="44"/>
        <v>0</v>
      </c>
    </row>
    <row r="4413" spans="18:18" x14ac:dyDescent="0.25">
      <c r="R4413" s="26">
        <f t="shared" si="44"/>
        <v>0</v>
      </c>
    </row>
    <row r="4414" spans="18:18" x14ac:dyDescent="0.25">
      <c r="R4414" s="26">
        <f t="shared" si="44"/>
        <v>0</v>
      </c>
    </row>
    <row r="4415" spans="18:18" x14ac:dyDescent="0.25">
      <c r="R4415" s="26">
        <f t="shared" si="44"/>
        <v>0</v>
      </c>
    </row>
    <row r="4416" spans="18:18" x14ac:dyDescent="0.25">
      <c r="R4416" s="26">
        <f t="shared" si="44"/>
        <v>0</v>
      </c>
    </row>
    <row r="4417" spans="18:18" x14ac:dyDescent="0.25">
      <c r="R4417" s="26">
        <f t="shared" si="44"/>
        <v>0</v>
      </c>
    </row>
    <row r="4418" spans="18:18" x14ac:dyDescent="0.25">
      <c r="R4418" s="26">
        <f t="shared" si="44"/>
        <v>0</v>
      </c>
    </row>
    <row r="4419" spans="18:18" x14ac:dyDescent="0.25">
      <c r="R4419" s="26">
        <f t="shared" si="44"/>
        <v>0</v>
      </c>
    </row>
    <row r="4420" spans="18:18" x14ac:dyDescent="0.25">
      <c r="R4420" s="26">
        <f t="shared" si="44"/>
        <v>0</v>
      </c>
    </row>
    <row r="4421" spans="18:18" x14ac:dyDescent="0.25">
      <c r="R4421" s="26">
        <f t="shared" si="44"/>
        <v>0</v>
      </c>
    </row>
    <row r="4422" spans="18:18" x14ac:dyDescent="0.25">
      <c r="R4422" s="26">
        <f t="shared" si="44"/>
        <v>0</v>
      </c>
    </row>
    <row r="4423" spans="18:18" x14ac:dyDescent="0.25">
      <c r="R4423" s="26">
        <f t="shared" si="44"/>
        <v>0</v>
      </c>
    </row>
    <row r="4424" spans="18:18" x14ac:dyDescent="0.25">
      <c r="R4424" s="26">
        <f t="shared" si="44"/>
        <v>0</v>
      </c>
    </row>
    <row r="4425" spans="18:18" x14ac:dyDescent="0.25">
      <c r="R4425" s="26">
        <f t="shared" si="44"/>
        <v>0</v>
      </c>
    </row>
    <row r="4426" spans="18:18" x14ac:dyDescent="0.25">
      <c r="R4426" s="26">
        <f t="shared" si="44"/>
        <v>0</v>
      </c>
    </row>
    <row r="4427" spans="18:18" x14ac:dyDescent="0.25">
      <c r="R4427" s="26">
        <f t="shared" si="44"/>
        <v>0</v>
      </c>
    </row>
    <row r="4428" spans="18:18" x14ac:dyDescent="0.25">
      <c r="R4428" s="26">
        <f t="shared" si="44"/>
        <v>0</v>
      </c>
    </row>
    <row r="4429" spans="18:18" x14ac:dyDescent="0.25">
      <c r="R4429" s="26">
        <f t="shared" si="44"/>
        <v>0</v>
      </c>
    </row>
    <row r="4430" spans="18:18" x14ac:dyDescent="0.25">
      <c r="R4430" s="26">
        <f t="shared" si="44"/>
        <v>0</v>
      </c>
    </row>
    <row r="4431" spans="18:18" x14ac:dyDescent="0.25">
      <c r="R4431" s="26">
        <f t="shared" si="44"/>
        <v>0</v>
      </c>
    </row>
    <row r="4432" spans="18:18" x14ac:dyDescent="0.25">
      <c r="R4432" s="26">
        <f t="shared" si="44"/>
        <v>0</v>
      </c>
    </row>
  </sheetData>
  <mergeCells count="2">
    <mergeCell ref="M13:R13"/>
    <mergeCell ref="V13:X13"/>
  </mergeCells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workbookViewId="0">
      <selection sqref="A1:K40"/>
    </sheetView>
  </sheetViews>
  <sheetFormatPr defaultRowHeight="13.2" x14ac:dyDescent="0.25"/>
  <cols>
    <col min="2" max="2" width="25.5546875" customWidth="1"/>
    <col min="3" max="3" width="25.6640625" customWidth="1"/>
    <col min="4" max="4" width="12.88671875" customWidth="1"/>
    <col min="5" max="5" width="11.88671875" customWidth="1"/>
    <col min="6" max="6" width="14.33203125" customWidth="1"/>
    <col min="7" max="7" width="11.33203125" bestFit="1" customWidth="1"/>
    <col min="9" max="9" width="10.33203125" bestFit="1" customWidth="1"/>
  </cols>
  <sheetData>
    <row r="1" spans="1:7" x14ac:dyDescent="0.25">
      <c r="A1" t="s">
        <v>79</v>
      </c>
      <c r="B1" s="47" t="s">
        <v>113</v>
      </c>
      <c r="C1" s="48">
        <v>37061</v>
      </c>
      <c r="D1" t="s">
        <v>61</v>
      </c>
      <c r="E1" t="s">
        <v>62</v>
      </c>
      <c r="F1" t="s">
        <v>63</v>
      </c>
      <c r="G1" t="s">
        <v>78</v>
      </c>
    </row>
    <row r="2" spans="1:7" x14ac:dyDescent="0.25">
      <c r="A2" s="46" t="s">
        <v>92</v>
      </c>
      <c r="B2" s="46" t="s">
        <v>93</v>
      </c>
      <c r="C2" s="46" t="s">
        <v>94</v>
      </c>
      <c r="D2" s="46" t="s">
        <v>95</v>
      </c>
      <c r="E2" s="46" t="s">
        <v>96</v>
      </c>
      <c r="F2" s="46" t="s">
        <v>97</v>
      </c>
      <c r="G2" s="46" t="s">
        <v>95</v>
      </c>
    </row>
    <row r="3" spans="1:7" x14ac:dyDescent="0.25">
      <c r="A3">
        <v>1</v>
      </c>
      <c r="B3" t="s">
        <v>39</v>
      </c>
      <c r="C3" t="s">
        <v>80</v>
      </c>
      <c r="D3" s="38">
        <v>19912</v>
      </c>
      <c r="F3" s="19"/>
    </row>
    <row r="4" spans="1:7" x14ac:dyDescent="0.25">
      <c r="A4">
        <f>A3+1</f>
        <v>2</v>
      </c>
      <c r="B4" t="s">
        <v>44</v>
      </c>
      <c r="C4" t="s">
        <v>80</v>
      </c>
      <c r="D4" s="38">
        <v>20905</v>
      </c>
      <c r="F4" s="19"/>
    </row>
    <row r="5" spans="1:7" x14ac:dyDescent="0.25">
      <c r="A5">
        <f t="shared" ref="A5:A39" si="0">A4+1</f>
        <v>3</v>
      </c>
      <c r="B5" t="s">
        <v>49</v>
      </c>
      <c r="C5" t="s">
        <v>80</v>
      </c>
      <c r="D5" s="40">
        <v>5</v>
      </c>
      <c r="F5" s="42">
        <f>D5</f>
        <v>5</v>
      </c>
      <c r="G5" t="s">
        <v>110</v>
      </c>
    </row>
    <row r="6" spans="1:7" x14ac:dyDescent="0.25">
      <c r="A6">
        <f t="shared" si="0"/>
        <v>4</v>
      </c>
      <c r="B6" t="s">
        <v>50</v>
      </c>
      <c r="C6" t="s">
        <v>80</v>
      </c>
      <c r="D6" s="40">
        <v>4.3150000000000004</v>
      </c>
    </row>
    <row r="7" spans="1:7" x14ac:dyDescent="0.25">
      <c r="A7">
        <f t="shared" si="0"/>
        <v>5</v>
      </c>
      <c r="B7" t="s">
        <v>51</v>
      </c>
      <c r="C7" t="s">
        <v>80</v>
      </c>
      <c r="D7" s="40">
        <v>0.25</v>
      </c>
    </row>
    <row r="8" spans="1:7" x14ac:dyDescent="0.25">
      <c r="A8">
        <f t="shared" si="0"/>
        <v>6</v>
      </c>
      <c r="B8" t="s">
        <v>52</v>
      </c>
      <c r="C8" t="s">
        <v>80</v>
      </c>
      <c r="D8" s="40">
        <v>3.2549999999999999</v>
      </c>
      <c r="F8" s="40">
        <f>F13-F10-F11-F12</f>
        <v>3.6625603382812497</v>
      </c>
      <c r="G8" t="s">
        <v>109</v>
      </c>
    </row>
    <row r="9" spans="1:7" x14ac:dyDescent="0.25">
      <c r="A9">
        <f t="shared" si="0"/>
        <v>7</v>
      </c>
      <c r="B9" t="s">
        <v>59</v>
      </c>
    </row>
    <row r="10" spans="1:7" x14ac:dyDescent="0.25">
      <c r="A10">
        <f t="shared" si="0"/>
        <v>8</v>
      </c>
      <c r="B10" t="s">
        <v>56</v>
      </c>
      <c r="C10" t="s">
        <v>81</v>
      </c>
      <c r="D10" s="40">
        <f>ROUND((D8/(1-'June 2001'!$E$5))-D8,4)</f>
        <v>8.2000000000000007E-3</v>
      </c>
      <c r="F10" s="40">
        <f>(F13-F12-F11)-(F13-F12-F11)*(1-'June 2001'!E5)</f>
        <v>9.1793492187499659E-3</v>
      </c>
      <c r="G10" t="s">
        <v>108</v>
      </c>
    </row>
    <row r="11" spans="1:7" x14ac:dyDescent="0.25">
      <c r="A11">
        <f t="shared" si="0"/>
        <v>9</v>
      </c>
      <c r="B11" t="s">
        <v>53</v>
      </c>
      <c r="C11" t="s">
        <v>81</v>
      </c>
      <c r="D11" s="40">
        <f>'June 2001'!E6</f>
        <v>0.1052</v>
      </c>
      <c r="F11" s="42">
        <f>D11</f>
        <v>0.1052</v>
      </c>
      <c r="G11" t="s">
        <v>107</v>
      </c>
    </row>
    <row r="12" spans="1:7" x14ac:dyDescent="0.25">
      <c r="A12">
        <f t="shared" si="0"/>
        <v>10</v>
      </c>
      <c r="B12" t="s">
        <v>54</v>
      </c>
      <c r="C12" t="s">
        <v>81</v>
      </c>
      <c r="D12" s="41">
        <f>'June 2001'!$E$7</f>
        <v>1.1000000000000001E-3</v>
      </c>
      <c r="F12" s="45">
        <f>D12</f>
        <v>1.1000000000000001E-3</v>
      </c>
      <c r="G12" t="s">
        <v>105</v>
      </c>
    </row>
    <row r="13" spans="1:7" x14ac:dyDescent="0.25">
      <c r="A13">
        <f t="shared" si="0"/>
        <v>11</v>
      </c>
      <c r="B13" t="s">
        <v>58</v>
      </c>
      <c r="D13" s="40">
        <f>D8+D10+D11+D12</f>
        <v>3.3694999999999999</v>
      </c>
      <c r="F13" s="40">
        <f>F16-F15-F14</f>
        <v>3.7780396874999997</v>
      </c>
      <c r="G13" t="s">
        <v>104</v>
      </c>
    </row>
    <row r="14" spans="1:7" x14ac:dyDescent="0.25">
      <c r="A14">
        <f t="shared" si="0"/>
        <v>12</v>
      </c>
      <c r="B14" t="s">
        <v>57</v>
      </c>
      <c r="C14" t="s">
        <v>81</v>
      </c>
      <c r="D14" s="40">
        <f>ROUND((D13/(1-'June 2001'!$E$9))-D13,4)</f>
        <v>0.1588</v>
      </c>
      <c r="F14" s="40">
        <f>((F16-F15)-((F16-F15)*(1-'June 2001'!E9)))</f>
        <v>0.17802281250000007</v>
      </c>
      <c r="G14" t="s">
        <v>103</v>
      </c>
    </row>
    <row r="15" spans="1:7" x14ac:dyDescent="0.25">
      <c r="A15">
        <f t="shared" si="0"/>
        <v>13</v>
      </c>
      <c r="B15" t="s">
        <v>55</v>
      </c>
      <c r="C15" t="s">
        <v>81</v>
      </c>
      <c r="D15" s="41">
        <f>'June 2001'!$E$11</f>
        <v>2.53E-2</v>
      </c>
      <c r="F15" s="45">
        <f>D15</f>
        <v>2.53E-2</v>
      </c>
      <c r="G15" t="s">
        <v>106</v>
      </c>
    </row>
    <row r="16" spans="1:7" x14ac:dyDescent="0.25">
      <c r="A16">
        <f t="shared" si="0"/>
        <v>14</v>
      </c>
      <c r="B16" t="s">
        <v>60</v>
      </c>
      <c r="D16" s="40">
        <f>D13+D14+D15</f>
        <v>3.5535999999999999</v>
      </c>
      <c r="F16" s="40">
        <f>D16+E34</f>
        <v>3.9813624999999999</v>
      </c>
      <c r="G16" t="s">
        <v>102</v>
      </c>
    </row>
    <row r="17" spans="1:9" x14ac:dyDescent="0.25">
      <c r="A17">
        <f t="shared" si="0"/>
        <v>15</v>
      </c>
    </row>
    <row r="18" spans="1:9" x14ac:dyDescent="0.25">
      <c r="A18">
        <f t="shared" si="0"/>
        <v>16</v>
      </c>
    </row>
    <row r="19" spans="1:9" x14ac:dyDescent="0.25">
      <c r="A19">
        <f t="shared" si="0"/>
        <v>17</v>
      </c>
      <c r="B19" t="s">
        <v>64</v>
      </c>
      <c r="C19" t="s">
        <v>82</v>
      </c>
      <c r="D19" s="40">
        <f>D6-D7</f>
        <v>4.0650000000000004</v>
      </c>
      <c r="E19" s="40">
        <f>D5</f>
        <v>5</v>
      </c>
      <c r="F19" s="40">
        <f>D5</f>
        <v>5</v>
      </c>
      <c r="G19" s="42">
        <f t="shared" ref="G19:G29" si="1">F19-D19</f>
        <v>0.93499999999999961</v>
      </c>
    </row>
    <row r="20" spans="1:9" x14ac:dyDescent="0.25">
      <c r="A20">
        <f t="shared" si="0"/>
        <v>18</v>
      </c>
      <c r="B20" t="s">
        <v>59</v>
      </c>
      <c r="C20" t="s">
        <v>83</v>
      </c>
      <c r="D20" s="42">
        <f>D16</f>
        <v>3.5535999999999999</v>
      </c>
      <c r="E20" s="42">
        <f>D16</f>
        <v>3.5535999999999999</v>
      </c>
      <c r="F20" s="42">
        <f>F16</f>
        <v>3.9813624999999999</v>
      </c>
      <c r="G20" s="40">
        <f t="shared" si="1"/>
        <v>0.42776250000000005</v>
      </c>
    </row>
    <row r="21" spans="1:9" x14ac:dyDescent="0.25">
      <c r="A21">
        <f t="shared" si="0"/>
        <v>19</v>
      </c>
      <c r="B21" t="s">
        <v>43</v>
      </c>
      <c r="C21" t="s">
        <v>84</v>
      </c>
      <c r="D21" s="40">
        <f>D19-D20</f>
        <v>0.51140000000000052</v>
      </c>
      <c r="E21" s="40">
        <f>E19-E20</f>
        <v>1.4464000000000001</v>
      </c>
      <c r="F21" s="40">
        <f>F19-F20</f>
        <v>1.0186375000000001</v>
      </c>
      <c r="G21" s="40">
        <f t="shared" si="1"/>
        <v>0.50723749999999956</v>
      </c>
    </row>
    <row r="22" spans="1:9" x14ac:dyDescent="0.25">
      <c r="A22">
        <f t="shared" si="0"/>
        <v>20</v>
      </c>
      <c r="B22" t="s">
        <v>65</v>
      </c>
      <c r="C22" t="s">
        <v>85</v>
      </c>
      <c r="D22" s="40">
        <f>ROUND(D21*0.085,4)</f>
        <v>4.3499999999999997E-2</v>
      </c>
      <c r="E22" s="40">
        <f>ROUND(E21*0.085,4)</f>
        <v>0.1229</v>
      </c>
      <c r="F22" s="40">
        <f>ROUND(F21*0.085,4)</f>
        <v>8.6599999999999996E-2</v>
      </c>
      <c r="G22" s="40">
        <f t="shared" si="1"/>
        <v>4.3099999999999999E-2</v>
      </c>
    </row>
    <row r="23" spans="1:9" x14ac:dyDescent="0.25">
      <c r="A23">
        <f t="shared" si="0"/>
        <v>21</v>
      </c>
      <c r="B23" t="s">
        <v>68</v>
      </c>
      <c r="C23" t="s">
        <v>86</v>
      </c>
      <c r="D23" s="40">
        <f>D21-D22</f>
        <v>0.46790000000000054</v>
      </c>
      <c r="E23" s="40">
        <f>E21-E22</f>
        <v>1.3235000000000001</v>
      </c>
      <c r="F23" s="40">
        <f>F21-F22</f>
        <v>0.93203750000000007</v>
      </c>
      <c r="G23" s="40">
        <f t="shared" si="1"/>
        <v>0.46413749999999954</v>
      </c>
    </row>
    <row r="24" spans="1:9" x14ac:dyDescent="0.25">
      <c r="A24">
        <f t="shared" si="0"/>
        <v>22</v>
      </c>
      <c r="B24" t="s">
        <v>66</v>
      </c>
      <c r="C24" t="s">
        <v>87</v>
      </c>
      <c r="D24" s="43">
        <f>ROUND(D3*D22,2)</f>
        <v>866.17</v>
      </c>
      <c r="E24" s="43">
        <f>ROUND(D3*E22,2)</f>
        <v>2447.1799999999998</v>
      </c>
      <c r="F24" s="43">
        <f>ROUND(D3*F22,2)</f>
        <v>1724.38</v>
      </c>
      <c r="G24" s="44">
        <f t="shared" si="1"/>
        <v>858.21000000000015</v>
      </c>
      <c r="I24" s="44"/>
    </row>
    <row r="25" spans="1:9" x14ac:dyDescent="0.25">
      <c r="A25">
        <f t="shared" si="0"/>
        <v>23</v>
      </c>
      <c r="B25" t="s">
        <v>67</v>
      </c>
      <c r="C25" t="s">
        <v>88</v>
      </c>
      <c r="D25" s="39">
        <f>ROUND(D3*D23,2)</f>
        <v>9316.82</v>
      </c>
      <c r="E25" s="39">
        <f>ROUND(D3*E23,2)</f>
        <v>26353.53</v>
      </c>
      <c r="F25" s="39">
        <f>ROUND(D3*F23,2)</f>
        <v>18558.73</v>
      </c>
      <c r="G25" s="44">
        <f t="shared" si="1"/>
        <v>9241.91</v>
      </c>
    </row>
    <row r="26" spans="1:9" x14ac:dyDescent="0.25">
      <c r="A26">
        <f t="shared" si="0"/>
        <v>24</v>
      </c>
      <c r="B26" t="s">
        <v>71</v>
      </c>
      <c r="C26" t="s">
        <v>89</v>
      </c>
      <c r="D26" s="39">
        <f>D24+D25</f>
        <v>10182.99</v>
      </c>
      <c r="E26" s="39">
        <f>E24+E25</f>
        <v>28800.71</v>
      </c>
      <c r="F26" s="39">
        <f>F24+F25</f>
        <v>20283.11</v>
      </c>
      <c r="G26" s="44">
        <f t="shared" si="1"/>
        <v>10100.120000000001</v>
      </c>
    </row>
    <row r="27" spans="1:9" x14ac:dyDescent="0.25">
      <c r="A27">
        <f t="shared" si="0"/>
        <v>25</v>
      </c>
      <c r="B27" t="s">
        <v>59</v>
      </c>
      <c r="C27" t="s">
        <v>90</v>
      </c>
      <c r="D27" s="43">
        <f>ROUND(D3*D20,2)</f>
        <v>70759.28</v>
      </c>
      <c r="E27" s="43">
        <f>ROUND(D3*E20,2)</f>
        <v>70759.28</v>
      </c>
      <c r="F27" s="43">
        <f>ROUND(D3*F20,2)</f>
        <v>79276.89</v>
      </c>
      <c r="G27" s="44">
        <f t="shared" si="1"/>
        <v>8517.61</v>
      </c>
    </row>
    <row r="28" spans="1:9" x14ac:dyDescent="0.25">
      <c r="A28">
        <f t="shared" si="0"/>
        <v>26</v>
      </c>
      <c r="B28" t="s">
        <v>69</v>
      </c>
      <c r="C28" t="s">
        <v>91</v>
      </c>
      <c r="D28" s="43">
        <f>D24+D25+D27</f>
        <v>80942.27</v>
      </c>
      <c r="E28" s="43">
        <f>E24+E25+E27</f>
        <v>99559.989999999991</v>
      </c>
      <c r="F28" s="43">
        <f>F24+F25+F27</f>
        <v>99560</v>
      </c>
      <c r="G28" s="44">
        <f t="shared" si="1"/>
        <v>18617.729999999996</v>
      </c>
    </row>
    <row r="29" spans="1:9" x14ac:dyDescent="0.25">
      <c r="A29">
        <f t="shared" si="0"/>
        <v>27</v>
      </c>
      <c r="B29" t="s">
        <v>70</v>
      </c>
      <c r="C29" t="s">
        <v>81</v>
      </c>
      <c r="D29" s="43">
        <f>ROUND(D3*D19,2)</f>
        <v>80942.28</v>
      </c>
      <c r="E29" s="43">
        <f>ROUND(D3*E19,2)</f>
        <v>99560</v>
      </c>
      <c r="F29" s="43">
        <f>ROUND(D3*F19,2)</f>
        <v>99560</v>
      </c>
      <c r="G29" s="44">
        <f t="shared" si="1"/>
        <v>18617.72</v>
      </c>
    </row>
    <row r="30" spans="1:9" x14ac:dyDescent="0.25">
      <c r="A30">
        <f t="shared" si="0"/>
        <v>28</v>
      </c>
      <c r="D30" s="44">
        <f>D28-D29</f>
        <v>-9.9999999947613105E-3</v>
      </c>
      <c r="E30" s="44">
        <f>E28-E29</f>
        <v>-1.0000000009313226E-2</v>
      </c>
      <c r="F30" s="44">
        <f>F28-F29</f>
        <v>0</v>
      </c>
      <c r="G30" s="44">
        <f>G28-G29</f>
        <v>9.9999999947613105E-3</v>
      </c>
    </row>
    <row r="31" spans="1:9" x14ac:dyDescent="0.25">
      <c r="A31">
        <f t="shared" si="0"/>
        <v>29</v>
      </c>
      <c r="D31" s="44"/>
      <c r="E31" s="44"/>
      <c r="F31" s="44"/>
      <c r="G31" s="44"/>
    </row>
    <row r="32" spans="1:9" x14ac:dyDescent="0.25">
      <c r="A32">
        <f t="shared" si="0"/>
        <v>30</v>
      </c>
      <c r="B32" t="s">
        <v>72</v>
      </c>
      <c r="C32" t="s">
        <v>98</v>
      </c>
      <c r="E32" s="44">
        <f>E26-D26</f>
        <v>18617.72</v>
      </c>
    </row>
    <row r="33" spans="1:7" x14ac:dyDescent="0.25">
      <c r="A33">
        <f t="shared" si="0"/>
        <v>31</v>
      </c>
      <c r="B33" t="s">
        <v>73</v>
      </c>
      <c r="C33" t="s">
        <v>111</v>
      </c>
      <c r="E33" s="39">
        <f>ROUND(E32*0.5,2)</f>
        <v>9308.86</v>
      </c>
    </row>
    <row r="34" spans="1:7" x14ac:dyDescent="0.25">
      <c r="A34">
        <f t="shared" si="0"/>
        <v>32</v>
      </c>
      <c r="B34" t="s">
        <v>74</v>
      </c>
      <c r="C34" t="s">
        <v>112</v>
      </c>
      <c r="E34" s="40">
        <f>(E33/D3)-((E33*0.085)/D3)</f>
        <v>0.42776250000000005</v>
      </c>
    </row>
    <row r="35" spans="1:7" x14ac:dyDescent="0.25">
      <c r="A35">
        <f t="shared" si="0"/>
        <v>33</v>
      </c>
    </row>
    <row r="36" spans="1:7" x14ac:dyDescent="0.25">
      <c r="A36">
        <f t="shared" si="0"/>
        <v>34</v>
      </c>
      <c r="B36" t="s">
        <v>75</v>
      </c>
    </row>
    <row r="37" spans="1:7" x14ac:dyDescent="0.25">
      <c r="A37">
        <f t="shared" si="0"/>
        <v>35</v>
      </c>
      <c r="B37" t="s">
        <v>76</v>
      </c>
      <c r="C37" t="s">
        <v>99</v>
      </c>
      <c r="E37" s="44">
        <f>D24+E33</f>
        <v>10175.030000000001</v>
      </c>
      <c r="F37" s="16">
        <f>F24+(D3*(F16-D16))</f>
        <v>10241.9869</v>
      </c>
      <c r="G37" s="44">
        <f>E37-F37</f>
        <v>-66.956899999999223</v>
      </c>
    </row>
    <row r="38" spans="1:7" x14ac:dyDescent="0.25">
      <c r="A38">
        <f t="shared" si="0"/>
        <v>36</v>
      </c>
      <c r="B38" t="s">
        <v>77</v>
      </c>
      <c r="C38" t="s">
        <v>100</v>
      </c>
      <c r="E38" s="44">
        <f>D25+E33</f>
        <v>18625.68</v>
      </c>
      <c r="F38" s="44">
        <f>F25</f>
        <v>18558.73</v>
      </c>
      <c r="G38" s="44">
        <f>E38-F38</f>
        <v>66.950000000000728</v>
      </c>
    </row>
    <row r="39" spans="1:7" x14ac:dyDescent="0.25">
      <c r="A39">
        <f t="shared" si="0"/>
        <v>37</v>
      </c>
      <c r="C39" t="s">
        <v>101</v>
      </c>
      <c r="E39" s="44">
        <f>E37+E38</f>
        <v>28800.71</v>
      </c>
      <c r="F39" s="16">
        <f>F37+F38</f>
        <v>28800.716899999999</v>
      </c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A13" workbookViewId="0">
      <selection activeCell="F24" sqref="F24"/>
    </sheetView>
  </sheetViews>
  <sheetFormatPr defaultRowHeight="13.2" x14ac:dyDescent="0.25"/>
  <cols>
    <col min="2" max="2" width="25.5546875" customWidth="1"/>
    <col min="3" max="3" width="25.6640625" customWidth="1"/>
    <col min="4" max="4" width="12.88671875" customWidth="1"/>
    <col min="5" max="5" width="11.88671875" customWidth="1"/>
    <col min="6" max="6" width="14.33203125" customWidth="1"/>
    <col min="7" max="7" width="11.33203125" customWidth="1"/>
    <col min="9" max="9" width="10.33203125" customWidth="1"/>
  </cols>
  <sheetData>
    <row r="1" spans="1:7" x14ac:dyDescent="0.25">
      <c r="A1" t="s">
        <v>79</v>
      </c>
      <c r="B1" s="47" t="s">
        <v>113</v>
      </c>
      <c r="C1" s="48">
        <v>37068</v>
      </c>
      <c r="D1" t="s">
        <v>61</v>
      </c>
      <c r="E1" t="s">
        <v>62</v>
      </c>
      <c r="F1" t="s">
        <v>63</v>
      </c>
      <c r="G1" t="s">
        <v>78</v>
      </c>
    </row>
    <row r="2" spans="1:7" x14ac:dyDescent="0.25">
      <c r="A2" s="46" t="s">
        <v>92</v>
      </c>
      <c r="B2" s="46" t="s">
        <v>93</v>
      </c>
      <c r="C2" s="46" t="s">
        <v>94</v>
      </c>
      <c r="D2" s="46" t="s">
        <v>95</v>
      </c>
      <c r="E2" s="46" t="s">
        <v>96</v>
      </c>
      <c r="F2" s="46" t="s">
        <v>97</v>
      </c>
      <c r="G2" s="46" t="s">
        <v>95</v>
      </c>
    </row>
    <row r="3" spans="1:7" x14ac:dyDescent="0.25">
      <c r="A3">
        <v>1</v>
      </c>
      <c r="B3" t="s">
        <v>39</v>
      </c>
      <c r="C3" t="s">
        <v>80</v>
      </c>
      <c r="D3" s="38">
        <v>20000</v>
      </c>
      <c r="F3" s="19"/>
    </row>
    <row r="4" spans="1:7" x14ac:dyDescent="0.25">
      <c r="A4">
        <f>A3+1</f>
        <v>2</v>
      </c>
      <c r="B4" t="s">
        <v>44</v>
      </c>
      <c r="C4" t="s">
        <v>80</v>
      </c>
      <c r="D4" s="38">
        <f>20997</f>
        <v>20997</v>
      </c>
      <c r="F4" s="19"/>
    </row>
    <row r="5" spans="1:7" x14ac:dyDescent="0.25">
      <c r="A5">
        <f t="shared" ref="A5:A39" si="0">A4+1</f>
        <v>3</v>
      </c>
      <c r="B5" t="s">
        <v>49</v>
      </c>
      <c r="C5" t="s">
        <v>80</v>
      </c>
      <c r="D5" s="40">
        <v>4.25</v>
      </c>
      <c r="F5" s="42">
        <f>D5</f>
        <v>4.25</v>
      </c>
      <c r="G5" t="s">
        <v>110</v>
      </c>
    </row>
    <row r="6" spans="1:7" x14ac:dyDescent="0.25">
      <c r="A6">
        <f t="shared" si="0"/>
        <v>4</v>
      </c>
      <c r="B6" t="s">
        <v>50</v>
      </c>
      <c r="C6" t="s">
        <v>80</v>
      </c>
      <c r="D6" s="40">
        <v>3.9950000000000001</v>
      </c>
    </row>
    <row r="7" spans="1:7" x14ac:dyDescent="0.25">
      <c r="A7">
        <f t="shared" si="0"/>
        <v>5</v>
      </c>
      <c r="B7" t="s">
        <v>51</v>
      </c>
      <c r="C7" t="s">
        <v>80</v>
      </c>
      <c r="D7" s="40">
        <v>0.25</v>
      </c>
    </row>
    <row r="8" spans="1:7" x14ac:dyDescent="0.25">
      <c r="A8">
        <f t="shared" si="0"/>
        <v>6</v>
      </c>
      <c r="B8" t="s">
        <v>52</v>
      </c>
      <c r="C8" t="s">
        <v>80</v>
      </c>
      <c r="D8" s="40">
        <v>2.58</v>
      </c>
      <c r="F8" s="40">
        <f>F13-F10-F11-F12</f>
        <v>2.8001364267187498</v>
      </c>
      <c r="G8" t="s">
        <v>109</v>
      </c>
    </row>
    <row r="9" spans="1:7" x14ac:dyDescent="0.25">
      <c r="A9">
        <f t="shared" si="0"/>
        <v>7</v>
      </c>
      <c r="B9" t="s">
        <v>59</v>
      </c>
    </row>
    <row r="10" spans="1:7" x14ac:dyDescent="0.25">
      <c r="A10">
        <f t="shared" si="0"/>
        <v>8</v>
      </c>
      <c r="B10" t="s">
        <v>56</v>
      </c>
      <c r="C10" t="s">
        <v>81</v>
      </c>
      <c r="D10" s="40">
        <f>ROUND((D8/(1-'June 2001'!$E$5))-D8,4)</f>
        <v>6.4999999999999997E-3</v>
      </c>
      <c r="F10" s="40">
        <f>(F13-F12-F11)-(F13-F12-F11)*(1-'June 2001'!E5)</f>
        <v>7.0178857812499551E-3</v>
      </c>
      <c r="G10" t="s">
        <v>108</v>
      </c>
    </row>
    <row r="11" spans="1:7" x14ac:dyDescent="0.25">
      <c r="A11">
        <f t="shared" si="0"/>
        <v>9</v>
      </c>
      <c r="B11" t="s">
        <v>53</v>
      </c>
      <c r="C11" t="s">
        <v>81</v>
      </c>
      <c r="D11" s="40">
        <f>'June 2001'!E6</f>
        <v>0.1052</v>
      </c>
      <c r="F11" s="42">
        <f>D11</f>
        <v>0.1052</v>
      </c>
      <c r="G11" t="s">
        <v>107</v>
      </c>
    </row>
    <row r="12" spans="1:7" x14ac:dyDescent="0.25">
      <c r="A12">
        <f t="shared" si="0"/>
        <v>10</v>
      </c>
      <c r="B12" t="s">
        <v>54</v>
      </c>
      <c r="C12" t="s">
        <v>81</v>
      </c>
      <c r="D12" s="41">
        <f>'June 2001'!$E$7</f>
        <v>1.1000000000000001E-3</v>
      </c>
      <c r="F12" s="45">
        <f>D12</f>
        <v>1.1000000000000001E-3</v>
      </c>
      <c r="G12" t="s">
        <v>105</v>
      </c>
    </row>
    <row r="13" spans="1:7" x14ac:dyDescent="0.25">
      <c r="A13">
        <f t="shared" si="0"/>
        <v>11</v>
      </c>
      <c r="B13" t="s">
        <v>58</v>
      </c>
      <c r="D13" s="40">
        <f>D8+D10+D11+D12</f>
        <v>2.6928000000000001</v>
      </c>
      <c r="F13" s="40">
        <f>F16-F15-F14</f>
        <v>2.9134543124999999</v>
      </c>
      <c r="G13" t="s">
        <v>104</v>
      </c>
    </row>
    <row r="14" spans="1:7" x14ac:dyDescent="0.25">
      <c r="A14">
        <f t="shared" si="0"/>
        <v>12</v>
      </c>
      <c r="B14" t="s">
        <v>57</v>
      </c>
      <c r="C14" t="s">
        <v>81</v>
      </c>
      <c r="D14" s="40">
        <f>ROUND((D13/(1-'June 2001'!$E$9))-D13,4)</f>
        <v>0.12690000000000001</v>
      </c>
      <c r="F14" s="40">
        <f>((F16-F15)-((F16-F15)*(1-'June 2001'!E9)))</f>
        <v>0.13728318750000001</v>
      </c>
      <c r="G14" t="s">
        <v>103</v>
      </c>
    </row>
    <row r="15" spans="1:7" x14ac:dyDescent="0.25">
      <c r="A15">
        <f t="shared" si="0"/>
        <v>13</v>
      </c>
      <c r="B15" t="s">
        <v>55</v>
      </c>
      <c r="C15" t="s">
        <v>81</v>
      </c>
      <c r="D15" s="41">
        <f>'June 2001'!$E$11</f>
        <v>2.53E-2</v>
      </c>
      <c r="F15" s="45">
        <f>D15</f>
        <v>2.53E-2</v>
      </c>
      <c r="G15" t="s">
        <v>106</v>
      </c>
    </row>
    <row r="16" spans="1:7" x14ac:dyDescent="0.25">
      <c r="A16">
        <f t="shared" si="0"/>
        <v>14</v>
      </c>
      <c r="B16" t="s">
        <v>60</v>
      </c>
      <c r="D16" s="40">
        <f>D13+D14+D15</f>
        <v>2.8450000000000002</v>
      </c>
      <c r="F16" s="40">
        <f>D16+E34</f>
        <v>3.0760375</v>
      </c>
      <c r="G16" t="s">
        <v>102</v>
      </c>
    </row>
    <row r="17" spans="1:9" x14ac:dyDescent="0.25">
      <c r="A17">
        <f t="shared" si="0"/>
        <v>15</v>
      </c>
    </row>
    <row r="18" spans="1:9" x14ac:dyDescent="0.25">
      <c r="A18">
        <f t="shared" si="0"/>
        <v>16</v>
      </c>
    </row>
    <row r="19" spans="1:9" x14ac:dyDescent="0.25">
      <c r="A19">
        <f t="shared" si="0"/>
        <v>17</v>
      </c>
      <c r="B19" t="s">
        <v>64</v>
      </c>
      <c r="C19" t="s">
        <v>82</v>
      </c>
      <c r="D19" s="40">
        <f>D6-D7</f>
        <v>3.7450000000000001</v>
      </c>
      <c r="E19" s="40">
        <f>D5</f>
        <v>4.25</v>
      </c>
      <c r="F19" s="40">
        <f>D5</f>
        <v>4.25</v>
      </c>
      <c r="G19" s="42">
        <f t="shared" ref="G19:G29" si="1">F19-D19</f>
        <v>0.50499999999999989</v>
      </c>
    </row>
    <row r="20" spans="1:9" x14ac:dyDescent="0.25">
      <c r="A20">
        <f t="shared" si="0"/>
        <v>18</v>
      </c>
      <c r="B20" t="s">
        <v>59</v>
      </c>
      <c r="C20" t="s">
        <v>83</v>
      </c>
      <c r="D20" s="42">
        <f>D16</f>
        <v>2.8450000000000002</v>
      </c>
      <c r="E20" s="42">
        <f>D16</f>
        <v>2.8450000000000002</v>
      </c>
      <c r="F20" s="42">
        <f>F16</f>
        <v>3.0760375</v>
      </c>
      <c r="G20" s="40">
        <f t="shared" si="1"/>
        <v>0.23103749999999978</v>
      </c>
    </row>
    <row r="21" spans="1:9" x14ac:dyDescent="0.25">
      <c r="A21">
        <f t="shared" si="0"/>
        <v>19</v>
      </c>
      <c r="B21" t="s">
        <v>43</v>
      </c>
      <c r="C21" t="s">
        <v>84</v>
      </c>
      <c r="D21" s="40">
        <f>D19-D20</f>
        <v>0.89999999999999991</v>
      </c>
      <c r="E21" s="40">
        <f>E19-E20</f>
        <v>1.4049999999999998</v>
      </c>
      <c r="F21" s="40">
        <f>F19-F20</f>
        <v>1.1739625</v>
      </c>
      <c r="G21" s="40">
        <f t="shared" si="1"/>
        <v>0.27396250000000011</v>
      </c>
    </row>
    <row r="22" spans="1:9" x14ac:dyDescent="0.25">
      <c r="A22">
        <f t="shared" si="0"/>
        <v>20</v>
      </c>
      <c r="B22" t="s">
        <v>65</v>
      </c>
      <c r="C22" t="s">
        <v>85</v>
      </c>
      <c r="D22" s="40">
        <f>ROUND(D21*0.085,4)</f>
        <v>7.6499999999999999E-2</v>
      </c>
      <c r="E22" s="40">
        <f>ROUND(E21*0.085,4)</f>
        <v>0.11940000000000001</v>
      </c>
      <c r="F22" s="40">
        <f>ROUND(F21*0.085,4)</f>
        <v>9.98E-2</v>
      </c>
      <c r="G22" s="40">
        <f t="shared" si="1"/>
        <v>2.3300000000000001E-2</v>
      </c>
    </row>
    <row r="23" spans="1:9" x14ac:dyDescent="0.25">
      <c r="A23">
        <f t="shared" si="0"/>
        <v>21</v>
      </c>
      <c r="B23" t="s">
        <v>68</v>
      </c>
      <c r="C23" t="s">
        <v>86</v>
      </c>
      <c r="D23" s="40">
        <f>D21-D22</f>
        <v>0.8234999999999999</v>
      </c>
      <c r="E23" s="40">
        <f>E21-E22</f>
        <v>1.2855999999999999</v>
      </c>
      <c r="F23" s="40">
        <f>F21-F22</f>
        <v>1.0741624999999999</v>
      </c>
      <c r="G23" s="40">
        <f t="shared" si="1"/>
        <v>0.25066250000000001</v>
      </c>
    </row>
    <row r="24" spans="1:9" x14ac:dyDescent="0.25">
      <c r="A24">
        <f t="shared" si="0"/>
        <v>22</v>
      </c>
      <c r="B24" t="s">
        <v>66</v>
      </c>
      <c r="C24" t="s">
        <v>87</v>
      </c>
      <c r="D24" s="43">
        <f>ROUND(D3*D22,2)</f>
        <v>1530</v>
      </c>
      <c r="E24" s="43">
        <f>ROUND(D3*E22,2)</f>
        <v>2388</v>
      </c>
      <c r="F24" s="43">
        <f>ROUND(D3*F22,2)</f>
        <v>1996</v>
      </c>
      <c r="G24" s="44">
        <f t="shared" si="1"/>
        <v>466</v>
      </c>
      <c r="I24" s="44"/>
    </row>
    <row r="25" spans="1:9" x14ac:dyDescent="0.25">
      <c r="A25">
        <f t="shared" si="0"/>
        <v>23</v>
      </c>
      <c r="B25" t="s">
        <v>67</v>
      </c>
      <c r="C25" t="s">
        <v>88</v>
      </c>
      <c r="D25" s="39">
        <f>ROUND(D3*D23,2)</f>
        <v>16470</v>
      </c>
      <c r="E25" s="39">
        <f>ROUND(D3*E23,2)</f>
        <v>25712</v>
      </c>
      <c r="F25" s="39">
        <f>ROUND(D3*F23,2)</f>
        <v>21483.25</v>
      </c>
      <c r="G25" s="44">
        <f t="shared" si="1"/>
        <v>5013.25</v>
      </c>
    </row>
    <row r="26" spans="1:9" x14ac:dyDescent="0.25">
      <c r="A26">
        <f t="shared" si="0"/>
        <v>24</v>
      </c>
      <c r="B26" t="s">
        <v>71</v>
      </c>
      <c r="C26" t="s">
        <v>89</v>
      </c>
      <c r="D26" s="39">
        <f>D24+D25</f>
        <v>18000</v>
      </c>
      <c r="E26" s="39">
        <f>E24+E25</f>
        <v>28100</v>
      </c>
      <c r="F26" s="39">
        <f>F24+F25</f>
        <v>23479.25</v>
      </c>
      <c r="G26" s="44">
        <f t="shared" si="1"/>
        <v>5479.25</v>
      </c>
    </row>
    <row r="27" spans="1:9" x14ac:dyDescent="0.25">
      <c r="A27">
        <f t="shared" si="0"/>
        <v>25</v>
      </c>
      <c r="B27" t="s">
        <v>59</v>
      </c>
      <c r="C27" t="s">
        <v>90</v>
      </c>
      <c r="D27" s="43">
        <f>ROUND(D3*D20,2)</f>
        <v>56900</v>
      </c>
      <c r="E27" s="43">
        <f>ROUND(D3*E20,2)</f>
        <v>56900</v>
      </c>
      <c r="F27" s="43">
        <f>ROUND(D3*F20,2)</f>
        <v>61520.75</v>
      </c>
      <c r="G27" s="44">
        <f t="shared" si="1"/>
        <v>4620.75</v>
      </c>
    </row>
    <row r="28" spans="1:9" x14ac:dyDescent="0.25">
      <c r="A28">
        <f t="shared" si="0"/>
        <v>26</v>
      </c>
      <c r="B28" t="s">
        <v>69</v>
      </c>
      <c r="C28" t="s">
        <v>91</v>
      </c>
      <c r="D28" s="43">
        <f>D24+D25+D27</f>
        <v>74900</v>
      </c>
      <c r="E28" s="43">
        <f>E24+E25+E27</f>
        <v>85000</v>
      </c>
      <c r="F28" s="43">
        <f>F24+F25+F27</f>
        <v>85000</v>
      </c>
      <c r="G28" s="44">
        <f t="shared" si="1"/>
        <v>10100</v>
      </c>
    </row>
    <row r="29" spans="1:9" x14ac:dyDescent="0.25">
      <c r="A29">
        <f t="shared" si="0"/>
        <v>27</v>
      </c>
      <c r="B29" t="s">
        <v>70</v>
      </c>
      <c r="C29" t="s">
        <v>81</v>
      </c>
      <c r="D29" s="43">
        <f>ROUND(D3*D19,2)</f>
        <v>74900</v>
      </c>
      <c r="E29" s="43">
        <f>ROUND(D3*E19,2)</f>
        <v>85000</v>
      </c>
      <c r="F29" s="43">
        <f>ROUND(D3*F19,2)</f>
        <v>85000</v>
      </c>
      <c r="G29" s="44">
        <f t="shared" si="1"/>
        <v>10100</v>
      </c>
    </row>
    <row r="30" spans="1:9" x14ac:dyDescent="0.25">
      <c r="A30">
        <f t="shared" si="0"/>
        <v>28</v>
      </c>
      <c r="D30" s="44">
        <f>D28-D29</f>
        <v>0</v>
      </c>
      <c r="E30" s="44">
        <f>E28-E29</f>
        <v>0</v>
      </c>
      <c r="F30" s="44">
        <f>F28-F29</f>
        <v>0</v>
      </c>
      <c r="G30" s="44">
        <f>G28-G29</f>
        <v>0</v>
      </c>
    </row>
    <row r="31" spans="1:9" x14ac:dyDescent="0.25">
      <c r="A31">
        <f t="shared" si="0"/>
        <v>29</v>
      </c>
      <c r="D31" s="44"/>
      <c r="E31" s="44"/>
      <c r="F31" s="44"/>
      <c r="G31" s="44"/>
    </row>
    <row r="32" spans="1:9" x14ac:dyDescent="0.25">
      <c r="A32">
        <f t="shared" si="0"/>
        <v>30</v>
      </c>
      <c r="B32" t="s">
        <v>72</v>
      </c>
      <c r="C32" t="s">
        <v>98</v>
      </c>
      <c r="E32" s="44">
        <f>E26-D26</f>
        <v>10100</v>
      </c>
    </row>
    <row r="33" spans="1:7" x14ac:dyDescent="0.25">
      <c r="A33">
        <f t="shared" si="0"/>
        <v>31</v>
      </c>
      <c r="B33" t="s">
        <v>73</v>
      </c>
      <c r="C33" t="s">
        <v>111</v>
      </c>
      <c r="E33" s="39">
        <f>ROUND(E32*0.5,2)</f>
        <v>5050</v>
      </c>
    </row>
    <row r="34" spans="1:7" x14ac:dyDescent="0.25">
      <c r="A34">
        <f t="shared" si="0"/>
        <v>32</v>
      </c>
      <c r="B34" t="s">
        <v>74</v>
      </c>
      <c r="C34" t="s">
        <v>112</v>
      </c>
      <c r="E34" s="40">
        <f>(E33/D3)-((E33*0.085)/D3)</f>
        <v>0.23103750000000001</v>
      </c>
    </row>
    <row r="35" spans="1:7" x14ac:dyDescent="0.25">
      <c r="A35">
        <f t="shared" si="0"/>
        <v>33</v>
      </c>
    </row>
    <row r="36" spans="1:7" x14ac:dyDescent="0.25">
      <c r="A36">
        <f t="shared" si="0"/>
        <v>34</v>
      </c>
      <c r="B36" t="s">
        <v>75</v>
      </c>
    </row>
    <row r="37" spans="1:7" x14ac:dyDescent="0.25">
      <c r="A37">
        <f t="shared" si="0"/>
        <v>35</v>
      </c>
      <c r="B37" t="s">
        <v>76</v>
      </c>
      <c r="C37" t="s">
        <v>99</v>
      </c>
      <c r="E37" s="44">
        <f>D24+E33</f>
        <v>6580</v>
      </c>
      <c r="F37" s="16">
        <f>F24+(D3*(F16-D16))</f>
        <v>6616.7499999999955</v>
      </c>
      <c r="G37" s="44">
        <f>E37-F37</f>
        <v>-36.749999999995453</v>
      </c>
    </row>
    <row r="38" spans="1:7" x14ac:dyDescent="0.25">
      <c r="A38">
        <f t="shared" si="0"/>
        <v>36</v>
      </c>
      <c r="B38" t="s">
        <v>77</v>
      </c>
      <c r="C38" t="s">
        <v>100</v>
      </c>
      <c r="E38" s="44">
        <f>D25+E33</f>
        <v>21520</v>
      </c>
      <c r="F38" s="44">
        <f>F25</f>
        <v>21483.25</v>
      </c>
      <c r="G38" s="44">
        <f>E38-F38</f>
        <v>36.75</v>
      </c>
    </row>
    <row r="39" spans="1:7" x14ac:dyDescent="0.25">
      <c r="A39">
        <f t="shared" si="0"/>
        <v>37</v>
      </c>
      <c r="C39" t="s">
        <v>101</v>
      </c>
      <c r="E39" s="44">
        <f>E37+E38</f>
        <v>28100</v>
      </c>
      <c r="F39" s="16">
        <f>F37+F38</f>
        <v>28099.999999999996</v>
      </c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zoomScaleNormal="100" workbookViewId="0">
      <selection activeCell="C28" sqref="C28"/>
    </sheetView>
  </sheetViews>
  <sheetFormatPr defaultRowHeight="13.2" x14ac:dyDescent="0.25"/>
  <cols>
    <col min="1" max="1" width="9.33203125" bestFit="1" customWidth="1"/>
    <col min="2" max="2" width="10.5546875" bestFit="1" customWidth="1"/>
    <col min="3" max="3" width="12.33203125" customWidth="1"/>
    <col min="4" max="4" width="9.88671875" customWidth="1"/>
    <col min="5" max="5" width="9.44140625" bestFit="1" customWidth="1"/>
    <col min="6" max="6" width="10.33203125" customWidth="1"/>
    <col min="7" max="7" width="2.5546875" customWidth="1"/>
    <col min="8" max="8" width="12.88671875" customWidth="1"/>
    <col min="9" max="9" width="11.33203125" customWidth="1"/>
    <col min="10" max="10" width="11.109375" customWidth="1"/>
    <col min="11" max="11" width="2.33203125" customWidth="1"/>
    <col min="12" max="12" width="11.109375" customWidth="1"/>
    <col min="13" max="13" width="16.5546875" customWidth="1"/>
    <col min="14" max="15" width="11.109375" customWidth="1"/>
    <col min="16" max="16" width="12" customWidth="1"/>
    <col min="17" max="17" width="11.109375" customWidth="1"/>
    <col min="18" max="18" width="11.88671875" customWidth="1"/>
    <col min="20" max="20" width="15.109375" customWidth="1"/>
    <col min="21" max="21" width="13.5546875" customWidth="1"/>
    <col min="22" max="24" width="12.6640625" customWidth="1"/>
    <col min="25" max="25" width="15.5546875" customWidth="1"/>
    <col min="26" max="27" width="9.33203125" bestFit="1" customWidth="1"/>
  </cols>
  <sheetData>
    <row r="1" spans="1:25" x14ac:dyDescent="0.25">
      <c r="A1" s="1" t="s">
        <v>0</v>
      </c>
    </row>
    <row r="3" spans="1:25" x14ac:dyDescent="0.25">
      <c r="A3" s="1" t="s">
        <v>8</v>
      </c>
      <c r="E3" s="5" t="s">
        <v>2</v>
      </c>
    </row>
    <row r="4" spans="1:25" x14ac:dyDescent="0.25">
      <c r="A4" t="s">
        <v>10</v>
      </c>
      <c r="I4" t="s">
        <v>34</v>
      </c>
    </row>
    <row r="5" spans="1:25" x14ac:dyDescent="0.25">
      <c r="A5" t="s">
        <v>11</v>
      </c>
      <c r="E5" s="9">
        <v>2.5000000000000001E-3</v>
      </c>
      <c r="I5" t="s">
        <v>35</v>
      </c>
    </row>
    <row r="6" spans="1:25" x14ac:dyDescent="0.25">
      <c r="A6" t="s">
        <v>12</v>
      </c>
      <c r="E6" s="24">
        <v>0.1031</v>
      </c>
      <c r="I6" t="s">
        <v>36</v>
      </c>
    </row>
    <row r="7" spans="1:25" x14ac:dyDescent="0.25">
      <c r="A7" t="s">
        <v>13</v>
      </c>
      <c r="E7" s="24">
        <v>1.1000000000000001E-3</v>
      </c>
      <c r="I7" t="s">
        <v>37</v>
      </c>
    </row>
    <row r="8" spans="1:25" x14ac:dyDescent="0.25">
      <c r="A8" t="s">
        <v>14</v>
      </c>
      <c r="E8" s="7"/>
      <c r="I8" t="s">
        <v>38</v>
      </c>
    </row>
    <row r="9" spans="1:25" x14ac:dyDescent="0.25">
      <c r="A9" t="s">
        <v>11</v>
      </c>
      <c r="E9" s="10">
        <v>4.4999999999999998E-2</v>
      </c>
    </row>
    <row r="10" spans="1:25" x14ac:dyDescent="0.25">
      <c r="A10" t="s">
        <v>12</v>
      </c>
      <c r="E10" s="24">
        <v>0.2082</v>
      </c>
    </row>
    <row r="11" spans="1:25" x14ac:dyDescent="0.25">
      <c r="A11" t="s">
        <v>13</v>
      </c>
      <c r="E11" s="24">
        <v>2.53E-2</v>
      </c>
    </row>
    <row r="12" spans="1:25" x14ac:dyDescent="0.25">
      <c r="G12" s="8"/>
      <c r="L12" s="1"/>
      <c r="M12" s="1"/>
      <c r="N12" s="1"/>
      <c r="O12" s="1"/>
      <c r="P12" s="1"/>
      <c r="Q12" s="1"/>
    </row>
    <row r="13" spans="1:25" ht="14.25" customHeight="1" x14ac:dyDescent="0.25">
      <c r="E13" s="7"/>
      <c r="G13" s="8"/>
      <c r="H13" s="22" t="s">
        <v>6</v>
      </c>
      <c r="I13" s="23"/>
      <c r="J13" s="23"/>
      <c r="L13" s="1" t="s">
        <v>9</v>
      </c>
      <c r="M13" s="1"/>
      <c r="N13" s="72" t="s">
        <v>24</v>
      </c>
      <c r="O13" s="72"/>
      <c r="P13" s="72"/>
      <c r="Q13" s="72"/>
      <c r="R13" s="72"/>
      <c r="S13" s="72"/>
      <c r="T13" s="72"/>
      <c r="V13" s="73" t="s">
        <v>31</v>
      </c>
      <c r="W13" s="73"/>
      <c r="X13" s="73"/>
      <c r="Y13" s="73"/>
    </row>
    <row r="14" spans="1:25" ht="66" x14ac:dyDescent="0.25">
      <c r="A14" s="1"/>
      <c r="B14" s="4" t="s">
        <v>39</v>
      </c>
      <c r="C14" s="4" t="s">
        <v>40</v>
      </c>
      <c r="D14" s="4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21</v>
      </c>
      <c r="N14" s="4" t="s">
        <v>32</v>
      </c>
      <c r="O14" s="4" t="s">
        <v>15</v>
      </c>
      <c r="P14" s="4" t="s">
        <v>19</v>
      </c>
      <c r="Q14" s="4" t="s">
        <v>16</v>
      </c>
      <c r="R14" s="4" t="s">
        <v>17</v>
      </c>
      <c r="S14" s="4" t="s">
        <v>18</v>
      </c>
      <c r="T14" s="4" t="s">
        <v>23</v>
      </c>
      <c r="U14" s="4" t="s">
        <v>20</v>
      </c>
      <c r="V14" s="4" t="s">
        <v>28</v>
      </c>
      <c r="W14" s="4" t="s">
        <v>29</v>
      </c>
      <c r="X14" s="4" t="s">
        <v>30</v>
      </c>
      <c r="Y14" s="4" t="s">
        <v>25</v>
      </c>
    </row>
    <row r="15" spans="1:25" x14ac:dyDescent="0.25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22</v>
      </c>
      <c r="U15" s="5" t="s">
        <v>22</v>
      </c>
      <c r="V15" s="5" t="s">
        <v>22</v>
      </c>
      <c r="W15" s="5" t="s">
        <v>22</v>
      </c>
      <c r="X15" s="5" t="s">
        <v>22</v>
      </c>
      <c r="Y15" s="5" t="s">
        <v>22</v>
      </c>
    </row>
    <row r="16" spans="1:25" x14ac:dyDescent="0.25">
      <c r="A16" s="2">
        <v>37054</v>
      </c>
      <c r="B16" s="11">
        <v>10000</v>
      </c>
      <c r="C16" s="11">
        <f>B16+(B16*$E$5)+(B16*$E$9)</f>
        <v>10475</v>
      </c>
      <c r="D16" s="12">
        <v>3.3849999999999998</v>
      </c>
      <c r="E16" s="12">
        <v>0.1</v>
      </c>
      <c r="F16" s="17">
        <f>D16-E16</f>
        <v>3.2849999999999997</v>
      </c>
      <c r="H16" s="12">
        <v>2.48</v>
      </c>
      <c r="I16" s="12">
        <v>0.5</v>
      </c>
      <c r="J16" s="14">
        <f>H16+I16</f>
        <v>2.98</v>
      </c>
      <c r="K16" s="6"/>
      <c r="L16" s="14">
        <f>IF(J16&gt;F16,J16,F16)</f>
        <v>3.2849999999999997</v>
      </c>
      <c r="M16" s="16">
        <f>ROUND(B16*L16,2)</f>
        <v>32850</v>
      </c>
      <c r="N16" s="17">
        <f>H16</f>
        <v>2.48</v>
      </c>
      <c r="O16" s="14">
        <f t="shared" ref="O16:O34" si="0">IF(B16=0,0,ROUND((N16/(1-($E$5+$E$9))-N16),4))</f>
        <v>0.1237</v>
      </c>
      <c r="P16" s="14">
        <f>IF(B16=0,0,$E$6)</f>
        <v>0.1031</v>
      </c>
      <c r="Q16" s="14">
        <f>IF(B16=0,0,$E$7)</f>
        <v>1.1000000000000001E-3</v>
      </c>
      <c r="R16" s="14">
        <f>IF(B16=0,0,$E$11)</f>
        <v>2.53E-2</v>
      </c>
      <c r="S16" s="15">
        <f>SUM(N16:R16)</f>
        <v>2.7332000000000001</v>
      </c>
      <c r="T16" s="13">
        <f>ROUND(B16*S16,2)</f>
        <v>27332</v>
      </c>
      <c r="U16" s="16">
        <f>M16-T16</f>
        <v>5518</v>
      </c>
      <c r="V16" s="13">
        <f>ROUND(U16*0.075,2)</f>
        <v>413.85</v>
      </c>
      <c r="W16" s="13">
        <f>ROUND(U16*0.01,2)</f>
        <v>55.18</v>
      </c>
      <c r="X16" s="13">
        <f>V16+W16</f>
        <v>469.03000000000003</v>
      </c>
      <c r="Y16" s="16">
        <f>T16+X16</f>
        <v>27801.03</v>
      </c>
    </row>
    <row r="17" spans="1:27" x14ac:dyDescent="0.25">
      <c r="A17" s="2">
        <v>37055</v>
      </c>
      <c r="B17" s="11">
        <v>10000</v>
      </c>
      <c r="C17" s="11">
        <f>B17+(B17*$E$5)+(B17*$E$9)</f>
        <v>10475</v>
      </c>
      <c r="D17" s="12">
        <v>3.89</v>
      </c>
      <c r="E17" s="12">
        <v>0.1</v>
      </c>
      <c r="F17" s="17">
        <f>D17-E17</f>
        <v>3.79</v>
      </c>
      <c r="H17" s="12">
        <v>2.8650000000000002</v>
      </c>
      <c r="I17" s="12">
        <v>0.5</v>
      </c>
      <c r="J17" s="14">
        <f>H17+I17</f>
        <v>3.3650000000000002</v>
      </c>
      <c r="K17" s="6"/>
      <c r="L17" s="14">
        <f>IF(J17&gt;F17,J17,F17)</f>
        <v>3.79</v>
      </c>
      <c r="M17" s="16">
        <f>ROUND(B17*L17,2)</f>
        <v>37900</v>
      </c>
      <c r="N17" s="17">
        <f>H17</f>
        <v>2.8650000000000002</v>
      </c>
      <c r="O17" s="14">
        <f t="shared" si="0"/>
        <v>0.1429</v>
      </c>
      <c r="P17" s="14">
        <f>IF(B17=0,0,$E$6)</f>
        <v>0.1031</v>
      </c>
      <c r="Q17" s="14">
        <f>IF(B17=0,0,$E$7)</f>
        <v>1.1000000000000001E-3</v>
      </c>
      <c r="R17" s="14">
        <f>IF(B17=0,0,$E$11)</f>
        <v>2.53E-2</v>
      </c>
      <c r="S17" s="15">
        <f>SUM(N17:R17)</f>
        <v>3.1374000000000004</v>
      </c>
      <c r="T17" s="13">
        <f>ROUND(B17*S17,2)</f>
        <v>31374</v>
      </c>
      <c r="U17" s="16">
        <f>M17-T17</f>
        <v>6526</v>
      </c>
      <c r="V17" s="13">
        <f>ROUND(U17*0.075,2)</f>
        <v>489.45</v>
      </c>
      <c r="W17" s="13">
        <f>ROUND(U17*0.01,2)</f>
        <v>65.260000000000005</v>
      </c>
      <c r="X17" s="13">
        <f>V17+W17</f>
        <v>554.71</v>
      </c>
      <c r="Y17" s="16">
        <f>T17+X17</f>
        <v>31928.71</v>
      </c>
      <c r="Z17" s="16"/>
      <c r="AA17" s="16"/>
    </row>
    <row r="18" spans="1:27" x14ac:dyDescent="0.25">
      <c r="A18" s="2">
        <v>37056</v>
      </c>
      <c r="B18" s="11">
        <v>9951</v>
      </c>
      <c r="C18" s="11">
        <f>B18+(B18*$E$5)+(B18*$E$9)</f>
        <v>10423.672500000001</v>
      </c>
      <c r="D18" s="12">
        <v>3.64</v>
      </c>
      <c r="E18" s="12">
        <v>0.1</v>
      </c>
      <c r="F18" s="17">
        <f t="shared" ref="F18:F34" si="1">D18-E18</f>
        <v>3.54</v>
      </c>
      <c r="H18" s="12">
        <v>2.9950000000000001</v>
      </c>
      <c r="I18" s="12">
        <v>0.5</v>
      </c>
      <c r="J18" s="14">
        <f t="shared" ref="J18:J34" si="2">H18+I18</f>
        <v>3.4950000000000001</v>
      </c>
      <c r="K18" s="6"/>
      <c r="L18" s="14">
        <f t="shared" ref="L18:L34" si="3">IF(J18&gt;F18,J18,F18)</f>
        <v>3.54</v>
      </c>
      <c r="M18" s="16">
        <f t="shared" ref="M18:M34" si="4">ROUND(B18*L18,2)</f>
        <v>35226.54</v>
      </c>
      <c r="N18" s="17">
        <f t="shared" ref="N18:N34" si="5">H18</f>
        <v>2.9950000000000001</v>
      </c>
      <c r="O18" s="14">
        <f t="shared" si="0"/>
        <v>0.14940000000000001</v>
      </c>
      <c r="P18" s="14">
        <f t="shared" ref="P18:P34" si="6">IF(B18=0,0,$E$6)</f>
        <v>0.1031</v>
      </c>
      <c r="Q18" s="14">
        <f t="shared" ref="Q18:Q34" si="7">IF(B18=0,0,$E$7)</f>
        <v>1.1000000000000001E-3</v>
      </c>
      <c r="R18" s="14">
        <f t="shared" ref="R18:R34" si="8">IF(B18=0,0,$E$11)</f>
        <v>2.53E-2</v>
      </c>
      <c r="S18" s="15">
        <f t="shared" ref="S18:S34" si="9">SUM(N18:R18)</f>
        <v>3.2739000000000003</v>
      </c>
      <c r="T18" s="13">
        <f t="shared" ref="T18:T34" si="10">ROUND(B18*S18,2)</f>
        <v>32578.58</v>
      </c>
      <c r="U18" s="16">
        <f t="shared" ref="U18:U34" si="11">M18-T18</f>
        <v>2647.9599999999991</v>
      </c>
      <c r="V18" s="13">
        <f t="shared" ref="V18:V34" si="12">ROUND(U18*0.075,2)</f>
        <v>198.6</v>
      </c>
      <c r="W18" s="13">
        <f t="shared" ref="W18:W34" si="13">ROUND(U18*0.01,2)</f>
        <v>26.48</v>
      </c>
      <c r="X18" s="13">
        <f t="shared" ref="X18:X34" si="14">V18+W18</f>
        <v>225.07999999999998</v>
      </c>
      <c r="Y18" s="16">
        <f t="shared" ref="Y18:Y34" si="15">T18+X18</f>
        <v>32803.660000000003</v>
      </c>
    </row>
    <row r="19" spans="1:27" x14ac:dyDescent="0.25">
      <c r="A19" s="2">
        <v>37057</v>
      </c>
      <c r="B19" s="11">
        <v>15000</v>
      </c>
      <c r="C19" s="11">
        <f>B19+(B19*$E$5)+(B19*$E$9)</f>
        <v>15712.5</v>
      </c>
      <c r="D19" s="12">
        <v>3.5150000000000001</v>
      </c>
      <c r="E19" s="12">
        <v>0.1</v>
      </c>
      <c r="F19" s="17">
        <f t="shared" si="1"/>
        <v>3.415</v>
      </c>
      <c r="H19" s="12">
        <v>3.12</v>
      </c>
      <c r="I19" s="12">
        <v>0.5</v>
      </c>
      <c r="J19" s="14">
        <f t="shared" si="2"/>
        <v>3.62</v>
      </c>
      <c r="K19" s="6"/>
      <c r="L19" s="14">
        <f t="shared" si="3"/>
        <v>3.62</v>
      </c>
      <c r="M19" s="16">
        <f t="shared" si="4"/>
        <v>54300</v>
      </c>
      <c r="N19" s="17">
        <f t="shared" si="5"/>
        <v>3.12</v>
      </c>
      <c r="O19" s="14">
        <f t="shared" si="0"/>
        <v>0.15559999999999999</v>
      </c>
      <c r="P19" s="14">
        <f t="shared" si="6"/>
        <v>0.1031</v>
      </c>
      <c r="Q19" s="14">
        <f t="shared" si="7"/>
        <v>1.1000000000000001E-3</v>
      </c>
      <c r="R19" s="14">
        <f t="shared" si="8"/>
        <v>2.53E-2</v>
      </c>
      <c r="S19" s="15">
        <f t="shared" si="9"/>
        <v>3.4051000000000005</v>
      </c>
      <c r="T19" s="13">
        <f t="shared" si="10"/>
        <v>51076.5</v>
      </c>
      <c r="U19" s="16">
        <f t="shared" si="11"/>
        <v>3223.5</v>
      </c>
      <c r="V19" s="13">
        <f t="shared" si="12"/>
        <v>241.76</v>
      </c>
      <c r="W19" s="13">
        <f t="shared" si="13"/>
        <v>32.24</v>
      </c>
      <c r="X19" s="13">
        <f t="shared" si="14"/>
        <v>274</v>
      </c>
      <c r="Y19" s="16">
        <f t="shared" si="15"/>
        <v>51350.5</v>
      </c>
    </row>
    <row r="20" spans="1:27" x14ac:dyDescent="0.25">
      <c r="A20" s="2">
        <v>37058</v>
      </c>
      <c r="B20" s="11">
        <v>0</v>
      </c>
      <c r="C20" s="11"/>
      <c r="D20" s="12">
        <v>0</v>
      </c>
      <c r="E20" s="12">
        <v>0</v>
      </c>
      <c r="F20" s="17">
        <f t="shared" si="1"/>
        <v>0</v>
      </c>
      <c r="H20" s="12">
        <v>0</v>
      </c>
      <c r="I20" s="12">
        <v>0</v>
      </c>
      <c r="J20" s="14">
        <f t="shared" si="2"/>
        <v>0</v>
      </c>
      <c r="K20" s="6"/>
      <c r="L20" s="14">
        <f t="shared" si="3"/>
        <v>0</v>
      </c>
      <c r="M20" s="16">
        <f t="shared" si="4"/>
        <v>0</v>
      </c>
      <c r="N20" s="17">
        <f t="shared" si="5"/>
        <v>0</v>
      </c>
      <c r="O20" s="14">
        <f t="shared" si="0"/>
        <v>0</v>
      </c>
      <c r="P20" s="14">
        <f t="shared" si="6"/>
        <v>0</v>
      </c>
      <c r="Q20" s="14">
        <f t="shared" si="7"/>
        <v>0</v>
      </c>
      <c r="R20" s="14">
        <f t="shared" si="8"/>
        <v>0</v>
      </c>
      <c r="S20" s="15">
        <f t="shared" si="9"/>
        <v>0</v>
      </c>
      <c r="T20" s="13">
        <f t="shared" si="10"/>
        <v>0</v>
      </c>
      <c r="U20" s="16">
        <f t="shared" si="11"/>
        <v>0</v>
      </c>
      <c r="V20" s="13">
        <f t="shared" si="12"/>
        <v>0</v>
      </c>
      <c r="W20" s="13">
        <f t="shared" si="13"/>
        <v>0</v>
      </c>
      <c r="X20" s="13">
        <f t="shared" si="14"/>
        <v>0</v>
      </c>
      <c r="Y20" s="16">
        <f t="shared" si="15"/>
        <v>0</v>
      </c>
    </row>
    <row r="21" spans="1:27" x14ac:dyDescent="0.25">
      <c r="A21" s="2">
        <v>37059</v>
      </c>
      <c r="B21" s="11">
        <v>0</v>
      </c>
      <c r="C21" s="11"/>
      <c r="D21" s="12">
        <v>0</v>
      </c>
      <c r="E21" s="12">
        <v>0</v>
      </c>
      <c r="F21" s="17">
        <f t="shared" si="1"/>
        <v>0</v>
      </c>
      <c r="H21" s="12">
        <v>0</v>
      </c>
      <c r="I21" s="12">
        <v>0</v>
      </c>
      <c r="J21" s="14">
        <f t="shared" si="2"/>
        <v>0</v>
      </c>
      <c r="K21" s="6"/>
      <c r="L21" s="14">
        <f t="shared" si="3"/>
        <v>0</v>
      </c>
      <c r="M21" s="16">
        <f t="shared" si="4"/>
        <v>0</v>
      </c>
      <c r="N21" s="17">
        <f t="shared" si="5"/>
        <v>0</v>
      </c>
      <c r="O21" s="14">
        <f t="shared" si="0"/>
        <v>0</v>
      </c>
      <c r="P21" s="14">
        <f t="shared" si="6"/>
        <v>0</v>
      </c>
      <c r="Q21" s="14">
        <f t="shared" si="7"/>
        <v>0</v>
      </c>
      <c r="R21" s="14">
        <f t="shared" si="8"/>
        <v>0</v>
      </c>
      <c r="S21" s="15">
        <f t="shared" si="9"/>
        <v>0</v>
      </c>
      <c r="T21" s="13">
        <f t="shared" si="10"/>
        <v>0</v>
      </c>
      <c r="U21" s="16">
        <f t="shared" si="11"/>
        <v>0</v>
      </c>
      <c r="V21" s="13">
        <f t="shared" si="12"/>
        <v>0</v>
      </c>
      <c r="W21" s="13">
        <f t="shared" si="13"/>
        <v>0</v>
      </c>
      <c r="X21" s="13">
        <f t="shared" si="14"/>
        <v>0</v>
      </c>
      <c r="Y21" s="16">
        <f t="shared" si="15"/>
        <v>0</v>
      </c>
    </row>
    <row r="22" spans="1:27" x14ac:dyDescent="0.25">
      <c r="A22" s="2">
        <v>37060</v>
      </c>
      <c r="B22" s="11">
        <v>0</v>
      </c>
      <c r="C22" s="11"/>
      <c r="D22" s="12">
        <v>0</v>
      </c>
      <c r="E22" s="12">
        <v>0</v>
      </c>
      <c r="F22" s="17">
        <f t="shared" si="1"/>
        <v>0</v>
      </c>
      <c r="H22" s="12">
        <v>0</v>
      </c>
      <c r="I22" s="12">
        <v>0</v>
      </c>
      <c r="J22" s="14">
        <f t="shared" si="2"/>
        <v>0</v>
      </c>
      <c r="K22" s="6"/>
      <c r="L22" s="14">
        <f t="shared" si="3"/>
        <v>0</v>
      </c>
      <c r="M22" s="16">
        <f t="shared" si="4"/>
        <v>0</v>
      </c>
      <c r="N22" s="17">
        <f t="shared" si="5"/>
        <v>0</v>
      </c>
      <c r="O22" s="14">
        <f t="shared" si="0"/>
        <v>0</v>
      </c>
      <c r="P22" s="14">
        <f t="shared" si="6"/>
        <v>0</v>
      </c>
      <c r="Q22" s="14">
        <f t="shared" si="7"/>
        <v>0</v>
      </c>
      <c r="R22" s="14">
        <f t="shared" si="8"/>
        <v>0</v>
      </c>
      <c r="S22" s="15">
        <f t="shared" si="9"/>
        <v>0</v>
      </c>
      <c r="T22" s="13">
        <f t="shared" si="10"/>
        <v>0</v>
      </c>
      <c r="U22" s="16">
        <f t="shared" si="11"/>
        <v>0</v>
      </c>
      <c r="V22" s="13">
        <f t="shared" si="12"/>
        <v>0</v>
      </c>
      <c r="W22" s="13">
        <f t="shared" si="13"/>
        <v>0</v>
      </c>
      <c r="X22" s="13">
        <f t="shared" si="14"/>
        <v>0</v>
      </c>
      <c r="Y22" s="16">
        <f t="shared" si="15"/>
        <v>0</v>
      </c>
    </row>
    <row r="23" spans="1:27" x14ac:dyDescent="0.25">
      <c r="A23" s="2">
        <v>37061</v>
      </c>
      <c r="B23" s="11">
        <v>0</v>
      </c>
      <c r="C23" s="11"/>
      <c r="D23" s="12">
        <v>0</v>
      </c>
      <c r="E23" s="12">
        <v>0</v>
      </c>
      <c r="F23" s="17">
        <f t="shared" si="1"/>
        <v>0</v>
      </c>
      <c r="H23" s="12">
        <v>0</v>
      </c>
      <c r="I23" s="12">
        <v>0</v>
      </c>
      <c r="J23" s="14">
        <f t="shared" si="2"/>
        <v>0</v>
      </c>
      <c r="K23" s="6"/>
      <c r="L23" s="14">
        <f t="shared" si="3"/>
        <v>0</v>
      </c>
      <c r="M23" s="16">
        <f t="shared" si="4"/>
        <v>0</v>
      </c>
      <c r="N23" s="17">
        <f t="shared" si="5"/>
        <v>0</v>
      </c>
      <c r="O23" s="14">
        <f t="shared" si="0"/>
        <v>0</v>
      </c>
      <c r="P23" s="14">
        <f t="shared" si="6"/>
        <v>0</v>
      </c>
      <c r="Q23" s="14">
        <f t="shared" si="7"/>
        <v>0</v>
      </c>
      <c r="R23" s="14">
        <f t="shared" si="8"/>
        <v>0</v>
      </c>
      <c r="S23" s="15">
        <f t="shared" si="9"/>
        <v>0</v>
      </c>
      <c r="T23" s="13">
        <f t="shared" si="10"/>
        <v>0</v>
      </c>
      <c r="U23" s="16">
        <f t="shared" si="11"/>
        <v>0</v>
      </c>
      <c r="V23" s="13">
        <f t="shared" si="12"/>
        <v>0</v>
      </c>
      <c r="W23" s="13">
        <f t="shared" si="13"/>
        <v>0</v>
      </c>
      <c r="X23" s="13">
        <f t="shared" si="14"/>
        <v>0</v>
      </c>
      <c r="Y23" s="16">
        <f t="shared" si="15"/>
        <v>0</v>
      </c>
    </row>
    <row r="24" spans="1:27" x14ac:dyDescent="0.25">
      <c r="A24" s="2">
        <v>37062</v>
      </c>
      <c r="B24" s="11">
        <v>0</v>
      </c>
      <c r="C24" s="11"/>
      <c r="D24" s="12">
        <v>0</v>
      </c>
      <c r="E24" s="12">
        <v>0</v>
      </c>
      <c r="F24" s="17">
        <f t="shared" si="1"/>
        <v>0</v>
      </c>
      <c r="H24" s="12">
        <v>0</v>
      </c>
      <c r="I24" s="12">
        <v>0</v>
      </c>
      <c r="J24" s="14">
        <f t="shared" si="2"/>
        <v>0</v>
      </c>
      <c r="K24" s="6"/>
      <c r="L24" s="14">
        <f t="shared" si="3"/>
        <v>0</v>
      </c>
      <c r="M24" s="16">
        <f t="shared" si="4"/>
        <v>0</v>
      </c>
      <c r="N24" s="17">
        <f t="shared" si="5"/>
        <v>0</v>
      </c>
      <c r="O24" s="14">
        <f t="shared" si="0"/>
        <v>0</v>
      </c>
      <c r="P24" s="14">
        <f t="shared" si="6"/>
        <v>0</v>
      </c>
      <c r="Q24" s="14">
        <f t="shared" si="7"/>
        <v>0</v>
      </c>
      <c r="R24" s="14">
        <f t="shared" si="8"/>
        <v>0</v>
      </c>
      <c r="S24" s="15">
        <f t="shared" si="9"/>
        <v>0</v>
      </c>
      <c r="T24" s="13">
        <f t="shared" si="10"/>
        <v>0</v>
      </c>
      <c r="U24" s="16">
        <f t="shared" si="11"/>
        <v>0</v>
      </c>
      <c r="V24" s="13">
        <f t="shared" si="12"/>
        <v>0</v>
      </c>
      <c r="W24" s="13">
        <f t="shared" si="13"/>
        <v>0</v>
      </c>
      <c r="X24" s="13">
        <f t="shared" si="14"/>
        <v>0</v>
      </c>
      <c r="Y24" s="16">
        <f t="shared" si="15"/>
        <v>0</v>
      </c>
    </row>
    <row r="25" spans="1:27" x14ac:dyDescent="0.25">
      <c r="A25" s="2">
        <v>37063</v>
      </c>
      <c r="B25" s="11">
        <v>0</v>
      </c>
      <c r="C25" s="11"/>
      <c r="D25" s="12">
        <v>0</v>
      </c>
      <c r="E25" s="12">
        <v>0</v>
      </c>
      <c r="F25" s="17">
        <f t="shared" si="1"/>
        <v>0</v>
      </c>
      <c r="H25" s="12">
        <v>0</v>
      </c>
      <c r="I25" s="12">
        <v>0</v>
      </c>
      <c r="J25" s="14">
        <f t="shared" si="2"/>
        <v>0</v>
      </c>
      <c r="K25" s="6"/>
      <c r="L25" s="14">
        <f t="shared" si="3"/>
        <v>0</v>
      </c>
      <c r="M25" s="16">
        <f t="shared" si="4"/>
        <v>0</v>
      </c>
      <c r="N25" s="17">
        <f t="shared" si="5"/>
        <v>0</v>
      </c>
      <c r="O25" s="14">
        <f t="shared" si="0"/>
        <v>0</v>
      </c>
      <c r="P25" s="14">
        <f t="shared" si="6"/>
        <v>0</v>
      </c>
      <c r="Q25" s="14">
        <f t="shared" si="7"/>
        <v>0</v>
      </c>
      <c r="R25" s="14">
        <f t="shared" si="8"/>
        <v>0</v>
      </c>
      <c r="S25" s="15">
        <f t="shared" si="9"/>
        <v>0</v>
      </c>
      <c r="T25" s="13">
        <f t="shared" si="10"/>
        <v>0</v>
      </c>
      <c r="U25" s="16">
        <f t="shared" si="11"/>
        <v>0</v>
      </c>
      <c r="V25" s="13">
        <f t="shared" si="12"/>
        <v>0</v>
      </c>
      <c r="W25" s="13">
        <f t="shared" si="13"/>
        <v>0</v>
      </c>
      <c r="X25" s="13">
        <f t="shared" si="14"/>
        <v>0</v>
      </c>
      <c r="Y25" s="16">
        <f t="shared" si="15"/>
        <v>0</v>
      </c>
    </row>
    <row r="26" spans="1:27" x14ac:dyDescent="0.25">
      <c r="A26" s="2">
        <v>37064</v>
      </c>
      <c r="B26" s="11">
        <v>0</v>
      </c>
      <c r="C26" s="11"/>
      <c r="D26" s="12">
        <v>0</v>
      </c>
      <c r="E26" s="12">
        <v>0</v>
      </c>
      <c r="F26" s="17">
        <f t="shared" si="1"/>
        <v>0</v>
      </c>
      <c r="H26" s="12">
        <v>0</v>
      </c>
      <c r="I26" s="12">
        <v>0</v>
      </c>
      <c r="J26" s="14">
        <f t="shared" si="2"/>
        <v>0</v>
      </c>
      <c r="K26" s="6"/>
      <c r="L26" s="14">
        <f t="shared" si="3"/>
        <v>0</v>
      </c>
      <c r="M26" s="16">
        <f t="shared" si="4"/>
        <v>0</v>
      </c>
      <c r="N26" s="17">
        <f t="shared" si="5"/>
        <v>0</v>
      </c>
      <c r="O26" s="14">
        <f t="shared" si="0"/>
        <v>0</v>
      </c>
      <c r="P26" s="14">
        <f t="shared" si="6"/>
        <v>0</v>
      </c>
      <c r="Q26" s="14">
        <f t="shared" si="7"/>
        <v>0</v>
      </c>
      <c r="R26" s="14">
        <f t="shared" si="8"/>
        <v>0</v>
      </c>
      <c r="S26" s="15">
        <f t="shared" si="9"/>
        <v>0</v>
      </c>
      <c r="T26" s="13">
        <f t="shared" si="10"/>
        <v>0</v>
      </c>
      <c r="U26" s="16">
        <f t="shared" si="11"/>
        <v>0</v>
      </c>
      <c r="V26" s="13">
        <f t="shared" si="12"/>
        <v>0</v>
      </c>
      <c r="W26" s="13">
        <f t="shared" si="13"/>
        <v>0</v>
      </c>
      <c r="X26" s="13">
        <f t="shared" si="14"/>
        <v>0</v>
      </c>
      <c r="Y26" s="16">
        <f t="shared" si="15"/>
        <v>0</v>
      </c>
    </row>
    <row r="27" spans="1:27" x14ac:dyDescent="0.25">
      <c r="A27" s="2">
        <v>37065</v>
      </c>
      <c r="B27" s="11">
        <v>0</v>
      </c>
      <c r="C27" s="11"/>
      <c r="D27" s="12">
        <v>0</v>
      </c>
      <c r="E27" s="12">
        <v>0</v>
      </c>
      <c r="F27" s="17">
        <f t="shared" si="1"/>
        <v>0</v>
      </c>
      <c r="H27" s="12">
        <v>0</v>
      </c>
      <c r="I27" s="12">
        <v>0</v>
      </c>
      <c r="J27" s="14">
        <f t="shared" si="2"/>
        <v>0</v>
      </c>
      <c r="K27" s="6"/>
      <c r="L27" s="14">
        <f t="shared" si="3"/>
        <v>0</v>
      </c>
      <c r="M27" s="16">
        <f t="shared" si="4"/>
        <v>0</v>
      </c>
      <c r="N27" s="17">
        <f t="shared" si="5"/>
        <v>0</v>
      </c>
      <c r="O27" s="14">
        <f t="shared" si="0"/>
        <v>0</v>
      </c>
      <c r="P27" s="14">
        <f t="shared" si="6"/>
        <v>0</v>
      </c>
      <c r="Q27" s="14">
        <f t="shared" si="7"/>
        <v>0</v>
      </c>
      <c r="R27" s="14">
        <f t="shared" si="8"/>
        <v>0</v>
      </c>
      <c r="S27" s="15">
        <f t="shared" si="9"/>
        <v>0</v>
      </c>
      <c r="T27" s="13">
        <f t="shared" si="10"/>
        <v>0</v>
      </c>
      <c r="U27" s="16">
        <f t="shared" si="11"/>
        <v>0</v>
      </c>
      <c r="V27" s="13">
        <f t="shared" si="12"/>
        <v>0</v>
      </c>
      <c r="W27" s="13">
        <f t="shared" si="13"/>
        <v>0</v>
      </c>
      <c r="X27" s="13">
        <f t="shared" si="14"/>
        <v>0</v>
      </c>
      <c r="Y27" s="16">
        <f t="shared" si="15"/>
        <v>0</v>
      </c>
    </row>
    <row r="28" spans="1:27" x14ac:dyDescent="0.25">
      <c r="A28" s="2">
        <v>37066</v>
      </c>
      <c r="B28" s="11">
        <v>0</v>
      </c>
      <c r="C28" s="11"/>
      <c r="D28" s="12">
        <v>0</v>
      </c>
      <c r="E28" s="12">
        <v>0</v>
      </c>
      <c r="F28" s="17">
        <f t="shared" si="1"/>
        <v>0</v>
      </c>
      <c r="H28" s="12">
        <v>0</v>
      </c>
      <c r="I28" s="12">
        <v>0</v>
      </c>
      <c r="J28" s="14">
        <f t="shared" si="2"/>
        <v>0</v>
      </c>
      <c r="K28" s="6"/>
      <c r="L28" s="14">
        <f t="shared" si="3"/>
        <v>0</v>
      </c>
      <c r="M28" s="16">
        <f t="shared" si="4"/>
        <v>0</v>
      </c>
      <c r="N28" s="17">
        <f t="shared" si="5"/>
        <v>0</v>
      </c>
      <c r="O28" s="14">
        <f t="shared" si="0"/>
        <v>0</v>
      </c>
      <c r="P28" s="14">
        <f t="shared" si="6"/>
        <v>0</v>
      </c>
      <c r="Q28" s="14">
        <f t="shared" si="7"/>
        <v>0</v>
      </c>
      <c r="R28" s="14">
        <f t="shared" si="8"/>
        <v>0</v>
      </c>
      <c r="S28" s="15">
        <f t="shared" si="9"/>
        <v>0</v>
      </c>
      <c r="T28" s="13">
        <f t="shared" si="10"/>
        <v>0</v>
      </c>
      <c r="U28" s="16">
        <f t="shared" si="11"/>
        <v>0</v>
      </c>
      <c r="V28" s="13">
        <f t="shared" si="12"/>
        <v>0</v>
      </c>
      <c r="W28" s="13">
        <f t="shared" si="13"/>
        <v>0</v>
      </c>
      <c r="X28" s="13">
        <f t="shared" si="14"/>
        <v>0</v>
      </c>
      <c r="Y28" s="16">
        <f t="shared" si="15"/>
        <v>0</v>
      </c>
    </row>
    <row r="29" spans="1:27" x14ac:dyDescent="0.25">
      <c r="A29" s="2">
        <v>37067</v>
      </c>
      <c r="B29" s="11">
        <v>0</v>
      </c>
      <c r="C29" s="11"/>
      <c r="D29" s="12">
        <v>0</v>
      </c>
      <c r="E29" s="12">
        <v>0</v>
      </c>
      <c r="F29" s="17">
        <f t="shared" si="1"/>
        <v>0</v>
      </c>
      <c r="H29" s="12">
        <v>0</v>
      </c>
      <c r="I29" s="12">
        <v>0</v>
      </c>
      <c r="J29" s="14">
        <f t="shared" si="2"/>
        <v>0</v>
      </c>
      <c r="K29" s="6"/>
      <c r="L29" s="14">
        <f t="shared" si="3"/>
        <v>0</v>
      </c>
      <c r="M29" s="16">
        <f t="shared" si="4"/>
        <v>0</v>
      </c>
      <c r="N29" s="17">
        <f t="shared" si="5"/>
        <v>0</v>
      </c>
      <c r="O29" s="14">
        <f t="shared" si="0"/>
        <v>0</v>
      </c>
      <c r="P29" s="14">
        <f t="shared" si="6"/>
        <v>0</v>
      </c>
      <c r="Q29" s="14">
        <f t="shared" si="7"/>
        <v>0</v>
      </c>
      <c r="R29" s="14">
        <f t="shared" si="8"/>
        <v>0</v>
      </c>
      <c r="S29" s="15">
        <f t="shared" si="9"/>
        <v>0</v>
      </c>
      <c r="T29" s="13">
        <f t="shared" si="10"/>
        <v>0</v>
      </c>
      <c r="U29" s="16">
        <f t="shared" si="11"/>
        <v>0</v>
      </c>
      <c r="V29" s="13">
        <f t="shared" si="12"/>
        <v>0</v>
      </c>
      <c r="W29" s="13">
        <f t="shared" si="13"/>
        <v>0</v>
      </c>
      <c r="X29" s="13">
        <f t="shared" si="14"/>
        <v>0</v>
      </c>
      <c r="Y29" s="16">
        <f t="shared" si="15"/>
        <v>0</v>
      </c>
    </row>
    <row r="30" spans="1:27" x14ac:dyDescent="0.25">
      <c r="A30" s="2">
        <v>37068</v>
      </c>
      <c r="B30" s="11">
        <v>0</v>
      </c>
      <c r="C30" s="11"/>
      <c r="D30" s="12">
        <v>0</v>
      </c>
      <c r="E30" s="12">
        <v>0</v>
      </c>
      <c r="F30" s="17">
        <f t="shared" si="1"/>
        <v>0</v>
      </c>
      <c r="H30" s="12">
        <v>0</v>
      </c>
      <c r="I30" s="12">
        <v>0</v>
      </c>
      <c r="J30" s="14">
        <f t="shared" si="2"/>
        <v>0</v>
      </c>
      <c r="K30" s="6"/>
      <c r="L30" s="14">
        <f t="shared" si="3"/>
        <v>0</v>
      </c>
      <c r="M30" s="16">
        <f t="shared" si="4"/>
        <v>0</v>
      </c>
      <c r="N30" s="17">
        <f t="shared" si="5"/>
        <v>0</v>
      </c>
      <c r="O30" s="14">
        <f t="shared" si="0"/>
        <v>0</v>
      </c>
      <c r="P30" s="14">
        <f t="shared" si="6"/>
        <v>0</v>
      </c>
      <c r="Q30" s="14">
        <f t="shared" si="7"/>
        <v>0</v>
      </c>
      <c r="R30" s="14">
        <f t="shared" si="8"/>
        <v>0</v>
      </c>
      <c r="S30" s="15">
        <f t="shared" si="9"/>
        <v>0</v>
      </c>
      <c r="T30" s="13">
        <f t="shared" si="10"/>
        <v>0</v>
      </c>
      <c r="U30" s="16">
        <f t="shared" si="11"/>
        <v>0</v>
      </c>
      <c r="V30" s="13">
        <f t="shared" si="12"/>
        <v>0</v>
      </c>
      <c r="W30" s="13">
        <f t="shared" si="13"/>
        <v>0</v>
      </c>
      <c r="X30" s="13">
        <f t="shared" si="14"/>
        <v>0</v>
      </c>
      <c r="Y30" s="16">
        <f t="shared" si="15"/>
        <v>0</v>
      </c>
    </row>
    <row r="31" spans="1:27" x14ac:dyDescent="0.25">
      <c r="A31" s="2">
        <v>37069</v>
      </c>
      <c r="B31" s="11">
        <v>0</v>
      </c>
      <c r="C31" s="11"/>
      <c r="D31" s="12">
        <v>0</v>
      </c>
      <c r="E31" s="12">
        <v>0</v>
      </c>
      <c r="F31" s="17">
        <f t="shared" si="1"/>
        <v>0</v>
      </c>
      <c r="H31" s="12">
        <v>0</v>
      </c>
      <c r="I31" s="12">
        <v>0</v>
      </c>
      <c r="J31" s="14">
        <f t="shared" si="2"/>
        <v>0</v>
      </c>
      <c r="K31" s="6"/>
      <c r="L31" s="14">
        <f t="shared" si="3"/>
        <v>0</v>
      </c>
      <c r="M31" s="16">
        <f t="shared" si="4"/>
        <v>0</v>
      </c>
      <c r="N31" s="17">
        <f t="shared" si="5"/>
        <v>0</v>
      </c>
      <c r="O31" s="14">
        <f t="shared" si="0"/>
        <v>0</v>
      </c>
      <c r="P31" s="14">
        <f t="shared" si="6"/>
        <v>0</v>
      </c>
      <c r="Q31" s="14">
        <f t="shared" si="7"/>
        <v>0</v>
      </c>
      <c r="R31" s="14">
        <f t="shared" si="8"/>
        <v>0</v>
      </c>
      <c r="S31" s="15">
        <f t="shared" si="9"/>
        <v>0</v>
      </c>
      <c r="T31" s="13">
        <f t="shared" si="10"/>
        <v>0</v>
      </c>
      <c r="U31" s="16">
        <f t="shared" si="11"/>
        <v>0</v>
      </c>
      <c r="V31" s="13">
        <f t="shared" si="12"/>
        <v>0</v>
      </c>
      <c r="W31" s="13">
        <f t="shared" si="13"/>
        <v>0</v>
      </c>
      <c r="X31" s="13">
        <f t="shared" si="14"/>
        <v>0</v>
      </c>
      <c r="Y31" s="16">
        <f t="shared" si="15"/>
        <v>0</v>
      </c>
    </row>
    <row r="32" spans="1:27" x14ac:dyDescent="0.25">
      <c r="A32" s="2">
        <v>37070</v>
      </c>
      <c r="B32" s="11">
        <v>0</v>
      </c>
      <c r="C32" s="11"/>
      <c r="D32" s="12">
        <v>0</v>
      </c>
      <c r="E32" s="12">
        <v>0</v>
      </c>
      <c r="F32" s="17">
        <f t="shared" si="1"/>
        <v>0</v>
      </c>
      <c r="H32" s="12">
        <v>0</v>
      </c>
      <c r="I32" s="12">
        <v>0</v>
      </c>
      <c r="J32" s="14">
        <f t="shared" si="2"/>
        <v>0</v>
      </c>
      <c r="K32" s="6"/>
      <c r="L32" s="14">
        <f t="shared" si="3"/>
        <v>0</v>
      </c>
      <c r="M32" s="16">
        <f t="shared" si="4"/>
        <v>0</v>
      </c>
      <c r="N32" s="17">
        <f t="shared" si="5"/>
        <v>0</v>
      </c>
      <c r="O32" s="14">
        <f t="shared" si="0"/>
        <v>0</v>
      </c>
      <c r="P32" s="14">
        <f t="shared" si="6"/>
        <v>0</v>
      </c>
      <c r="Q32" s="14">
        <f t="shared" si="7"/>
        <v>0</v>
      </c>
      <c r="R32" s="14">
        <f t="shared" si="8"/>
        <v>0</v>
      </c>
      <c r="S32" s="15">
        <f t="shared" si="9"/>
        <v>0</v>
      </c>
      <c r="T32" s="13">
        <f t="shared" si="10"/>
        <v>0</v>
      </c>
      <c r="U32" s="16">
        <f t="shared" si="11"/>
        <v>0</v>
      </c>
      <c r="V32" s="13">
        <f t="shared" si="12"/>
        <v>0</v>
      </c>
      <c r="W32" s="13">
        <f t="shared" si="13"/>
        <v>0</v>
      </c>
      <c r="X32" s="13">
        <f t="shared" si="14"/>
        <v>0</v>
      </c>
      <c r="Y32" s="16">
        <f t="shared" si="15"/>
        <v>0</v>
      </c>
    </row>
    <row r="33" spans="1:25" x14ac:dyDescent="0.25">
      <c r="A33" s="2">
        <v>37071</v>
      </c>
      <c r="B33" s="11">
        <v>0</v>
      </c>
      <c r="C33" s="11"/>
      <c r="D33" s="12">
        <v>0</v>
      </c>
      <c r="E33" s="12">
        <v>0</v>
      </c>
      <c r="F33" s="17">
        <f t="shared" si="1"/>
        <v>0</v>
      </c>
      <c r="H33" s="12">
        <v>0</v>
      </c>
      <c r="I33" s="12">
        <v>0</v>
      </c>
      <c r="J33" s="14">
        <f t="shared" si="2"/>
        <v>0</v>
      </c>
      <c r="K33" s="6"/>
      <c r="L33" s="14">
        <f t="shared" si="3"/>
        <v>0</v>
      </c>
      <c r="M33" s="16">
        <f t="shared" si="4"/>
        <v>0</v>
      </c>
      <c r="N33" s="17">
        <f t="shared" si="5"/>
        <v>0</v>
      </c>
      <c r="O33" s="14">
        <f t="shared" si="0"/>
        <v>0</v>
      </c>
      <c r="P33" s="14">
        <f t="shared" si="6"/>
        <v>0</v>
      </c>
      <c r="Q33" s="14">
        <f t="shared" si="7"/>
        <v>0</v>
      </c>
      <c r="R33" s="14">
        <f t="shared" si="8"/>
        <v>0</v>
      </c>
      <c r="S33" s="15">
        <f t="shared" si="9"/>
        <v>0</v>
      </c>
      <c r="T33" s="13">
        <f t="shared" si="10"/>
        <v>0</v>
      </c>
      <c r="U33" s="16">
        <f t="shared" si="11"/>
        <v>0</v>
      </c>
      <c r="V33" s="13">
        <f t="shared" si="12"/>
        <v>0</v>
      </c>
      <c r="W33" s="13">
        <f t="shared" si="13"/>
        <v>0</v>
      </c>
      <c r="X33" s="13">
        <f t="shared" si="14"/>
        <v>0</v>
      </c>
      <c r="Y33" s="16">
        <f t="shared" si="15"/>
        <v>0</v>
      </c>
    </row>
    <row r="34" spans="1:25" x14ac:dyDescent="0.25">
      <c r="A34" s="2">
        <v>37072</v>
      </c>
      <c r="B34" s="11">
        <v>0</v>
      </c>
      <c r="C34" s="11"/>
      <c r="D34" s="12">
        <v>0</v>
      </c>
      <c r="E34" s="12">
        <v>0</v>
      </c>
      <c r="F34" s="17">
        <f t="shared" si="1"/>
        <v>0</v>
      </c>
      <c r="H34" s="12">
        <v>0</v>
      </c>
      <c r="I34" s="12">
        <v>0</v>
      </c>
      <c r="J34" s="14">
        <f t="shared" si="2"/>
        <v>0</v>
      </c>
      <c r="K34" s="6"/>
      <c r="L34" s="14">
        <f t="shared" si="3"/>
        <v>0</v>
      </c>
      <c r="M34" s="20">
        <f t="shared" si="4"/>
        <v>0</v>
      </c>
      <c r="N34" s="17">
        <f t="shared" si="5"/>
        <v>0</v>
      </c>
      <c r="O34" s="14">
        <f t="shared" si="0"/>
        <v>0</v>
      </c>
      <c r="P34" s="14">
        <f t="shared" si="6"/>
        <v>0</v>
      </c>
      <c r="Q34" s="14">
        <f t="shared" si="7"/>
        <v>0</v>
      </c>
      <c r="R34" s="14">
        <f t="shared" si="8"/>
        <v>0</v>
      </c>
      <c r="S34" s="15">
        <f t="shared" si="9"/>
        <v>0</v>
      </c>
      <c r="T34" s="21">
        <f t="shared" si="10"/>
        <v>0</v>
      </c>
      <c r="U34" s="20">
        <f t="shared" si="11"/>
        <v>0</v>
      </c>
      <c r="V34" s="21">
        <f t="shared" si="12"/>
        <v>0</v>
      </c>
      <c r="W34" s="21">
        <f t="shared" si="13"/>
        <v>0</v>
      </c>
      <c r="X34" s="21">
        <f t="shared" si="14"/>
        <v>0</v>
      </c>
      <c r="Y34" s="20">
        <f t="shared" si="15"/>
        <v>0</v>
      </c>
    </row>
    <row r="35" spans="1:25" x14ac:dyDescent="0.25">
      <c r="A35" s="18" t="s">
        <v>26</v>
      </c>
      <c r="B35" s="19">
        <f>SUM(B17:B34)</f>
        <v>34951</v>
      </c>
      <c r="C35" s="19"/>
      <c r="M35" s="16">
        <f>SUM(M17:M34)</f>
        <v>127426.54000000001</v>
      </c>
      <c r="T35" s="16">
        <f t="shared" ref="T35:Y35" si="16">SUM(T17:T34)</f>
        <v>115029.08</v>
      </c>
      <c r="U35" s="16">
        <f t="shared" si="16"/>
        <v>12397.46</v>
      </c>
      <c r="V35" s="16">
        <f t="shared" si="16"/>
        <v>929.81</v>
      </c>
      <c r="W35" s="16">
        <f t="shared" si="16"/>
        <v>123.98000000000002</v>
      </c>
      <c r="X35" s="16">
        <f t="shared" si="16"/>
        <v>1053.79</v>
      </c>
      <c r="Y35" s="16">
        <f t="shared" si="16"/>
        <v>116082.87</v>
      </c>
    </row>
    <row r="36" spans="1:25" x14ac:dyDescent="0.25">
      <c r="A36" s="2"/>
    </row>
  </sheetData>
  <mergeCells count="2">
    <mergeCell ref="N13:T13"/>
    <mergeCell ref="V13:Y13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June 2001</vt:lpstr>
      <vt:lpstr>June 19 Supply Price</vt:lpstr>
      <vt:lpstr>June 26 Supply Price</vt:lpstr>
      <vt:lpstr>Sheet1</vt:lpstr>
      <vt:lpstr>'June 19 Supply Price'!Print_Area</vt:lpstr>
      <vt:lpstr>'June 2001'!Print_Area</vt:lpstr>
      <vt:lpstr>'June 26 Supply Price'!Print_Area</vt:lpstr>
      <vt:lpstr>Sheet1!Print_Area</vt:lpstr>
      <vt:lpstr>'June 2001'!Print_Titles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cp:lastPrinted>2001-07-16T13:56:11Z</cp:lastPrinted>
  <dcterms:created xsi:type="dcterms:W3CDTF">2001-06-12T13:34:26Z</dcterms:created>
  <dcterms:modified xsi:type="dcterms:W3CDTF">2023-09-10T15:37:20Z</dcterms:modified>
</cp:coreProperties>
</file>