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60" yWindow="3588" windowWidth="11100" windowHeight="5832"/>
  </bookViews>
  <sheets>
    <sheet name="Bid Sheets" sheetId="2" r:id="rId1"/>
  </sheets>
  <definedNames>
    <definedName name="_xlnm.Print_Area" localSheetId="0">'Bid Sheets'!$A$2:$Q$383</definedName>
  </definedNames>
  <calcPr calcId="92512"/>
</workbook>
</file>

<file path=xl/calcChain.xml><?xml version="1.0" encoding="utf-8"?>
<calcChain xmlns="http://schemas.openxmlformats.org/spreadsheetml/2006/main">
  <c r="D8" i="2" l="1"/>
  <c r="F8" i="2"/>
  <c r="J8" i="2"/>
  <c r="L8" i="2"/>
  <c r="M8" i="2"/>
  <c r="D9" i="2"/>
  <c r="F9" i="2"/>
  <c r="J9" i="2"/>
  <c r="L9" i="2"/>
  <c r="M9" i="2"/>
  <c r="D10" i="2"/>
  <c r="F10" i="2"/>
  <c r="J10" i="2"/>
  <c r="L10" i="2"/>
  <c r="M10" i="2"/>
  <c r="D11" i="2"/>
  <c r="F11" i="2"/>
  <c r="J11" i="2"/>
  <c r="L11" i="2"/>
  <c r="M11" i="2"/>
  <c r="D12" i="2"/>
  <c r="F12" i="2"/>
  <c r="J12" i="2"/>
  <c r="L12" i="2"/>
  <c r="M12" i="2"/>
  <c r="D13" i="2"/>
  <c r="F13" i="2"/>
  <c r="J13" i="2"/>
  <c r="L13" i="2"/>
  <c r="M13" i="2"/>
  <c r="D14" i="2"/>
  <c r="F14" i="2"/>
  <c r="J14" i="2"/>
  <c r="L14" i="2"/>
  <c r="M14" i="2"/>
  <c r="D15" i="2"/>
  <c r="F15" i="2"/>
  <c r="J15" i="2"/>
  <c r="L15" i="2"/>
  <c r="M15" i="2"/>
  <c r="D16" i="2"/>
  <c r="F16" i="2"/>
  <c r="J16" i="2"/>
  <c r="L16" i="2"/>
  <c r="M16" i="2"/>
  <c r="D17" i="2"/>
  <c r="F17" i="2"/>
  <c r="J17" i="2"/>
  <c r="L17" i="2"/>
  <c r="M17" i="2"/>
  <c r="D18" i="2"/>
  <c r="F18" i="2"/>
  <c r="J18" i="2"/>
  <c r="L18" i="2"/>
  <c r="M18" i="2"/>
  <c r="D19" i="2"/>
  <c r="F19" i="2"/>
  <c r="J19" i="2"/>
  <c r="L19" i="2"/>
  <c r="M19" i="2"/>
  <c r="D21" i="2"/>
  <c r="F21" i="2"/>
  <c r="J21" i="2"/>
  <c r="L21" i="2"/>
  <c r="M21" i="2"/>
  <c r="D38" i="2"/>
  <c r="F38" i="2"/>
  <c r="J38" i="2"/>
  <c r="L38" i="2"/>
  <c r="M38" i="2"/>
  <c r="D39" i="2"/>
  <c r="F39" i="2"/>
  <c r="J39" i="2"/>
  <c r="L39" i="2"/>
  <c r="M39" i="2"/>
  <c r="D40" i="2"/>
  <c r="F40" i="2"/>
  <c r="J40" i="2"/>
  <c r="L40" i="2"/>
  <c r="M40" i="2"/>
  <c r="D41" i="2"/>
  <c r="F41" i="2"/>
  <c r="J41" i="2"/>
  <c r="L41" i="2"/>
  <c r="M41" i="2"/>
  <c r="D42" i="2"/>
  <c r="F42" i="2"/>
  <c r="J42" i="2"/>
  <c r="L42" i="2"/>
  <c r="M42" i="2"/>
  <c r="D43" i="2"/>
  <c r="F43" i="2"/>
  <c r="J43" i="2"/>
  <c r="L43" i="2"/>
  <c r="M43" i="2"/>
  <c r="D44" i="2"/>
  <c r="F44" i="2"/>
  <c r="J44" i="2"/>
  <c r="L44" i="2"/>
  <c r="M44" i="2"/>
  <c r="D45" i="2"/>
  <c r="F45" i="2"/>
  <c r="J45" i="2"/>
  <c r="L45" i="2"/>
  <c r="M45" i="2"/>
  <c r="D46" i="2"/>
  <c r="F46" i="2"/>
  <c r="J46" i="2"/>
  <c r="L46" i="2"/>
  <c r="M46" i="2"/>
  <c r="D47" i="2"/>
  <c r="F47" i="2"/>
  <c r="J47" i="2"/>
  <c r="L47" i="2"/>
  <c r="M47" i="2"/>
  <c r="D48" i="2"/>
  <c r="F48" i="2"/>
  <c r="J48" i="2"/>
  <c r="L48" i="2"/>
  <c r="M48" i="2"/>
  <c r="D49" i="2"/>
  <c r="F49" i="2"/>
  <c r="J49" i="2"/>
  <c r="L49" i="2"/>
  <c r="M49" i="2"/>
  <c r="M50" i="2"/>
  <c r="D51" i="2"/>
  <c r="F51" i="2"/>
  <c r="J51" i="2"/>
  <c r="L51" i="2"/>
  <c r="M51" i="2"/>
  <c r="D66" i="2"/>
  <c r="F66" i="2"/>
  <c r="J66" i="2"/>
  <c r="L66" i="2"/>
  <c r="M66" i="2"/>
  <c r="D67" i="2"/>
  <c r="F67" i="2"/>
  <c r="J67" i="2"/>
  <c r="L67" i="2"/>
  <c r="M67" i="2"/>
  <c r="D68" i="2"/>
  <c r="F68" i="2"/>
  <c r="J68" i="2"/>
  <c r="L68" i="2"/>
  <c r="M68" i="2"/>
  <c r="D69" i="2"/>
  <c r="F69" i="2"/>
  <c r="J69" i="2"/>
  <c r="L69" i="2"/>
  <c r="M69" i="2"/>
  <c r="D70" i="2"/>
  <c r="F70" i="2"/>
  <c r="J70" i="2"/>
  <c r="L70" i="2"/>
  <c r="M70" i="2"/>
  <c r="D71" i="2"/>
  <c r="F71" i="2"/>
  <c r="J71" i="2"/>
  <c r="L71" i="2"/>
  <c r="M71" i="2"/>
  <c r="D72" i="2"/>
  <c r="F72" i="2"/>
  <c r="J72" i="2"/>
  <c r="L72" i="2"/>
  <c r="M72" i="2"/>
  <c r="D73" i="2"/>
  <c r="F73" i="2"/>
  <c r="J73" i="2"/>
  <c r="L73" i="2"/>
  <c r="M73" i="2"/>
  <c r="D74" i="2"/>
  <c r="F74" i="2"/>
  <c r="J74" i="2"/>
  <c r="L74" i="2"/>
  <c r="M74" i="2"/>
  <c r="D75" i="2"/>
  <c r="F75" i="2"/>
  <c r="J75" i="2"/>
  <c r="L75" i="2"/>
  <c r="M75" i="2"/>
  <c r="D76" i="2"/>
  <c r="F76" i="2"/>
  <c r="J76" i="2"/>
  <c r="L76" i="2"/>
  <c r="M76" i="2"/>
  <c r="D77" i="2"/>
  <c r="F77" i="2"/>
  <c r="J77" i="2"/>
  <c r="L77" i="2"/>
  <c r="M77" i="2"/>
  <c r="D79" i="2"/>
  <c r="F79" i="2"/>
  <c r="J79" i="2"/>
  <c r="L79" i="2"/>
  <c r="M79" i="2"/>
  <c r="D86" i="2"/>
  <c r="F86" i="2"/>
  <c r="J86" i="2"/>
  <c r="L86" i="2"/>
  <c r="M86" i="2"/>
  <c r="D87" i="2"/>
  <c r="F87" i="2"/>
  <c r="J87" i="2"/>
  <c r="L87" i="2"/>
  <c r="M87" i="2"/>
  <c r="D88" i="2"/>
  <c r="F88" i="2"/>
  <c r="J88" i="2"/>
  <c r="L88" i="2"/>
  <c r="M88" i="2"/>
  <c r="D89" i="2"/>
  <c r="F89" i="2"/>
  <c r="J89" i="2"/>
  <c r="L89" i="2"/>
  <c r="M89" i="2"/>
  <c r="D90" i="2"/>
  <c r="F90" i="2"/>
  <c r="J90" i="2"/>
  <c r="L90" i="2"/>
  <c r="M90" i="2"/>
  <c r="D91" i="2"/>
  <c r="F91" i="2"/>
  <c r="J91" i="2"/>
  <c r="L91" i="2"/>
  <c r="M91" i="2"/>
  <c r="D92" i="2"/>
  <c r="F92" i="2"/>
  <c r="J92" i="2"/>
  <c r="L92" i="2"/>
  <c r="M92" i="2"/>
  <c r="D93" i="2"/>
  <c r="F93" i="2"/>
  <c r="J93" i="2"/>
  <c r="L93" i="2"/>
  <c r="M93" i="2"/>
  <c r="D94" i="2"/>
  <c r="F94" i="2"/>
  <c r="J94" i="2"/>
  <c r="L94" i="2"/>
  <c r="M94" i="2"/>
  <c r="D95" i="2"/>
  <c r="F95" i="2"/>
  <c r="J95" i="2"/>
  <c r="L95" i="2"/>
  <c r="M95" i="2"/>
  <c r="D96" i="2"/>
  <c r="F96" i="2"/>
  <c r="J96" i="2"/>
  <c r="L96" i="2"/>
  <c r="M96" i="2"/>
  <c r="D97" i="2"/>
  <c r="F97" i="2"/>
  <c r="J97" i="2"/>
  <c r="L97" i="2"/>
  <c r="M97" i="2"/>
  <c r="D99" i="2"/>
  <c r="F99" i="2"/>
  <c r="J99" i="2"/>
  <c r="L99" i="2"/>
  <c r="M99" i="2"/>
  <c r="F101" i="2"/>
  <c r="L101" i="2"/>
  <c r="M101" i="2"/>
  <c r="D115" i="2"/>
  <c r="F115" i="2"/>
  <c r="J115" i="2"/>
  <c r="L115" i="2"/>
  <c r="M115" i="2"/>
  <c r="D116" i="2"/>
  <c r="F116" i="2"/>
  <c r="J116" i="2"/>
  <c r="L116" i="2"/>
  <c r="M116" i="2"/>
  <c r="D117" i="2"/>
  <c r="F117" i="2"/>
  <c r="J117" i="2"/>
  <c r="L117" i="2"/>
  <c r="M117" i="2"/>
  <c r="D118" i="2"/>
  <c r="F118" i="2"/>
  <c r="J118" i="2"/>
  <c r="L118" i="2"/>
  <c r="M118" i="2"/>
  <c r="D119" i="2"/>
  <c r="F119" i="2"/>
  <c r="J119" i="2"/>
  <c r="L119" i="2"/>
  <c r="M119" i="2"/>
  <c r="D120" i="2"/>
  <c r="F120" i="2"/>
  <c r="J120" i="2"/>
  <c r="L120" i="2"/>
  <c r="M120" i="2"/>
  <c r="D121" i="2"/>
  <c r="F121" i="2"/>
  <c r="J121" i="2"/>
  <c r="L121" i="2"/>
  <c r="M121" i="2"/>
  <c r="D122" i="2"/>
  <c r="F122" i="2"/>
  <c r="J122" i="2"/>
  <c r="L122" i="2"/>
  <c r="M122" i="2"/>
  <c r="D123" i="2"/>
  <c r="F123" i="2"/>
  <c r="J123" i="2"/>
  <c r="L123" i="2"/>
  <c r="M123" i="2"/>
  <c r="D124" i="2"/>
  <c r="F124" i="2"/>
  <c r="J124" i="2"/>
  <c r="L124" i="2"/>
  <c r="M124" i="2"/>
  <c r="D125" i="2"/>
  <c r="F125" i="2"/>
  <c r="J125" i="2"/>
  <c r="L125" i="2"/>
  <c r="M125" i="2"/>
  <c r="D126" i="2"/>
  <c r="F126" i="2"/>
  <c r="J126" i="2"/>
  <c r="L126" i="2"/>
  <c r="M126" i="2"/>
  <c r="D128" i="2"/>
  <c r="F128" i="2"/>
  <c r="J128" i="2"/>
  <c r="L128" i="2"/>
  <c r="M128" i="2"/>
  <c r="D135" i="2"/>
  <c r="F135" i="2"/>
  <c r="J135" i="2"/>
  <c r="L135" i="2"/>
  <c r="M135" i="2"/>
  <c r="D136" i="2"/>
  <c r="F136" i="2"/>
  <c r="J136" i="2"/>
  <c r="L136" i="2"/>
  <c r="M136" i="2"/>
  <c r="D137" i="2"/>
  <c r="F137" i="2"/>
  <c r="J137" i="2"/>
  <c r="L137" i="2"/>
  <c r="M137" i="2"/>
  <c r="D138" i="2"/>
  <c r="F138" i="2"/>
  <c r="J138" i="2"/>
  <c r="L138" i="2"/>
  <c r="M138" i="2"/>
  <c r="D139" i="2"/>
  <c r="F139" i="2"/>
  <c r="J139" i="2"/>
  <c r="L139" i="2"/>
  <c r="M139" i="2"/>
  <c r="D140" i="2"/>
  <c r="F140" i="2"/>
  <c r="J140" i="2"/>
  <c r="L140" i="2"/>
  <c r="M140" i="2"/>
  <c r="D141" i="2"/>
  <c r="F141" i="2"/>
  <c r="J141" i="2"/>
  <c r="L141" i="2"/>
  <c r="M141" i="2"/>
  <c r="D142" i="2"/>
  <c r="F142" i="2"/>
  <c r="J142" i="2"/>
  <c r="L142" i="2"/>
  <c r="M142" i="2"/>
  <c r="D143" i="2"/>
  <c r="F143" i="2"/>
  <c r="J143" i="2"/>
  <c r="L143" i="2"/>
  <c r="M143" i="2"/>
  <c r="D144" i="2"/>
  <c r="F144" i="2"/>
  <c r="J144" i="2"/>
  <c r="L144" i="2"/>
  <c r="M144" i="2"/>
  <c r="D145" i="2"/>
  <c r="F145" i="2"/>
  <c r="J145" i="2"/>
  <c r="L145" i="2"/>
  <c r="M145" i="2"/>
  <c r="D146" i="2"/>
  <c r="F146" i="2"/>
  <c r="J146" i="2"/>
  <c r="L146" i="2"/>
  <c r="M146" i="2"/>
  <c r="D148" i="2"/>
  <c r="F148" i="2"/>
  <c r="J148" i="2"/>
  <c r="L148" i="2"/>
  <c r="M148" i="2"/>
  <c r="D155" i="2"/>
  <c r="F155" i="2"/>
  <c r="J155" i="2"/>
  <c r="L155" i="2"/>
  <c r="M155" i="2"/>
  <c r="D156" i="2"/>
  <c r="F156" i="2"/>
  <c r="J156" i="2"/>
  <c r="L156" i="2"/>
  <c r="M156" i="2"/>
  <c r="D157" i="2"/>
  <c r="F157" i="2"/>
  <c r="J157" i="2"/>
  <c r="L157" i="2"/>
  <c r="M157" i="2"/>
  <c r="D158" i="2"/>
  <c r="F158" i="2"/>
  <c r="J158" i="2"/>
  <c r="L158" i="2"/>
  <c r="M158" i="2"/>
  <c r="D159" i="2"/>
  <c r="F159" i="2"/>
  <c r="J159" i="2"/>
  <c r="L159" i="2"/>
  <c r="M159" i="2"/>
  <c r="D160" i="2"/>
  <c r="F160" i="2"/>
  <c r="J160" i="2"/>
  <c r="L160" i="2"/>
  <c r="M160" i="2"/>
  <c r="Q160" i="2"/>
  <c r="D161" i="2"/>
  <c r="F161" i="2"/>
  <c r="J161" i="2"/>
  <c r="L161" i="2"/>
  <c r="M161" i="2"/>
  <c r="Q161" i="2"/>
  <c r="D162" i="2"/>
  <c r="F162" i="2"/>
  <c r="J162" i="2"/>
  <c r="L162" i="2"/>
  <c r="M162" i="2"/>
  <c r="Q162" i="2"/>
  <c r="D163" i="2"/>
  <c r="F163" i="2"/>
  <c r="J163" i="2"/>
  <c r="L163" i="2"/>
  <c r="M163" i="2"/>
  <c r="Q163" i="2"/>
  <c r="D164" i="2"/>
  <c r="F164" i="2"/>
  <c r="J164" i="2"/>
  <c r="L164" i="2"/>
  <c r="M164" i="2"/>
  <c r="Q164" i="2"/>
  <c r="D165" i="2"/>
  <c r="F165" i="2"/>
  <c r="J165" i="2"/>
  <c r="L165" i="2"/>
  <c r="M165" i="2"/>
  <c r="D166" i="2"/>
  <c r="F166" i="2"/>
  <c r="J166" i="2"/>
  <c r="L166" i="2"/>
  <c r="M166" i="2"/>
  <c r="D168" i="2"/>
  <c r="F168" i="2"/>
  <c r="J168" i="2"/>
  <c r="L168" i="2"/>
  <c r="M168" i="2"/>
  <c r="Q168" i="2"/>
  <c r="F170" i="2"/>
  <c r="L170" i="2"/>
  <c r="M170" i="2"/>
  <c r="Q170" i="2"/>
  <c r="D185" i="2"/>
  <c r="F185" i="2"/>
  <c r="J185" i="2"/>
  <c r="L185" i="2"/>
  <c r="M185" i="2"/>
  <c r="D186" i="2"/>
  <c r="F186" i="2"/>
  <c r="J186" i="2"/>
  <c r="L186" i="2"/>
  <c r="M186" i="2"/>
  <c r="D187" i="2"/>
  <c r="F187" i="2"/>
  <c r="J187" i="2"/>
  <c r="L187" i="2"/>
  <c r="M187" i="2"/>
  <c r="D188" i="2"/>
  <c r="F188" i="2"/>
  <c r="J188" i="2"/>
  <c r="L188" i="2"/>
  <c r="M188" i="2"/>
  <c r="D189" i="2"/>
  <c r="F189" i="2"/>
  <c r="J189" i="2"/>
  <c r="L189" i="2"/>
  <c r="M189" i="2"/>
  <c r="D190" i="2"/>
  <c r="F190" i="2"/>
  <c r="J190" i="2"/>
  <c r="L190" i="2"/>
  <c r="M190" i="2"/>
  <c r="D191" i="2"/>
  <c r="F191" i="2"/>
  <c r="J191" i="2"/>
  <c r="L191" i="2"/>
  <c r="M191" i="2"/>
  <c r="D192" i="2"/>
  <c r="F192" i="2"/>
  <c r="J192" i="2"/>
  <c r="L192" i="2"/>
  <c r="M192" i="2"/>
  <c r="D193" i="2"/>
  <c r="F193" i="2"/>
  <c r="J193" i="2"/>
  <c r="L193" i="2"/>
  <c r="M193" i="2"/>
  <c r="D194" i="2"/>
  <c r="F194" i="2"/>
  <c r="J194" i="2"/>
  <c r="L194" i="2"/>
  <c r="M194" i="2"/>
  <c r="D195" i="2"/>
  <c r="F195" i="2"/>
  <c r="J195" i="2"/>
  <c r="L195" i="2"/>
  <c r="M195" i="2"/>
  <c r="D196" i="2"/>
  <c r="F196" i="2"/>
  <c r="J196" i="2"/>
  <c r="L196" i="2"/>
  <c r="M196" i="2"/>
  <c r="D198" i="2"/>
  <c r="F198" i="2"/>
  <c r="J198" i="2"/>
  <c r="L198" i="2"/>
  <c r="M198" i="2"/>
  <c r="D205" i="2"/>
  <c r="F205" i="2"/>
  <c r="J205" i="2"/>
  <c r="L205" i="2"/>
  <c r="M205" i="2"/>
  <c r="D206" i="2"/>
  <c r="F206" i="2"/>
  <c r="J206" i="2"/>
  <c r="L206" i="2"/>
  <c r="M206" i="2"/>
  <c r="D207" i="2"/>
  <c r="F207" i="2"/>
  <c r="J207" i="2"/>
  <c r="L207" i="2"/>
  <c r="M207" i="2"/>
  <c r="D208" i="2"/>
  <c r="F208" i="2"/>
  <c r="J208" i="2"/>
  <c r="L208" i="2"/>
  <c r="M208" i="2"/>
  <c r="D209" i="2"/>
  <c r="F209" i="2"/>
  <c r="J209" i="2"/>
  <c r="L209" i="2"/>
  <c r="M209" i="2"/>
  <c r="D210" i="2"/>
  <c r="F210" i="2"/>
  <c r="J210" i="2"/>
  <c r="L210" i="2"/>
  <c r="M210" i="2"/>
  <c r="D211" i="2"/>
  <c r="F211" i="2"/>
  <c r="J211" i="2"/>
  <c r="L211" i="2"/>
  <c r="M211" i="2"/>
  <c r="D212" i="2"/>
  <c r="F212" i="2"/>
  <c r="J212" i="2"/>
  <c r="L212" i="2"/>
  <c r="M212" i="2"/>
  <c r="D213" i="2"/>
  <c r="F213" i="2"/>
  <c r="J213" i="2"/>
  <c r="L213" i="2"/>
  <c r="M213" i="2"/>
  <c r="D214" i="2"/>
  <c r="F214" i="2"/>
  <c r="J214" i="2"/>
  <c r="L214" i="2"/>
  <c r="M214" i="2"/>
  <c r="D215" i="2"/>
  <c r="F215" i="2"/>
  <c r="J215" i="2"/>
  <c r="L215" i="2"/>
  <c r="M215" i="2"/>
  <c r="D216" i="2"/>
  <c r="F216" i="2"/>
  <c r="J216" i="2"/>
  <c r="L216" i="2"/>
  <c r="M216" i="2"/>
  <c r="D218" i="2"/>
  <c r="F218" i="2"/>
  <c r="J218" i="2"/>
  <c r="L218" i="2"/>
  <c r="M218" i="2"/>
  <c r="D226" i="2"/>
  <c r="F226" i="2"/>
  <c r="J226" i="2"/>
  <c r="L226" i="2"/>
  <c r="M226" i="2"/>
  <c r="D227" i="2"/>
  <c r="F227" i="2"/>
  <c r="J227" i="2"/>
  <c r="L227" i="2"/>
  <c r="M227" i="2"/>
  <c r="D228" i="2"/>
  <c r="F228" i="2"/>
  <c r="J228" i="2"/>
  <c r="L228" i="2"/>
  <c r="M228" i="2"/>
  <c r="D229" i="2"/>
  <c r="F229" i="2"/>
  <c r="J229" i="2"/>
  <c r="L229" i="2"/>
  <c r="M229" i="2"/>
  <c r="D230" i="2"/>
  <c r="F230" i="2"/>
  <c r="J230" i="2"/>
  <c r="L230" i="2"/>
  <c r="M230" i="2"/>
  <c r="D231" i="2"/>
  <c r="F231" i="2"/>
  <c r="J231" i="2"/>
  <c r="L231" i="2"/>
  <c r="M231" i="2"/>
  <c r="Q231" i="2"/>
  <c r="D232" i="2"/>
  <c r="F232" i="2"/>
  <c r="J232" i="2"/>
  <c r="L232" i="2"/>
  <c r="M232" i="2"/>
  <c r="Q232" i="2"/>
  <c r="D233" i="2"/>
  <c r="F233" i="2"/>
  <c r="J233" i="2"/>
  <c r="L233" i="2"/>
  <c r="M233" i="2"/>
  <c r="Q233" i="2"/>
  <c r="D234" i="2"/>
  <c r="F234" i="2"/>
  <c r="J234" i="2"/>
  <c r="L234" i="2"/>
  <c r="M234" i="2"/>
  <c r="Q234" i="2"/>
  <c r="D235" i="2"/>
  <c r="F235" i="2"/>
  <c r="J235" i="2"/>
  <c r="L235" i="2"/>
  <c r="M235" i="2"/>
  <c r="Q235" i="2"/>
  <c r="D236" i="2"/>
  <c r="F236" i="2"/>
  <c r="J236" i="2"/>
  <c r="L236" i="2"/>
  <c r="M236" i="2"/>
  <c r="D237" i="2"/>
  <c r="F237" i="2"/>
  <c r="J237" i="2"/>
  <c r="L237" i="2"/>
  <c r="M237" i="2"/>
  <c r="D239" i="2"/>
  <c r="F239" i="2"/>
  <c r="J239" i="2"/>
  <c r="L239" i="2"/>
  <c r="M239" i="2"/>
  <c r="Q239" i="2"/>
  <c r="D246" i="2"/>
  <c r="F246" i="2"/>
  <c r="J246" i="2"/>
  <c r="L246" i="2"/>
  <c r="M246" i="2"/>
  <c r="D247" i="2"/>
  <c r="F247" i="2"/>
  <c r="J247" i="2"/>
  <c r="L247" i="2"/>
  <c r="M247" i="2"/>
  <c r="D248" i="2"/>
  <c r="F248" i="2"/>
  <c r="J248" i="2"/>
  <c r="L248" i="2"/>
  <c r="M248" i="2"/>
  <c r="D249" i="2"/>
  <c r="F249" i="2"/>
  <c r="J249" i="2"/>
  <c r="L249" i="2"/>
  <c r="M249" i="2"/>
  <c r="D250" i="2"/>
  <c r="F250" i="2"/>
  <c r="J250" i="2"/>
  <c r="L250" i="2"/>
  <c r="M250" i="2"/>
  <c r="D251" i="2"/>
  <c r="F251" i="2"/>
  <c r="J251" i="2"/>
  <c r="L251" i="2"/>
  <c r="M251" i="2"/>
  <c r="Q251" i="2"/>
  <c r="D252" i="2"/>
  <c r="F252" i="2"/>
  <c r="J252" i="2"/>
  <c r="L252" i="2"/>
  <c r="M252" i="2"/>
  <c r="Q252" i="2"/>
  <c r="D253" i="2"/>
  <c r="F253" i="2"/>
  <c r="J253" i="2"/>
  <c r="L253" i="2"/>
  <c r="M253" i="2"/>
  <c r="Q253" i="2"/>
  <c r="D254" i="2"/>
  <c r="F254" i="2"/>
  <c r="J254" i="2"/>
  <c r="L254" i="2"/>
  <c r="M254" i="2"/>
  <c r="Q254" i="2"/>
  <c r="D255" i="2"/>
  <c r="F255" i="2"/>
  <c r="J255" i="2"/>
  <c r="L255" i="2"/>
  <c r="M255" i="2"/>
  <c r="Q255" i="2"/>
  <c r="D256" i="2"/>
  <c r="F256" i="2"/>
  <c r="J256" i="2"/>
  <c r="L256" i="2"/>
  <c r="M256" i="2"/>
  <c r="D257" i="2"/>
  <c r="F257" i="2"/>
  <c r="J257" i="2"/>
  <c r="L257" i="2"/>
  <c r="M257" i="2"/>
  <c r="D259" i="2"/>
  <c r="F259" i="2"/>
  <c r="J259" i="2"/>
  <c r="L259" i="2"/>
  <c r="M259" i="2"/>
  <c r="Q259" i="2"/>
  <c r="F261" i="2"/>
  <c r="L261" i="2"/>
  <c r="M261" i="2"/>
  <c r="Q261" i="2"/>
  <c r="D279" i="2"/>
  <c r="F279" i="2"/>
  <c r="J279" i="2"/>
  <c r="L279" i="2"/>
  <c r="M279" i="2"/>
  <c r="D280" i="2"/>
  <c r="F280" i="2"/>
  <c r="J280" i="2"/>
  <c r="L280" i="2"/>
  <c r="M280" i="2"/>
  <c r="D281" i="2"/>
  <c r="F281" i="2"/>
  <c r="J281" i="2"/>
  <c r="L281" i="2"/>
  <c r="M281" i="2"/>
  <c r="D282" i="2"/>
  <c r="F282" i="2"/>
  <c r="J282" i="2"/>
  <c r="L282" i="2"/>
  <c r="M282" i="2"/>
  <c r="D283" i="2"/>
  <c r="F283" i="2"/>
  <c r="J283" i="2"/>
  <c r="L283" i="2"/>
  <c r="M283" i="2"/>
  <c r="D284" i="2"/>
  <c r="F284" i="2"/>
  <c r="J284" i="2"/>
  <c r="L284" i="2"/>
  <c r="M284" i="2"/>
  <c r="D285" i="2"/>
  <c r="F285" i="2"/>
  <c r="J285" i="2"/>
  <c r="L285" i="2"/>
  <c r="M285" i="2"/>
  <c r="D286" i="2"/>
  <c r="F286" i="2"/>
  <c r="J286" i="2"/>
  <c r="L286" i="2"/>
  <c r="M286" i="2"/>
  <c r="D287" i="2"/>
  <c r="F287" i="2"/>
  <c r="J287" i="2"/>
  <c r="L287" i="2"/>
  <c r="M287" i="2"/>
  <c r="D288" i="2"/>
  <c r="F288" i="2"/>
  <c r="J288" i="2"/>
  <c r="L288" i="2"/>
  <c r="M288" i="2"/>
  <c r="D289" i="2"/>
  <c r="F289" i="2"/>
  <c r="J289" i="2"/>
  <c r="L289" i="2"/>
  <c r="M289" i="2"/>
  <c r="D290" i="2"/>
  <c r="F290" i="2"/>
  <c r="J290" i="2"/>
  <c r="L290" i="2"/>
  <c r="M290" i="2"/>
  <c r="D292" i="2"/>
  <c r="F292" i="2"/>
  <c r="J292" i="2"/>
  <c r="L292" i="2"/>
  <c r="M292" i="2"/>
  <c r="D299" i="2"/>
  <c r="F299" i="2"/>
  <c r="J299" i="2"/>
  <c r="L299" i="2"/>
  <c r="M299" i="2"/>
  <c r="D300" i="2"/>
  <c r="F300" i="2"/>
  <c r="J300" i="2"/>
  <c r="L300" i="2"/>
  <c r="M300" i="2"/>
  <c r="D301" i="2"/>
  <c r="F301" i="2"/>
  <c r="J301" i="2"/>
  <c r="L301" i="2"/>
  <c r="M301" i="2"/>
  <c r="D302" i="2"/>
  <c r="F302" i="2"/>
  <c r="J302" i="2"/>
  <c r="L302" i="2"/>
  <c r="M302" i="2"/>
  <c r="D303" i="2"/>
  <c r="F303" i="2"/>
  <c r="J303" i="2"/>
  <c r="L303" i="2"/>
  <c r="M303" i="2"/>
  <c r="D304" i="2"/>
  <c r="F304" i="2"/>
  <c r="J304" i="2"/>
  <c r="L304" i="2"/>
  <c r="M304" i="2"/>
  <c r="D305" i="2"/>
  <c r="F305" i="2"/>
  <c r="J305" i="2"/>
  <c r="L305" i="2"/>
  <c r="M305" i="2"/>
  <c r="D306" i="2"/>
  <c r="F306" i="2"/>
  <c r="J306" i="2"/>
  <c r="L306" i="2"/>
  <c r="M306" i="2"/>
  <c r="D307" i="2"/>
  <c r="F307" i="2"/>
  <c r="J307" i="2"/>
  <c r="L307" i="2"/>
  <c r="M307" i="2"/>
  <c r="D308" i="2"/>
  <c r="F308" i="2"/>
  <c r="J308" i="2"/>
  <c r="L308" i="2"/>
  <c r="M308" i="2"/>
  <c r="D309" i="2"/>
  <c r="F309" i="2"/>
  <c r="J309" i="2"/>
  <c r="L309" i="2"/>
  <c r="M309" i="2"/>
  <c r="D310" i="2"/>
  <c r="F310" i="2"/>
  <c r="J310" i="2"/>
  <c r="L310" i="2"/>
  <c r="M310" i="2"/>
  <c r="D312" i="2"/>
  <c r="F312" i="2"/>
  <c r="J312" i="2"/>
  <c r="L312" i="2"/>
  <c r="M312" i="2"/>
  <c r="D319" i="2"/>
  <c r="F319" i="2"/>
  <c r="J319" i="2"/>
  <c r="L319" i="2"/>
  <c r="M319" i="2"/>
  <c r="D320" i="2"/>
  <c r="F320" i="2"/>
  <c r="J320" i="2"/>
  <c r="L320" i="2"/>
  <c r="M320" i="2"/>
  <c r="D321" i="2"/>
  <c r="F321" i="2"/>
  <c r="J321" i="2"/>
  <c r="L321" i="2"/>
  <c r="M321" i="2"/>
  <c r="D322" i="2"/>
  <c r="F322" i="2"/>
  <c r="J322" i="2"/>
  <c r="L322" i="2"/>
  <c r="M322" i="2"/>
  <c r="D323" i="2"/>
  <c r="F323" i="2"/>
  <c r="J323" i="2"/>
  <c r="L323" i="2"/>
  <c r="M323" i="2"/>
  <c r="D324" i="2"/>
  <c r="F324" i="2"/>
  <c r="J324" i="2"/>
  <c r="L324" i="2"/>
  <c r="M324" i="2"/>
  <c r="Q324" i="2"/>
  <c r="D325" i="2"/>
  <c r="F325" i="2"/>
  <c r="J325" i="2"/>
  <c r="L325" i="2"/>
  <c r="M325" i="2"/>
  <c r="Q325" i="2"/>
  <c r="D326" i="2"/>
  <c r="F326" i="2"/>
  <c r="J326" i="2"/>
  <c r="L326" i="2"/>
  <c r="M326" i="2"/>
  <c r="Q326" i="2"/>
  <c r="D327" i="2"/>
  <c r="F327" i="2"/>
  <c r="J327" i="2"/>
  <c r="L327" i="2"/>
  <c r="M327" i="2"/>
  <c r="Q327" i="2"/>
  <c r="D328" i="2"/>
  <c r="F328" i="2"/>
  <c r="J328" i="2"/>
  <c r="L328" i="2"/>
  <c r="M328" i="2"/>
  <c r="Q328" i="2"/>
  <c r="D329" i="2"/>
  <c r="F329" i="2"/>
  <c r="J329" i="2"/>
  <c r="L329" i="2"/>
  <c r="M329" i="2"/>
  <c r="D330" i="2"/>
  <c r="F330" i="2"/>
  <c r="J330" i="2"/>
  <c r="L330" i="2"/>
  <c r="M330" i="2"/>
  <c r="D332" i="2"/>
  <c r="F332" i="2"/>
  <c r="J332" i="2"/>
  <c r="L332" i="2"/>
  <c r="M332" i="2"/>
  <c r="Q332" i="2"/>
  <c r="D339" i="2"/>
  <c r="F339" i="2"/>
  <c r="J339" i="2"/>
  <c r="L339" i="2"/>
  <c r="M339" i="2"/>
  <c r="D340" i="2"/>
  <c r="F340" i="2"/>
  <c r="J340" i="2"/>
  <c r="L340" i="2"/>
  <c r="M340" i="2"/>
  <c r="D341" i="2"/>
  <c r="F341" i="2"/>
  <c r="J341" i="2"/>
  <c r="L341" i="2"/>
  <c r="M341" i="2"/>
  <c r="D342" i="2"/>
  <c r="F342" i="2"/>
  <c r="J342" i="2"/>
  <c r="L342" i="2"/>
  <c r="M342" i="2"/>
  <c r="D343" i="2"/>
  <c r="F343" i="2"/>
  <c r="J343" i="2"/>
  <c r="L343" i="2"/>
  <c r="M343" i="2"/>
  <c r="D344" i="2"/>
  <c r="F344" i="2"/>
  <c r="J344" i="2"/>
  <c r="L344" i="2"/>
  <c r="M344" i="2"/>
  <c r="Q344" i="2"/>
  <c r="D345" i="2"/>
  <c r="F345" i="2"/>
  <c r="J345" i="2"/>
  <c r="L345" i="2"/>
  <c r="M345" i="2"/>
  <c r="Q345" i="2"/>
  <c r="D346" i="2"/>
  <c r="F346" i="2"/>
  <c r="J346" i="2"/>
  <c r="L346" i="2"/>
  <c r="M346" i="2"/>
  <c r="Q346" i="2"/>
  <c r="D347" i="2"/>
  <c r="F347" i="2"/>
  <c r="J347" i="2"/>
  <c r="L347" i="2"/>
  <c r="M347" i="2"/>
  <c r="Q347" i="2"/>
  <c r="D348" i="2"/>
  <c r="F348" i="2"/>
  <c r="J348" i="2"/>
  <c r="L348" i="2"/>
  <c r="M348" i="2"/>
  <c r="Q348" i="2"/>
  <c r="D349" i="2"/>
  <c r="F349" i="2"/>
  <c r="J349" i="2"/>
  <c r="L349" i="2"/>
  <c r="M349" i="2"/>
  <c r="D350" i="2"/>
  <c r="F350" i="2"/>
  <c r="J350" i="2"/>
  <c r="L350" i="2"/>
  <c r="M350" i="2"/>
  <c r="M351" i="2"/>
  <c r="D352" i="2"/>
  <c r="F352" i="2"/>
  <c r="J352" i="2"/>
  <c r="L352" i="2"/>
  <c r="M352" i="2"/>
  <c r="Q352" i="2"/>
  <c r="D360" i="2"/>
  <c r="F360" i="2"/>
  <c r="J360" i="2"/>
  <c r="L360" i="2"/>
  <c r="M360" i="2"/>
  <c r="D361" i="2"/>
  <c r="F361" i="2"/>
  <c r="J361" i="2"/>
  <c r="L361" i="2"/>
  <c r="M361" i="2"/>
  <c r="D362" i="2"/>
  <c r="F362" i="2"/>
  <c r="J362" i="2"/>
  <c r="L362" i="2"/>
  <c r="M362" i="2"/>
  <c r="D363" i="2"/>
  <c r="F363" i="2"/>
  <c r="J363" i="2"/>
  <c r="L363" i="2"/>
  <c r="M363" i="2"/>
  <c r="D364" i="2"/>
  <c r="F364" i="2"/>
  <c r="J364" i="2"/>
  <c r="L364" i="2"/>
  <c r="M364" i="2"/>
  <c r="D365" i="2"/>
  <c r="F365" i="2"/>
  <c r="J365" i="2"/>
  <c r="L365" i="2"/>
  <c r="M365" i="2"/>
  <c r="Q365" i="2"/>
  <c r="D366" i="2"/>
  <c r="F366" i="2"/>
  <c r="J366" i="2"/>
  <c r="L366" i="2"/>
  <c r="M366" i="2"/>
  <c r="Q366" i="2"/>
  <c r="D367" i="2"/>
  <c r="F367" i="2"/>
  <c r="J367" i="2"/>
  <c r="L367" i="2"/>
  <c r="M367" i="2"/>
  <c r="Q367" i="2"/>
  <c r="D368" i="2"/>
  <c r="F368" i="2"/>
  <c r="J368" i="2"/>
  <c r="L368" i="2"/>
  <c r="M368" i="2"/>
  <c r="Q368" i="2"/>
  <c r="D369" i="2"/>
  <c r="F369" i="2"/>
  <c r="J369" i="2"/>
  <c r="L369" i="2"/>
  <c r="M369" i="2"/>
  <c r="Q369" i="2"/>
  <c r="D370" i="2"/>
  <c r="F370" i="2"/>
  <c r="J370" i="2"/>
  <c r="L370" i="2"/>
  <c r="M370" i="2"/>
  <c r="D371" i="2"/>
  <c r="F371" i="2"/>
  <c r="J371" i="2"/>
  <c r="L371" i="2"/>
  <c r="M371" i="2"/>
  <c r="F373" i="2"/>
  <c r="L373" i="2"/>
  <c r="M373" i="2"/>
  <c r="F375" i="2"/>
  <c r="L375" i="2"/>
  <c r="M375" i="2"/>
  <c r="Q375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2" i="2"/>
</calcChain>
</file>

<file path=xl/sharedStrings.xml><?xml version="1.0" encoding="utf-8"?>
<sst xmlns="http://schemas.openxmlformats.org/spreadsheetml/2006/main" count="684" uniqueCount="73">
  <si>
    <t>GUARANTEED</t>
  </si>
  <si>
    <t>MMBTU</t>
  </si>
  <si>
    <t>OPTIONAL</t>
  </si>
  <si>
    <t># UNITS</t>
  </si>
  <si>
    <t>DAYS</t>
  </si>
  <si>
    <t>HOURS</t>
  </si>
  <si>
    <t>PER HOUR</t>
  </si>
  <si>
    <t>MMBTU'S</t>
  </si>
  <si>
    <t>&amp; OPTIONAL MMBTU'S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</si>
  <si>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</si>
  <si>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</si>
  <si>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</si>
  <si>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</si>
  <si>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</si>
  <si>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</si>
  <si>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</si>
  <si>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</si>
  <si>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</si>
  <si>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</si>
  <si>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</si>
  <si>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</si>
  <si>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</si>
  <si>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</t>
  </si>
  <si>
    <t>B</t>
  </si>
  <si>
    <t>C</t>
  </si>
  <si>
    <t xml:space="preserve"> </t>
  </si>
  <si>
    <t>OPTION 2</t>
  </si>
  <si>
    <t>OPTION 3</t>
  </si>
  <si>
    <t>D</t>
  </si>
  <si>
    <t>MINIMUM</t>
  </si>
  <si>
    <t>TOTALS</t>
  </si>
  <si>
    <t>OPTION 4</t>
  </si>
  <si>
    <t>OPTION 5</t>
  </si>
  <si>
    <t>MAX GUARANTEED</t>
  </si>
  <si>
    <t>OPTION 6</t>
  </si>
  <si>
    <t>COMBINED TOTALS</t>
  </si>
  <si>
    <t>OPTION 4 CONT.</t>
  </si>
  <si>
    <t>OPTION 5 CONT.</t>
  </si>
  <si>
    <t>OPTION 6 CONT.</t>
  </si>
  <si>
    <t>OPTION 1</t>
  </si>
  <si>
    <t>Month - 2001</t>
  </si>
  <si>
    <t>Month - 2002</t>
  </si>
  <si>
    <t>Year 2002 BID</t>
  </si>
  <si>
    <t>Year 2001 BID</t>
  </si>
  <si>
    <t>OPTION 1B:  OPTIONAL MMBTU PRICE</t>
  </si>
  <si>
    <t>OPTION 2B:  OPTIONAL MMBTU PRICE</t>
  </si>
  <si>
    <t>Years 2001 - 2002 BID</t>
  </si>
  <si>
    <t>COMBINED TOTAL</t>
  </si>
  <si>
    <t>OPTION 3B:  OPTIONAL MMBTU PRICE</t>
  </si>
  <si>
    <t>Year 2001 - 2003 BID</t>
  </si>
  <si>
    <t>Month - 2003</t>
  </si>
  <si>
    <t>Year 2001 - 2004 BID</t>
  </si>
  <si>
    <t>Month - 2004</t>
  </si>
  <si>
    <t>Year 2001 - 2005 BID</t>
  </si>
  <si>
    <t>Month - 2005</t>
  </si>
  <si>
    <t>OPTION 6D: MINIMUM MMBTU'S PURCHASED</t>
  </si>
  <si>
    <t>OPTION 4D: MINIMUM MMBTU'S PURCHASED</t>
  </si>
  <si>
    <t>OPTION 5D: MINIMUM MMBTU'S PURCHASED</t>
  </si>
  <si>
    <t>OPTION 1A: NOTIONAL MMBTU BID PRICE</t>
  </si>
  <si>
    <t xml:space="preserve">OPTION 1C: NOTIONAL &amp; OPTIONAL MMBTU BID PRICE </t>
  </si>
  <si>
    <t>OPTION 2A: NOTIONAL MMBTU BID PRICE</t>
  </si>
  <si>
    <t xml:space="preserve">OPTION 2C: NOTIONAL &amp; OPTIONAL MMBTU BID PRICE </t>
  </si>
  <si>
    <t>OPTION 3A: NOTIONAL MMBTU BID PRICE</t>
  </si>
  <si>
    <t xml:space="preserve">OPTION 3C: NOTIONAL &amp; OPTIONAL MMBTU BID PRICE </t>
  </si>
  <si>
    <t>OPTION 4A: NOTIONAL MMBTU BID PRICE</t>
  </si>
  <si>
    <t xml:space="preserve">OPTION 4C: NOTIONAL &amp; OPTIONAL MMBTU BID PRICE </t>
  </si>
  <si>
    <t>OPTION 4B:  OPTION PREMIUM MMBTU PRICE</t>
  </si>
  <si>
    <t>OPTION 5B:  OPTION PREMIUM MMBTU PRICE</t>
  </si>
  <si>
    <t>OPTION 5A: MAXIMUM NOTIONAL MMBTU BID PRICE</t>
  </si>
  <si>
    <t xml:space="preserve">OPTION 5C: MAX NOTIONAL &amp; OPTIONAL BID PRICE </t>
  </si>
  <si>
    <t>OPTION 6A: MAXIMUM NOTIONAL MMBTU BID PRICE</t>
  </si>
  <si>
    <t>OPTION 6B:  OPTION PREMIUM MMBTU PRICE</t>
  </si>
  <si>
    <t xml:space="preserve">OPTION 6C: MAX NOTIONAL &amp; OPTIONAL BID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</si>
</sst>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  <numFmt numFmtId="167" formatCode="&quot;$&quot;#,##0.00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3" fillId="0" borderId="0" xfId="0" applyNumberFormat="1" applyFont="1"/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5" fontId="4" fillId="0" borderId="0" xfId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2" fillId="0" borderId="0" xfId="0" applyNumberFormat="1" applyFont="1"/>
    <xf numFmtId="164" fontId="2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  <xf numFmtId="167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9"/>
  <sheetViews>
    <sheetView tabSelected="1" topLeftCell="A373" zoomScaleNormal="100" workbookViewId="0">
      <selection activeCell="Q385" sqref="Q385"/>
    </sheetView>
  </sheetViews>
  <sheetFormatPr defaultRowHeight="13.2" x14ac:dyDescent="0.25"/>
  <cols>
    <col min="1" max="1" width="18.44140625" customWidth="1"/>
    <col min="2" max="4" width="9.109375" hidden="1" customWidth="1"/>
    <col min="5" max="5" width="16.109375" hidden="1" customWidth="1"/>
    <col min="6" max="6" width="19.5546875" customWidth="1"/>
    <col min="7" max="11" width="9.109375" hidden="1" customWidth="1"/>
    <col min="12" max="12" width="15.5546875" customWidth="1"/>
    <col min="13" max="13" width="23.44140625" customWidth="1"/>
    <col min="14" max="14" width="19.6640625" style="2" hidden="1" customWidth="1"/>
    <col min="15" max="15" width="13.44140625" hidden="1" customWidth="1"/>
    <col min="16" max="16" width="9.109375" hidden="1" customWidth="1"/>
    <col min="17" max="17" width="15.44140625" style="4" customWidth="1"/>
    <col min="18" max="18" width="5.33203125" customWidth="1"/>
    <col min="19" max="20" width="15.33203125" hidden="1" customWidth="1"/>
    <col min="21" max="21" width="9.109375" hidden="1" customWidth="1"/>
    <col min="22" max="22" width="14.5546875" customWidth="1"/>
  </cols>
  <sheetData>
    <row r="1" spans="1:1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3" t="s">
        <v>39</v>
      </c>
      <c r="B2" s="1"/>
      <c r="C2" s="1"/>
      <c r="D2" s="1"/>
      <c r="E2" s="1"/>
      <c r="F2" s="25" t="s">
        <v>43</v>
      </c>
      <c r="G2" s="1"/>
      <c r="H2" s="1"/>
      <c r="I2" s="1"/>
      <c r="J2" s="1"/>
      <c r="K2" s="1"/>
      <c r="L2" s="1"/>
      <c r="M2" s="1"/>
    </row>
    <row r="3" spans="1:13" x14ac:dyDescent="0.25">
      <c r="A3" s="3"/>
      <c r="B3" s="1"/>
      <c r="C3" s="1"/>
      <c r="D3" s="1"/>
      <c r="E3" s="1"/>
      <c r="F3" s="25"/>
      <c r="G3" s="1"/>
      <c r="H3" s="1"/>
      <c r="I3" s="1"/>
      <c r="J3" s="1"/>
      <c r="K3" s="1"/>
      <c r="L3" s="1"/>
      <c r="M3" s="1"/>
    </row>
    <row r="4" spans="1:13" x14ac:dyDescent="0.25">
      <c r="A4" s="2"/>
      <c r="B4" s="2"/>
      <c r="C4" s="2"/>
      <c r="D4" s="2"/>
      <c r="E4" s="2"/>
      <c r="F4" s="2" t="s">
        <v>22</v>
      </c>
      <c r="G4" s="2"/>
      <c r="H4" s="2"/>
      <c r="I4" s="2"/>
      <c r="J4" s="2"/>
      <c r="K4" s="2"/>
      <c r="L4" s="2" t="s">
        <v>23</v>
      </c>
      <c r="M4" s="2" t="s">
        <v>24</v>
      </c>
    </row>
    <row r="5" spans="1:13" x14ac:dyDescent="0.25">
      <c r="B5" s="2"/>
      <c r="C5" s="2" t="s">
        <v>0</v>
      </c>
      <c r="D5" s="2" t="s">
        <v>0</v>
      </c>
      <c r="E5" s="2" t="s">
        <v>1</v>
      </c>
      <c r="F5" s="2" t="s">
        <v>33</v>
      </c>
      <c r="H5" s="2"/>
      <c r="I5" s="2" t="s">
        <v>2</v>
      </c>
      <c r="J5" s="2" t="s">
        <v>2</v>
      </c>
      <c r="K5" s="2" t="s">
        <v>1</v>
      </c>
      <c r="L5" s="2" t="s">
        <v>2</v>
      </c>
      <c r="M5" s="2" t="s">
        <v>0</v>
      </c>
    </row>
    <row r="6" spans="1:13" x14ac:dyDescent="0.25">
      <c r="A6" s="3" t="s">
        <v>40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  <c r="M6" s="2" t="s">
        <v>8</v>
      </c>
    </row>
    <row r="7" spans="1:13" x14ac:dyDescent="0.25">
      <c r="B7" s="2"/>
      <c r="C7" s="2"/>
      <c r="D7" s="2"/>
      <c r="E7" s="2"/>
      <c r="F7" s="2"/>
      <c r="H7" s="2"/>
      <c r="I7" s="2"/>
      <c r="J7" s="2"/>
      <c r="K7" s="2"/>
      <c r="L7" s="2"/>
    </row>
    <row r="8" spans="1:13" x14ac:dyDescent="0.25">
      <c r="A8" t="s">
        <v>9</v>
      </c>
      <c r="B8" s="2"/>
      <c r="C8" s="2"/>
      <c r="D8" s="4">
        <f t="shared" ref="D8:D19" si="0">+B8*C8*16</f>
        <v>0</v>
      </c>
      <c r="E8" s="5">
        <v>129.19999999999999</v>
      </c>
      <c r="F8" s="4">
        <f t="shared" ref="F8:F19" si="1">+D8*E8</f>
        <v>0</v>
      </c>
      <c r="G8" s="14" t="s">
        <v>9</v>
      </c>
      <c r="H8" s="12"/>
      <c r="I8" s="12"/>
      <c r="J8" s="4">
        <f t="shared" ref="J8:J19" si="2">+H8*I8*16</f>
        <v>0</v>
      </c>
      <c r="K8" s="4">
        <v>129.19999999999999</v>
      </c>
      <c r="L8" s="4">
        <f t="shared" ref="L8:L19" si="3">+J8*K8</f>
        <v>0</v>
      </c>
      <c r="M8" s="14">
        <f>+F8+L8</f>
        <v>0</v>
      </c>
    </row>
    <row r="9" spans="1:13" x14ac:dyDescent="0.25">
      <c r="A9" t="s">
        <v>10</v>
      </c>
      <c r="B9" s="2"/>
      <c r="C9" s="2"/>
      <c r="D9" s="4">
        <f t="shared" si="0"/>
        <v>0</v>
      </c>
      <c r="E9" s="5">
        <v>128</v>
      </c>
      <c r="F9" s="4">
        <f t="shared" si="1"/>
        <v>0</v>
      </c>
      <c r="G9" s="14" t="s">
        <v>10</v>
      </c>
      <c r="H9" s="12"/>
      <c r="I9" s="12"/>
      <c r="J9" s="4">
        <f t="shared" si="2"/>
        <v>0</v>
      </c>
      <c r="K9" s="4">
        <v>128</v>
      </c>
      <c r="L9" s="4">
        <f t="shared" si="3"/>
        <v>0</v>
      </c>
      <c r="M9" s="14">
        <f t="shared" ref="M9:M19" si="4">+F9+L9</f>
        <v>0</v>
      </c>
    </row>
    <row r="10" spans="1:13" x14ac:dyDescent="0.25">
      <c r="A10" t="s">
        <v>11</v>
      </c>
      <c r="B10" s="2"/>
      <c r="C10" s="2"/>
      <c r="D10" s="4">
        <f t="shared" si="0"/>
        <v>0</v>
      </c>
      <c r="E10" s="5">
        <v>127</v>
      </c>
      <c r="F10" s="4">
        <f t="shared" si="1"/>
        <v>0</v>
      </c>
      <c r="G10" s="14" t="s">
        <v>11</v>
      </c>
      <c r="H10" s="12"/>
      <c r="I10" s="12"/>
      <c r="J10" s="4">
        <f t="shared" si="2"/>
        <v>0</v>
      </c>
      <c r="K10" s="4">
        <v>127</v>
      </c>
      <c r="L10" s="4">
        <f t="shared" si="3"/>
        <v>0</v>
      </c>
      <c r="M10" s="14">
        <f t="shared" si="4"/>
        <v>0</v>
      </c>
    </row>
    <row r="11" spans="1:13" x14ac:dyDescent="0.25">
      <c r="A11" t="s">
        <v>12</v>
      </c>
      <c r="B11" s="2"/>
      <c r="C11" s="2"/>
      <c r="D11" s="4">
        <f t="shared" si="0"/>
        <v>0</v>
      </c>
      <c r="E11" s="5">
        <v>124</v>
      </c>
      <c r="F11" s="4">
        <f t="shared" si="1"/>
        <v>0</v>
      </c>
      <c r="G11" s="14" t="s">
        <v>12</v>
      </c>
      <c r="H11" s="12"/>
      <c r="I11" s="12"/>
      <c r="J11" s="4">
        <f t="shared" si="2"/>
        <v>0</v>
      </c>
      <c r="K11" s="4">
        <v>124</v>
      </c>
      <c r="L11" s="4">
        <f t="shared" si="3"/>
        <v>0</v>
      </c>
      <c r="M11" s="14">
        <f t="shared" si="4"/>
        <v>0</v>
      </c>
    </row>
    <row r="12" spans="1:13" x14ac:dyDescent="0.25">
      <c r="A12" t="s">
        <v>13</v>
      </c>
      <c r="B12" s="2"/>
      <c r="C12" s="2"/>
      <c r="D12" s="4">
        <f t="shared" si="0"/>
        <v>0</v>
      </c>
      <c r="E12" s="5">
        <v>122.9</v>
      </c>
      <c r="F12" s="4">
        <f t="shared" si="1"/>
        <v>0</v>
      </c>
      <c r="G12" s="14" t="s">
        <v>13</v>
      </c>
      <c r="H12" s="12"/>
      <c r="I12" s="12"/>
      <c r="J12" s="4">
        <f t="shared" si="2"/>
        <v>0</v>
      </c>
      <c r="K12" s="4">
        <v>122.9</v>
      </c>
      <c r="L12" s="4">
        <f t="shared" si="3"/>
        <v>0</v>
      </c>
      <c r="M12" s="14">
        <f t="shared" si="4"/>
        <v>0</v>
      </c>
    </row>
    <row r="13" spans="1:13" x14ac:dyDescent="0.25">
      <c r="A13" t="s">
        <v>14</v>
      </c>
      <c r="B13" s="2"/>
      <c r="C13" s="2"/>
      <c r="D13" s="4">
        <f t="shared" si="0"/>
        <v>0</v>
      </c>
      <c r="E13" s="5">
        <v>118.7</v>
      </c>
      <c r="F13" s="4">
        <f t="shared" si="1"/>
        <v>0</v>
      </c>
      <c r="G13" s="14" t="s">
        <v>14</v>
      </c>
      <c r="H13" s="12"/>
      <c r="I13" s="12"/>
      <c r="J13" s="4">
        <f t="shared" si="2"/>
        <v>0</v>
      </c>
      <c r="K13" s="4">
        <v>118.7</v>
      </c>
      <c r="L13" s="4">
        <f t="shared" si="3"/>
        <v>0</v>
      </c>
      <c r="M13" s="14">
        <f t="shared" si="4"/>
        <v>0</v>
      </c>
    </row>
    <row r="14" spans="1:13" x14ac:dyDescent="0.25">
      <c r="A14" t="s">
        <v>15</v>
      </c>
      <c r="B14" s="2">
        <v>4</v>
      </c>
      <c r="C14" s="2">
        <v>0</v>
      </c>
      <c r="D14" s="4">
        <f t="shared" si="0"/>
        <v>0</v>
      </c>
      <c r="E14" s="5">
        <v>117.2</v>
      </c>
      <c r="F14" s="4">
        <f t="shared" si="1"/>
        <v>0</v>
      </c>
      <c r="G14" s="14" t="s">
        <v>15</v>
      </c>
      <c r="H14" s="12">
        <v>4</v>
      </c>
      <c r="I14" s="12">
        <v>10</v>
      </c>
      <c r="J14" s="4">
        <f t="shared" si="2"/>
        <v>640</v>
      </c>
      <c r="K14" s="4">
        <v>117.2</v>
      </c>
      <c r="L14" s="4">
        <f t="shared" si="3"/>
        <v>75008</v>
      </c>
      <c r="M14" s="14">
        <f t="shared" si="4"/>
        <v>75008</v>
      </c>
    </row>
    <row r="15" spans="1:13" x14ac:dyDescent="0.25">
      <c r="A15" t="s">
        <v>16</v>
      </c>
      <c r="B15" s="2">
        <v>6</v>
      </c>
      <c r="C15" s="2">
        <v>13</v>
      </c>
      <c r="D15" s="4">
        <f t="shared" si="0"/>
        <v>1248</v>
      </c>
      <c r="E15" s="5">
        <v>117.2</v>
      </c>
      <c r="F15" s="4">
        <f t="shared" si="1"/>
        <v>146265.60000000001</v>
      </c>
      <c r="G15" s="14" t="s">
        <v>16</v>
      </c>
      <c r="H15" s="12">
        <v>6</v>
      </c>
      <c r="I15" s="12">
        <v>12</v>
      </c>
      <c r="J15" s="4">
        <f t="shared" si="2"/>
        <v>1152</v>
      </c>
      <c r="K15" s="4">
        <v>117.2</v>
      </c>
      <c r="L15" s="4">
        <f t="shared" si="3"/>
        <v>135014.39999999999</v>
      </c>
      <c r="M15" s="14">
        <f t="shared" si="4"/>
        <v>281280</v>
      </c>
    </row>
    <row r="16" spans="1:13" x14ac:dyDescent="0.25">
      <c r="A16" t="s">
        <v>17</v>
      </c>
      <c r="B16" s="2">
        <v>8</v>
      </c>
      <c r="C16" s="2">
        <v>13</v>
      </c>
      <c r="D16" s="4">
        <f t="shared" si="0"/>
        <v>1664</v>
      </c>
      <c r="E16" s="5">
        <v>118.9</v>
      </c>
      <c r="F16" s="4">
        <f t="shared" si="1"/>
        <v>197849.60000000001</v>
      </c>
      <c r="G16" s="14" t="s">
        <v>17</v>
      </c>
      <c r="H16" s="12">
        <v>8</v>
      </c>
      <c r="I16" s="12">
        <v>12</v>
      </c>
      <c r="J16" s="4">
        <f t="shared" si="2"/>
        <v>1536</v>
      </c>
      <c r="K16" s="4">
        <v>118.9</v>
      </c>
      <c r="L16" s="4">
        <f t="shared" si="3"/>
        <v>182630.40000000002</v>
      </c>
      <c r="M16" s="14">
        <f t="shared" si="4"/>
        <v>380480</v>
      </c>
    </row>
    <row r="17" spans="1:17" x14ac:dyDescent="0.25">
      <c r="A17" t="s">
        <v>18</v>
      </c>
      <c r="B17" s="2">
        <v>8</v>
      </c>
      <c r="C17" s="2">
        <v>13</v>
      </c>
      <c r="D17" s="4">
        <f t="shared" si="0"/>
        <v>1664</v>
      </c>
      <c r="E17" s="5">
        <v>122</v>
      </c>
      <c r="F17" s="4">
        <f t="shared" si="1"/>
        <v>203008</v>
      </c>
      <c r="G17" s="14" t="s">
        <v>18</v>
      </c>
      <c r="H17" s="12">
        <v>8</v>
      </c>
      <c r="I17" s="12">
        <v>12</v>
      </c>
      <c r="J17" s="4">
        <f t="shared" si="2"/>
        <v>1536</v>
      </c>
      <c r="K17" s="4">
        <v>122</v>
      </c>
      <c r="L17" s="4">
        <f t="shared" si="3"/>
        <v>187392</v>
      </c>
      <c r="M17" s="14">
        <f t="shared" si="4"/>
        <v>390400</v>
      </c>
    </row>
    <row r="18" spans="1:17" x14ac:dyDescent="0.25">
      <c r="A18" t="s">
        <v>19</v>
      </c>
      <c r="B18" s="2">
        <v>5</v>
      </c>
      <c r="C18" s="2">
        <v>13</v>
      </c>
      <c r="D18" s="4">
        <f t="shared" si="0"/>
        <v>1040</v>
      </c>
      <c r="E18" s="5">
        <v>126</v>
      </c>
      <c r="F18" s="4">
        <f t="shared" si="1"/>
        <v>131040</v>
      </c>
      <c r="G18" s="14" t="s">
        <v>19</v>
      </c>
      <c r="H18" s="12">
        <v>5</v>
      </c>
      <c r="I18" s="12">
        <v>12</v>
      </c>
      <c r="J18" s="4">
        <f t="shared" si="2"/>
        <v>960</v>
      </c>
      <c r="K18" s="4">
        <v>126</v>
      </c>
      <c r="L18" s="4">
        <f t="shared" si="3"/>
        <v>120960</v>
      </c>
      <c r="M18" s="14">
        <f t="shared" si="4"/>
        <v>252000</v>
      </c>
    </row>
    <row r="19" spans="1:17" x14ac:dyDescent="0.25">
      <c r="A19" t="s">
        <v>20</v>
      </c>
      <c r="B19" s="2">
        <v>5</v>
      </c>
      <c r="C19" s="2">
        <v>13</v>
      </c>
      <c r="D19" s="4">
        <f t="shared" si="0"/>
        <v>1040</v>
      </c>
      <c r="E19" s="5">
        <v>129.19999999999999</v>
      </c>
      <c r="F19" s="4">
        <f t="shared" si="1"/>
        <v>134368</v>
      </c>
      <c r="G19" s="14" t="s">
        <v>20</v>
      </c>
      <c r="H19" s="12">
        <v>5</v>
      </c>
      <c r="I19" s="12">
        <v>12</v>
      </c>
      <c r="J19" s="4">
        <f t="shared" si="2"/>
        <v>960</v>
      </c>
      <c r="K19" s="4">
        <v>129.19999999999999</v>
      </c>
      <c r="L19" s="4">
        <f t="shared" si="3"/>
        <v>124031.99999999999</v>
      </c>
      <c r="M19" s="14">
        <f t="shared" si="4"/>
        <v>258400</v>
      </c>
    </row>
    <row r="20" spans="1:17" x14ac:dyDescent="0.25">
      <c r="B20" s="2"/>
      <c r="C20" s="2"/>
      <c r="D20" s="2"/>
      <c r="E20" s="2"/>
      <c r="F20" s="12"/>
      <c r="G20" s="14"/>
      <c r="H20" s="12"/>
      <c r="I20" s="12"/>
      <c r="J20" s="12"/>
      <c r="K20" s="12"/>
      <c r="L20" s="12"/>
      <c r="M20" s="14"/>
    </row>
    <row r="21" spans="1:17" s="1" customFormat="1" x14ac:dyDescent="0.25">
      <c r="A21" s="3" t="s">
        <v>21</v>
      </c>
      <c r="B21" s="19"/>
      <c r="C21" s="19"/>
      <c r="D21" s="18">
        <f>SUM(D8:D20)</f>
        <v>6656</v>
      </c>
      <c r="E21" s="19"/>
      <c r="F21" s="18">
        <f>SUM(F8:F20)</f>
        <v>812531.19999999995</v>
      </c>
      <c r="G21" s="23"/>
      <c r="H21" s="18"/>
      <c r="I21" s="18"/>
      <c r="J21" s="18">
        <f>SUM(J8:J20)</f>
        <v>6784</v>
      </c>
      <c r="K21" s="18"/>
      <c r="L21" s="18">
        <f>SUM(L8:L20)</f>
        <v>825036.80000000005</v>
      </c>
      <c r="M21" s="15">
        <f>SUM(M8:M20)</f>
        <v>1637568</v>
      </c>
      <c r="N21" s="20"/>
      <c r="Q21" s="24"/>
    </row>
    <row r="24" spans="1:17" x14ac:dyDescent="0.25">
      <c r="A24" t="s">
        <v>58</v>
      </c>
      <c r="M24" s="26">
        <v>6.55</v>
      </c>
      <c r="N24" s="13"/>
      <c r="O24" s="11"/>
    </row>
    <row r="25" spans="1:17" x14ac:dyDescent="0.25">
      <c r="M25" s="27"/>
    </row>
    <row r="26" spans="1:17" x14ac:dyDescent="0.25">
      <c r="A26" t="s">
        <v>44</v>
      </c>
      <c r="M26" s="26">
        <v>1.28</v>
      </c>
      <c r="N26" s="13"/>
      <c r="O26" s="11"/>
    </row>
    <row r="27" spans="1:17" x14ac:dyDescent="0.25">
      <c r="M27" s="27"/>
    </row>
    <row r="28" spans="1:17" x14ac:dyDescent="0.25">
      <c r="A28" t="s">
        <v>59</v>
      </c>
      <c r="M28" s="26">
        <v>6.58</v>
      </c>
      <c r="N28" s="13"/>
      <c r="O28" s="11"/>
    </row>
    <row r="32" spans="1:17" x14ac:dyDescent="0.25">
      <c r="A32" s="3" t="s">
        <v>26</v>
      </c>
      <c r="F32" s="25" t="s">
        <v>42</v>
      </c>
    </row>
    <row r="34" spans="1:13" x14ac:dyDescent="0.25">
      <c r="F34" s="2" t="s">
        <v>22</v>
      </c>
      <c r="G34" s="2"/>
      <c r="H34" s="2"/>
      <c r="I34" s="2"/>
      <c r="J34" s="2"/>
      <c r="K34" s="2"/>
      <c r="L34" s="2" t="s">
        <v>23</v>
      </c>
      <c r="M34" s="2" t="s">
        <v>24</v>
      </c>
    </row>
    <row r="35" spans="1:13" x14ac:dyDescent="0.25">
      <c r="B35" s="2"/>
      <c r="C35" s="2" t="s">
        <v>0</v>
      </c>
      <c r="D35" s="2" t="s">
        <v>0</v>
      </c>
      <c r="E35" s="2" t="s">
        <v>1</v>
      </c>
      <c r="F35" s="2" t="s">
        <v>33</v>
      </c>
      <c r="H35" s="2"/>
      <c r="I35" s="2" t="s">
        <v>2</v>
      </c>
      <c r="J35" s="2" t="s">
        <v>2</v>
      </c>
      <c r="K35" s="2" t="s">
        <v>1</v>
      </c>
      <c r="L35" s="2" t="s">
        <v>2</v>
      </c>
      <c r="M35" s="2" t="s">
        <v>0</v>
      </c>
    </row>
    <row r="36" spans="1:13" x14ac:dyDescent="0.25">
      <c r="A36" s="3" t="s">
        <v>41</v>
      </c>
      <c r="B36" s="2" t="s">
        <v>3</v>
      </c>
      <c r="C36" s="2" t="s">
        <v>4</v>
      </c>
      <c r="D36" s="2" t="s">
        <v>5</v>
      </c>
      <c r="E36" s="2" t="s">
        <v>6</v>
      </c>
      <c r="F36" s="2" t="s">
        <v>7</v>
      </c>
      <c r="H36" s="2" t="s">
        <v>3</v>
      </c>
      <c r="I36" s="2" t="s">
        <v>4</v>
      </c>
      <c r="J36" s="2" t="s">
        <v>5</v>
      </c>
      <c r="K36" s="2" t="s">
        <v>6</v>
      </c>
      <c r="L36" s="2" t="s">
        <v>7</v>
      </c>
      <c r="M36" s="2" t="s">
        <v>8</v>
      </c>
    </row>
    <row r="37" spans="1:1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3" x14ac:dyDescent="0.25">
      <c r="A38" t="s">
        <v>9</v>
      </c>
      <c r="B38" s="2">
        <v>8</v>
      </c>
      <c r="C38" s="2">
        <v>13</v>
      </c>
      <c r="D38" s="4">
        <f t="shared" ref="D38:D49" si="5">+B38*C38*16</f>
        <v>1664</v>
      </c>
      <c r="E38" s="5">
        <v>129.19999999999999</v>
      </c>
      <c r="F38" s="4">
        <f>+D38*E38</f>
        <v>214988.79999999999</v>
      </c>
      <c r="G38" s="4"/>
      <c r="H38" s="12">
        <v>8</v>
      </c>
      <c r="I38" s="12">
        <v>12</v>
      </c>
      <c r="J38" s="4">
        <f t="shared" ref="J38:J49" si="6">+H38*I38*16</f>
        <v>1536</v>
      </c>
      <c r="K38" s="4">
        <v>129.19999999999999</v>
      </c>
      <c r="L38" s="4">
        <f>+J38*K38</f>
        <v>198451.19999999998</v>
      </c>
      <c r="M38" s="14">
        <f>+F38+L38</f>
        <v>413440</v>
      </c>
    </row>
    <row r="39" spans="1:13" x14ac:dyDescent="0.25">
      <c r="A39" t="s">
        <v>10</v>
      </c>
      <c r="B39" s="2">
        <v>8</v>
      </c>
      <c r="C39" s="2">
        <v>13</v>
      </c>
      <c r="D39" s="4">
        <f t="shared" si="5"/>
        <v>1664</v>
      </c>
      <c r="E39" s="5">
        <v>128</v>
      </c>
      <c r="F39" s="4">
        <f t="shared" ref="F39:F49" si="7">+D39*E39</f>
        <v>212992</v>
      </c>
      <c r="G39" s="4"/>
      <c r="H39" s="12">
        <v>8</v>
      </c>
      <c r="I39" s="12">
        <v>12</v>
      </c>
      <c r="J39" s="4">
        <f t="shared" si="6"/>
        <v>1536</v>
      </c>
      <c r="K39" s="4">
        <v>128</v>
      </c>
      <c r="L39" s="4">
        <f t="shared" ref="L39:L49" si="8">+J39*K39</f>
        <v>196608</v>
      </c>
      <c r="M39" s="14">
        <f>+F39+L39</f>
        <v>409600</v>
      </c>
    </row>
    <row r="40" spans="1:13" x14ac:dyDescent="0.25">
      <c r="A40" t="s">
        <v>11</v>
      </c>
      <c r="B40" s="2">
        <v>8</v>
      </c>
      <c r="C40" s="2">
        <v>5</v>
      </c>
      <c r="D40" s="4">
        <f t="shared" si="5"/>
        <v>640</v>
      </c>
      <c r="E40" s="5">
        <v>127</v>
      </c>
      <c r="F40" s="4">
        <f t="shared" si="7"/>
        <v>81280</v>
      </c>
      <c r="G40" s="4"/>
      <c r="H40" s="12">
        <v>8</v>
      </c>
      <c r="I40" s="12">
        <v>4</v>
      </c>
      <c r="J40" s="4">
        <f t="shared" si="6"/>
        <v>512</v>
      </c>
      <c r="K40" s="4">
        <v>127</v>
      </c>
      <c r="L40" s="4">
        <f t="shared" si="8"/>
        <v>65024</v>
      </c>
      <c r="M40" s="14">
        <f t="shared" ref="M40:M50" si="9">+F40+L40</f>
        <v>146304</v>
      </c>
    </row>
    <row r="41" spans="1:13" x14ac:dyDescent="0.25">
      <c r="A41" t="s">
        <v>12</v>
      </c>
      <c r="B41" s="2">
        <v>8</v>
      </c>
      <c r="C41" s="2">
        <v>5</v>
      </c>
      <c r="D41" s="4">
        <f t="shared" si="5"/>
        <v>640</v>
      </c>
      <c r="E41" s="5">
        <v>124</v>
      </c>
      <c r="F41" s="4">
        <f t="shared" si="7"/>
        <v>79360</v>
      </c>
      <c r="G41" s="4"/>
      <c r="H41" s="12">
        <v>8</v>
      </c>
      <c r="I41" s="12">
        <v>3</v>
      </c>
      <c r="J41" s="4">
        <f t="shared" si="6"/>
        <v>384</v>
      </c>
      <c r="K41" s="4">
        <v>124</v>
      </c>
      <c r="L41" s="4">
        <f t="shared" si="8"/>
        <v>47616</v>
      </c>
      <c r="M41" s="14">
        <f t="shared" si="9"/>
        <v>126976</v>
      </c>
    </row>
    <row r="42" spans="1:13" x14ac:dyDescent="0.25">
      <c r="A42" t="s">
        <v>13</v>
      </c>
      <c r="B42" s="2">
        <v>8</v>
      </c>
      <c r="C42" s="2">
        <v>13</v>
      </c>
      <c r="D42" s="4">
        <f t="shared" si="5"/>
        <v>1664</v>
      </c>
      <c r="E42" s="5">
        <v>122.9</v>
      </c>
      <c r="F42" s="4">
        <f t="shared" si="7"/>
        <v>204505.60000000001</v>
      </c>
      <c r="G42" s="4"/>
      <c r="H42" s="12">
        <v>8</v>
      </c>
      <c r="I42" s="12">
        <v>12</v>
      </c>
      <c r="J42" s="4">
        <f t="shared" si="6"/>
        <v>1536</v>
      </c>
      <c r="K42" s="4">
        <v>122.9</v>
      </c>
      <c r="L42" s="4">
        <f t="shared" si="8"/>
        <v>188774.40000000002</v>
      </c>
      <c r="M42" s="14">
        <f t="shared" si="9"/>
        <v>393280</v>
      </c>
    </row>
    <row r="43" spans="1:13" x14ac:dyDescent="0.25">
      <c r="A43" t="s">
        <v>14</v>
      </c>
      <c r="B43" s="2">
        <v>8</v>
      </c>
      <c r="C43" s="2">
        <v>13</v>
      </c>
      <c r="D43" s="4">
        <f t="shared" si="5"/>
        <v>1664</v>
      </c>
      <c r="E43" s="5">
        <v>118.7</v>
      </c>
      <c r="F43" s="4">
        <f t="shared" si="7"/>
        <v>197516.80000000002</v>
      </c>
      <c r="G43" s="4"/>
      <c r="H43" s="12">
        <v>8</v>
      </c>
      <c r="I43" s="12">
        <v>12</v>
      </c>
      <c r="J43" s="4">
        <f t="shared" si="6"/>
        <v>1536</v>
      </c>
      <c r="K43" s="4">
        <v>118.7</v>
      </c>
      <c r="L43" s="4">
        <f t="shared" si="8"/>
        <v>182323.20000000001</v>
      </c>
      <c r="M43" s="14">
        <f t="shared" si="9"/>
        <v>379840</v>
      </c>
    </row>
    <row r="44" spans="1:13" x14ac:dyDescent="0.25">
      <c r="A44" t="s">
        <v>15</v>
      </c>
      <c r="B44" s="2">
        <v>8</v>
      </c>
      <c r="C44" s="2">
        <v>13</v>
      </c>
      <c r="D44" s="4">
        <f t="shared" si="5"/>
        <v>1664</v>
      </c>
      <c r="E44" s="5">
        <v>117.2</v>
      </c>
      <c r="F44" s="4">
        <f t="shared" si="7"/>
        <v>195020.80000000002</v>
      </c>
      <c r="G44" s="4"/>
      <c r="H44" s="12">
        <v>8</v>
      </c>
      <c r="I44" s="12">
        <v>12</v>
      </c>
      <c r="J44" s="4">
        <f t="shared" si="6"/>
        <v>1536</v>
      </c>
      <c r="K44" s="4">
        <v>117.2</v>
      </c>
      <c r="L44" s="4">
        <f t="shared" si="8"/>
        <v>180019.20000000001</v>
      </c>
      <c r="M44" s="14">
        <f t="shared" si="9"/>
        <v>375040</v>
      </c>
    </row>
    <row r="45" spans="1:13" x14ac:dyDescent="0.25">
      <c r="A45" t="s">
        <v>16</v>
      </c>
      <c r="B45" s="2">
        <v>8</v>
      </c>
      <c r="C45" s="2">
        <v>13</v>
      </c>
      <c r="D45" s="4">
        <f t="shared" si="5"/>
        <v>1664</v>
      </c>
      <c r="E45" s="5">
        <v>117.2</v>
      </c>
      <c r="F45" s="4">
        <f t="shared" si="7"/>
        <v>195020.80000000002</v>
      </c>
      <c r="G45" s="4"/>
      <c r="H45" s="12">
        <v>8</v>
      </c>
      <c r="I45" s="12">
        <v>12</v>
      </c>
      <c r="J45" s="4">
        <f t="shared" si="6"/>
        <v>1536</v>
      </c>
      <c r="K45" s="4">
        <v>117.2</v>
      </c>
      <c r="L45" s="4">
        <f t="shared" si="8"/>
        <v>180019.20000000001</v>
      </c>
      <c r="M45" s="14">
        <f t="shared" si="9"/>
        <v>375040</v>
      </c>
    </row>
    <row r="46" spans="1:13" x14ac:dyDescent="0.25">
      <c r="A46" t="s">
        <v>17</v>
      </c>
      <c r="B46" s="2">
        <v>8</v>
      </c>
      <c r="C46" s="2">
        <v>13</v>
      </c>
      <c r="D46" s="4">
        <f t="shared" si="5"/>
        <v>1664</v>
      </c>
      <c r="E46" s="5">
        <v>118.9</v>
      </c>
      <c r="F46" s="4">
        <f t="shared" si="7"/>
        <v>197849.60000000001</v>
      </c>
      <c r="G46" s="4"/>
      <c r="H46" s="12">
        <v>8</v>
      </c>
      <c r="I46" s="12">
        <v>12</v>
      </c>
      <c r="J46" s="4">
        <f t="shared" si="6"/>
        <v>1536</v>
      </c>
      <c r="K46" s="4">
        <v>118.9</v>
      </c>
      <c r="L46" s="4">
        <f t="shared" si="8"/>
        <v>182630.40000000002</v>
      </c>
      <c r="M46" s="14">
        <f t="shared" si="9"/>
        <v>380480</v>
      </c>
    </row>
    <row r="47" spans="1:13" x14ac:dyDescent="0.25">
      <c r="A47" t="s">
        <v>18</v>
      </c>
      <c r="B47" s="2">
        <v>8</v>
      </c>
      <c r="C47" s="2">
        <v>13</v>
      </c>
      <c r="D47" s="4">
        <f t="shared" si="5"/>
        <v>1664</v>
      </c>
      <c r="E47" s="5">
        <v>122</v>
      </c>
      <c r="F47" s="4">
        <f t="shared" si="7"/>
        <v>203008</v>
      </c>
      <c r="G47" s="4"/>
      <c r="H47" s="12">
        <v>8</v>
      </c>
      <c r="I47" s="12">
        <v>12</v>
      </c>
      <c r="J47" s="4">
        <f t="shared" si="6"/>
        <v>1536</v>
      </c>
      <c r="K47" s="4">
        <v>122</v>
      </c>
      <c r="L47" s="4">
        <f t="shared" si="8"/>
        <v>187392</v>
      </c>
      <c r="M47" s="14">
        <f t="shared" si="9"/>
        <v>390400</v>
      </c>
    </row>
    <row r="48" spans="1:13" x14ac:dyDescent="0.25">
      <c r="A48" t="s">
        <v>19</v>
      </c>
      <c r="B48" s="2">
        <v>8</v>
      </c>
      <c r="C48" s="2">
        <v>5</v>
      </c>
      <c r="D48" s="4">
        <f t="shared" si="5"/>
        <v>640</v>
      </c>
      <c r="E48" s="5">
        <v>126</v>
      </c>
      <c r="F48" s="4">
        <f t="shared" si="7"/>
        <v>80640</v>
      </c>
      <c r="G48" s="4"/>
      <c r="H48" s="12">
        <v>8</v>
      </c>
      <c r="I48" s="12">
        <v>3</v>
      </c>
      <c r="J48" s="4">
        <f t="shared" si="6"/>
        <v>384</v>
      </c>
      <c r="K48" s="4">
        <v>126</v>
      </c>
      <c r="L48" s="4">
        <f t="shared" si="8"/>
        <v>48384</v>
      </c>
      <c r="M48" s="14">
        <f t="shared" si="9"/>
        <v>129024</v>
      </c>
    </row>
    <row r="49" spans="1:17" x14ac:dyDescent="0.25">
      <c r="A49" t="s">
        <v>20</v>
      </c>
      <c r="B49" s="2">
        <v>8</v>
      </c>
      <c r="C49" s="2">
        <v>13</v>
      </c>
      <c r="D49" s="4">
        <f t="shared" si="5"/>
        <v>1664</v>
      </c>
      <c r="E49" s="5">
        <v>129.19999999999999</v>
      </c>
      <c r="F49" s="4">
        <f t="shared" si="7"/>
        <v>214988.79999999999</v>
      </c>
      <c r="G49" s="4"/>
      <c r="H49" s="12">
        <v>8</v>
      </c>
      <c r="I49" s="12">
        <v>12</v>
      </c>
      <c r="J49" s="4">
        <f t="shared" si="6"/>
        <v>1536</v>
      </c>
      <c r="K49" s="4">
        <v>129.19999999999999</v>
      </c>
      <c r="L49" s="4">
        <f t="shared" si="8"/>
        <v>198451.19999999998</v>
      </c>
      <c r="M49" s="14">
        <f t="shared" si="9"/>
        <v>413440</v>
      </c>
    </row>
    <row r="50" spans="1:17" x14ac:dyDescent="0.25">
      <c r="B50" s="2"/>
      <c r="C50" s="2"/>
      <c r="D50" s="2"/>
      <c r="E50" s="2"/>
      <c r="F50" s="12"/>
      <c r="G50" s="12"/>
      <c r="H50" s="12"/>
      <c r="I50" s="12"/>
      <c r="J50" s="12"/>
      <c r="K50" s="12"/>
      <c r="L50" s="12"/>
      <c r="M50" s="14">
        <f t="shared" si="9"/>
        <v>0</v>
      </c>
    </row>
    <row r="51" spans="1:17" s="1" customFormat="1" x14ac:dyDescent="0.25">
      <c r="A51" s="3" t="s">
        <v>21</v>
      </c>
      <c r="B51" s="19"/>
      <c r="C51" s="19"/>
      <c r="D51" s="18">
        <f>SUM(D38:D50)</f>
        <v>16896</v>
      </c>
      <c r="E51" s="19"/>
      <c r="F51" s="18">
        <f>SUM(F38:F50)</f>
        <v>2077171.2000000002</v>
      </c>
      <c r="G51" s="18"/>
      <c r="H51" s="18"/>
      <c r="I51" s="18"/>
      <c r="J51" s="18">
        <f>SUM(J38:J50)</f>
        <v>15104</v>
      </c>
      <c r="K51" s="18"/>
      <c r="L51" s="18">
        <f>SUM(L38:L50)</f>
        <v>1855692.8</v>
      </c>
      <c r="M51" s="18">
        <f>SUM(M38:M50)</f>
        <v>3932864</v>
      </c>
      <c r="N51" s="20"/>
      <c r="Q51" s="24"/>
    </row>
    <row r="52" spans="1:17" x14ac:dyDescent="0.25">
      <c r="M52" s="10" t="s">
        <v>25</v>
      </c>
    </row>
    <row r="54" spans="1:17" x14ac:dyDescent="0.25">
      <c r="A54" t="s">
        <v>60</v>
      </c>
      <c r="M54" s="26">
        <v>5.01</v>
      </c>
      <c r="N54" s="13"/>
      <c r="O54" s="11"/>
    </row>
    <row r="55" spans="1:17" x14ac:dyDescent="0.25">
      <c r="M55" s="27"/>
    </row>
    <row r="56" spans="1:17" x14ac:dyDescent="0.25">
      <c r="A56" t="s">
        <v>45</v>
      </c>
      <c r="M56" s="26">
        <v>1.29</v>
      </c>
      <c r="N56" s="13"/>
      <c r="O56" s="11"/>
    </row>
    <row r="57" spans="1:17" x14ac:dyDescent="0.25">
      <c r="M57" s="27"/>
    </row>
    <row r="58" spans="1:17" x14ac:dyDescent="0.25">
      <c r="A58" t="s">
        <v>61</v>
      </c>
      <c r="M58" s="26">
        <v>5.01</v>
      </c>
      <c r="N58" s="13"/>
      <c r="O58" s="11"/>
    </row>
    <row r="60" spans="1:17" x14ac:dyDescent="0.25">
      <c r="A60" s="3" t="s">
        <v>27</v>
      </c>
      <c r="F60" s="3" t="s">
        <v>46</v>
      </c>
    </row>
    <row r="62" spans="1:17" x14ac:dyDescent="0.25">
      <c r="A62" s="3"/>
      <c r="F62" s="2" t="s">
        <v>22</v>
      </c>
      <c r="G62" s="2"/>
      <c r="H62" s="2"/>
      <c r="I62" s="2"/>
      <c r="J62" s="2"/>
      <c r="K62" s="2"/>
      <c r="L62" s="2" t="s">
        <v>23</v>
      </c>
      <c r="M62" s="2" t="s">
        <v>24</v>
      </c>
    </row>
    <row r="63" spans="1:17" x14ac:dyDescent="0.25">
      <c r="F63" s="2" t="s">
        <v>33</v>
      </c>
      <c r="H63" s="2"/>
      <c r="I63" s="2" t="s">
        <v>2</v>
      </c>
      <c r="J63" s="2" t="s">
        <v>2</v>
      </c>
      <c r="K63" s="2" t="s">
        <v>1</v>
      </c>
      <c r="L63" s="2" t="s">
        <v>2</v>
      </c>
      <c r="M63" s="2" t="s">
        <v>0</v>
      </c>
    </row>
    <row r="64" spans="1:17" x14ac:dyDescent="0.25">
      <c r="A64" s="3" t="s">
        <v>40</v>
      </c>
      <c r="F64" s="2" t="s">
        <v>7</v>
      </c>
      <c r="H64" s="2" t="s">
        <v>3</v>
      </c>
      <c r="I64" s="2" t="s">
        <v>4</v>
      </c>
      <c r="J64" s="2" t="s">
        <v>5</v>
      </c>
      <c r="K64" s="2" t="s">
        <v>6</v>
      </c>
      <c r="L64" s="2" t="s">
        <v>7</v>
      </c>
      <c r="M64" s="2" t="s">
        <v>8</v>
      </c>
    </row>
    <row r="65" spans="1:13" x14ac:dyDescent="0.25">
      <c r="F65" s="2"/>
      <c r="H65" s="2"/>
      <c r="I65" s="2"/>
      <c r="J65" s="2"/>
      <c r="K65" s="2"/>
      <c r="L65" s="2"/>
      <c r="M65" s="2"/>
    </row>
    <row r="66" spans="1:13" x14ac:dyDescent="0.25">
      <c r="A66" t="s">
        <v>9</v>
      </c>
      <c r="B66" s="2"/>
      <c r="C66" s="2"/>
      <c r="D66" s="4">
        <f t="shared" ref="D66:D77" si="10">+B66*C66*16</f>
        <v>0</v>
      </c>
      <c r="E66" s="5">
        <v>129.19999999999999</v>
      </c>
      <c r="F66" s="4">
        <f t="shared" ref="F66:F77" si="11">+D66*E66</f>
        <v>0</v>
      </c>
      <c r="G66" s="14" t="s">
        <v>9</v>
      </c>
      <c r="H66" s="12"/>
      <c r="I66" s="12"/>
      <c r="J66" s="4">
        <f t="shared" ref="J66:J77" si="12">+H66*I66*16</f>
        <v>0</v>
      </c>
      <c r="K66" s="4">
        <v>129.19999999999999</v>
      </c>
      <c r="L66" s="4">
        <f t="shared" ref="L66:L77" si="13">+J66*K66</f>
        <v>0</v>
      </c>
      <c r="M66" s="14">
        <f>+F66+L66</f>
        <v>0</v>
      </c>
    </row>
    <row r="67" spans="1:13" x14ac:dyDescent="0.25">
      <c r="A67" t="s">
        <v>10</v>
      </c>
      <c r="B67" s="2"/>
      <c r="C67" s="2"/>
      <c r="D67" s="4">
        <f t="shared" si="10"/>
        <v>0</v>
      </c>
      <c r="E67" s="5">
        <v>128</v>
      </c>
      <c r="F67" s="4">
        <f t="shared" si="11"/>
        <v>0</v>
      </c>
      <c r="G67" s="14" t="s">
        <v>10</v>
      </c>
      <c r="H67" s="12"/>
      <c r="I67" s="12"/>
      <c r="J67" s="4">
        <f t="shared" si="12"/>
        <v>0</v>
      </c>
      <c r="K67" s="4">
        <v>128</v>
      </c>
      <c r="L67" s="4">
        <f t="shared" si="13"/>
        <v>0</v>
      </c>
      <c r="M67" s="14">
        <f t="shared" ref="M67:M77" si="14">+F67+L67</f>
        <v>0</v>
      </c>
    </row>
    <row r="68" spans="1:13" x14ac:dyDescent="0.25">
      <c r="A68" t="s">
        <v>11</v>
      </c>
      <c r="B68" s="2"/>
      <c r="C68" s="2"/>
      <c r="D68" s="4">
        <f t="shared" si="10"/>
        <v>0</v>
      </c>
      <c r="E68" s="5">
        <v>127</v>
      </c>
      <c r="F68" s="4">
        <f t="shared" si="11"/>
        <v>0</v>
      </c>
      <c r="G68" s="14" t="s">
        <v>11</v>
      </c>
      <c r="H68" s="12"/>
      <c r="I68" s="12"/>
      <c r="J68" s="4">
        <f t="shared" si="12"/>
        <v>0</v>
      </c>
      <c r="K68" s="4">
        <v>127</v>
      </c>
      <c r="L68" s="4">
        <f t="shared" si="13"/>
        <v>0</v>
      </c>
      <c r="M68" s="14">
        <f t="shared" si="14"/>
        <v>0</v>
      </c>
    </row>
    <row r="69" spans="1:13" x14ac:dyDescent="0.25">
      <c r="A69" t="s">
        <v>12</v>
      </c>
      <c r="B69" s="2"/>
      <c r="C69" s="2"/>
      <c r="D69" s="4">
        <f t="shared" si="10"/>
        <v>0</v>
      </c>
      <c r="E69" s="5">
        <v>124</v>
      </c>
      <c r="F69" s="4">
        <f t="shared" si="11"/>
        <v>0</v>
      </c>
      <c r="G69" s="14" t="s">
        <v>12</v>
      </c>
      <c r="H69" s="12"/>
      <c r="I69" s="12"/>
      <c r="J69" s="4">
        <f t="shared" si="12"/>
        <v>0</v>
      </c>
      <c r="K69" s="4">
        <v>124</v>
      </c>
      <c r="L69" s="4">
        <f t="shared" si="13"/>
        <v>0</v>
      </c>
      <c r="M69" s="14">
        <f t="shared" si="14"/>
        <v>0</v>
      </c>
    </row>
    <row r="70" spans="1:13" x14ac:dyDescent="0.25">
      <c r="A70" t="s">
        <v>13</v>
      </c>
      <c r="B70" s="2"/>
      <c r="C70" s="2"/>
      <c r="D70" s="4">
        <f t="shared" si="10"/>
        <v>0</v>
      </c>
      <c r="E70" s="5">
        <v>122.9</v>
      </c>
      <c r="F70" s="4">
        <f t="shared" si="11"/>
        <v>0</v>
      </c>
      <c r="G70" s="14" t="s">
        <v>13</v>
      </c>
      <c r="H70" s="12"/>
      <c r="I70" s="12"/>
      <c r="J70" s="4">
        <f t="shared" si="12"/>
        <v>0</v>
      </c>
      <c r="K70" s="4">
        <v>122.9</v>
      </c>
      <c r="L70" s="4">
        <f t="shared" si="13"/>
        <v>0</v>
      </c>
      <c r="M70" s="14">
        <f t="shared" si="14"/>
        <v>0</v>
      </c>
    </row>
    <row r="71" spans="1:13" x14ac:dyDescent="0.25">
      <c r="A71" t="s">
        <v>14</v>
      </c>
      <c r="B71" s="2"/>
      <c r="C71" s="2"/>
      <c r="D71" s="4">
        <f t="shared" si="10"/>
        <v>0</v>
      </c>
      <c r="E71" s="5">
        <v>118.7</v>
      </c>
      <c r="F71" s="4">
        <f t="shared" si="11"/>
        <v>0</v>
      </c>
      <c r="G71" s="14" t="s">
        <v>14</v>
      </c>
      <c r="H71" s="12"/>
      <c r="I71" s="12"/>
      <c r="J71" s="4">
        <f t="shared" si="12"/>
        <v>0</v>
      </c>
      <c r="K71" s="4">
        <v>118.7</v>
      </c>
      <c r="L71" s="4">
        <f t="shared" si="13"/>
        <v>0</v>
      </c>
      <c r="M71" s="14">
        <f t="shared" si="14"/>
        <v>0</v>
      </c>
    </row>
    <row r="72" spans="1:13" x14ac:dyDescent="0.25">
      <c r="A72" t="s">
        <v>15</v>
      </c>
      <c r="B72" s="2">
        <v>4</v>
      </c>
      <c r="C72" s="2">
        <v>0</v>
      </c>
      <c r="D72" s="4">
        <f t="shared" si="10"/>
        <v>0</v>
      </c>
      <c r="E72" s="5">
        <v>117.2</v>
      </c>
      <c r="F72" s="4">
        <f t="shared" si="11"/>
        <v>0</v>
      </c>
      <c r="G72" s="14" t="s">
        <v>15</v>
      </c>
      <c r="H72" s="12">
        <v>4</v>
      </c>
      <c r="I72" s="12">
        <v>10</v>
      </c>
      <c r="J72" s="4">
        <f t="shared" si="12"/>
        <v>640</v>
      </c>
      <c r="K72" s="4">
        <v>117.2</v>
      </c>
      <c r="L72" s="4">
        <f t="shared" si="13"/>
        <v>75008</v>
      </c>
      <c r="M72" s="14">
        <f t="shared" si="14"/>
        <v>75008</v>
      </c>
    </row>
    <row r="73" spans="1:13" x14ac:dyDescent="0.25">
      <c r="A73" t="s">
        <v>16</v>
      </c>
      <c r="B73" s="2">
        <v>6</v>
      </c>
      <c r="C73" s="2">
        <v>13</v>
      </c>
      <c r="D73" s="4">
        <f t="shared" si="10"/>
        <v>1248</v>
      </c>
      <c r="E73" s="5">
        <v>117.2</v>
      </c>
      <c r="F73" s="4">
        <f t="shared" si="11"/>
        <v>146265.60000000001</v>
      </c>
      <c r="G73" s="14" t="s">
        <v>16</v>
      </c>
      <c r="H73" s="12">
        <v>6</v>
      </c>
      <c r="I73" s="12">
        <v>12</v>
      </c>
      <c r="J73" s="4">
        <f t="shared" si="12"/>
        <v>1152</v>
      </c>
      <c r="K73" s="4">
        <v>117.2</v>
      </c>
      <c r="L73" s="4">
        <f t="shared" si="13"/>
        <v>135014.39999999999</v>
      </c>
      <c r="M73" s="14">
        <f t="shared" si="14"/>
        <v>281280</v>
      </c>
    </row>
    <row r="74" spans="1:13" x14ac:dyDescent="0.25">
      <c r="A74" t="s">
        <v>17</v>
      </c>
      <c r="B74" s="2">
        <v>8</v>
      </c>
      <c r="C74" s="2">
        <v>13</v>
      </c>
      <c r="D74" s="4">
        <f t="shared" si="10"/>
        <v>1664</v>
      </c>
      <c r="E74" s="5">
        <v>118.9</v>
      </c>
      <c r="F74" s="4">
        <f t="shared" si="11"/>
        <v>197849.60000000001</v>
      </c>
      <c r="G74" s="14" t="s">
        <v>17</v>
      </c>
      <c r="H74" s="12">
        <v>8</v>
      </c>
      <c r="I74" s="12">
        <v>12</v>
      </c>
      <c r="J74" s="4">
        <f t="shared" si="12"/>
        <v>1536</v>
      </c>
      <c r="K74" s="4">
        <v>118.9</v>
      </c>
      <c r="L74" s="4">
        <f t="shared" si="13"/>
        <v>182630.40000000002</v>
      </c>
      <c r="M74" s="14">
        <f t="shared" si="14"/>
        <v>380480</v>
      </c>
    </row>
    <row r="75" spans="1:13" x14ac:dyDescent="0.25">
      <c r="A75" t="s">
        <v>18</v>
      </c>
      <c r="B75" s="2">
        <v>8</v>
      </c>
      <c r="C75" s="2">
        <v>13</v>
      </c>
      <c r="D75" s="4">
        <f t="shared" si="10"/>
        <v>1664</v>
      </c>
      <c r="E75" s="5">
        <v>122</v>
      </c>
      <c r="F75" s="4">
        <f t="shared" si="11"/>
        <v>203008</v>
      </c>
      <c r="G75" s="14" t="s">
        <v>18</v>
      </c>
      <c r="H75" s="12">
        <v>8</v>
      </c>
      <c r="I75" s="12">
        <v>12</v>
      </c>
      <c r="J75" s="4">
        <f t="shared" si="12"/>
        <v>1536</v>
      </c>
      <c r="K75" s="4">
        <v>122</v>
      </c>
      <c r="L75" s="4">
        <f t="shared" si="13"/>
        <v>187392</v>
      </c>
      <c r="M75" s="14">
        <f t="shared" si="14"/>
        <v>390400</v>
      </c>
    </row>
    <row r="76" spans="1:13" x14ac:dyDescent="0.25">
      <c r="A76" t="s">
        <v>19</v>
      </c>
      <c r="B76" s="2">
        <v>5</v>
      </c>
      <c r="C76" s="2">
        <v>13</v>
      </c>
      <c r="D76" s="4">
        <f t="shared" si="10"/>
        <v>1040</v>
      </c>
      <c r="E76" s="5">
        <v>126</v>
      </c>
      <c r="F76" s="4">
        <f t="shared" si="11"/>
        <v>131040</v>
      </c>
      <c r="G76" s="14" t="s">
        <v>19</v>
      </c>
      <c r="H76" s="12">
        <v>5</v>
      </c>
      <c r="I76" s="12">
        <v>12</v>
      </c>
      <c r="J76" s="4">
        <f t="shared" si="12"/>
        <v>960</v>
      </c>
      <c r="K76" s="4">
        <v>126</v>
      </c>
      <c r="L76" s="4">
        <f t="shared" si="13"/>
        <v>120960</v>
      </c>
      <c r="M76" s="14">
        <f t="shared" si="14"/>
        <v>252000</v>
      </c>
    </row>
    <row r="77" spans="1:13" x14ac:dyDescent="0.25">
      <c r="A77" t="s">
        <v>20</v>
      </c>
      <c r="B77" s="2">
        <v>5</v>
      </c>
      <c r="C77" s="2">
        <v>13</v>
      </c>
      <c r="D77" s="4">
        <f t="shared" si="10"/>
        <v>1040</v>
      </c>
      <c r="E77" s="5">
        <v>129.19999999999999</v>
      </c>
      <c r="F77" s="4">
        <f t="shared" si="11"/>
        <v>134368</v>
      </c>
      <c r="G77" s="14" t="s">
        <v>20</v>
      </c>
      <c r="H77" s="12">
        <v>5</v>
      </c>
      <c r="I77" s="12">
        <v>12</v>
      </c>
      <c r="J77" s="4">
        <f t="shared" si="12"/>
        <v>960</v>
      </c>
      <c r="K77" s="4">
        <v>129.19999999999999</v>
      </c>
      <c r="L77" s="4">
        <f t="shared" si="13"/>
        <v>124031.99999999999</v>
      </c>
      <c r="M77" s="14">
        <f t="shared" si="14"/>
        <v>258400</v>
      </c>
    </row>
    <row r="78" spans="1:13" x14ac:dyDescent="0.25">
      <c r="B78" s="2"/>
      <c r="C78" s="2"/>
      <c r="D78" s="2"/>
      <c r="E78" s="2"/>
      <c r="F78" s="12"/>
      <c r="G78" s="14"/>
      <c r="H78" s="12"/>
      <c r="I78" s="12"/>
      <c r="J78" s="12"/>
      <c r="K78" s="12"/>
      <c r="L78" s="12"/>
      <c r="M78" s="14"/>
    </row>
    <row r="79" spans="1:13" x14ac:dyDescent="0.25">
      <c r="A79" s="3" t="s">
        <v>21</v>
      </c>
      <c r="B79" s="19"/>
      <c r="C79" s="19"/>
      <c r="D79" s="18">
        <f>SUM(D66:D78)</f>
        <v>6656</v>
      </c>
      <c r="E79" s="19"/>
      <c r="F79" s="18">
        <f>SUM(F66:F78)</f>
        <v>812531.19999999995</v>
      </c>
      <c r="G79" s="23"/>
      <c r="H79" s="18"/>
      <c r="I79" s="18"/>
      <c r="J79" s="18">
        <f>SUM(J66:J78)</f>
        <v>6784</v>
      </c>
      <c r="K79" s="18"/>
      <c r="L79" s="18">
        <f>SUM(L66:L78)</f>
        <v>825036.80000000005</v>
      </c>
      <c r="M79" s="15">
        <f>SUM(M66:M78)</f>
        <v>1637568</v>
      </c>
    </row>
    <row r="80" spans="1:13" x14ac:dyDescent="0.25">
      <c r="F80" s="2"/>
      <c r="G80" s="2"/>
      <c r="H80" s="2"/>
      <c r="I80" s="2"/>
      <c r="J80" s="2"/>
      <c r="K80" s="2"/>
      <c r="L80" s="2"/>
      <c r="M80" s="2"/>
    </row>
    <row r="82" spans="1:13" x14ac:dyDescent="0.25">
      <c r="F82" s="2" t="s">
        <v>22</v>
      </c>
      <c r="G82" s="2"/>
      <c r="H82" s="2"/>
      <c r="I82" s="2"/>
      <c r="J82" s="2"/>
      <c r="K82" s="2"/>
      <c r="L82" s="2" t="s">
        <v>23</v>
      </c>
      <c r="M82" s="2" t="s">
        <v>24</v>
      </c>
    </row>
    <row r="83" spans="1:13" x14ac:dyDescent="0.25">
      <c r="B83" s="2"/>
      <c r="C83" s="2" t="s">
        <v>0</v>
      </c>
      <c r="D83" s="2" t="s">
        <v>0</v>
      </c>
      <c r="E83" s="2" t="s">
        <v>1</v>
      </c>
      <c r="F83" s="2" t="s">
        <v>33</v>
      </c>
      <c r="H83" s="2"/>
      <c r="I83" s="2" t="s">
        <v>2</v>
      </c>
      <c r="J83" s="2" t="s">
        <v>2</v>
      </c>
      <c r="K83" s="2" t="s">
        <v>1</v>
      </c>
      <c r="L83" s="2" t="s">
        <v>2</v>
      </c>
      <c r="M83" s="2" t="s">
        <v>0</v>
      </c>
    </row>
    <row r="84" spans="1:13" x14ac:dyDescent="0.25">
      <c r="A84" s="3" t="s">
        <v>41</v>
      </c>
      <c r="B84" s="2" t="s">
        <v>3</v>
      </c>
      <c r="C84" s="2" t="s">
        <v>4</v>
      </c>
      <c r="D84" s="2" t="s">
        <v>5</v>
      </c>
      <c r="E84" s="2" t="s">
        <v>6</v>
      </c>
      <c r="F84" s="2" t="s">
        <v>7</v>
      </c>
      <c r="H84" s="2" t="s">
        <v>3</v>
      </c>
      <c r="I84" s="2" t="s">
        <v>4</v>
      </c>
      <c r="J84" s="2" t="s">
        <v>5</v>
      </c>
      <c r="K84" s="2" t="s">
        <v>6</v>
      </c>
      <c r="L84" s="2" t="s">
        <v>7</v>
      </c>
      <c r="M84" s="2" t="s">
        <v>8</v>
      </c>
    </row>
    <row r="85" spans="1:13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3" x14ac:dyDescent="0.25">
      <c r="A86" t="s">
        <v>9</v>
      </c>
      <c r="B86" s="2">
        <v>8</v>
      </c>
      <c r="C86" s="2">
        <v>13</v>
      </c>
      <c r="D86" s="4">
        <f t="shared" ref="D86:D97" si="15">+B86*C86*16</f>
        <v>1664</v>
      </c>
      <c r="E86" s="5">
        <v>129.19999999999999</v>
      </c>
      <c r="F86" s="4">
        <f>+D86*E86</f>
        <v>214988.79999999999</v>
      </c>
      <c r="G86" s="4"/>
      <c r="H86" s="12">
        <v>8</v>
      </c>
      <c r="I86" s="12">
        <v>12</v>
      </c>
      <c r="J86" s="4">
        <f t="shared" ref="J86:J97" si="16">+H86*I86*16</f>
        <v>1536</v>
      </c>
      <c r="K86" s="4">
        <v>129.19999999999999</v>
      </c>
      <c r="L86" s="4">
        <f>+J86*K86</f>
        <v>198451.19999999998</v>
      </c>
      <c r="M86" s="14">
        <f>+F86+L86</f>
        <v>413440</v>
      </c>
    </row>
    <row r="87" spans="1:13" x14ac:dyDescent="0.25">
      <c r="A87" t="s">
        <v>10</v>
      </c>
      <c r="B87" s="2">
        <v>8</v>
      </c>
      <c r="C87" s="2">
        <v>13</v>
      </c>
      <c r="D87" s="4">
        <f t="shared" si="15"/>
        <v>1664</v>
      </c>
      <c r="E87" s="5">
        <v>128</v>
      </c>
      <c r="F87" s="4">
        <f t="shared" ref="F87:F97" si="17">+D87*E87</f>
        <v>212992</v>
      </c>
      <c r="G87" s="4"/>
      <c r="H87" s="12">
        <v>8</v>
      </c>
      <c r="I87" s="12">
        <v>12</v>
      </c>
      <c r="J87" s="4">
        <f t="shared" si="16"/>
        <v>1536</v>
      </c>
      <c r="K87" s="4">
        <v>128</v>
      </c>
      <c r="L87" s="4">
        <f t="shared" ref="L87:L97" si="18">+J87*K87</f>
        <v>196608</v>
      </c>
      <c r="M87" s="14">
        <f>+F87+L87</f>
        <v>409600</v>
      </c>
    </row>
    <row r="88" spans="1:13" x14ac:dyDescent="0.25">
      <c r="A88" t="s">
        <v>11</v>
      </c>
      <c r="B88" s="2">
        <v>8</v>
      </c>
      <c r="C88" s="2">
        <v>5</v>
      </c>
      <c r="D88" s="4">
        <f t="shared" si="15"/>
        <v>640</v>
      </c>
      <c r="E88" s="5">
        <v>127</v>
      </c>
      <c r="F88" s="4">
        <f t="shared" si="17"/>
        <v>81280</v>
      </c>
      <c r="G88" s="4"/>
      <c r="H88" s="12">
        <v>8</v>
      </c>
      <c r="I88" s="12">
        <v>4</v>
      </c>
      <c r="J88" s="4">
        <f t="shared" si="16"/>
        <v>512</v>
      </c>
      <c r="K88" s="4">
        <v>127</v>
      </c>
      <c r="L88" s="4">
        <f t="shared" si="18"/>
        <v>65024</v>
      </c>
      <c r="M88" s="14">
        <f t="shared" ref="M88:M97" si="19">+F88+L88</f>
        <v>146304</v>
      </c>
    </row>
    <row r="89" spans="1:13" x14ac:dyDescent="0.25">
      <c r="A89" t="s">
        <v>12</v>
      </c>
      <c r="B89" s="2">
        <v>8</v>
      </c>
      <c r="C89" s="2">
        <v>5</v>
      </c>
      <c r="D89" s="4">
        <f t="shared" si="15"/>
        <v>640</v>
      </c>
      <c r="E89" s="5">
        <v>124</v>
      </c>
      <c r="F89" s="4">
        <f t="shared" si="17"/>
        <v>79360</v>
      </c>
      <c r="G89" s="4"/>
      <c r="H89" s="12">
        <v>8</v>
      </c>
      <c r="I89" s="12">
        <v>3</v>
      </c>
      <c r="J89" s="4">
        <f t="shared" si="16"/>
        <v>384</v>
      </c>
      <c r="K89" s="4">
        <v>124</v>
      </c>
      <c r="L89" s="4">
        <f t="shared" si="18"/>
        <v>47616</v>
      </c>
      <c r="M89" s="14">
        <f t="shared" si="19"/>
        <v>126976</v>
      </c>
    </row>
    <row r="90" spans="1:13" x14ac:dyDescent="0.25">
      <c r="A90" t="s">
        <v>13</v>
      </c>
      <c r="B90" s="2">
        <v>8</v>
      </c>
      <c r="C90" s="2">
        <v>13</v>
      </c>
      <c r="D90" s="4">
        <f t="shared" si="15"/>
        <v>1664</v>
      </c>
      <c r="E90" s="5">
        <v>122.9</v>
      </c>
      <c r="F90" s="4">
        <f t="shared" si="17"/>
        <v>204505.60000000001</v>
      </c>
      <c r="G90" s="4"/>
      <c r="H90" s="12">
        <v>8</v>
      </c>
      <c r="I90" s="12">
        <v>12</v>
      </c>
      <c r="J90" s="4">
        <f t="shared" si="16"/>
        <v>1536</v>
      </c>
      <c r="K90" s="4">
        <v>122.9</v>
      </c>
      <c r="L90" s="4">
        <f t="shared" si="18"/>
        <v>188774.40000000002</v>
      </c>
      <c r="M90" s="14">
        <f t="shared" si="19"/>
        <v>393280</v>
      </c>
    </row>
    <row r="91" spans="1:13" x14ac:dyDescent="0.25">
      <c r="A91" t="s">
        <v>14</v>
      </c>
      <c r="B91" s="2">
        <v>8</v>
      </c>
      <c r="C91" s="2">
        <v>13</v>
      </c>
      <c r="D91" s="4">
        <f t="shared" si="15"/>
        <v>1664</v>
      </c>
      <c r="E91" s="5">
        <v>118.7</v>
      </c>
      <c r="F91" s="4">
        <f t="shared" si="17"/>
        <v>197516.80000000002</v>
      </c>
      <c r="G91" s="4"/>
      <c r="H91" s="12">
        <v>8</v>
      </c>
      <c r="I91" s="12">
        <v>12</v>
      </c>
      <c r="J91" s="4">
        <f t="shared" si="16"/>
        <v>1536</v>
      </c>
      <c r="K91" s="4">
        <v>118.7</v>
      </c>
      <c r="L91" s="4">
        <f t="shared" si="18"/>
        <v>182323.20000000001</v>
      </c>
      <c r="M91" s="14">
        <f t="shared" si="19"/>
        <v>379840</v>
      </c>
    </row>
    <row r="92" spans="1:13" x14ac:dyDescent="0.25">
      <c r="A92" t="s">
        <v>15</v>
      </c>
      <c r="B92" s="2">
        <v>8</v>
      </c>
      <c r="C92" s="2">
        <v>13</v>
      </c>
      <c r="D92" s="4">
        <f t="shared" si="15"/>
        <v>1664</v>
      </c>
      <c r="E92" s="5">
        <v>117.2</v>
      </c>
      <c r="F92" s="4">
        <f t="shared" si="17"/>
        <v>195020.80000000002</v>
      </c>
      <c r="G92" s="4"/>
      <c r="H92" s="12">
        <v>8</v>
      </c>
      <c r="I92" s="12">
        <v>12</v>
      </c>
      <c r="J92" s="4">
        <f t="shared" si="16"/>
        <v>1536</v>
      </c>
      <c r="K92" s="4">
        <v>117.2</v>
      </c>
      <c r="L92" s="4">
        <f t="shared" si="18"/>
        <v>180019.20000000001</v>
      </c>
      <c r="M92" s="14">
        <f t="shared" si="19"/>
        <v>375040</v>
      </c>
    </row>
    <row r="93" spans="1:13" x14ac:dyDescent="0.25">
      <c r="A93" t="s">
        <v>16</v>
      </c>
      <c r="B93" s="2">
        <v>8</v>
      </c>
      <c r="C93" s="2">
        <v>13</v>
      </c>
      <c r="D93" s="4">
        <f t="shared" si="15"/>
        <v>1664</v>
      </c>
      <c r="E93" s="5">
        <v>117.2</v>
      </c>
      <c r="F93" s="4">
        <f t="shared" si="17"/>
        <v>195020.80000000002</v>
      </c>
      <c r="G93" s="4"/>
      <c r="H93" s="12">
        <v>8</v>
      </c>
      <c r="I93" s="12">
        <v>12</v>
      </c>
      <c r="J93" s="4">
        <f t="shared" si="16"/>
        <v>1536</v>
      </c>
      <c r="K93" s="4">
        <v>117.2</v>
      </c>
      <c r="L93" s="4">
        <f t="shared" si="18"/>
        <v>180019.20000000001</v>
      </c>
      <c r="M93" s="14">
        <f t="shared" si="19"/>
        <v>375040</v>
      </c>
    </row>
    <row r="94" spans="1:13" x14ac:dyDescent="0.25">
      <c r="A94" t="s">
        <v>17</v>
      </c>
      <c r="B94" s="2">
        <v>8</v>
      </c>
      <c r="C94" s="2">
        <v>13</v>
      </c>
      <c r="D94" s="4">
        <f t="shared" si="15"/>
        <v>1664</v>
      </c>
      <c r="E94" s="5">
        <v>118.9</v>
      </c>
      <c r="F94" s="4">
        <f t="shared" si="17"/>
        <v>197849.60000000001</v>
      </c>
      <c r="G94" s="4"/>
      <c r="H94" s="12">
        <v>8</v>
      </c>
      <c r="I94" s="12">
        <v>12</v>
      </c>
      <c r="J94" s="4">
        <f t="shared" si="16"/>
        <v>1536</v>
      </c>
      <c r="K94" s="4">
        <v>118.9</v>
      </c>
      <c r="L94" s="4">
        <f t="shared" si="18"/>
        <v>182630.40000000002</v>
      </c>
      <c r="M94" s="14">
        <f t="shared" si="19"/>
        <v>380480</v>
      </c>
    </row>
    <row r="95" spans="1:13" x14ac:dyDescent="0.25">
      <c r="A95" t="s">
        <v>18</v>
      </c>
      <c r="B95" s="2">
        <v>8</v>
      </c>
      <c r="C95" s="2">
        <v>13</v>
      </c>
      <c r="D95" s="4">
        <f t="shared" si="15"/>
        <v>1664</v>
      </c>
      <c r="E95" s="5">
        <v>122</v>
      </c>
      <c r="F95" s="4">
        <f t="shared" si="17"/>
        <v>203008</v>
      </c>
      <c r="G95" s="4"/>
      <c r="H95" s="12">
        <v>8</v>
      </c>
      <c r="I95" s="12">
        <v>12</v>
      </c>
      <c r="J95" s="4">
        <f t="shared" si="16"/>
        <v>1536</v>
      </c>
      <c r="K95" s="4">
        <v>122</v>
      </c>
      <c r="L95" s="4">
        <f t="shared" si="18"/>
        <v>187392</v>
      </c>
      <c r="M95" s="14">
        <f t="shared" si="19"/>
        <v>390400</v>
      </c>
    </row>
    <row r="96" spans="1:13" x14ac:dyDescent="0.25">
      <c r="A96" t="s">
        <v>19</v>
      </c>
      <c r="B96" s="2">
        <v>8</v>
      </c>
      <c r="C96" s="2">
        <v>5</v>
      </c>
      <c r="D96" s="4">
        <f t="shared" si="15"/>
        <v>640</v>
      </c>
      <c r="E96" s="5">
        <v>126</v>
      </c>
      <c r="F96" s="4">
        <f t="shared" si="17"/>
        <v>80640</v>
      </c>
      <c r="G96" s="4"/>
      <c r="H96" s="12">
        <v>8</v>
      </c>
      <c r="I96" s="12">
        <v>3</v>
      </c>
      <c r="J96" s="4">
        <f t="shared" si="16"/>
        <v>384</v>
      </c>
      <c r="K96" s="4">
        <v>126</v>
      </c>
      <c r="L96" s="4">
        <f t="shared" si="18"/>
        <v>48384</v>
      </c>
      <c r="M96" s="14">
        <f t="shared" si="19"/>
        <v>129024</v>
      </c>
    </row>
    <row r="97" spans="1:17" x14ac:dyDescent="0.25">
      <c r="A97" t="s">
        <v>20</v>
      </c>
      <c r="B97" s="2">
        <v>8</v>
      </c>
      <c r="C97" s="2">
        <v>13</v>
      </c>
      <c r="D97" s="4">
        <f t="shared" si="15"/>
        <v>1664</v>
      </c>
      <c r="E97" s="5">
        <v>129.19999999999999</v>
      </c>
      <c r="F97" s="4">
        <f t="shared" si="17"/>
        <v>214988.79999999999</v>
      </c>
      <c r="G97" s="4"/>
      <c r="H97" s="12">
        <v>8</v>
      </c>
      <c r="I97" s="12">
        <v>12</v>
      </c>
      <c r="J97" s="4">
        <f t="shared" si="16"/>
        <v>1536</v>
      </c>
      <c r="K97" s="4">
        <v>129.19999999999999</v>
      </c>
      <c r="L97" s="4">
        <f t="shared" si="18"/>
        <v>198451.19999999998</v>
      </c>
      <c r="M97" s="14">
        <f t="shared" si="19"/>
        <v>413440</v>
      </c>
    </row>
    <row r="98" spans="1:17" x14ac:dyDescent="0.25">
      <c r="B98" s="2"/>
      <c r="C98" s="2"/>
      <c r="D98" s="2"/>
      <c r="E98" s="2"/>
      <c r="F98" s="12"/>
      <c r="G98" s="12"/>
      <c r="H98" s="12"/>
      <c r="I98" s="12"/>
      <c r="J98" s="12"/>
      <c r="K98" s="12"/>
      <c r="L98" s="12"/>
      <c r="M98" s="14"/>
    </row>
    <row r="99" spans="1:17" x14ac:dyDescent="0.25">
      <c r="A99" s="3" t="s">
        <v>21</v>
      </c>
      <c r="B99" s="19"/>
      <c r="C99" s="19"/>
      <c r="D99" s="18">
        <f>SUM(D86:D98)</f>
        <v>16896</v>
      </c>
      <c r="E99" s="19"/>
      <c r="F99" s="18">
        <f>SUM(F86:F98)</f>
        <v>2077171.2000000002</v>
      </c>
      <c r="G99" s="18"/>
      <c r="H99" s="18"/>
      <c r="I99" s="18"/>
      <c r="J99" s="18">
        <f>SUM(J86:J98)</f>
        <v>15104</v>
      </c>
      <c r="K99" s="18"/>
      <c r="L99" s="18">
        <f>SUM(L86:L98)</f>
        <v>1855692.8</v>
      </c>
      <c r="M99" s="18">
        <f>SUM(M86:M98)</f>
        <v>3932864</v>
      </c>
    </row>
    <row r="100" spans="1:17" x14ac:dyDescent="0.25">
      <c r="A100" s="1"/>
      <c r="B100" s="1"/>
      <c r="C100" s="1"/>
      <c r="D100" s="1"/>
      <c r="E100" s="1"/>
      <c r="F100" s="20"/>
      <c r="G100" s="20"/>
      <c r="H100" s="20"/>
      <c r="I100" s="20"/>
      <c r="J100" s="20"/>
      <c r="K100" s="20"/>
      <c r="L100" s="20"/>
      <c r="M100" s="20"/>
    </row>
    <row r="101" spans="1:17" s="3" customFormat="1" x14ac:dyDescent="0.25">
      <c r="A101" s="3" t="s">
        <v>47</v>
      </c>
      <c r="F101" s="18">
        <f>+F79+F99</f>
        <v>2889702.4000000004</v>
      </c>
      <c r="G101" s="19"/>
      <c r="H101" s="19"/>
      <c r="I101" s="19"/>
      <c r="J101" s="19"/>
      <c r="K101" s="19"/>
      <c r="L101" s="18">
        <f>+L79+L99</f>
        <v>2680729.6000000001</v>
      </c>
      <c r="M101" s="18">
        <f>+M79+M99</f>
        <v>5570432</v>
      </c>
      <c r="N101" s="19"/>
      <c r="Q101" s="22"/>
    </row>
    <row r="102" spans="1:17" x14ac:dyDescent="0.25">
      <c r="F102" s="2"/>
      <c r="G102" s="2"/>
      <c r="H102" s="2"/>
      <c r="I102" s="2"/>
      <c r="J102" s="2"/>
      <c r="K102" s="2"/>
      <c r="L102" s="2"/>
      <c r="M102" s="2"/>
    </row>
    <row r="103" spans="1:17" x14ac:dyDescent="0.25">
      <c r="A103" t="s">
        <v>62</v>
      </c>
      <c r="F103" s="2"/>
      <c r="G103" s="2"/>
      <c r="H103" s="2"/>
      <c r="I103" s="2"/>
      <c r="J103" s="2"/>
      <c r="K103" s="2"/>
      <c r="L103" s="2"/>
      <c r="M103" s="28">
        <v>5.45</v>
      </c>
    </row>
    <row r="104" spans="1:17" x14ac:dyDescent="0.25">
      <c r="F104" s="2"/>
      <c r="G104" s="2"/>
      <c r="H104" s="2"/>
      <c r="I104" s="2"/>
      <c r="J104" s="2"/>
      <c r="K104" s="2"/>
      <c r="L104" s="2"/>
      <c r="M104" s="29"/>
    </row>
    <row r="105" spans="1:17" x14ac:dyDescent="0.25">
      <c r="A105" t="s">
        <v>48</v>
      </c>
      <c r="F105" s="2"/>
      <c r="G105" s="2"/>
      <c r="H105" s="2"/>
      <c r="I105" s="2"/>
      <c r="J105" s="2"/>
      <c r="K105" s="2"/>
      <c r="L105" s="2"/>
      <c r="M105" s="28">
        <v>1.2849999999999999</v>
      </c>
    </row>
    <row r="106" spans="1:17" x14ac:dyDescent="0.25">
      <c r="F106" s="2"/>
      <c r="G106" s="2"/>
      <c r="H106" s="2"/>
      <c r="I106" s="2"/>
      <c r="J106" s="2"/>
      <c r="K106" s="2"/>
      <c r="L106" s="2"/>
      <c r="M106" s="29"/>
    </row>
    <row r="107" spans="1:17" x14ac:dyDescent="0.25">
      <c r="A107" t="s">
        <v>63</v>
      </c>
      <c r="F107" s="2"/>
      <c r="G107" s="2"/>
      <c r="H107" s="2"/>
      <c r="I107" s="2"/>
      <c r="J107" s="2"/>
      <c r="K107" s="2"/>
      <c r="L107" s="2"/>
      <c r="M107" s="28">
        <v>5.48</v>
      </c>
    </row>
    <row r="108" spans="1:17" x14ac:dyDescent="0.25">
      <c r="F108" s="2"/>
      <c r="G108" s="2"/>
      <c r="H108" s="2"/>
      <c r="I108" s="2"/>
      <c r="J108" s="2"/>
      <c r="K108" s="2"/>
      <c r="L108" s="2"/>
      <c r="M108" s="30"/>
    </row>
    <row r="109" spans="1:17" x14ac:dyDescent="0.25">
      <c r="A109" s="3" t="s">
        <v>31</v>
      </c>
      <c r="F109" s="3" t="s">
        <v>49</v>
      </c>
      <c r="G109" s="2"/>
      <c r="H109" s="2"/>
      <c r="I109" s="2"/>
      <c r="J109" s="2"/>
      <c r="K109" s="2"/>
      <c r="L109" s="2"/>
      <c r="M109" s="2"/>
    </row>
    <row r="110" spans="1:17" x14ac:dyDescent="0.25">
      <c r="F110" s="2"/>
      <c r="G110" s="2"/>
      <c r="H110" s="2"/>
      <c r="I110" s="2"/>
      <c r="J110" s="2"/>
      <c r="K110" s="2"/>
      <c r="L110" s="2"/>
      <c r="M110" s="2"/>
    </row>
    <row r="111" spans="1:17" x14ac:dyDescent="0.25">
      <c r="A111" s="3"/>
      <c r="F111" s="2" t="s">
        <v>22</v>
      </c>
      <c r="G111" s="2"/>
      <c r="H111" s="2"/>
      <c r="I111" s="2"/>
      <c r="J111" s="2"/>
      <c r="K111" s="2"/>
      <c r="L111" s="2" t="s">
        <v>23</v>
      </c>
      <c r="M111" s="2" t="s">
        <v>24</v>
      </c>
    </row>
    <row r="112" spans="1:17" x14ac:dyDescent="0.25">
      <c r="F112" s="2" t="s">
        <v>33</v>
      </c>
      <c r="H112" s="2"/>
      <c r="I112" s="2" t="s">
        <v>2</v>
      </c>
      <c r="J112" s="2" t="s">
        <v>2</v>
      </c>
      <c r="K112" s="2" t="s">
        <v>1</v>
      </c>
      <c r="L112" s="2" t="s">
        <v>2</v>
      </c>
      <c r="M112" s="2" t="s">
        <v>0</v>
      </c>
    </row>
    <row r="113" spans="1:17" x14ac:dyDescent="0.25">
      <c r="A113" s="3" t="s">
        <v>40</v>
      </c>
      <c r="F113" s="2" t="s">
        <v>7</v>
      </c>
      <c r="H113" s="2" t="s">
        <v>3</v>
      </c>
      <c r="I113" s="2" t="s">
        <v>4</v>
      </c>
      <c r="J113" s="2" t="s">
        <v>5</v>
      </c>
      <c r="K113" s="2" t="s">
        <v>6</v>
      </c>
      <c r="L113" s="2" t="s">
        <v>7</v>
      </c>
      <c r="M113" s="2" t="s">
        <v>8</v>
      </c>
    </row>
    <row r="114" spans="1:17" x14ac:dyDescent="0.25">
      <c r="F114" s="2"/>
      <c r="H114" s="2"/>
      <c r="I114" s="2"/>
      <c r="J114" s="2"/>
      <c r="K114" s="2"/>
      <c r="L114" s="2"/>
      <c r="M114" s="2"/>
    </row>
    <row r="115" spans="1:17" x14ac:dyDescent="0.25">
      <c r="A115" t="s">
        <v>9</v>
      </c>
      <c r="B115" s="2"/>
      <c r="C115" s="2"/>
      <c r="D115" s="4">
        <f t="shared" ref="D115:D126" si="20">+B115*C115*16</f>
        <v>0</v>
      </c>
      <c r="E115" s="5">
        <v>129.19999999999999</v>
      </c>
      <c r="F115" s="4">
        <f t="shared" ref="F115:F126" si="21">+D115*E115</f>
        <v>0</v>
      </c>
      <c r="G115" s="14" t="s">
        <v>9</v>
      </c>
      <c r="H115" s="12"/>
      <c r="I115" s="12"/>
      <c r="J115" s="4">
        <f t="shared" ref="J115:J126" si="22">+H115*I115*16</f>
        <v>0</v>
      </c>
      <c r="K115" s="4">
        <v>129.19999999999999</v>
      </c>
      <c r="L115" s="4">
        <f t="shared" ref="L115:L126" si="23">+J115*K115</f>
        <v>0</v>
      </c>
      <c r="M115" s="14">
        <f>+F115+L115</f>
        <v>0</v>
      </c>
    </row>
    <row r="116" spans="1:17" x14ac:dyDescent="0.25">
      <c r="A116" t="s">
        <v>10</v>
      </c>
      <c r="B116" s="2"/>
      <c r="C116" s="2"/>
      <c r="D116" s="4">
        <f t="shared" si="20"/>
        <v>0</v>
      </c>
      <c r="E116" s="5">
        <v>128</v>
      </c>
      <c r="F116" s="4">
        <f t="shared" si="21"/>
        <v>0</v>
      </c>
      <c r="G116" s="14" t="s">
        <v>10</v>
      </c>
      <c r="H116" s="12"/>
      <c r="I116" s="12"/>
      <c r="J116" s="4">
        <f t="shared" si="22"/>
        <v>0</v>
      </c>
      <c r="K116" s="4">
        <v>128</v>
      </c>
      <c r="L116" s="4">
        <f t="shared" si="23"/>
        <v>0</v>
      </c>
      <c r="M116" s="14">
        <f t="shared" ref="M116:M126" si="24">+F116+L116</f>
        <v>0</v>
      </c>
    </row>
    <row r="117" spans="1:17" x14ac:dyDescent="0.25">
      <c r="A117" t="s">
        <v>11</v>
      </c>
      <c r="B117" s="2"/>
      <c r="C117" s="2"/>
      <c r="D117" s="4">
        <f t="shared" si="20"/>
        <v>0</v>
      </c>
      <c r="E117" s="5">
        <v>127</v>
      </c>
      <c r="F117" s="4">
        <f t="shared" si="21"/>
        <v>0</v>
      </c>
      <c r="G117" s="14" t="s">
        <v>11</v>
      </c>
      <c r="H117" s="12"/>
      <c r="I117" s="12"/>
      <c r="J117" s="4">
        <f t="shared" si="22"/>
        <v>0</v>
      </c>
      <c r="K117" s="4">
        <v>127</v>
      </c>
      <c r="L117" s="4">
        <f t="shared" si="23"/>
        <v>0</v>
      </c>
      <c r="M117" s="14">
        <f t="shared" si="24"/>
        <v>0</v>
      </c>
    </row>
    <row r="118" spans="1:17" x14ac:dyDescent="0.25">
      <c r="A118" t="s">
        <v>12</v>
      </c>
      <c r="B118" s="2"/>
      <c r="C118" s="2"/>
      <c r="D118" s="4">
        <f t="shared" si="20"/>
        <v>0</v>
      </c>
      <c r="E118" s="5">
        <v>124</v>
      </c>
      <c r="F118" s="4">
        <f t="shared" si="21"/>
        <v>0</v>
      </c>
      <c r="G118" s="14" t="s">
        <v>12</v>
      </c>
      <c r="H118" s="12"/>
      <c r="I118" s="12"/>
      <c r="J118" s="4">
        <f t="shared" si="22"/>
        <v>0</v>
      </c>
      <c r="K118" s="4">
        <v>124</v>
      </c>
      <c r="L118" s="4">
        <f t="shared" si="23"/>
        <v>0</v>
      </c>
      <c r="M118" s="14">
        <f t="shared" si="24"/>
        <v>0</v>
      </c>
    </row>
    <row r="119" spans="1:17" x14ac:dyDescent="0.25">
      <c r="A119" t="s">
        <v>13</v>
      </c>
      <c r="B119" s="2"/>
      <c r="C119" s="2"/>
      <c r="D119" s="4">
        <f t="shared" si="20"/>
        <v>0</v>
      </c>
      <c r="E119" s="5">
        <v>122.9</v>
      </c>
      <c r="F119" s="4">
        <f t="shared" si="21"/>
        <v>0</v>
      </c>
      <c r="G119" s="14" t="s">
        <v>13</v>
      </c>
      <c r="H119" s="12"/>
      <c r="I119" s="12"/>
      <c r="J119" s="4">
        <f t="shared" si="22"/>
        <v>0</v>
      </c>
      <c r="K119" s="4">
        <v>122.9</v>
      </c>
      <c r="L119" s="4">
        <f t="shared" si="23"/>
        <v>0</v>
      </c>
      <c r="M119" s="14">
        <f t="shared" si="24"/>
        <v>0</v>
      </c>
    </row>
    <row r="120" spans="1:17" x14ac:dyDescent="0.25">
      <c r="A120" t="s">
        <v>14</v>
      </c>
      <c r="B120" s="2"/>
      <c r="C120" s="2"/>
      <c r="D120" s="4">
        <f t="shared" si="20"/>
        <v>0</v>
      </c>
      <c r="E120" s="5">
        <v>118.7</v>
      </c>
      <c r="F120" s="4">
        <f t="shared" si="21"/>
        <v>0</v>
      </c>
      <c r="G120" s="14" t="s">
        <v>14</v>
      </c>
      <c r="H120" s="12"/>
      <c r="I120" s="12"/>
      <c r="J120" s="4">
        <f t="shared" si="22"/>
        <v>0</v>
      </c>
      <c r="K120" s="4">
        <v>118.7</v>
      </c>
      <c r="L120" s="4">
        <f t="shared" si="23"/>
        <v>0</v>
      </c>
      <c r="M120" s="14">
        <f t="shared" si="24"/>
        <v>0</v>
      </c>
    </row>
    <row r="121" spans="1:17" x14ac:dyDescent="0.25">
      <c r="A121" t="s">
        <v>15</v>
      </c>
      <c r="B121" s="2">
        <v>4</v>
      </c>
      <c r="C121" s="2">
        <v>0</v>
      </c>
      <c r="D121" s="4">
        <f t="shared" si="20"/>
        <v>0</v>
      </c>
      <c r="E121" s="5">
        <v>117.2</v>
      </c>
      <c r="F121" s="4">
        <f t="shared" si="21"/>
        <v>0</v>
      </c>
      <c r="G121" s="14" t="s">
        <v>15</v>
      </c>
      <c r="H121" s="12">
        <v>4</v>
      </c>
      <c r="I121" s="12">
        <v>10</v>
      </c>
      <c r="J121" s="4">
        <f t="shared" si="22"/>
        <v>640</v>
      </c>
      <c r="K121" s="4">
        <v>117.2</v>
      </c>
      <c r="L121" s="4">
        <f t="shared" si="23"/>
        <v>75008</v>
      </c>
      <c r="M121" s="14">
        <f t="shared" si="24"/>
        <v>75008</v>
      </c>
    </row>
    <row r="122" spans="1:17" x14ac:dyDescent="0.25">
      <c r="A122" t="s">
        <v>16</v>
      </c>
      <c r="B122" s="2">
        <v>6</v>
      </c>
      <c r="C122" s="2">
        <v>13</v>
      </c>
      <c r="D122" s="4">
        <f t="shared" si="20"/>
        <v>1248</v>
      </c>
      <c r="E122" s="5">
        <v>117.2</v>
      </c>
      <c r="F122" s="4">
        <f t="shared" si="21"/>
        <v>146265.60000000001</v>
      </c>
      <c r="G122" s="14" t="s">
        <v>16</v>
      </c>
      <c r="H122" s="12">
        <v>6</v>
      </c>
      <c r="I122" s="12">
        <v>12</v>
      </c>
      <c r="J122" s="4">
        <f t="shared" si="22"/>
        <v>1152</v>
      </c>
      <c r="K122" s="4">
        <v>117.2</v>
      </c>
      <c r="L122" s="4">
        <f t="shared" si="23"/>
        <v>135014.39999999999</v>
      </c>
      <c r="M122" s="14">
        <f t="shared" si="24"/>
        <v>281280</v>
      </c>
    </row>
    <row r="123" spans="1:17" x14ac:dyDescent="0.25">
      <c r="A123" t="s">
        <v>17</v>
      </c>
      <c r="B123" s="2">
        <v>8</v>
      </c>
      <c r="C123" s="2">
        <v>13</v>
      </c>
      <c r="D123" s="4">
        <f t="shared" si="20"/>
        <v>1664</v>
      </c>
      <c r="E123" s="5">
        <v>118.9</v>
      </c>
      <c r="F123" s="4">
        <f t="shared" si="21"/>
        <v>197849.60000000001</v>
      </c>
      <c r="G123" s="14" t="s">
        <v>17</v>
      </c>
      <c r="H123" s="12">
        <v>8</v>
      </c>
      <c r="I123" s="12">
        <v>12</v>
      </c>
      <c r="J123" s="4">
        <f t="shared" si="22"/>
        <v>1536</v>
      </c>
      <c r="K123" s="4">
        <v>118.9</v>
      </c>
      <c r="L123" s="4">
        <f t="shared" si="23"/>
        <v>182630.40000000002</v>
      </c>
      <c r="M123" s="14">
        <f t="shared" si="24"/>
        <v>380480</v>
      </c>
    </row>
    <row r="124" spans="1:17" x14ac:dyDescent="0.25">
      <c r="A124" t="s">
        <v>18</v>
      </c>
      <c r="B124" s="2">
        <v>8</v>
      </c>
      <c r="C124" s="2">
        <v>13</v>
      </c>
      <c r="D124" s="4">
        <f t="shared" si="20"/>
        <v>1664</v>
      </c>
      <c r="E124" s="5">
        <v>122</v>
      </c>
      <c r="F124" s="4">
        <f t="shared" si="21"/>
        <v>203008</v>
      </c>
      <c r="G124" s="14" t="s">
        <v>18</v>
      </c>
      <c r="H124" s="12">
        <v>8</v>
      </c>
      <c r="I124" s="12">
        <v>12</v>
      </c>
      <c r="J124" s="4">
        <f t="shared" si="22"/>
        <v>1536</v>
      </c>
      <c r="K124" s="4">
        <v>122</v>
      </c>
      <c r="L124" s="4">
        <f t="shared" si="23"/>
        <v>187392</v>
      </c>
      <c r="M124" s="14">
        <f t="shared" si="24"/>
        <v>390400</v>
      </c>
    </row>
    <row r="125" spans="1:17" x14ac:dyDescent="0.25">
      <c r="A125" t="s">
        <v>19</v>
      </c>
      <c r="B125" s="2">
        <v>5</v>
      </c>
      <c r="C125" s="2">
        <v>13</v>
      </c>
      <c r="D125" s="4">
        <f t="shared" si="20"/>
        <v>1040</v>
      </c>
      <c r="E125" s="5">
        <v>126</v>
      </c>
      <c r="F125" s="4">
        <f t="shared" si="21"/>
        <v>131040</v>
      </c>
      <c r="G125" s="14" t="s">
        <v>19</v>
      </c>
      <c r="H125" s="12">
        <v>5</v>
      </c>
      <c r="I125" s="12">
        <v>12</v>
      </c>
      <c r="J125" s="4">
        <f t="shared" si="22"/>
        <v>960</v>
      </c>
      <c r="K125" s="4">
        <v>126</v>
      </c>
      <c r="L125" s="4">
        <f t="shared" si="23"/>
        <v>120960</v>
      </c>
      <c r="M125" s="14">
        <f t="shared" si="24"/>
        <v>252000</v>
      </c>
    </row>
    <row r="126" spans="1:17" x14ac:dyDescent="0.25">
      <c r="A126" t="s">
        <v>20</v>
      </c>
      <c r="B126" s="2">
        <v>5</v>
      </c>
      <c r="C126" s="2">
        <v>13</v>
      </c>
      <c r="D126" s="4">
        <f t="shared" si="20"/>
        <v>1040</v>
      </c>
      <c r="E126" s="5">
        <v>129.19999999999999</v>
      </c>
      <c r="F126" s="4">
        <f t="shared" si="21"/>
        <v>134368</v>
      </c>
      <c r="G126" s="14" t="s">
        <v>20</v>
      </c>
      <c r="H126" s="12">
        <v>5</v>
      </c>
      <c r="I126" s="12">
        <v>12</v>
      </c>
      <c r="J126" s="4">
        <f t="shared" si="22"/>
        <v>960</v>
      </c>
      <c r="K126" s="4">
        <v>129.19999999999999</v>
      </c>
      <c r="L126" s="4">
        <f t="shared" si="23"/>
        <v>124031.99999999999</v>
      </c>
      <c r="M126" s="14">
        <f t="shared" si="24"/>
        <v>258400</v>
      </c>
    </row>
    <row r="127" spans="1:17" x14ac:dyDescent="0.25">
      <c r="B127" s="2"/>
      <c r="C127" s="2"/>
      <c r="D127" s="2"/>
      <c r="E127" s="2"/>
      <c r="F127" s="12"/>
      <c r="G127" s="14"/>
      <c r="H127" s="12"/>
      <c r="I127" s="12"/>
      <c r="J127" s="12"/>
      <c r="K127" s="12"/>
      <c r="L127" s="12"/>
      <c r="M127" s="14"/>
    </row>
    <row r="128" spans="1:17" s="1" customFormat="1" x14ac:dyDescent="0.25">
      <c r="A128" s="3" t="s">
        <v>21</v>
      </c>
      <c r="B128" s="19"/>
      <c r="C128" s="19"/>
      <c r="D128" s="18">
        <f>SUM(D115:D127)</f>
        <v>6656</v>
      </c>
      <c r="E128" s="19"/>
      <c r="F128" s="18">
        <f>SUM(F115:F127)</f>
        <v>812531.19999999995</v>
      </c>
      <c r="G128" s="23"/>
      <c r="H128" s="18"/>
      <c r="I128" s="18"/>
      <c r="J128" s="18">
        <f>SUM(J115:J127)</f>
        <v>6784</v>
      </c>
      <c r="K128" s="18"/>
      <c r="L128" s="18">
        <f>SUM(L115:L127)</f>
        <v>825036.80000000005</v>
      </c>
      <c r="M128" s="15">
        <f>SUM(M115:M127)</f>
        <v>1637568</v>
      </c>
      <c r="N128" s="20"/>
      <c r="Q128" s="22"/>
    </row>
    <row r="129" spans="1:13" x14ac:dyDescent="0.25">
      <c r="F129" s="2"/>
      <c r="G129" s="2"/>
      <c r="H129" s="2"/>
      <c r="I129" s="2"/>
      <c r="J129" s="2"/>
      <c r="K129" s="2"/>
      <c r="L129" s="2"/>
      <c r="M129" s="2"/>
    </row>
    <row r="131" spans="1:13" x14ac:dyDescent="0.25">
      <c r="F131" s="2" t="s">
        <v>22</v>
      </c>
      <c r="G131" s="2"/>
      <c r="H131" s="2"/>
      <c r="I131" s="2"/>
      <c r="J131" s="2"/>
      <c r="K131" s="2"/>
      <c r="L131" s="2" t="s">
        <v>23</v>
      </c>
      <c r="M131" s="2" t="s">
        <v>24</v>
      </c>
    </row>
    <row r="132" spans="1:13" x14ac:dyDescent="0.25">
      <c r="B132" s="2"/>
      <c r="C132" s="2" t="s">
        <v>0</v>
      </c>
      <c r="D132" s="2" t="s">
        <v>0</v>
      </c>
      <c r="E132" s="2" t="s">
        <v>1</v>
      </c>
      <c r="F132" s="2" t="s">
        <v>33</v>
      </c>
      <c r="H132" s="2"/>
      <c r="I132" s="2" t="s">
        <v>2</v>
      </c>
      <c r="J132" s="2" t="s">
        <v>2</v>
      </c>
      <c r="K132" s="2" t="s">
        <v>1</v>
      </c>
      <c r="L132" s="2" t="s">
        <v>2</v>
      </c>
      <c r="M132" s="2" t="s">
        <v>0</v>
      </c>
    </row>
    <row r="133" spans="1:13" x14ac:dyDescent="0.25">
      <c r="A133" s="3" t="s">
        <v>41</v>
      </c>
      <c r="B133" s="2" t="s">
        <v>3</v>
      </c>
      <c r="C133" s="2" t="s">
        <v>4</v>
      </c>
      <c r="D133" s="2" t="s">
        <v>5</v>
      </c>
      <c r="E133" s="2" t="s">
        <v>6</v>
      </c>
      <c r="F133" s="2" t="s">
        <v>7</v>
      </c>
      <c r="H133" s="2" t="s">
        <v>3</v>
      </c>
      <c r="I133" s="2" t="s">
        <v>4</v>
      </c>
      <c r="J133" s="2" t="s">
        <v>5</v>
      </c>
      <c r="K133" s="2" t="s">
        <v>6</v>
      </c>
      <c r="L133" s="2" t="s">
        <v>7</v>
      </c>
      <c r="M133" s="2" t="s">
        <v>8</v>
      </c>
    </row>
    <row r="134" spans="1:13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3" x14ac:dyDescent="0.25">
      <c r="A135" t="s">
        <v>9</v>
      </c>
      <c r="B135" s="2">
        <v>8</v>
      </c>
      <c r="C135" s="2">
        <v>13</v>
      </c>
      <c r="D135" s="4">
        <f t="shared" ref="D135:D146" si="25">+B135*C135*16</f>
        <v>1664</v>
      </c>
      <c r="E135" s="5">
        <v>129.19999999999999</v>
      </c>
      <c r="F135" s="4">
        <f>+D135*E135</f>
        <v>214988.79999999999</v>
      </c>
      <c r="G135" s="4"/>
      <c r="H135" s="12">
        <v>8</v>
      </c>
      <c r="I135" s="12">
        <v>12</v>
      </c>
      <c r="J135" s="4">
        <f t="shared" ref="J135:J146" si="26">+H135*I135*16</f>
        <v>1536</v>
      </c>
      <c r="K135" s="4">
        <v>129.19999999999999</v>
      </c>
      <c r="L135" s="4">
        <f>+J135*K135</f>
        <v>198451.19999999998</v>
      </c>
      <c r="M135" s="14">
        <f>+F135+L135</f>
        <v>413440</v>
      </c>
    </row>
    <row r="136" spans="1:13" x14ac:dyDescent="0.25">
      <c r="A136" t="s">
        <v>10</v>
      </c>
      <c r="B136" s="2">
        <v>8</v>
      </c>
      <c r="C136" s="2">
        <v>13</v>
      </c>
      <c r="D136" s="4">
        <f t="shared" si="25"/>
        <v>1664</v>
      </c>
      <c r="E136" s="5">
        <v>128</v>
      </c>
      <c r="F136" s="4">
        <f t="shared" ref="F136:F146" si="27">+D136*E136</f>
        <v>212992</v>
      </c>
      <c r="G136" s="4"/>
      <c r="H136" s="12">
        <v>8</v>
      </c>
      <c r="I136" s="12">
        <v>12</v>
      </c>
      <c r="J136" s="4">
        <f t="shared" si="26"/>
        <v>1536</v>
      </c>
      <c r="K136" s="4">
        <v>128</v>
      </c>
      <c r="L136" s="4">
        <f t="shared" ref="L136:L146" si="28">+J136*K136</f>
        <v>196608</v>
      </c>
      <c r="M136" s="14">
        <f>+F136+L136</f>
        <v>409600</v>
      </c>
    </row>
    <row r="137" spans="1:13" x14ac:dyDescent="0.25">
      <c r="A137" t="s">
        <v>11</v>
      </c>
      <c r="B137" s="2">
        <v>8</v>
      </c>
      <c r="C137" s="2">
        <v>5</v>
      </c>
      <c r="D137" s="4">
        <f t="shared" si="25"/>
        <v>640</v>
      </c>
      <c r="E137" s="5">
        <v>127</v>
      </c>
      <c r="F137" s="4">
        <f t="shared" si="27"/>
        <v>81280</v>
      </c>
      <c r="G137" s="4"/>
      <c r="H137" s="12">
        <v>8</v>
      </c>
      <c r="I137" s="12">
        <v>4</v>
      </c>
      <c r="J137" s="4">
        <f t="shared" si="26"/>
        <v>512</v>
      </c>
      <c r="K137" s="4">
        <v>127</v>
      </c>
      <c r="L137" s="4">
        <f t="shared" si="28"/>
        <v>65024</v>
      </c>
      <c r="M137" s="14">
        <f t="shared" ref="M137:M146" si="29">+F137+L137</f>
        <v>146304</v>
      </c>
    </row>
    <row r="138" spans="1:13" x14ac:dyDescent="0.25">
      <c r="A138" t="s">
        <v>12</v>
      </c>
      <c r="B138" s="2">
        <v>8</v>
      </c>
      <c r="C138" s="2">
        <v>5</v>
      </c>
      <c r="D138" s="4">
        <f t="shared" si="25"/>
        <v>640</v>
      </c>
      <c r="E138" s="5">
        <v>124</v>
      </c>
      <c r="F138" s="4">
        <f t="shared" si="27"/>
        <v>79360</v>
      </c>
      <c r="G138" s="4"/>
      <c r="H138" s="12">
        <v>8</v>
      </c>
      <c r="I138" s="12">
        <v>3</v>
      </c>
      <c r="J138" s="4">
        <f t="shared" si="26"/>
        <v>384</v>
      </c>
      <c r="K138" s="4">
        <v>124</v>
      </c>
      <c r="L138" s="4">
        <f t="shared" si="28"/>
        <v>47616</v>
      </c>
      <c r="M138" s="14">
        <f t="shared" si="29"/>
        <v>126976</v>
      </c>
    </row>
    <row r="139" spans="1:13" x14ac:dyDescent="0.25">
      <c r="A139" t="s">
        <v>13</v>
      </c>
      <c r="B139" s="2">
        <v>8</v>
      </c>
      <c r="C139" s="2">
        <v>13</v>
      </c>
      <c r="D139" s="4">
        <f t="shared" si="25"/>
        <v>1664</v>
      </c>
      <c r="E139" s="5">
        <v>122.9</v>
      </c>
      <c r="F139" s="4">
        <f t="shared" si="27"/>
        <v>204505.60000000001</v>
      </c>
      <c r="G139" s="4"/>
      <c r="H139" s="12">
        <v>8</v>
      </c>
      <c r="I139" s="12">
        <v>12</v>
      </c>
      <c r="J139" s="4">
        <f t="shared" si="26"/>
        <v>1536</v>
      </c>
      <c r="K139" s="4">
        <v>122.9</v>
      </c>
      <c r="L139" s="4">
        <f t="shared" si="28"/>
        <v>188774.40000000002</v>
      </c>
      <c r="M139" s="14">
        <f t="shared" si="29"/>
        <v>393280</v>
      </c>
    </row>
    <row r="140" spans="1:13" x14ac:dyDescent="0.25">
      <c r="A140" t="s">
        <v>14</v>
      </c>
      <c r="B140" s="2">
        <v>8</v>
      </c>
      <c r="C140" s="2">
        <v>13</v>
      </c>
      <c r="D140" s="4">
        <f t="shared" si="25"/>
        <v>1664</v>
      </c>
      <c r="E140" s="5">
        <v>118.7</v>
      </c>
      <c r="F140" s="4">
        <f t="shared" si="27"/>
        <v>197516.80000000002</v>
      </c>
      <c r="G140" s="4"/>
      <c r="H140" s="12">
        <v>8</v>
      </c>
      <c r="I140" s="12">
        <v>12</v>
      </c>
      <c r="J140" s="4">
        <f t="shared" si="26"/>
        <v>1536</v>
      </c>
      <c r="K140" s="4">
        <v>118.7</v>
      </c>
      <c r="L140" s="4">
        <f t="shared" si="28"/>
        <v>182323.20000000001</v>
      </c>
      <c r="M140" s="14">
        <f t="shared" si="29"/>
        <v>379840</v>
      </c>
    </row>
    <row r="141" spans="1:13" x14ac:dyDescent="0.25">
      <c r="A141" t="s">
        <v>15</v>
      </c>
      <c r="B141" s="2">
        <v>8</v>
      </c>
      <c r="C141" s="2">
        <v>13</v>
      </c>
      <c r="D141" s="4">
        <f t="shared" si="25"/>
        <v>1664</v>
      </c>
      <c r="E141" s="5">
        <v>117.2</v>
      </c>
      <c r="F141" s="4">
        <f t="shared" si="27"/>
        <v>195020.80000000002</v>
      </c>
      <c r="G141" s="4"/>
      <c r="H141" s="12">
        <v>8</v>
      </c>
      <c r="I141" s="12">
        <v>12</v>
      </c>
      <c r="J141" s="4">
        <f t="shared" si="26"/>
        <v>1536</v>
      </c>
      <c r="K141" s="4">
        <v>117.2</v>
      </c>
      <c r="L141" s="4">
        <f t="shared" si="28"/>
        <v>180019.20000000001</v>
      </c>
      <c r="M141" s="14">
        <f t="shared" si="29"/>
        <v>375040</v>
      </c>
    </row>
    <row r="142" spans="1:13" x14ac:dyDescent="0.25">
      <c r="A142" t="s">
        <v>16</v>
      </c>
      <c r="B142" s="2">
        <v>8</v>
      </c>
      <c r="C142" s="2">
        <v>13</v>
      </c>
      <c r="D142" s="4">
        <f t="shared" si="25"/>
        <v>1664</v>
      </c>
      <c r="E142" s="5">
        <v>117.2</v>
      </c>
      <c r="F142" s="4">
        <f t="shared" si="27"/>
        <v>195020.80000000002</v>
      </c>
      <c r="G142" s="4"/>
      <c r="H142" s="12">
        <v>8</v>
      </c>
      <c r="I142" s="12">
        <v>12</v>
      </c>
      <c r="J142" s="4">
        <f t="shared" si="26"/>
        <v>1536</v>
      </c>
      <c r="K142" s="4">
        <v>117.2</v>
      </c>
      <c r="L142" s="4">
        <f t="shared" si="28"/>
        <v>180019.20000000001</v>
      </c>
      <c r="M142" s="14">
        <f t="shared" si="29"/>
        <v>375040</v>
      </c>
    </row>
    <row r="143" spans="1:13" x14ac:dyDescent="0.25">
      <c r="A143" t="s">
        <v>17</v>
      </c>
      <c r="B143" s="2">
        <v>8</v>
      </c>
      <c r="C143" s="2">
        <v>13</v>
      </c>
      <c r="D143" s="4">
        <f t="shared" si="25"/>
        <v>1664</v>
      </c>
      <c r="E143" s="5">
        <v>118.9</v>
      </c>
      <c r="F143" s="4">
        <f t="shared" si="27"/>
        <v>197849.60000000001</v>
      </c>
      <c r="G143" s="4"/>
      <c r="H143" s="12">
        <v>8</v>
      </c>
      <c r="I143" s="12">
        <v>12</v>
      </c>
      <c r="J143" s="4">
        <f t="shared" si="26"/>
        <v>1536</v>
      </c>
      <c r="K143" s="4">
        <v>118.9</v>
      </c>
      <c r="L143" s="4">
        <f t="shared" si="28"/>
        <v>182630.40000000002</v>
      </c>
      <c r="M143" s="14">
        <f t="shared" si="29"/>
        <v>380480</v>
      </c>
    </row>
    <row r="144" spans="1:13" x14ac:dyDescent="0.25">
      <c r="A144" t="s">
        <v>18</v>
      </c>
      <c r="B144" s="2">
        <v>8</v>
      </c>
      <c r="C144" s="2">
        <v>13</v>
      </c>
      <c r="D144" s="4">
        <f t="shared" si="25"/>
        <v>1664</v>
      </c>
      <c r="E144" s="5">
        <v>122</v>
      </c>
      <c r="F144" s="4">
        <f t="shared" si="27"/>
        <v>203008</v>
      </c>
      <c r="G144" s="4"/>
      <c r="H144" s="12">
        <v>8</v>
      </c>
      <c r="I144" s="12">
        <v>12</v>
      </c>
      <c r="J144" s="4">
        <f t="shared" si="26"/>
        <v>1536</v>
      </c>
      <c r="K144" s="4">
        <v>122</v>
      </c>
      <c r="L144" s="4">
        <f t="shared" si="28"/>
        <v>187392</v>
      </c>
      <c r="M144" s="14">
        <f t="shared" si="29"/>
        <v>390400</v>
      </c>
    </row>
    <row r="145" spans="1:17" x14ac:dyDescent="0.25">
      <c r="A145" t="s">
        <v>19</v>
      </c>
      <c r="B145" s="2">
        <v>8</v>
      </c>
      <c r="C145" s="2">
        <v>5</v>
      </c>
      <c r="D145" s="4">
        <f t="shared" si="25"/>
        <v>640</v>
      </c>
      <c r="E145" s="5">
        <v>126</v>
      </c>
      <c r="F145" s="4">
        <f t="shared" si="27"/>
        <v>80640</v>
      </c>
      <c r="G145" s="4"/>
      <c r="H145" s="12">
        <v>8</v>
      </c>
      <c r="I145" s="12">
        <v>3</v>
      </c>
      <c r="J145" s="4">
        <f t="shared" si="26"/>
        <v>384</v>
      </c>
      <c r="K145" s="4">
        <v>126</v>
      </c>
      <c r="L145" s="4">
        <f t="shared" si="28"/>
        <v>48384</v>
      </c>
      <c r="M145" s="14">
        <f t="shared" si="29"/>
        <v>129024</v>
      </c>
    </row>
    <row r="146" spans="1:17" x14ac:dyDescent="0.25">
      <c r="A146" t="s">
        <v>20</v>
      </c>
      <c r="B146" s="2">
        <v>8</v>
      </c>
      <c r="C146" s="2">
        <v>13</v>
      </c>
      <c r="D146" s="4">
        <f t="shared" si="25"/>
        <v>1664</v>
      </c>
      <c r="E146" s="5">
        <v>129.19999999999999</v>
      </c>
      <c r="F146" s="4">
        <f t="shared" si="27"/>
        <v>214988.79999999999</v>
      </c>
      <c r="G146" s="4"/>
      <c r="H146" s="12">
        <v>8</v>
      </c>
      <c r="I146" s="12">
        <v>12</v>
      </c>
      <c r="J146" s="4">
        <f t="shared" si="26"/>
        <v>1536</v>
      </c>
      <c r="K146" s="4">
        <v>129.19999999999999</v>
      </c>
      <c r="L146" s="4">
        <f t="shared" si="28"/>
        <v>198451.19999999998</v>
      </c>
      <c r="M146" s="14">
        <f t="shared" si="29"/>
        <v>413440</v>
      </c>
    </row>
    <row r="147" spans="1:17" x14ac:dyDescent="0.25">
      <c r="B147" s="2"/>
      <c r="C147" s="2"/>
      <c r="D147" s="2"/>
      <c r="E147" s="2"/>
      <c r="F147" s="12"/>
      <c r="G147" s="12"/>
      <c r="H147" s="12"/>
      <c r="I147" s="12"/>
      <c r="J147" s="12"/>
      <c r="K147" s="12"/>
      <c r="L147" s="12"/>
      <c r="M147" s="14"/>
    </row>
    <row r="148" spans="1:17" s="1" customFormat="1" x14ac:dyDescent="0.25">
      <c r="A148" s="3" t="s">
        <v>21</v>
      </c>
      <c r="B148" s="19"/>
      <c r="C148" s="19"/>
      <c r="D148" s="18">
        <f>SUM(D135:D147)</f>
        <v>16896</v>
      </c>
      <c r="E148" s="19"/>
      <c r="F148" s="18">
        <f>SUM(F135:F147)</f>
        <v>2077171.2000000002</v>
      </c>
      <c r="G148" s="18"/>
      <c r="H148" s="18"/>
      <c r="I148" s="18"/>
      <c r="J148" s="18">
        <f>SUM(J135:J147)</f>
        <v>15104</v>
      </c>
      <c r="K148" s="18"/>
      <c r="L148" s="18">
        <f>SUM(L135:L147)</f>
        <v>1855692.8</v>
      </c>
      <c r="M148" s="18">
        <f>SUM(M135:M147)</f>
        <v>3932864</v>
      </c>
      <c r="N148" s="20"/>
      <c r="Q148" s="24"/>
    </row>
    <row r="149" spans="1:17" x14ac:dyDescent="0.25">
      <c r="A149" s="3" t="s">
        <v>36</v>
      </c>
      <c r="F149" s="2"/>
      <c r="G149" s="2"/>
      <c r="H149" s="2"/>
      <c r="I149" s="2"/>
      <c r="J149" s="2"/>
      <c r="K149" s="2"/>
      <c r="L149" s="2"/>
      <c r="M149" s="2"/>
    </row>
    <row r="150" spans="1:17" x14ac:dyDescent="0.25">
      <c r="F150" s="2" t="s">
        <v>22</v>
      </c>
      <c r="G150" s="2"/>
      <c r="H150" s="2"/>
      <c r="I150" s="2"/>
      <c r="J150" s="2"/>
      <c r="K150" s="2"/>
      <c r="L150" s="2" t="s">
        <v>23</v>
      </c>
      <c r="M150" s="2" t="s">
        <v>24</v>
      </c>
      <c r="Q150" s="4" t="s">
        <v>28</v>
      </c>
    </row>
    <row r="152" spans="1:17" x14ac:dyDescent="0.25">
      <c r="B152" s="2"/>
      <c r="C152" s="2" t="s">
        <v>0</v>
      </c>
      <c r="D152" s="2" t="s">
        <v>0</v>
      </c>
      <c r="E152" s="2" t="s">
        <v>1</v>
      </c>
      <c r="F152" s="2" t="s">
        <v>33</v>
      </c>
      <c r="H152" s="2"/>
      <c r="I152" s="2" t="s">
        <v>2</v>
      </c>
      <c r="J152" s="2" t="s">
        <v>2</v>
      </c>
      <c r="K152" s="2" t="s">
        <v>1</v>
      </c>
      <c r="L152" s="2" t="s">
        <v>2</v>
      </c>
      <c r="M152" s="2" t="s">
        <v>0</v>
      </c>
      <c r="N152" s="2" t="s">
        <v>29</v>
      </c>
      <c r="Q152" s="4" t="s">
        <v>29</v>
      </c>
    </row>
    <row r="153" spans="1:17" x14ac:dyDescent="0.25">
      <c r="A153" s="3" t="s">
        <v>50</v>
      </c>
      <c r="B153" s="2" t="s">
        <v>3</v>
      </c>
      <c r="C153" s="2" t="s">
        <v>4</v>
      </c>
      <c r="D153" s="2" t="s">
        <v>5</v>
      </c>
      <c r="E153" s="2" t="s">
        <v>6</v>
      </c>
      <c r="F153" s="2" t="s">
        <v>7</v>
      </c>
      <c r="H153" s="2" t="s">
        <v>3</v>
      </c>
      <c r="I153" s="2" t="s">
        <v>4</v>
      </c>
      <c r="J153" s="2" t="s">
        <v>5</v>
      </c>
      <c r="K153" s="2" t="s">
        <v>6</v>
      </c>
      <c r="L153" s="2" t="s">
        <v>7</v>
      </c>
      <c r="M153" s="2" t="s">
        <v>8</v>
      </c>
      <c r="N153" s="2" t="s">
        <v>5</v>
      </c>
      <c r="Q153" s="4" t="s">
        <v>0</v>
      </c>
    </row>
    <row r="154" spans="1:17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7" x14ac:dyDescent="0.25">
      <c r="A155" t="s">
        <v>9</v>
      </c>
      <c r="B155" s="2">
        <v>8</v>
      </c>
      <c r="C155" s="2">
        <v>13</v>
      </c>
      <c r="D155" s="4">
        <f t="shared" ref="D155:D166" si="30">+B155*C155*16</f>
        <v>1664</v>
      </c>
      <c r="E155" s="5">
        <v>129.19999999999999</v>
      </c>
      <c r="F155" s="4">
        <f>+D155*E155</f>
        <v>214988.79999999999</v>
      </c>
      <c r="G155" s="4"/>
      <c r="H155" s="12">
        <v>8</v>
      </c>
      <c r="I155" s="12">
        <v>12</v>
      </c>
      <c r="J155" s="4">
        <f t="shared" ref="J155:J166" si="31">+H155*I155*16</f>
        <v>1536</v>
      </c>
      <c r="K155" s="4">
        <v>129.19999999999999</v>
      </c>
      <c r="L155" s="4">
        <f>+J155*K155</f>
        <v>198451.19999999998</v>
      </c>
      <c r="M155" s="14">
        <f>+F155+L155</f>
        <v>413440</v>
      </c>
    </row>
    <row r="156" spans="1:17" x14ac:dyDescent="0.25">
      <c r="A156" t="s">
        <v>10</v>
      </c>
      <c r="B156" s="2">
        <v>8</v>
      </c>
      <c r="C156" s="2">
        <v>13</v>
      </c>
      <c r="D156" s="4">
        <f t="shared" si="30"/>
        <v>1664</v>
      </c>
      <c r="E156" s="5">
        <v>128</v>
      </c>
      <c r="F156" s="4">
        <f t="shared" ref="F156:F166" si="32">+D156*E156</f>
        <v>212992</v>
      </c>
      <c r="G156" s="4"/>
      <c r="H156" s="12">
        <v>8</v>
      </c>
      <c r="I156" s="12">
        <v>12</v>
      </c>
      <c r="J156" s="4">
        <f t="shared" si="31"/>
        <v>1536</v>
      </c>
      <c r="K156" s="4">
        <v>128</v>
      </c>
      <c r="L156" s="4">
        <f t="shared" ref="L156:L166" si="33">+J156*K156</f>
        <v>196608</v>
      </c>
      <c r="M156" s="14">
        <f>+F156+L156</f>
        <v>409600</v>
      </c>
    </row>
    <row r="157" spans="1:17" x14ac:dyDescent="0.25">
      <c r="A157" t="s">
        <v>11</v>
      </c>
      <c r="B157" s="2">
        <v>8</v>
      </c>
      <c r="C157" s="2">
        <v>5</v>
      </c>
      <c r="D157" s="4">
        <f t="shared" si="30"/>
        <v>640</v>
      </c>
      <c r="E157" s="5">
        <v>127</v>
      </c>
      <c r="F157" s="4">
        <f t="shared" si="32"/>
        <v>81280</v>
      </c>
      <c r="G157" s="4"/>
      <c r="H157" s="12">
        <v>8</v>
      </c>
      <c r="I157" s="12">
        <v>4</v>
      </c>
      <c r="J157" s="4">
        <f t="shared" si="31"/>
        <v>512</v>
      </c>
      <c r="K157" s="4">
        <v>127</v>
      </c>
      <c r="L157" s="4">
        <f t="shared" si="33"/>
        <v>65024</v>
      </c>
      <c r="M157" s="14">
        <f t="shared" ref="M157:M166" si="34">+F157+L157</f>
        <v>146304</v>
      </c>
    </row>
    <row r="158" spans="1:17" x14ac:dyDescent="0.25">
      <c r="A158" t="s">
        <v>12</v>
      </c>
      <c r="B158" s="2">
        <v>8</v>
      </c>
      <c r="C158" s="2">
        <v>5</v>
      </c>
      <c r="D158" s="4">
        <f t="shared" si="30"/>
        <v>640</v>
      </c>
      <c r="E158" s="5">
        <v>124</v>
      </c>
      <c r="F158" s="4">
        <f t="shared" si="32"/>
        <v>79360</v>
      </c>
      <c r="G158" s="4"/>
      <c r="H158" s="12">
        <v>8</v>
      </c>
      <c r="I158" s="12">
        <v>3</v>
      </c>
      <c r="J158" s="4">
        <f t="shared" si="31"/>
        <v>384</v>
      </c>
      <c r="K158" s="4">
        <v>124</v>
      </c>
      <c r="L158" s="4">
        <f t="shared" si="33"/>
        <v>47616</v>
      </c>
      <c r="M158" s="14">
        <f t="shared" si="34"/>
        <v>126976</v>
      </c>
    </row>
    <row r="159" spans="1:17" x14ac:dyDescent="0.25">
      <c r="A159" t="s">
        <v>13</v>
      </c>
      <c r="B159" s="2">
        <v>8</v>
      </c>
      <c r="C159" s="2">
        <v>13</v>
      </c>
      <c r="D159" s="4">
        <f t="shared" si="30"/>
        <v>1664</v>
      </c>
      <c r="E159" s="5">
        <v>122.9</v>
      </c>
      <c r="F159" s="4">
        <f t="shared" si="32"/>
        <v>204505.60000000001</v>
      </c>
      <c r="G159" s="4"/>
      <c r="H159" s="12">
        <v>8</v>
      </c>
      <c r="I159" s="12">
        <v>12</v>
      </c>
      <c r="J159" s="4">
        <f t="shared" si="31"/>
        <v>1536</v>
      </c>
      <c r="K159" s="4">
        <v>122.9</v>
      </c>
      <c r="L159" s="4">
        <f t="shared" si="33"/>
        <v>188774.40000000002</v>
      </c>
      <c r="M159" s="14">
        <f t="shared" si="34"/>
        <v>393280</v>
      </c>
    </row>
    <row r="160" spans="1:17" x14ac:dyDescent="0.25">
      <c r="A160" t="s">
        <v>14</v>
      </c>
      <c r="B160" s="2">
        <v>8</v>
      </c>
      <c r="C160" s="2">
        <v>13</v>
      </c>
      <c r="D160" s="4">
        <f t="shared" si="30"/>
        <v>1664</v>
      </c>
      <c r="E160" s="5">
        <v>118.7</v>
      </c>
      <c r="F160" s="4">
        <f t="shared" si="32"/>
        <v>197516.80000000002</v>
      </c>
      <c r="G160" s="4"/>
      <c r="H160" s="12">
        <v>8</v>
      </c>
      <c r="I160" s="12">
        <v>12</v>
      </c>
      <c r="J160" s="4">
        <f t="shared" si="31"/>
        <v>1536</v>
      </c>
      <c r="K160" s="4">
        <v>118.7</v>
      </c>
      <c r="L160" s="4">
        <f t="shared" si="33"/>
        <v>182323.20000000001</v>
      </c>
      <c r="M160" s="14">
        <f t="shared" si="34"/>
        <v>379840</v>
      </c>
      <c r="N160" s="2">
        <v>1536</v>
      </c>
      <c r="Q160" s="4">
        <f>E160*N160</f>
        <v>182323.20000000001</v>
      </c>
    </row>
    <row r="161" spans="1:17" x14ac:dyDescent="0.25">
      <c r="A161" t="s">
        <v>15</v>
      </c>
      <c r="B161" s="2">
        <v>8</v>
      </c>
      <c r="C161" s="2">
        <v>13</v>
      </c>
      <c r="D161" s="4">
        <f t="shared" si="30"/>
        <v>1664</v>
      </c>
      <c r="E161" s="5">
        <v>117.2</v>
      </c>
      <c r="F161" s="4">
        <f t="shared" si="32"/>
        <v>195020.80000000002</v>
      </c>
      <c r="G161" s="4"/>
      <c r="H161" s="12">
        <v>8</v>
      </c>
      <c r="I161" s="12">
        <v>12</v>
      </c>
      <c r="J161" s="4">
        <f t="shared" si="31"/>
        <v>1536</v>
      </c>
      <c r="K161" s="4">
        <v>117.2</v>
      </c>
      <c r="L161" s="4">
        <f t="shared" si="33"/>
        <v>180019.20000000001</v>
      </c>
      <c r="M161" s="14">
        <f t="shared" si="34"/>
        <v>375040</v>
      </c>
      <c r="N161" s="2">
        <v>1664</v>
      </c>
      <c r="Q161" s="4">
        <f>E161*N161</f>
        <v>195020.80000000002</v>
      </c>
    </row>
    <row r="162" spans="1:17" x14ac:dyDescent="0.25">
      <c r="A162" t="s">
        <v>16</v>
      </c>
      <c r="B162" s="2">
        <v>8</v>
      </c>
      <c r="C162" s="2">
        <v>13</v>
      </c>
      <c r="D162" s="4">
        <f t="shared" si="30"/>
        <v>1664</v>
      </c>
      <c r="E162" s="5">
        <v>117.2</v>
      </c>
      <c r="F162" s="4">
        <f t="shared" si="32"/>
        <v>195020.80000000002</v>
      </c>
      <c r="G162" s="4"/>
      <c r="H162" s="12">
        <v>8</v>
      </c>
      <c r="I162" s="12">
        <v>12</v>
      </c>
      <c r="J162" s="4">
        <f t="shared" si="31"/>
        <v>1536</v>
      </c>
      <c r="K162" s="4">
        <v>117.2</v>
      </c>
      <c r="L162" s="4">
        <f t="shared" si="33"/>
        <v>180019.20000000001</v>
      </c>
      <c r="M162" s="14">
        <f t="shared" si="34"/>
        <v>375040</v>
      </c>
      <c r="N162" s="2">
        <v>1664</v>
      </c>
      <c r="Q162" s="4">
        <f>E162*N162</f>
        <v>195020.80000000002</v>
      </c>
    </row>
    <row r="163" spans="1:17" x14ac:dyDescent="0.25">
      <c r="A163" t="s">
        <v>17</v>
      </c>
      <c r="B163" s="2">
        <v>8</v>
      </c>
      <c r="C163" s="2">
        <v>13</v>
      </c>
      <c r="D163" s="4">
        <f t="shared" si="30"/>
        <v>1664</v>
      </c>
      <c r="E163" s="5">
        <v>118.9</v>
      </c>
      <c r="F163" s="4">
        <f t="shared" si="32"/>
        <v>197849.60000000001</v>
      </c>
      <c r="G163" s="4"/>
      <c r="H163" s="12">
        <v>8</v>
      </c>
      <c r="I163" s="12">
        <v>12</v>
      </c>
      <c r="J163" s="4">
        <f t="shared" si="31"/>
        <v>1536</v>
      </c>
      <c r="K163" s="4">
        <v>118.9</v>
      </c>
      <c r="L163" s="4">
        <f t="shared" si="33"/>
        <v>182630.40000000002</v>
      </c>
      <c r="M163" s="14">
        <f t="shared" si="34"/>
        <v>380480</v>
      </c>
      <c r="N163" s="2">
        <v>1664</v>
      </c>
      <c r="Q163" s="4">
        <f>E163*N163</f>
        <v>197849.60000000001</v>
      </c>
    </row>
    <row r="164" spans="1:17" x14ac:dyDescent="0.25">
      <c r="A164" t="s">
        <v>18</v>
      </c>
      <c r="B164" s="2">
        <v>8</v>
      </c>
      <c r="C164" s="2">
        <v>13</v>
      </c>
      <c r="D164" s="4">
        <f t="shared" si="30"/>
        <v>1664</v>
      </c>
      <c r="E164" s="5">
        <v>122</v>
      </c>
      <c r="F164" s="4">
        <f t="shared" si="32"/>
        <v>203008</v>
      </c>
      <c r="G164" s="4"/>
      <c r="H164" s="12">
        <v>8</v>
      </c>
      <c r="I164" s="12">
        <v>12</v>
      </c>
      <c r="J164" s="4">
        <f t="shared" si="31"/>
        <v>1536</v>
      </c>
      <c r="K164" s="4">
        <v>122</v>
      </c>
      <c r="L164" s="4">
        <f t="shared" si="33"/>
        <v>187392</v>
      </c>
      <c r="M164" s="14">
        <f t="shared" si="34"/>
        <v>390400</v>
      </c>
      <c r="N164" s="2">
        <v>1536</v>
      </c>
      <c r="Q164" s="4">
        <f>E164*N164</f>
        <v>187392</v>
      </c>
    </row>
    <row r="165" spans="1:17" x14ac:dyDescent="0.25">
      <c r="A165" t="s">
        <v>19</v>
      </c>
      <c r="B165" s="2">
        <v>8</v>
      </c>
      <c r="C165" s="2">
        <v>5</v>
      </c>
      <c r="D165" s="4">
        <f t="shared" si="30"/>
        <v>640</v>
      </c>
      <c r="E165" s="5">
        <v>126</v>
      </c>
      <c r="F165" s="4">
        <f t="shared" si="32"/>
        <v>80640</v>
      </c>
      <c r="G165" s="4"/>
      <c r="H165" s="12">
        <v>8</v>
      </c>
      <c r="I165" s="12">
        <v>3</v>
      </c>
      <c r="J165" s="4">
        <f t="shared" si="31"/>
        <v>384</v>
      </c>
      <c r="K165" s="4">
        <v>126</v>
      </c>
      <c r="L165" s="4">
        <f t="shared" si="33"/>
        <v>48384</v>
      </c>
      <c r="M165" s="14">
        <f t="shared" si="34"/>
        <v>129024</v>
      </c>
    </row>
    <row r="166" spans="1:17" x14ac:dyDescent="0.25">
      <c r="A166" t="s">
        <v>20</v>
      </c>
      <c r="B166" s="2">
        <v>8</v>
      </c>
      <c r="C166" s="2">
        <v>13</v>
      </c>
      <c r="D166" s="4">
        <f t="shared" si="30"/>
        <v>1664</v>
      </c>
      <c r="E166" s="5">
        <v>129.19999999999999</v>
      </c>
      <c r="F166" s="4">
        <f t="shared" si="32"/>
        <v>214988.79999999999</v>
      </c>
      <c r="G166" s="4"/>
      <c r="H166" s="12">
        <v>8</v>
      </c>
      <c r="I166" s="12">
        <v>12</v>
      </c>
      <c r="J166" s="4">
        <f t="shared" si="31"/>
        <v>1536</v>
      </c>
      <c r="K166" s="4">
        <v>129.19999999999999</v>
      </c>
      <c r="L166" s="4">
        <f t="shared" si="33"/>
        <v>198451.19999999998</v>
      </c>
      <c r="M166" s="14">
        <f t="shared" si="34"/>
        <v>413440</v>
      </c>
    </row>
    <row r="167" spans="1:17" x14ac:dyDescent="0.25">
      <c r="B167" s="2"/>
      <c r="C167" s="2"/>
      <c r="D167" s="2"/>
      <c r="E167" s="2"/>
      <c r="F167" s="12"/>
      <c r="G167" s="12"/>
      <c r="H167" s="12"/>
      <c r="I167" s="12"/>
      <c r="J167" s="12"/>
      <c r="K167" s="12"/>
      <c r="L167" s="12"/>
      <c r="M167" s="14"/>
    </row>
    <row r="168" spans="1:17" s="1" customFormat="1" x14ac:dyDescent="0.25">
      <c r="A168" s="3" t="s">
        <v>21</v>
      </c>
      <c r="B168" s="19"/>
      <c r="C168" s="19"/>
      <c r="D168" s="18">
        <f>SUM(D155:D167)</f>
        <v>16896</v>
      </c>
      <c r="E168" s="19"/>
      <c r="F168" s="18">
        <f>SUM(F155:F167)</f>
        <v>2077171.2000000002</v>
      </c>
      <c r="G168" s="18"/>
      <c r="H168" s="18"/>
      <c r="I168" s="18"/>
      <c r="J168" s="18">
        <f>SUM(J155:J167)</f>
        <v>15104</v>
      </c>
      <c r="K168" s="18"/>
      <c r="L168" s="18">
        <f>SUM(L155:L167)</f>
        <v>1855692.8</v>
      </c>
      <c r="M168" s="18">
        <f>SUM(M155:M167)</f>
        <v>3932864</v>
      </c>
      <c r="N168" s="20"/>
      <c r="Q168" s="22">
        <f>SUM(Q160:Q167)</f>
        <v>957606.40000000002</v>
      </c>
    </row>
    <row r="169" spans="1:17" x14ac:dyDescent="0.25">
      <c r="F169" s="2"/>
      <c r="G169" s="2"/>
      <c r="H169" s="2"/>
      <c r="I169" s="2"/>
      <c r="J169" s="2"/>
      <c r="K169" s="2"/>
      <c r="L169" s="2"/>
      <c r="M169" s="2"/>
    </row>
    <row r="170" spans="1:17" s="3" customFormat="1" x14ac:dyDescent="0.25">
      <c r="A170" s="3" t="s">
        <v>47</v>
      </c>
      <c r="F170" s="18">
        <f>+F128+F148+F168</f>
        <v>4966873.6000000006</v>
      </c>
      <c r="G170" s="19"/>
      <c r="H170" s="19"/>
      <c r="I170" s="19"/>
      <c r="J170" s="19"/>
      <c r="K170" s="19"/>
      <c r="L170" s="18">
        <f>+L128+L148+L168</f>
        <v>4536422.4000000004</v>
      </c>
      <c r="M170" s="18">
        <f>+M128+M148+M168</f>
        <v>9503296</v>
      </c>
      <c r="N170" s="19"/>
      <c r="Q170" s="18">
        <f>+Q128+Q148+Q168</f>
        <v>957606.40000000002</v>
      </c>
    </row>
    <row r="171" spans="1:17" x14ac:dyDescent="0.25">
      <c r="F171" s="2"/>
      <c r="G171" s="2"/>
      <c r="H171" s="2"/>
      <c r="I171" s="2"/>
      <c r="J171" s="2"/>
      <c r="K171" s="2"/>
      <c r="L171" s="2"/>
      <c r="M171" s="2"/>
    </row>
    <row r="172" spans="1:17" x14ac:dyDescent="0.25">
      <c r="A172" t="s">
        <v>64</v>
      </c>
      <c r="F172" s="2"/>
      <c r="G172" s="2"/>
      <c r="H172" s="2"/>
      <c r="I172" s="2"/>
      <c r="J172" s="2"/>
      <c r="K172" s="2"/>
      <c r="L172" s="2"/>
      <c r="M172" s="28">
        <v>4.99</v>
      </c>
    </row>
    <row r="173" spans="1:17" x14ac:dyDescent="0.25">
      <c r="F173" s="2"/>
      <c r="G173" s="2"/>
      <c r="H173" s="2"/>
      <c r="I173" s="2"/>
      <c r="J173" s="2"/>
      <c r="K173" s="2"/>
      <c r="L173" s="2"/>
      <c r="M173" s="31"/>
    </row>
    <row r="174" spans="1:17" x14ac:dyDescent="0.25">
      <c r="A174" t="s">
        <v>66</v>
      </c>
      <c r="F174" s="2"/>
      <c r="G174" s="2"/>
      <c r="H174" s="2"/>
      <c r="I174" s="2"/>
      <c r="J174" s="2"/>
      <c r="K174" s="2"/>
      <c r="L174" s="2"/>
      <c r="M174" s="28">
        <v>1.26</v>
      </c>
    </row>
    <row r="175" spans="1:17" x14ac:dyDescent="0.25">
      <c r="F175" s="2"/>
      <c r="G175" s="2"/>
      <c r="H175" s="2"/>
      <c r="I175" s="2"/>
      <c r="J175" s="2"/>
      <c r="K175" s="2"/>
      <c r="L175" s="2"/>
      <c r="M175" s="29"/>
    </row>
    <row r="176" spans="1:17" x14ac:dyDescent="0.25">
      <c r="A176" t="s">
        <v>65</v>
      </c>
      <c r="F176" s="2"/>
      <c r="G176" s="2"/>
      <c r="H176" s="2"/>
      <c r="I176" s="2"/>
      <c r="J176" s="2"/>
      <c r="K176" s="2"/>
      <c r="L176" s="2"/>
      <c r="M176" s="28">
        <v>5.01</v>
      </c>
    </row>
    <row r="177" spans="1:13" x14ac:dyDescent="0.25">
      <c r="F177" s="2"/>
      <c r="G177" s="2"/>
      <c r="H177" s="2"/>
      <c r="I177" s="2"/>
      <c r="J177" s="2"/>
      <c r="K177" s="2"/>
      <c r="L177" s="2"/>
      <c r="M177" s="29"/>
    </row>
    <row r="178" spans="1:13" x14ac:dyDescent="0.25">
      <c r="A178" t="s">
        <v>56</v>
      </c>
      <c r="F178" s="2"/>
      <c r="G178" s="2"/>
      <c r="H178" s="2"/>
      <c r="I178" s="2"/>
      <c r="J178" s="2"/>
      <c r="K178" s="2"/>
      <c r="L178" s="2"/>
      <c r="M178" s="28">
        <v>4.09</v>
      </c>
    </row>
    <row r="179" spans="1:13" x14ac:dyDescent="0.25">
      <c r="A179" s="3" t="s">
        <v>32</v>
      </c>
      <c r="F179" s="3" t="s">
        <v>51</v>
      </c>
      <c r="G179" s="2"/>
      <c r="H179" s="2"/>
      <c r="I179" s="2"/>
      <c r="J179" s="2"/>
      <c r="K179" s="2"/>
      <c r="L179" s="2"/>
      <c r="M179" s="2"/>
    </row>
    <row r="180" spans="1:13" x14ac:dyDescent="0.25">
      <c r="F180" s="2"/>
      <c r="G180" s="2"/>
      <c r="H180" s="2"/>
      <c r="I180" s="2"/>
      <c r="J180" s="2"/>
      <c r="K180" s="2"/>
      <c r="L180" s="2"/>
      <c r="M180" s="2"/>
    </row>
    <row r="181" spans="1:13" x14ac:dyDescent="0.25">
      <c r="A181" s="3"/>
      <c r="F181" s="2" t="s">
        <v>22</v>
      </c>
      <c r="G181" s="2"/>
      <c r="H181" s="2"/>
      <c r="I181" s="2"/>
      <c r="J181" s="2"/>
      <c r="K181" s="2"/>
      <c r="L181" s="2" t="s">
        <v>23</v>
      </c>
      <c r="M181" s="2" t="s">
        <v>24</v>
      </c>
    </row>
    <row r="182" spans="1:13" x14ac:dyDescent="0.25">
      <c r="F182" s="2" t="s">
        <v>33</v>
      </c>
      <c r="H182" s="2"/>
      <c r="I182" s="2" t="s">
        <v>2</v>
      </c>
      <c r="J182" s="2" t="s">
        <v>2</v>
      </c>
      <c r="K182" s="2" t="s">
        <v>1</v>
      </c>
      <c r="L182" s="2" t="s">
        <v>2</v>
      </c>
      <c r="M182" s="2" t="s">
        <v>0</v>
      </c>
    </row>
    <row r="183" spans="1:13" x14ac:dyDescent="0.25">
      <c r="A183" s="3" t="s">
        <v>40</v>
      </c>
      <c r="F183" s="2" t="s">
        <v>7</v>
      </c>
      <c r="H183" s="2" t="s">
        <v>3</v>
      </c>
      <c r="I183" s="2" t="s">
        <v>4</v>
      </c>
      <c r="J183" s="2" t="s">
        <v>5</v>
      </c>
      <c r="K183" s="2" t="s">
        <v>6</v>
      </c>
      <c r="L183" s="2" t="s">
        <v>7</v>
      </c>
      <c r="M183" s="2" t="s">
        <v>8</v>
      </c>
    </row>
    <row r="184" spans="1:13" x14ac:dyDescent="0.25">
      <c r="F184" s="2"/>
      <c r="H184" s="2"/>
      <c r="I184" s="2"/>
      <c r="J184" s="2"/>
      <c r="K184" s="2"/>
      <c r="L184" s="2"/>
      <c r="M184" s="2"/>
    </row>
    <row r="185" spans="1:13" x14ac:dyDescent="0.25">
      <c r="A185" t="s">
        <v>9</v>
      </c>
      <c r="B185" s="2"/>
      <c r="C185" s="2"/>
      <c r="D185" s="4">
        <f t="shared" ref="D185:D196" si="35">+B185*C185*16</f>
        <v>0</v>
      </c>
      <c r="E185" s="5">
        <v>129.19999999999999</v>
      </c>
      <c r="F185" s="4">
        <f t="shared" ref="F185:F196" si="36">+D185*E185</f>
        <v>0</v>
      </c>
      <c r="G185" s="14" t="s">
        <v>9</v>
      </c>
      <c r="H185" s="12"/>
      <c r="I185" s="12"/>
      <c r="J185" s="4">
        <f t="shared" ref="J185:J196" si="37">+H185*I185*16</f>
        <v>0</v>
      </c>
      <c r="K185" s="4">
        <v>129.19999999999999</v>
      </c>
      <c r="L185" s="4">
        <f t="shared" ref="L185:L196" si="38">+J185*K185</f>
        <v>0</v>
      </c>
      <c r="M185" s="14">
        <f>+F185+L185</f>
        <v>0</v>
      </c>
    </row>
    <row r="186" spans="1:13" x14ac:dyDescent="0.25">
      <c r="A186" t="s">
        <v>10</v>
      </c>
      <c r="B186" s="2"/>
      <c r="C186" s="2"/>
      <c r="D186" s="4">
        <f t="shared" si="35"/>
        <v>0</v>
      </c>
      <c r="E186" s="5">
        <v>128</v>
      </c>
      <c r="F186" s="4">
        <f t="shared" si="36"/>
        <v>0</v>
      </c>
      <c r="G186" s="14" t="s">
        <v>10</v>
      </c>
      <c r="H186" s="12"/>
      <c r="I186" s="12"/>
      <c r="J186" s="4">
        <f t="shared" si="37"/>
        <v>0</v>
      </c>
      <c r="K186" s="4">
        <v>128</v>
      </c>
      <c r="L186" s="4">
        <f t="shared" si="38"/>
        <v>0</v>
      </c>
      <c r="M186" s="14">
        <f t="shared" ref="M186:M196" si="39">+F186+L186</f>
        <v>0</v>
      </c>
    </row>
    <row r="187" spans="1:13" x14ac:dyDescent="0.25">
      <c r="A187" t="s">
        <v>11</v>
      </c>
      <c r="B187" s="2"/>
      <c r="C187" s="2"/>
      <c r="D187" s="4">
        <f t="shared" si="35"/>
        <v>0</v>
      </c>
      <c r="E187" s="5">
        <v>127</v>
      </c>
      <c r="F187" s="4">
        <f t="shared" si="36"/>
        <v>0</v>
      </c>
      <c r="G187" s="14" t="s">
        <v>11</v>
      </c>
      <c r="H187" s="12"/>
      <c r="I187" s="12"/>
      <c r="J187" s="4">
        <f t="shared" si="37"/>
        <v>0</v>
      </c>
      <c r="K187" s="4">
        <v>127</v>
      </c>
      <c r="L187" s="4">
        <f t="shared" si="38"/>
        <v>0</v>
      </c>
      <c r="M187" s="14">
        <f t="shared" si="39"/>
        <v>0</v>
      </c>
    </row>
    <row r="188" spans="1:13" x14ac:dyDescent="0.25">
      <c r="A188" t="s">
        <v>12</v>
      </c>
      <c r="B188" s="2"/>
      <c r="C188" s="2"/>
      <c r="D188" s="4">
        <f t="shared" si="35"/>
        <v>0</v>
      </c>
      <c r="E188" s="5">
        <v>124</v>
      </c>
      <c r="F188" s="4">
        <f t="shared" si="36"/>
        <v>0</v>
      </c>
      <c r="G188" s="14" t="s">
        <v>12</v>
      </c>
      <c r="H188" s="12"/>
      <c r="I188" s="12"/>
      <c r="J188" s="4">
        <f t="shared" si="37"/>
        <v>0</v>
      </c>
      <c r="K188" s="4">
        <v>124</v>
      </c>
      <c r="L188" s="4">
        <f t="shared" si="38"/>
        <v>0</v>
      </c>
      <c r="M188" s="14">
        <f t="shared" si="39"/>
        <v>0</v>
      </c>
    </row>
    <row r="189" spans="1:13" x14ac:dyDescent="0.25">
      <c r="A189" t="s">
        <v>13</v>
      </c>
      <c r="B189" s="2"/>
      <c r="C189" s="2"/>
      <c r="D189" s="4">
        <f t="shared" si="35"/>
        <v>0</v>
      </c>
      <c r="E189" s="5">
        <v>122.9</v>
      </c>
      <c r="F189" s="4">
        <f t="shared" si="36"/>
        <v>0</v>
      </c>
      <c r="G189" s="14" t="s">
        <v>13</v>
      </c>
      <c r="H189" s="12"/>
      <c r="I189" s="12"/>
      <c r="J189" s="4">
        <f t="shared" si="37"/>
        <v>0</v>
      </c>
      <c r="K189" s="4">
        <v>122.9</v>
      </c>
      <c r="L189" s="4">
        <f t="shared" si="38"/>
        <v>0</v>
      </c>
      <c r="M189" s="14">
        <f t="shared" si="39"/>
        <v>0</v>
      </c>
    </row>
    <row r="190" spans="1:13" x14ac:dyDescent="0.25">
      <c r="A190" t="s">
        <v>14</v>
      </c>
      <c r="B190" s="2"/>
      <c r="C190" s="2"/>
      <c r="D190" s="4">
        <f t="shared" si="35"/>
        <v>0</v>
      </c>
      <c r="E190" s="5">
        <v>118.7</v>
      </c>
      <c r="F190" s="4">
        <f t="shared" si="36"/>
        <v>0</v>
      </c>
      <c r="G190" s="14" t="s">
        <v>14</v>
      </c>
      <c r="H190" s="12"/>
      <c r="I190" s="12"/>
      <c r="J190" s="4">
        <f t="shared" si="37"/>
        <v>0</v>
      </c>
      <c r="K190" s="4">
        <v>118.7</v>
      </c>
      <c r="L190" s="4">
        <f t="shared" si="38"/>
        <v>0</v>
      </c>
      <c r="M190" s="14">
        <f t="shared" si="39"/>
        <v>0</v>
      </c>
    </row>
    <row r="191" spans="1:13" x14ac:dyDescent="0.25">
      <c r="A191" t="s">
        <v>15</v>
      </c>
      <c r="B191" s="2">
        <v>4</v>
      </c>
      <c r="C191" s="2">
        <v>0</v>
      </c>
      <c r="D191" s="4">
        <f t="shared" si="35"/>
        <v>0</v>
      </c>
      <c r="E191" s="5">
        <v>117.2</v>
      </c>
      <c r="F191" s="4">
        <f t="shared" si="36"/>
        <v>0</v>
      </c>
      <c r="G191" s="14" t="s">
        <v>15</v>
      </c>
      <c r="H191" s="12">
        <v>4</v>
      </c>
      <c r="I191" s="12">
        <v>10</v>
      </c>
      <c r="J191" s="4">
        <f t="shared" si="37"/>
        <v>640</v>
      </c>
      <c r="K191" s="4">
        <v>117.2</v>
      </c>
      <c r="L191" s="4">
        <f t="shared" si="38"/>
        <v>75008</v>
      </c>
      <c r="M191" s="14">
        <f t="shared" si="39"/>
        <v>75008</v>
      </c>
    </row>
    <row r="192" spans="1:13" x14ac:dyDescent="0.25">
      <c r="A192" t="s">
        <v>16</v>
      </c>
      <c r="B192" s="2">
        <v>6</v>
      </c>
      <c r="C192" s="2">
        <v>13</v>
      </c>
      <c r="D192" s="4">
        <f t="shared" si="35"/>
        <v>1248</v>
      </c>
      <c r="E192" s="5">
        <v>117.2</v>
      </c>
      <c r="F192" s="4">
        <f t="shared" si="36"/>
        <v>146265.60000000001</v>
      </c>
      <c r="G192" s="14" t="s">
        <v>16</v>
      </c>
      <c r="H192" s="12">
        <v>6</v>
      </c>
      <c r="I192" s="12">
        <v>12</v>
      </c>
      <c r="J192" s="4">
        <f t="shared" si="37"/>
        <v>1152</v>
      </c>
      <c r="K192" s="4">
        <v>117.2</v>
      </c>
      <c r="L192" s="4">
        <f t="shared" si="38"/>
        <v>135014.39999999999</v>
      </c>
      <c r="M192" s="14">
        <f t="shared" si="39"/>
        <v>281280</v>
      </c>
    </row>
    <row r="193" spans="1:17" x14ac:dyDescent="0.25">
      <c r="A193" t="s">
        <v>17</v>
      </c>
      <c r="B193" s="2">
        <v>8</v>
      </c>
      <c r="C193" s="2">
        <v>13</v>
      </c>
      <c r="D193" s="4">
        <f t="shared" si="35"/>
        <v>1664</v>
      </c>
      <c r="E193" s="5">
        <v>118.9</v>
      </c>
      <c r="F193" s="4">
        <f t="shared" si="36"/>
        <v>197849.60000000001</v>
      </c>
      <c r="G193" s="14" t="s">
        <v>17</v>
      </c>
      <c r="H193" s="12">
        <v>8</v>
      </c>
      <c r="I193" s="12">
        <v>12</v>
      </c>
      <c r="J193" s="4">
        <f t="shared" si="37"/>
        <v>1536</v>
      </c>
      <c r="K193" s="4">
        <v>118.9</v>
      </c>
      <c r="L193" s="4">
        <f t="shared" si="38"/>
        <v>182630.40000000002</v>
      </c>
      <c r="M193" s="14">
        <f t="shared" si="39"/>
        <v>380480</v>
      </c>
    </row>
    <row r="194" spans="1:17" x14ac:dyDescent="0.25">
      <c r="A194" t="s">
        <v>18</v>
      </c>
      <c r="B194" s="2">
        <v>8</v>
      </c>
      <c r="C194" s="2">
        <v>13</v>
      </c>
      <c r="D194" s="4">
        <f t="shared" si="35"/>
        <v>1664</v>
      </c>
      <c r="E194" s="5">
        <v>122</v>
      </c>
      <c r="F194" s="4">
        <f t="shared" si="36"/>
        <v>203008</v>
      </c>
      <c r="G194" s="14" t="s">
        <v>18</v>
      </c>
      <c r="H194" s="12">
        <v>8</v>
      </c>
      <c r="I194" s="12">
        <v>12</v>
      </c>
      <c r="J194" s="4">
        <f t="shared" si="37"/>
        <v>1536</v>
      </c>
      <c r="K194" s="4">
        <v>122</v>
      </c>
      <c r="L194" s="4">
        <f t="shared" si="38"/>
        <v>187392</v>
      </c>
      <c r="M194" s="14">
        <f t="shared" si="39"/>
        <v>390400</v>
      </c>
    </row>
    <row r="195" spans="1:17" x14ac:dyDescent="0.25">
      <c r="A195" t="s">
        <v>19</v>
      </c>
      <c r="B195" s="2">
        <v>5</v>
      </c>
      <c r="C195" s="2">
        <v>13</v>
      </c>
      <c r="D195" s="4">
        <f t="shared" si="35"/>
        <v>1040</v>
      </c>
      <c r="E195" s="5">
        <v>126</v>
      </c>
      <c r="F195" s="4">
        <f t="shared" si="36"/>
        <v>131040</v>
      </c>
      <c r="G195" s="14" t="s">
        <v>19</v>
      </c>
      <c r="H195" s="12">
        <v>5</v>
      </c>
      <c r="I195" s="12">
        <v>12</v>
      </c>
      <c r="J195" s="4">
        <f t="shared" si="37"/>
        <v>960</v>
      </c>
      <c r="K195" s="4">
        <v>126</v>
      </c>
      <c r="L195" s="4">
        <f t="shared" si="38"/>
        <v>120960</v>
      </c>
      <c r="M195" s="14">
        <f t="shared" si="39"/>
        <v>252000</v>
      </c>
    </row>
    <row r="196" spans="1:17" x14ac:dyDescent="0.25">
      <c r="A196" t="s">
        <v>20</v>
      </c>
      <c r="B196" s="2">
        <v>5</v>
      </c>
      <c r="C196" s="2">
        <v>13</v>
      </c>
      <c r="D196" s="4">
        <f t="shared" si="35"/>
        <v>1040</v>
      </c>
      <c r="E196" s="5">
        <v>129.19999999999999</v>
      </c>
      <c r="F196" s="4">
        <f t="shared" si="36"/>
        <v>134368</v>
      </c>
      <c r="G196" s="14" t="s">
        <v>20</v>
      </c>
      <c r="H196" s="12">
        <v>5</v>
      </c>
      <c r="I196" s="12">
        <v>12</v>
      </c>
      <c r="J196" s="4">
        <f t="shared" si="37"/>
        <v>960</v>
      </c>
      <c r="K196" s="4">
        <v>129.19999999999999</v>
      </c>
      <c r="L196" s="4">
        <f t="shared" si="38"/>
        <v>124031.99999999999</v>
      </c>
      <c r="M196" s="14">
        <f t="shared" si="39"/>
        <v>258400</v>
      </c>
    </row>
    <row r="197" spans="1:17" x14ac:dyDescent="0.25">
      <c r="B197" s="2"/>
      <c r="C197" s="2"/>
      <c r="D197" s="2"/>
      <c r="E197" s="2"/>
      <c r="F197" s="12"/>
      <c r="G197" s="14"/>
      <c r="H197" s="12"/>
      <c r="I197" s="12"/>
      <c r="J197" s="12"/>
      <c r="K197" s="12"/>
      <c r="L197" s="12"/>
      <c r="M197" s="14"/>
    </row>
    <row r="198" spans="1:17" s="1" customFormat="1" x14ac:dyDescent="0.25">
      <c r="A198" s="3" t="s">
        <v>21</v>
      </c>
      <c r="B198" s="19"/>
      <c r="C198" s="19"/>
      <c r="D198" s="18">
        <f>SUM(D185:D197)</f>
        <v>6656</v>
      </c>
      <c r="E198" s="19"/>
      <c r="F198" s="18">
        <f>SUM(F185:F197)</f>
        <v>812531.19999999995</v>
      </c>
      <c r="G198" s="23"/>
      <c r="H198" s="18"/>
      <c r="I198" s="18"/>
      <c r="J198" s="18">
        <f>SUM(J185:J197)</f>
        <v>6784</v>
      </c>
      <c r="K198" s="18"/>
      <c r="L198" s="18">
        <f>SUM(L185:L197)</f>
        <v>825036.80000000005</v>
      </c>
      <c r="M198" s="15">
        <f>SUM(M185:M197)</f>
        <v>1637568</v>
      </c>
      <c r="N198" s="20"/>
      <c r="Q198" s="24"/>
    </row>
    <row r="199" spans="1:17" x14ac:dyDescent="0.25">
      <c r="F199" s="2"/>
      <c r="G199" s="2"/>
      <c r="H199" s="2"/>
      <c r="I199" s="2"/>
      <c r="J199" s="2"/>
      <c r="K199" s="2"/>
      <c r="L199" s="2"/>
      <c r="M199" s="2"/>
    </row>
    <row r="201" spans="1:17" x14ac:dyDescent="0.25">
      <c r="F201" s="2" t="s">
        <v>22</v>
      </c>
      <c r="G201" s="2"/>
      <c r="H201" s="2"/>
      <c r="I201" s="2"/>
      <c r="J201" s="2"/>
      <c r="K201" s="2"/>
      <c r="L201" s="2" t="s">
        <v>23</v>
      </c>
      <c r="M201" s="2" t="s">
        <v>24</v>
      </c>
    </row>
    <row r="202" spans="1:17" x14ac:dyDescent="0.25">
      <c r="B202" s="2"/>
      <c r="C202" s="2" t="s">
        <v>0</v>
      </c>
      <c r="D202" s="2" t="s">
        <v>0</v>
      </c>
      <c r="E202" s="2" t="s">
        <v>1</v>
      </c>
      <c r="F202" s="2" t="s">
        <v>33</v>
      </c>
      <c r="H202" s="2"/>
      <c r="I202" s="2" t="s">
        <v>2</v>
      </c>
      <c r="J202" s="2" t="s">
        <v>2</v>
      </c>
      <c r="K202" s="2" t="s">
        <v>1</v>
      </c>
      <c r="L202" s="2" t="s">
        <v>2</v>
      </c>
      <c r="M202" s="2" t="s">
        <v>0</v>
      </c>
    </row>
    <row r="203" spans="1:17" x14ac:dyDescent="0.25">
      <c r="A203" s="3" t="s">
        <v>41</v>
      </c>
      <c r="B203" s="2" t="s">
        <v>3</v>
      </c>
      <c r="C203" s="2" t="s">
        <v>4</v>
      </c>
      <c r="D203" s="2" t="s">
        <v>5</v>
      </c>
      <c r="E203" s="2" t="s">
        <v>6</v>
      </c>
      <c r="F203" s="2" t="s">
        <v>7</v>
      </c>
      <c r="H203" s="2" t="s">
        <v>3</v>
      </c>
      <c r="I203" s="2" t="s">
        <v>4</v>
      </c>
      <c r="J203" s="2" t="s">
        <v>5</v>
      </c>
      <c r="K203" s="2" t="s">
        <v>6</v>
      </c>
      <c r="L203" s="2" t="s">
        <v>7</v>
      </c>
      <c r="M203" s="2" t="s">
        <v>8</v>
      </c>
    </row>
    <row r="204" spans="1:17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7" x14ac:dyDescent="0.25">
      <c r="A205" t="s">
        <v>9</v>
      </c>
      <c r="B205" s="2">
        <v>8</v>
      </c>
      <c r="C205" s="2">
        <v>13</v>
      </c>
      <c r="D205" s="4">
        <f t="shared" ref="D205:D216" si="40">+B205*C205*16</f>
        <v>1664</v>
      </c>
      <c r="E205" s="5">
        <v>129.19999999999999</v>
      </c>
      <c r="F205" s="4">
        <f>+D205*E205</f>
        <v>214988.79999999999</v>
      </c>
      <c r="G205" s="4"/>
      <c r="H205" s="12">
        <v>8</v>
      </c>
      <c r="I205" s="12">
        <v>12</v>
      </c>
      <c r="J205" s="4">
        <f t="shared" ref="J205:J216" si="41">+H205*I205*16</f>
        <v>1536</v>
      </c>
      <c r="K205" s="4">
        <v>129.19999999999999</v>
      </c>
      <c r="L205" s="4">
        <f>+J205*K205</f>
        <v>198451.19999999998</v>
      </c>
      <c r="M205" s="14">
        <f>+F205+L205</f>
        <v>413440</v>
      </c>
    </row>
    <row r="206" spans="1:17" x14ac:dyDescent="0.25">
      <c r="A206" t="s">
        <v>10</v>
      </c>
      <c r="B206" s="2">
        <v>8</v>
      </c>
      <c r="C206" s="2">
        <v>13</v>
      </c>
      <c r="D206" s="4">
        <f t="shared" si="40"/>
        <v>1664</v>
      </c>
      <c r="E206" s="5">
        <v>128</v>
      </c>
      <c r="F206" s="4">
        <f t="shared" ref="F206:F216" si="42">+D206*E206</f>
        <v>212992</v>
      </c>
      <c r="G206" s="4"/>
      <c r="H206" s="12">
        <v>8</v>
      </c>
      <c r="I206" s="12">
        <v>12</v>
      </c>
      <c r="J206" s="4">
        <f t="shared" si="41"/>
        <v>1536</v>
      </c>
      <c r="K206" s="4">
        <v>128</v>
      </c>
      <c r="L206" s="4">
        <f t="shared" ref="L206:L216" si="43">+J206*K206</f>
        <v>196608</v>
      </c>
      <c r="M206" s="14">
        <f>+F206+L206</f>
        <v>409600</v>
      </c>
    </row>
    <row r="207" spans="1:17" x14ac:dyDescent="0.25">
      <c r="A207" t="s">
        <v>11</v>
      </c>
      <c r="B207" s="2">
        <v>8</v>
      </c>
      <c r="C207" s="2">
        <v>5</v>
      </c>
      <c r="D207" s="4">
        <f t="shared" si="40"/>
        <v>640</v>
      </c>
      <c r="E207" s="5">
        <v>127</v>
      </c>
      <c r="F207" s="4">
        <f t="shared" si="42"/>
        <v>81280</v>
      </c>
      <c r="G207" s="4"/>
      <c r="H207" s="12">
        <v>8</v>
      </c>
      <c r="I207" s="12">
        <v>4</v>
      </c>
      <c r="J207" s="4">
        <f t="shared" si="41"/>
        <v>512</v>
      </c>
      <c r="K207" s="4">
        <v>127</v>
      </c>
      <c r="L207" s="4">
        <f t="shared" si="43"/>
        <v>65024</v>
      </c>
      <c r="M207" s="14">
        <f t="shared" ref="M207:M216" si="44">+F207+L207</f>
        <v>146304</v>
      </c>
    </row>
    <row r="208" spans="1:17" x14ac:dyDescent="0.25">
      <c r="A208" t="s">
        <v>12</v>
      </c>
      <c r="B208" s="2">
        <v>8</v>
      </c>
      <c r="C208" s="2">
        <v>5</v>
      </c>
      <c r="D208" s="4">
        <f t="shared" si="40"/>
        <v>640</v>
      </c>
      <c r="E208" s="5">
        <v>124</v>
      </c>
      <c r="F208" s="4">
        <f t="shared" si="42"/>
        <v>79360</v>
      </c>
      <c r="G208" s="4"/>
      <c r="H208" s="12">
        <v>8</v>
      </c>
      <c r="I208" s="12">
        <v>3</v>
      </c>
      <c r="J208" s="4">
        <f t="shared" si="41"/>
        <v>384</v>
      </c>
      <c r="K208" s="4">
        <v>124</v>
      </c>
      <c r="L208" s="4">
        <f t="shared" si="43"/>
        <v>47616</v>
      </c>
      <c r="M208" s="14">
        <f t="shared" si="44"/>
        <v>126976</v>
      </c>
    </row>
    <row r="209" spans="1:17" x14ac:dyDescent="0.25">
      <c r="A209" t="s">
        <v>13</v>
      </c>
      <c r="B209" s="2">
        <v>8</v>
      </c>
      <c r="C209" s="2">
        <v>13</v>
      </c>
      <c r="D209" s="4">
        <f t="shared" si="40"/>
        <v>1664</v>
      </c>
      <c r="E209" s="5">
        <v>122.9</v>
      </c>
      <c r="F209" s="4">
        <f t="shared" si="42"/>
        <v>204505.60000000001</v>
      </c>
      <c r="G209" s="4"/>
      <c r="H209" s="12">
        <v>8</v>
      </c>
      <c r="I209" s="12">
        <v>12</v>
      </c>
      <c r="J209" s="4">
        <f t="shared" si="41"/>
        <v>1536</v>
      </c>
      <c r="K209" s="4">
        <v>122.9</v>
      </c>
      <c r="L209" s="4">
        <f t="shared" si="43"/>
        <v>188774.40000000002</v>
      </c>
      <c r="M209" s="14">
        <f t="shared" si="44"/>
        <v>393280</v>
      </c>
    </row>
    <row r="210" spans="1:17" x14ac:dyDescent="0.25">
      <c r="A210" t="s">
        <v>14</v>
      </c>
      <c r="B210" s="2">
        <v>8</v>
      </c>
      <c r="C210" s="2">
        <v>13</v>
      </c>
      <c r="D210" s="4">
        <f t="shared" si="40"/>
        <v>1664</v>
      </c>
      <c r="E210" s="5">
        <v>118.7</v>
      </c>
      <c r="F210" s="4">
        <f t="shared" si="42"/>
        <v>197516.80000000002</v>
      </c>
      <c r="G210" s="4"/>
      <c r="H210" s="12">
        <v>8</v>
      </c>
      <c r="I210" s="12">
        <v>12</v>
      </c>
      <c r="J210" s="4">
        <f t="shared" si="41"/>
        <v>1536</v>
      </c>
      <c r="K210" s="4">
        <v>118.7</v>
      </c>
      <c r="L210" s="4">
        <f t="shared" si="43"/>
        <v>182323.20000000001</v>
      </c>
      <c r="M210" s="14">
        <f t="shared" si="44"/>
        <v>379840</v>
      </c>
    </row>
    <row r="211" spans="1:17" x14ac:dyDescent="0.25">
      <c r="A211" t="s">
        <v>15</v>
      </c>
      <c r="B211" s="2">
        <v>8</v>
      </c>
      <c r="C211" s="2">
        <v>13</v>
      </c>
      <c r="D211" s="4">
        <f t="shared" si="40"/>
        <v>1664</v>
      </c>
      <c r="E211" s="5">
        <v>117.2</v>
      </c>
      <c r="F211" s="4">
        <f t="shared" si="42"/>
        <v>195020.80000000002</v>
      </c>
      <c r="G211" s="4"/>
      <c r="H211" s="12">
        <v>8</v>
      </c>
      <c r="I211" s="12">
        <v>12</v>
      </c>
      <c r="J211" s="4">
        <f t="shared" si="41"/>
        <v>1536</v>
      </c>
      <c r="K211" s="4">
        <v>117.2</v>
      </c>
      <c r="L211" s="4">
        <f t="shared" si="43"/>
        <v>180019.20000000001</v>
      </c>
      <c r="M211" s="14">
        <f t="shared" si="44"/>
        <v>375040</v>
      </c>
    </row>
    <row r="212" spans="1:17" x14ac:dyDescent="0.25">
      <c r="A212" t="s">
        <v>16</v>
      </c>
      <c r="B212" s="2">
        <v>8</v>
      </c>
      <c r="C212" s="2">
        <v>13</v>
      </c>
      <c r="D212" s="4">
        <f t="shared" si="40"/>
        <v>1664</v>
      </c>
      <c r="E212" s="5">
        <v>117.2</v>
      </c>
      <c r="F212" s="4">
        <f t="shared" si="42"/>
        <v>195020.80000000002</v>
      </c>
      <c r="G212" s="4"/>
      <c r="H212" s="12">
        <v>8</v>
      </c>
      <c r="I212" s="12">
        <v>12</v>
      </c>
      <c r="J212" s="4">
        <f t="shared" si="41"/>
        <v>1536</v>
      </c>
      <c r="K212" s="4">
        <v>117.2</v>
      </c>
      <c r="L212" s="4">
        <f t="shared" si="43"/>
        <v>180019.20000000001</v>
      </c>
      <c r="M212" s="14">
        <f t="shared" si="44"/>
        <v>375040</v>
      </c>
    </row>
    <row r="213" spans="1:17" x14ac:dyDescent="0.25">
      <c r="A213" t="s">
        <v>17</v>
      </c>
      <c r="B213" s="2">
        <v>8</v>
      </c>
      <c r="C213" s="2">
        <v>13</v>
      </c>
      <c r="D213" s="4">
        <f t="shared" si="40"/>
        <v>1664</v>
      </c>
      <c r="E213" s="5">
        <v>118.9</v>
      </c>
      <c r="F213" s="4">
        <f t="shared" si="42"/>
        <v>197849.60000000001</v>
      </c>
      <c r="G213" s="4"/>
      <c r="H213" s="12">
        <v>8</v>
      </c>
      <c r="I213" s="12">
        <v>12</v>
      </c>
      <c r="J213" s="4">
        <f t="shared" si="41"/>
        <v>1536</v>
      </c>
      <c r="K213" s="4">
        <v>118.9</v>
      </c>
      <c r="L213" s="4">
        <f t="shared" si="43"/>
        <v>182630.40000000002</v>
      </c>
      <c r="M213" s="14">
        <f t="shared" si="44"/>
        <v>380480</v>
      </c>
    </row>
    <row r="214" spans="1:17" x14ac:dyDescent="0.25">
      <c r="A214" t="s">
        <v>18</v>
      </c>
      <c r="B214" s="2">
        <v>8</v>
      </c>
      <c r="C214" s="2">
        <v>13</v>
      </c>
      <c r="D214" s="4">
        <f t="shared" si="40"/>
        <v>1664</v>
      </c>
      <c r="E214" s="5">
        <v>122</v>
      </c>
      <c r="F214" s="4">
        <f t="shared" si="42"/>
        <v>203008</v>
      </c>
      <c r="G214" s="4"/>
      <c r="H214" s="12">
        <v>8</v>
      </c>
      <c r="I214" s="12">
        <v>12</v>
      </c>
      <c r="J214" s="4">
        <f t="shared" si="41"/>
        <v>1536</v>
      </c>
      <c r="K214" s="4">
        <v>122</v>
      </c>
      <c r="L214" s="4">
        <f t="shared" si="43"/>
        <v>187392</v>
      </c>
      <c r="M214" s="14">
        <f t="shared" si="44"/>
        <v>390400</v>
      </c>
    </row>
    <row r="215" spans="1:17" x14ac:dyDescent="0.25">
      <c r="A215" t="s">
        <v>19</v>
      </c>
      <c r="B215" s="2">
        <v>8</v>
      </c>
      <c r="C215" s="2">
        <v>5</v>
      </c>
      <c r="D215" s="4">
        <f t="shared" si="40"/>
        <v>640</v>
      </c>
      <c r="E215" s="5">
        <v>126</v>
      </c>
      <c r="F215" s="4">
        <f t="shared" si="42"/>
        <v>80640</v>
      </c>
      <c r="G215" s="4"/>
      <c r="H215" s="12">
        <v>8</v>
      </c>
      <c r="I215" s="12">
        <v>3</v>
      </c>
      <c r="J215" s="4">
        <f t="shared" si="41"/>
        <v>384</v>
      </c>
      <c r="K215" s="4">
        <v>126</v>
      </c>
      <c r="L215" s="4">
        <f t="shared" si="43"/>
        <v>48384</v>
      </c>
      <c r="M215" s="14">
        <f t="shared" si="44"/>
        <v>129024</v>
      </c>
    </row>
    <row r="216" spans="1:17" x14ac:dyDescent="0.25">
      <c r="A216" t="s">
        <v>20</v>
      </c>
      <c r="B216" s="2">
        <v>8</v>
      </c>
      <c r="C216" s="2">
        <v>13</v>
      </c>
      <c r="D216" s="4">
        <f t="shared" si="40"/>
        <v>1664</v>
      </c>
      <c r="E216" s="5">
        <v>129.19999999999999</v>
      </c>
      <c r="F216" s="4">
        <f t="shared" si="42"/>
        <v>214988.79999999999</v>
      </c>
      <c r="G216" s="4"/>
      <c r="H216" s="12">
        <v>8</v>
      </c>
      <c r="I216" s="12">
        <v>12</v>
      </c>
      <c r="J216" s="4">
        <f t="shared" si="41"/>
        <v>1536</v>
      </c>
      <c r="K216" s="4">
        <v>129.19999999999999</v>
      </c>
      <c r="L216" s="4">
        <f t="shared" si="43"/>
        <v>198451.19999999998</v>
      </c>
      <c r="M216" s="14">
        <f t="shared" si="44"/>
        <v>413440</v>
      </c>
    </row>
    <row r="217" spans="1:17" x14ac:dyDescent="0.25">
      <c r="B217" s="2"/>
      <c r="C217" s="2"/>
      <c r="D217" s="2"/>
      <c r="E217" s="2"/>
      <c r="F217" s="12"/>
      <c r="G217" s="12"/>
      <c r="H217" s="12"/>
      <c r="I217" s="12"/>
      <c r="J217" s="12"/>
      <c r="K217" s="12"/>
      <c r="L217" s="12"/>
      <c r="M217" s="14"/>
    </row>
    <row r="218" spans="1:17" s="1" customFormat="1" x14ac:dyDescent="0.25">
      <c r="A218" s="3" t="s">
        <v>21</v>
      </c>
      <c r="B218" s="19"/>
      <c r="C218" s="19"/>
      <c r="D218" s="18">
        <f>SUM(D205:D217)</f>
        <v>16896</v>
      </c>
      <c r="E218" s="19"/>
      <c r="F218" s="18">
        <f>SUM(F205:F217)</f>
        <v>2077171.2000000002</v>
      </c>
      <c r="G218" s="18"/>
      <c r="H218" s="18"/>
      <c r="I218" s="18"/>
      <c r="J218" s="18">
        <f>SUM(J205:J217)</f>
        <v>15104</v>
      </c>
      <c r="K218" s="18"/>
      <c r="L218" s="18">
        <f>SUM(L205:L217)</f>
        <v>1855692.8</v>
      </c>
      <c r="M218" s="18">
        <f>SUM(M205:M217)</f>
        <v>3932864</v>
      </c>
      <c r="N218" s="20"/>
      <c r="Q218" s="24"/>
    </row>
    <row r="219" spans="1:17" ht="13.8" x14ac:dyDescent="0.25">
      <c r="A219" s="7"/>
      <c r="B219" s="8"/>
      <c r="C219" s="8"/>
      <c r="D219" s="9"/>
      <c r="E219" s="8"/>
      <c r="F219" s="9"/>
      <c r="G219" s="9"/>
      <c r="H219" s="9"/>
      <c r="I219" s="9"/>
      <c r="J219" s="9"/>
      <c r="K219" s="9"/>
      <c r="L219" s="9"/>
      <c r="M219" s="9"/>
    </row>
    <row r="220" spans="1:17" x14ac:dyDescent="0.25">
      <c r="A220" s="3" t="s">
        <v>37</v>
      </c>
      <c r="F220" s="2"/>
      <c r="G220" s="2"/>
      <c r="H220" s="2"/>
      <c r="I220" s="2"/>
      <c r="J220" s="2"/>
      <c r="K220" s="2"/>
      <c r="L220" s="2"/>
      <c r="M220" s="2"/>
    </row>
    <row r="221" spans="1:17" x14ac:dyDescent="0.25">
      <c r="F221" s="2" t="s">
        <v>22</v>
      </c>
      <c r="G221" s="2"/>
      <c r="H221" s="2"/>
      <c r="I221" s="2"/>
      <c r="J221" s="2"/>
      <c r="K221" s="2"/>
      <c r="L221" s="2" t="s">
        <v>23</v>
      </c>
      <c r="M221" s="2" t="s">
        <v>24</v>
      </c>
      <c r="Q221" s="4" t="s">
        <v>28</v>
      </c>
    </row>
    <row r="223" spans="1:17" x14ac:dyDescent="0.25">
      <c r="B223" s="2"/>
      <c r="C223" s="2" t="s">
        <v>0</v>
      </c>
      <c r="D223" s="2" t="s">
        <v>0</v>
      </c>
      <c r="E223" s="2" t="s">
        <v>1</v>
      </c>
      <c r="F223" s="2" t="s">
        <v>33</v>
      </c>
      <c r="H223" s="2"/>
      <c r="I223" s="2" t="s">
        <v>2</v>
      </c>
      <c r="J223" s="2" t="s">
        <v>2</v>
      </c>
      <c r="K223" s="2" t="s">
        <v>1</v>
      </c>
      <c r="L223" s="2" t="s">
        <v>2</v>
      </c>
      <c r="M223" s="2" t="s">
        <v>0</v>
      </c>
      <c r="Q223" s="4" t="s">
        <v>29</v>
      </c>
    </row>
    <row r="224" spans="1:17" x14ac:dyDescent="0.25">
      <c r="A224" s="3" t="s">
        <v>50</v>
      </c>
      <c r="B224" s="2" t="s">
        <v>3</v>
      </c>
      <c r="C224" s="2" t="s">
        <v>4</v>
      </c>
      <c r="D224" s="2" t="s">
        <v>5</v>
      </c>
      <c r="E224" s="2" t="s">
        <v>6</v>
      </c>
      <c r="F224" s="2" t="s">
        <v>7</v>
      </c>
      <c r="H224" s="2" t="s">
        <v>3</v>
      </c>
      <c r="I224" s="2" t="s">
        <v>4</v>
      </c>
      <c r="J224" s="2" t="s">
        <v>5</v>
      </c>
      <c r="K224" s="2" t="s">
        <v>6</v>
      </c>
      <c r="L224" s="2" t="s">
        <v>7</v>
      </c>
      <c r="M224" s="2" t="s">
        <v>8</v>
      </c>
      <c r="Q224" s="4" t="s">
        <v>0</v>
      </c>
    </row>
    <row r="225" spans="1:17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7" x14ac:dyDescent="0.25">
      <c r="A226" t="s">
        <v>9</v>
      </c>
      <c r="B226" s="2">
        <v>8</v>
      </c>
      <c r="C226" s="2">
        <v>13</v>
      </c>
      <c r="D226" s="4">
        <f t="shared" ref="D226:D237" si="45">+B226*C226*16</f>
        <v>1664</v>
      </c>
      <c r="E226" s="5">
        <v>129.19999999999999</v>
      </c>
      <c r="F226" s="4">
        <f>+D226*E226</f>
        <v>214988.79999999999</v>
      </c>
      <c r="G226" s="4"/>
      <c r="H226" s="12">
        <v>8</v>
      </c>
      <c r="I226" s="12">
        <v>12</v>
      </c>
      <c r="J226" s="4">
        <f t="shared" ref="J226:J237" si="46">+H226*I226*16</f>
        <v>1536</v>
      </c>
      <c r="K226" s="4">
        <v>129.19999999999999</v>
      </c>
      <c r="L226" s="4">
        <f>+J226*K226</f>
        <v>198451.19999999998</v>
      </c>
      <c r="M226" s="14">
        <f>+F226+L226</f>
        <v>413440</v>
      </c>
    </row>
    <row r="227" spans="1:17" x14ac:dyDescent="0.25">
      <c r="A227" t="s">
        <v>10</v>
      </c>
      <c r="B227" s="2">
        <v>8</v>
      </c>
      <c r="C227" s="2">
        <v>13</v>
      </c>
      <c r="D227" s="4">
        <f t="shared" si="45"/>
        <v>1664</v>
      </c>
      <c r="E227" s="5">
        <v>128</v>
      </c>
      <c r="F227" s="4">
        <f t="shared" ref="F227:F237" si="47">+D227*E227</f>
        <v>212992</v>
      </c>
      <c r="G227" s="4"/>
      <c r="H227" s="12">
        <v>8</v>
      </c>
      <c r="I227" s="12">
        <v>12</v>
      </c>
      <c r="J227" s="4">
        <f t="shared" si="46"/>
        <v>1536</v>
      </c>
      <c r="K227" s="4">
        <v>128</v>
      </c>
      <c r="L227" s="4">
        <f t="shared" ref="L227:L237" si="48">+J227*K227</f>
        <v>196608</v>
      </c>
      <c r="M227" s="14">
        <f>+F227+L227</f>
        <v>409600</v>
      </c>
    </row>
    <row r="228" spans="1:17" x14ac:dyDescent="0.25">
      <c r="A228" t="s">
        <v>11</v>
      </c>
      <c r="B228" s="2">
        <v>8</v>
      </c>
      <c r="C228" s="2">
        <v>5</v>
      </c>
      <c r="D228" s="4">
        <f t="shared" si="45"/>
        <v>640</v>
      </c>
      <c r="E228" s="5">
        <v>127</v>
      </c>
      <c r="F228" s="4">
        <f t="shared" si="47"/>
        <v>81280</v>
      </c>
      <c r="G228" s="4"/>
      <c r="H228" s="12">
        <v>8</v>
      </c>
      <c r="I228" s="12">
        <v>4</v>
      </c>
      <c r="J228" s="4">
        <f t="shared" si="46"/>
        <v>512</v>
      </c>
      <c r="K228" s="4">
        <v>127</v>
      </c>
      <c r="L228" s="4">
        <f t="shared" si="48"/>
        <v>65024</v>
      </c>
      <c r="M228" s="14">
        <f t="shared" ref="M228:M237" si="49">+F228+L228</f>
        <v>146304</v>
      </c>
    </row>
    <row r="229" spans="1:17" x14ac:dyDescent="0.25">
      <c r="A229" t="s">
        <v>12</v>
      </c>
      <c r="B229" s="2">
        <v>8</v>
      </c>
      <c r="C229" s="2">
        <v>5</v>
      </c>
      <c r="D229" s="4">
        <f t="shared" si="45"/>
        <v>640</v>
      </c>
      <c r="E229" s="5">
        <v>124</v>
      </c>
      <c r="F229" s="4">
        <f t="shared" si="47"/>
        <v>79360</v>
      </c>
      <c r="G229" s="4"/>
      <c r="H229" s="12">
        <v>8</v>
      </c>
      <c r="I229" s="12">
        <v>3</v>
      </c>
      <c r="J229" s="4">
        <f t="shared" si="46"/>
        <v>384</v>
      </c>
      <c r="K229" s="4">
        <v>124</v>
      </c>
      <c r="L229" s="4">
        <f t="shared" si="48"/>
        <v>47616</v>
      </c>
      <c r="M229" s="14">
        <f t="shared" si="49"/>
        <v>126976</v>
      </c>
    </row>
    <row r="230" spans="1:17" x14ac:dyDescent="0.25">
      <c r="A230" t="s">
        <v>13</v>
      </c>
      <c r="B230" s="2">
        <v>8</v>
      </c>
      <c r="C230" s="2">
        <v>13</v>
      </c>
      <c r="D230" s="4">
        <f t="shared" si="45"/>
        <v>1664</v>
      </c>
      <c r="E230" s="5">
        <v>122.9</v>
      </c>
      <c r="F230" s="4">
        <f t="shared" si="47"/>
        <v>204505.60000000001</v>
      </c>
      <c r="G230" s="4"/>
      <c r="H230" s="12">
        <v>8</v>
      </c>
      <c r="I230" s="12">
        <v>12</v>
      </c>
      <c r="J230" s="4">
        <f t="shared" si="46"/>
        <v>1536</v>
      </c>
      <c r="K230" s="4">
        <v>122.9</v>
      </c>
      <c r="L230" s="4">
        <f t="shared" si="48"/>
        <v>188774.40000000002</v>
      </c>
      <c r="M230" s="14">
        <f t="shared" si="49"/>
        <v>393280</v>
      </c>
    </row>
    <row r="231" spans="1:17" x14ac:dyDescent="0.25">
      <c r="A231" t="s">
        <v>14</v>
      </c>
      <c r="B231" s="2">
        <v>8</v>
      </c>
      <c r="C231" s="2">
        <v>13</v>
      </c>
      <c r="D231" s="4">
        <f t="shared" si="45"/>
        <v>1664</v>
      </c>
      <c r="E231" s="5">
        <v>118.7</v>
      </c>
      <c r="F231" s="4">
        <f t="shared" si="47"/>
        <v>197516.80000000002</v>
      </c>
      <c r="G231" s="4"/>
      <c r="H231" s="12">
        <v>8</v>
      </c>
      <c r="I231" s="12">
        <v>12</v>
      </c>
      <c r="J231" s="4">
        <f t="shared" si="46"/>
        <v>1536</v>
      </c>
      <c r="K231" s="4">
        <v>118.7</v>
      </c>
      <c r="L231" s="4">
        <f t="shared" si="48"/>
        <v>182323.20000000001</v>
      </c>
      <c r="M231" s="14">
        <f t="shared" si="49"/>
        <v>379840</v>
      </c>
      <c r="N231" s="2">
        <v>1536</v>
      </c>
      <c r="Q231" s="4">
        <f>E231*N231</f>
        <v>182323.20000000001</v>
      </c>
    </row>
    <row r="232" spans="1:17" x14ac:dyDescent="0.25">
      <c r="A232" t="s">
        <v>15</v>
      </c>
      <c r="B232" s="2">
        <v>8</v>
      </c>
      <c r="C232" s="2">
        <v>13</v>
      </c>
      <c r="D232" s="4">
        <f t="shared" si="45"/>
        <v>1664</v>
      </c>
      <c r="E232" s="5">
        <v>117.2</v>
      </c>
      <c r="F232" s="4">
        <f t="shared" si="47"/>
        <v>195020.80000000002</v>
      </c>
      <c r="G232" s="4"/>
      <c r="H232" s="12">
        <v>8</v>
      </c>
      <c r="I232" s="12">
        <v>12</v>
      </c>
      <c r="J232" s="4">
        <f t="shared" si="46"/>
        <v>1536</v>
      </c>
      <c r="K232" s="4">
        <v>117.2</v>
      </c>
      <c r="L232" s="4">
        <f t="shared" si="48"/>
        <v>180019.20000000001</v>
      </c>
      <c r="M232" s="14">
        <f t="shared" si="49"/>
        <v>375040</v>
      </c>
      <c r="N232" s="2">
        <v>1664</v>
      </c>
      <c r="Q232" s="4">
        <f>E232*N232</f>
        <v>195020.80000000002</v>
      </c>
    </row>
    <row r="233" spans="1:17" x14ac:dyDescent="0.25">
      <c r="A233" t="s">
        <v>16</v>
      </c>
      <c r="B233" s="2">
        <v>8</v>
      </c>
      <c r="C233" s="2">
        <v>13</v>
      </c>
      <c r="D233" s="4">
        <f t="shared" si="45"/>
        <v>1664</v>
      </c>
      <c r="E233" s="5">
        <v>117.2</v>
      </c>
      <c r="F233" s="4">
        <f t="shared" si="47"/>
        <v>195020.80000000002</v>
      </c>
      <c r="G233" s="4"/>
      <c r="H233" s="12">
        <v>8</v>
      </c>
      <c r="I233" s="12">
        <v>12</v>
      </c>
      <c r="J233" s="4">
        <f t="shared" si="46"/>
        <v>1536</v>
      </c>
      <c r="K233" s="4">
        <v>117.2</v>
      </c>
      <c r="L233" s="4">
        <f t="shared" si="48"/>
        <v>180019.20000000001</v>
      </c>
      <c r="M233" s="14">
        <f t="shared" si="49"/>
        <v>375040</v>
      </c>
      <c r="N233" s="2">
        <v>1664</v>
      </c>
      <c r="Q233" s="4">
        <f>E233*N233</f>
        <v>195020.80000000002</v>
      </c>
    </row>
    <row r="234" spans="1:17" x14ac:dyDescent="0.25">
      <c r="A234" t="s">
        <v>17</v>
      </c>
      <c r="B234" s="2">
        <v>8</v>
      </c>
      <c r="C234" s="2">
        <v>13</v>
      </c>
      <c r="D234" s="4">
        <f t="shared" si="45"/>
        <v>1664</v>
      </c>
      <c r="E234" s="5">
        <v>118.9</v>
      </c>
      <c r="F234" s="4">
        <f t="shared" si="47"/>
        <v>197849.60000000001</v>
      </c>
      <c r="G234" s="4"/>
      <c r="H234" s="12">
        <v>8</v>
      </c>
      <c r="I234" s="12">
        <v>12</v>
      </c>
      <c r="J234" s="4">
        <f t="shared" si="46"/>
        <v>1536</v>
      </c>
      <c r="K234" s="4">
        <v>118.9</v>
      </c>
      <c r="L234" s="4">
        <f t="shared" si="48"/>
        <v>182630.40000000002</v>
      </c>
      <c r="M234" s="14">
        <f t="shared" si="49"/>
        <v>380480</v>
      </c>
      <c r="N234" s="2">
        <v>1664</v>
      </c>
      <c r="Q234" s="4">
        <f>E234*N234</f>
        <v>197849.60000000001</v>
      </c>
    </row>
    <row r="235" spans="1:17" x14ac:dyDescent="0.25">
      <c r="A235" t="s">
        <v>18</v>
      </c>
      <c r="B235" s="2">
        <v>8</v>
      </c>
      <c r="C235" s="2">
        <v>13</v>
      </c>
      <c r="D235" s="4">
        <f t="shared" si="45"/>
        <v>1664</v>
      </c>
      <c r="E235" s="5">
        <v>122</v>
      </c>
      <c r="F235" s="4">
        <f t="shared" si="47"/>
        <v>203008</v>
      </c>
      <c r="G235" s="4"/>
      <c r="H235" s="12">
        <v>8</v>
      </c>
      <c r="I235" s="12">
        <v>12</v>
      </c>
      <c r="J235" s="4">
        <f t="shared" si="46"/>
        <v>1536</v>
      </c>
      <c r="K235" s="4">
        <v>122</v>
      </c>
      <c r="L235" s="4">
        <f t="shared" si="48"/>
        <v>187392</v>
      </c>
      <c r="M235" s="14">
        <f t="shared" si="49"/>
        <v>390400</v>
      </c>
      <c r="N235" s="2">
        <v>1536</v>
      </c>
      <c r="Q235" s="4">
        <f>E235*N235</f>
        <v>187392</v>
      </c>
    </row>
    <row r="236" spans="1:17" x14ac:dyDescent="0.25">
      <c r="A236" t="s">
        <v>19</v>
      </c>
      <c r="B236" s="2">
        <v>8</v>
      </c>
      <c r="C236" s="2">
        <v>5</v>
      </c>
      <c r="D236" s="4">
        <f t="shared" si="45"/>
        <v>640</v>
      </c>
      <c r="E236" s="5">
        <v>126</v>
      </c>
      <c r="F236" s="4">
        <f t="shared" si="47"/>
        <v>80640</v>
      </c>
      <c r="G236" s="4"/>
      <c r="H236" s="12">
        <v>8</v>
      </c>
      <c r="I236" s="12">
        <v>3</v>
      </c>
      <c r="J236" s="4">
        <f t="shared" si="46"/>
        <v>384</v>
      </c>
      <c r="K236" s="4">
        <v>126</v>
      </c>
      <c r="L236" s="4">
        <f t="shared" si="48"/>
        <v>48384</v>
      </c>
      <c r="M236" s="14">
        <f t="shared" si="49"/>
        <v>129024</v>
      </c>
    </row>
    <row r="237" spans="1:17" x14ac:dyDescent="0.25">
      <c r="A237" t="s">
        <v>20</v>
      </c>
      <c r="B237" s="2">
        <v>8</v>
      </c>
      <c r="C237" s="2">
        <v>13</v>
      </c>
      <c r="D237" s="4">
        <f t="shared" si="45"/>
        <v>1664</v>
      </c>
      <c r="E237" s="5">
        <v>129.19999999999999</v>
      </c>
      <c r="F237" s="4">
        <f t="shared" si="47"/>
        <v>214988.79999999999</v>
      </c>
      <c r="G237" s="4"/>
      <c r="H237" s="12">
        <v>8</v>
      </c>
      <c r="I237" s="12">
        <v>12</v>
      </c>
      <c r="J237" s="4">
        <f t="shared" si="46"/>
        <v>1536</v>
      </c>
      <c r="K237" s="4">
        <v>129.19999999999999</v>
      </c>
      <c r="L237" s="4">
        <f t="shared" si="48"/>
        <v>198451.19999999998</v>
      </c>
      <c r="M237" s="14">
        <f t="shared" si="49"/>
        <v>413440</v>
      </c>
    </row>
    <row r="238" spans="1:17" x14ac:dyDescent="0.25">
      <c r="B238" s="2"/>
      <c r="C238" s="2"/>
      <c r="D238" s="2"/>
      <c r="E238" s="2"/>
      <c r="F238" s="12"/>
      <c r="G238" s="12"/>
      <c r="H238" s="12"/>
      <c r="I238" s="12"/>
      <c r="J238" s="12"/>
      <c r="K238" s="12"/>
      <c r="L238" s="12"/>
      <c r="M238" s="14"/>
    </row>
    <row r="239" spans="1:17" s="1" customFormat="1" x14ac:dyDescent="0.25">
      <c r="A239" s="3" t="s">
        <v>21</v>
      </c>
      <c r="B239" s="19"/>
      <c r="C239" s="19"/>
      <c r="D239" s="18">
        <f>SUM(D226:D238)</f>
        <v>16896</v>
      </c>
      <c r="E239" s="19"/>
      <c r="F239" s="18">
        <f>SUM(F226:F238)</f>
        <v>2077171.2000000002</v>
      </c>
      <c r="G239" s="18"/>
      <c r="H239" s="18"/>
      <c r="I239" s="18"/>
      <c r="J239" s="18">
        <f>SUM(J226:J238)</f>
        <v>15104</v>
      </c>
      <c r="K239" s="18"/>
      <c r="L239" s="18">
        <f>SUM(L226:L238)</f>
        <v>1855692.8</v>
      </c>
      <c r="M239" s="18">
        <f>SUM(M226:M238)</f>
        <v>3932864</v>
      </c>
      <c r="N239" s="20"/>
      <c r="Q239" s="22">
        <f>SUM(Q231:Q238)</f>
        <v>957606.40000000002</v>
      </c>
    </row>
    <row r="240" spans="1:17" ht="13.8" x14ac:dyDescent="0.25">
      <c r="A240" s="7"/>
      <c r="B240" s="8"/>
      <c r="C240" s="8"/>
      <c r="D240" s="9"/>
      <c r="E240" s="8"/>
      <c r="F240" s="9"/>
      <c r="G240" s="9"/>
      <c r="H240" s="9"/>
      <c r="I240" s="9"/>
      <c r="J240" s="9"/>
      <c r="K240" s="9"/>
      <c r="L240" s="9"/>
      <c r="M240" s="9"/>
    </row>
    <row r="241" spans="1:17" ht="13.8" x14ac:dyDescent="0.25">
      <c r="A241" s="7"/>
      <c r="B241" s="8"/>
      <c r="C241" s="8"/>
      <c r="D241" s="9"/>
      <c r="E241" s="8"/>
      <c r="F241" s="9"/>
      <c r="G241" s="9"/>
      <c r="H241" s="9"/>
      <c r="I241" s="9"/>
      <c r="J241" s="9"/>
      <c r="K241" s="9"/>
      <c r="L241" s="9"/>
      <c r="M241" s="9"/>
    </row>
    <row r="242" spans="1:17" ht="13.8" x14ac:dyDescent="0.25">
      <c r="A242" s="7"/>
      <c r="B242" s="8"/>
      <c r="C242" s="8"/>
      <c r="D242" s="9"/>
      <c r="E242" s="8"/>
      <c r="F242" s="2" t="s">
        <v>22</v>
      </c>
      <c r="G242" s="2"/>
      <c r="H242" s="2"/>
      <c r="I242" s="2"/>
      <c r="J242" s="2"/>
      <c r="K242" s="2"/>
      <c r="L242" s="2" t="s">
        <v>23</v>
      </c>
      <c r="M242" s="2" t="s">
        <v>24</v>
      </c>
      <c r="Q242" s="4" t="s">
        <v>28</v>
      </c>
    </row>
    <row r="243" spans="1:17" x14ac:dyDescent="0.25">
      <c r="A243" s="3"/>
      <c r="B243" s="2" t="s">
        <v>3</v>
      </c>
      <c r="C243" s="2" t="s">
        <v>4</v>
      </c>
      <c r="D243" s="2" t="s">
        <v>5</v>
      </c>
      <c r="E243" s="2" t="s">
        <v>6</v>
      </c>
      <c r="F243" s="2" t="s">
        <v>33</v>
      </c>
      <c r="H243" s="2"/>
      <c r="I243" s="2" t="s">
        <v>2</v>
      </c>
      <c r="J243" s="2" t="s">
        <v>2</v>
      </c>
      <c r="K243" s="2" t="s">
        <v>1</v>
      </c>
      <c r="L243" s="2" t="s">
        <v>2</v>
      </c>
      <c r="M243" s="2" t="s">
        <v>0</v>
      </c>
      <c r="Q243" s="4" t="s">
        <v>29</v>
      </c>
    </row>
    <row r="244" spans="1:17" x14ac:dyDescent="0.25">
      <c r="A244" s="3" t="s">
        <v>52</v>
      </c>
      <c r="B244" s="2"/>
      <c r="C244" s="2"/>
      <c r="D244" s="2"/>
      <c r="E244" s="2"/>
      <c r="F244" s="2" t="s">
        <v>7</v>
      </c>
      <c r="H244" s="2" t="s">
        <v>3</v>
      </c>
      <c r="I244" s="2" t="s">
        <v>4</v>
      </c>
      <c r="J244" s="2" t="s">
        <v>5</v>
      </c>
      <c r="K244" s="2" t="s">
        <v>6</v>
      </c>
      <c r="L244" s="2" t="s">
        <v>7</v>
      </c>
      <c r="M244" s="2" t="s">
        <v>8</v>
      </c>
      <c r="Q244" s="4" t="s">
        <v>0</v>
      </c>
    </row>
    <row r="245" spans="1:17" x14ac:dyDescent="0.25"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2"/>
    </row>
    <row r="246" spans="1:17" x14ac:dyDescent="0.25">
      <c r="A246" t="s">
        <v>9</v>
      </c>
      <c r="B246" s="2">
        <v>8</v>
      </c>
      <c r="C246" s="2">
        <v>13</v>
      </c>
      <c r="D246" s="4">
        <f t="shared" ref="D246:D257" si="50">+B246*C246*16</f>
        <v>1664</v>
      </c>
      <c r="E246" s="5">
        <v>129.19999999999999</v>
      </c>
      <c r="F246" s="4">
        <f>+D246*E246</f>
        <v>214988.79999999999</v>
      </c>
      <c r="G246" s="4"/>
      <c r="H246" s="12">
        <v>8</v>
      </c>
      <c r="I246" s="12">
        <v>12</v>
      </c>
      <c r="J246" s="4">
        <f t="shared" ref="J246:J257" si="51">+H246*I246*16</f>
        <v>1536</v>
      </c>
      <c r="K246" s="4">
        <v>129.19999999999999</v>
      </c>
      <c r="L246" s="4">
        <f>+J246*K246</f>
        <v>198451.19999999998</v>
      </c>
      <c r="M246" s="14">
        <f>+F246+L246</f>
        <v>413440</v>
      </c>
    </row>
    <row r="247" spans="1:17" x14ac:dyDescent="0.25">
      <c r="A247" t="s">
        <v>10</v>
      </c>
      <c r="B247" s="2">
        <v>8</v>
      </c>
      <c r="C247" s="2">
        <v>13</v>
      </c>
      <c r="D247" s="4">
        <f t="shared" si="50"/>
        <v>1664</v>
      </c>
      <c r="E247" s="5">
        <v>128</v>
      </c>
      <c r="F247" s="4">
        <f t="shared" ref="F247:F257" si="52">+D247*E247</f>
        <v>212992</v>
      </c>
      <c r="G247" s="4"/>
      <c r="H247" s="12">
        <v>8</v>
      </c>
      <c r="I247" s="12">
        <v>12</v>
      </c>
      <c r="J247" s="4">
        <f t="shared" si="51"/>
        <v>1536</v>
      </c>
      <c r="K247" s="4">
        <v>128</v>
      </c>
      <c r="L247" s="4">
        <f t="shared" ref="L247:L257" si="53">+J247*K247</f>
        <v>196608</v>
      </c>
      <c r="M247" s="14">
        <f>+F247+L247</f>
        <v>409600</v>
      </c>
    </row>
    <row r="248" spans="1:17" x14ac:dyDescent="0.25">
      <c r="A248" t="s">
        <v>11</v>
      </c>
      <c r="B248" s="2">
        <v>8</v>
      </c>
      <c r="C248" s="2">
        <v>5</v>
      </c>
      <c r="D248" s="4">
        <f t="shared" si="50"/>
        <v>640</v>
      </c>
      <c r="E248" s="5">
        <v>127</v>
      </c>
      <c r="F248" s="4">
        <f t="shared" si="52"/>
        <v>81280</v>
      </c>
      <c r="G248" s="4"/>
      <c r="H248" s="12">
        <v>8</v>
      </c>
      <c r="I248" s="12">
        <v>4</v>
      </c>
      <c r="J248" s="4">
        <f t="shared" si="51"/>
        <v>512</v>
      </c>
      <c r="K248" s="4">
        <v>127</v>
      </c>
      <c r="L248" s="4">
        <f t="shared" si="53"/>
        <v>65024</v>
      </c>
      <c r="M248" s="14">
        <f t="shared" ref="M248:M257" si="54">+F248+L248</f>
        <v>146304</v>
      </c>
    </row>
    <row r="249" spans="1:17" x14ac:dyDescent="0.25">
      <c r="A249" t="s">
        <v>12</v>
      </c>
      <c r="B249" s="2">
        <v>8</v>
      </c>
      <c r="C249" s="2">
        <v>5</v>
      </c>
      <c r="D249" s="4">
        <f t="shared" si="50"/>
        <v>640</v>
      </c>
      <c r="E249" s="5">
        <v>124</v>
      </c>
      <c r="F249" s="4">
        <f t="shared" si="52"/>
        <v>79360</v>
      </c>
      <c r="G249" s="4"/>
      <c r="H249" s="12">
        <v>8</v>
      </c>
      <c r="I249" s="12">
        <v>3</v>
      </c>
      <c r="J249" s="4">
        <f t="shared" si="51"/>
        <v>384</v>
      </c>
      <c r="K249" s="4">
        <v>124</v>
      </c>
      <c r="L249" s="4">
        <f t="shared" si="53"/>
        <v>47616</v>
      </c>
      <c r="M249" s="14">
        <f t="shared" si="54"/>
        <v>126976</v>
      </c>
    </row>
    <row r="250" spans="1:17" x14ac:dyDescent="0.25">
      <c r="A250" t="s">
        <v>13</v>
      </c>
      <c r="B250" s="2">
        <v>8</v>
      </c>
      <c r="C250" s="2">
        <v>13</v>
      </c>
      <c r="D250" s="4">
        <f t="shared" si="50"/>
        <v>1664</v>
      </c>
      <c r="E250" s="5">
        <v>122.9</v>
      </c>
      <c r="F250" s="4">
        <f t="shared" si="52"/>
        <v>204505.60000000001</v>
      </c>
      <c r="G250" s="4"/>
      <c r="H250" s="12">
        <v>8</v>
      </c>
      <c r="I250" s="12">
        <v>12</v>
      </c>
      <c r="J250" s="4">
        <f t="shared" si="51"/>
        <v>1536</v>
      </c>
      <c r="K250" s="4">
        <v>122.9</v>
      </c>
      <c r="L250" s="4">
        <f t="shared" si="53"/>
        <v>188774.40000000002</v>
      </c>
      <c r="M250" s="14">
        <f t="shared" si="54"/>
        <v>393280</v>
      </c>
    </row>
    <row r="251" spans="1:17" x14ac:dyDescent="0.25">
      <c r="A251" t="s">
        <v>14</v>
      </c>
      <c r="B251" s="2">
        <v>8</v>
      </c>
      <c r="C251" s="2">
        <v>13</v>
      </c>
      <c r="D251" s="4">
        <f t="shared" si="50"/>
        <v>1664</v>
      </c>
      <c r="E251" s="5">
        <v>118.7</v>
      </c>
      <c r="F251" s="4">
        <f t="shared" si="52"/>
        <v>197516.80000000002</v>
      </c>
      <c r="G251" s="4"/>
      <c r="H251" s="12">
        <v>8</v>
      </c>
      <c r="I251" s="12">
        <v>12</v>
      </c>
      <c r="J251" s="4">
        <f t="shared" si="51"/>
        <v>1536</v>
      </c>
      <c r="K251" s="4">
        <v>118.7</v>
      </c>
      <c r="L251" s="4">
        <f t="shared" si="53"/>
        <v>182323.20000000001</v>
      </c>
      <c r="M251" s="14">
        <f t="shared" si="54"/>
        <v>379840</v>
      </c>
      <c r="N251" s="2">
        <v>1536</v>
      </c>
      <c r="Q251" s="4">
        <f>E251*N251</f>
        <v>182323.20000000001</v>
      </c>
    </row>
    <row r="252" spans="1:17" x14ac:dyDescent="0.25">
      <c r="A252" t="s">
        <v>15</v>
      </c>
      <c r="B252" s="2">
        <v>8</v>
      </c>
      <c r="C252" s="2">
        <v>13</v>
      </c>
      <c r="D252" s="4">
        <f t="shared" si="50"/>
        <v>1664</v>
      </c>
      <c r="E252" s="5">
        <v>117.2</v>
      </c>
      <c r="F252" s="4">
        <f t="shared" si="52"/>
        <v>195020.80000000002</v>
      </c>
      <c r="G252" s="4"/>
      <c r="H252" s="12">
        <v>8</v>
      </c>
      <c r="I252" s="12">
        <v>12</v>
      </c>
      <c r="J252" s="4">
        <f t="shared" si="51"/>
        <v>1536</v>
      </c>
      <c r="K252" s="4">
        <v>117.2</v>
      </c>
      <c r="L252" s="4">
        <f t="shared" si="53"/>
        <v>180019.20000000001</v>
      </c>
      <c r="M252" s="14">
        <f t="shared" si="54"/>
        <v>375040</v>
      </c>
      <c r="N252" s="2">
        <v>1664</v>
      </c>
      <c r="Q252" s="4">
        <f>E252*N252</f>
        <v>195020.80000000002</v>
      </c>
    </row>
    <row r="253" spans="1:17" x14ac:dyDescent="0.25">
      <c r="A253" t="s">
        <v>16</v>
      </c>
      <c r="B253" s="2">
        <v>8</v>
      </c>
      <c r="C253" s="2">
        <v>13</v>
      </c>
      <c r="D253" s="4">
        <f t="shared" si="50"/>
        <v>1664</v>
      </c>
      <c r="E253" s="5">
        <v>117.2</v>
      </c>
      <c r="F253" s="4">
        <f t="shared" si="52"/>
        <v>195020.80000000002</v>
      </c>
      <c r="G253" s="4"/>
      <c r="H253" s="12">
        <v>8</v>
      </c>
      <c r="I253" s="12">
        <v>12</v>
      </c>
      <c r="J253" s="4">
        <f t="shared" si="51"/>
        <v>1536</v>
      </c>
      <c r="K253" s="4">
        <v>117.2</v>
      </c>
      <c r="L253" s="4">
        <f t="shared" si="53"/>
        <v>180019.20000000001</v>
      </c>
      <c r="M253" s="14">
        <f t="shared" si="54"/>
        <v>375040</v>
      </c>
      <c r="N253" s="2">
        <v>1664</v>
      </c>
      <c r="Q253" s="4">
        <f>E253*N253</f>
        <v>195020.80000000002</v>
      </c>
    </row>
    <row r="254" spans="1:17" x14ac:dyDescent="0.25">
      <c r="A254" t="s">
        <v>17</v>
      </c>
      <c r="B254" s="2">
        <v>8</v>
      </c>
      <c r="C254" s="2">
        <v>13</v>
      </c>
      <c r="D254" s="4">
        <f t="shared" si="50"/>
        <v>1664</v>
      </c>
      <c r="E254" s="5">
        <v>118.9</v>
      </c>
      <c r="F254" s="4">
        <f t="shared" si="52"/>
        <v>197849.60000000001</v>
      </c>
      <c r="G254" s="4"/>
      <c r="H254" s="12">
        <v>8</v>
      </c>
      <c r="I254" s="12">
        <v>12</v>
      </c>
      <c r="J254" s="4">
        <f t="shared" si="51"/>
        <v>1536</v>
      </c>
      <c r="K254" s="4">
        <v>118.9</v>
      </c>
      <c r="L254" s="4">
        <f t="shared" si="53"/>
        <v>182630.40000000002</v>
      </c>
      <c r="M254" s="14">
        <f t="shared" si="54"/>
        <v>380480</v>
      </c>
      <c r="N254" s="2">
        <v>1664</v>
      </c>
      <c r="Q254" s="4">
        <f>E254*N254</f>
        <v>197849.60000000001</v>
      </c>
    </row>
    <row r="255" spans="1:17" x14ac:dyDescent="0.25">
      <c r="A255" t="s">
        <v>18</v>
      </c>
      <c r="B255" s="2">
        <v>8</v>
      </c>
      <c r="C255" s="2">
        <v>13</v>
      </c>
      <c r="D255" s="4">
        <f t="shared" si="50"/>
        <v>1664</v>
      </c>
      <c r="E255" s="5">
        <v>122</v>
      </c>
      <c r="F255" s="4">
        <f t="shared" si="52"/>
        <v>203008</v>
      </c>
      <c r="G255" s="4"/>
      <c r="H255" s="12">
        <v>8</v>
      </c>
      <c r="I255" s="12">
        <v>12</v>
      </c>
      <c r="J255" s="4">
        <f t="shared" si="51"/>
        <v>1536</v>
      </c>
      <c r="K255" s="4">
        <v>122</v>
      </c>
      <c r="L255" s="4">
        <f t="shared" si="53"/>
        <v>187392</v>
      </c>
      <c r="M255" s="14">
        <f t="shared" si="54"/>
        <v>390400</v>
      </c>
      <c r="N255" s="2">
        <v>1536</v>
      </c>
      <c r="Q255" s="4">
        <f>E255*N255</f>
        <v>187392</v>
      </c>
    </row>
    <row r="256" spans="1:17" x14ac:dyDescent="0.25">
      <c r="A256" t="s">
        <v>19</v>
      </c>
      <c r="B256" s="2">
        <v>8</v>
      </c>
      <c r="C256" s="2">
        <v>5</v>
      </c>
      <c r="D256" s="4">
        <f t="shared" si="50"/>
        <v>640</v>
      </c>
      <c r="E256" s="5">
        <v>126</v>
      </c>
      <c r="F256" s="4">
        <f t="shared" si="52"/>
        <v>80640</v>
      </c>
      <c r="G256" s="4"/>
      <c r="H256" s="12">
        <v>8</v>
      </c>
      <c r="I256" s="12">
        <v>3</v>
      </c>
      <c r="J256" s="4">
        <f t="shared" si="51"/>
        <v>384</v>
      </c>
      <c r="K256" s="4">
        <v>126</v>
      </c>
      <c r="L256" s="4">
        <f t="shared" si="53"/>
        <v>48384</v>
      </c>
      <c r="M256" s="14">
        <f t="shared" si="54"/>
        <v>129024</v>
      </c>
    </row>
    <row r="257" spans="1:17" x14ac:dyDescent="0.25">
      <c r="A257" t="s">
        <v>20</v>
      </c>
      <c r="B257" s="2">
        <v>8</v>
      </c>
      <c r="C257" s="2">
        <v>13</v>
      </c>
      <c r="D257" s="4">
        <f t="shared" si="50"/>
        <v>1664</v>
      </c>
      <c r="E257" s="5">
        <v>129.19999999999999</v>
      </c>
      <c r="F257" s="4">
        <f t="shared" si="52"/>
        <v>214988.79999999999</v>
      </c>
      <c r="G257" s="4"/>
      <c r="H257" s="12">
        <v>8</v>
      </c>
      <c r="I257" s="12">
        <v>12</v>
      </c>
      <c r="J257" s="4">
        <f t="shared" si="51"/>
        <v>1536</v>
      </c>
      <c r="K257" s="4">
        <v>129.19999999999999</v>
      </c>
      <c r="L257" s="4">
        <f t="shared" si="53"/>
        <v>198451.19999999998</v>
      </c>
      <c r="M257" s="14">
        <f t="shared" si="54"/>
        <v>413440</v>
      </c>
    </row>
    <row r="258" spans="1:17" x14ac:dyDescent="0.25">
      <c r="B258" s="2"/>
      <c r="C258" s="2"/>
      <c r="D258" s="2"/>
      <c r="E258" s="2"/>
      <c r="F258" s="12"/>
      <c r="G258" s="12"/>
      <c r="H258" s="12"/>
      <c r="I258" s="12"/>
      <c r="J258" s="12"/>
      <c r="K258" s="12"/>
      <c r="L258" s="12"/>
      <c r="M258" s="14"/>
    </row>
    <row r="259" spans="1:17" ht="13.8" x14ac:dyDescent="0.25">
      <c r="A259" s="3" t="s">
        <v>21</v>
      </c>
      <c r="B259" s="8"/>
      <c r="C259" s="8"/>
      <c r="D259" s="9">
        <f>SUM(D246:D258)</f>
        <v>16896</v>
      </c>
      <c r="E259" s="8"/>
      <c r="F259" s="18">
        <f>SUM(F246:F258)</f>
        <v>2077171.2000000002</v>
      </c>
      <c r="G259" s="18"/>
      <c r="H259" s="18"/>
      <c r="I259" s="18"/>
      <c r="J259" s="18">
        <f>SUM(J246:J258)</f>
        <v>15104</v>
      </c>
      <c r="K259" s="18"/>
      <c r="L259" s="18">
        <f>SUM(L246:L258)</f>
        <v>1855692.8</v>
      </c>
      <c r="M259" s="18">
        <f>SUM(M246:M258)</f>
        <v>3932864</v>
      </c>
      <c r="Q259" s="22">
        <f>SUM(Q251:Q258)</f>
        <v>957606.40000000002</v>
      </c>
    </row>
    <row r="260" spans="1:17" x14ac:dyDescent="0.25">
      <c r="F260" s="2"/>
      <c r="G260" s="2"/>
      <c r="H260" s="2"/>
      <c r="I260" s="2"/>
      <c r="J260" s="2"/>
      <c r="K260" s="2"/>
      <c r="L260" s="2"/>
      <c r="M260" s="2"/>
    </row>
    <row r="261" spans="1:17" s="3" customFormat="1" x14ac:dyDescent="0.25">
      <c r="A261" s="3" t="s">
        <v>47</v>
      </c>
      <c r="F261" s="18">
        <f>+F198+F218+F239+F259</f>
        <v>7044044.8000000007</v>
      </c>
      <c r="G261" s="19"/>
      <c r="H261" s="19"/>
      <c r="I261" s="19"/>
      <c r="J261" s="19"/>
      <c r="K261" s="19"/>
      <c r="L261" s="18">
        <f>+L198+L218+L239+L259</f>
        <v>6392115.2000000002</v>
      </c>
      <c r="M261" s="18">
        <f>+M198+M218+M239+M259</f>
        <v>13436160</v>
      </c>
      <c r="N261" s="19"/>
      <c r="Q261" s="18">
        <f>+Q198+Q218+Q239+Q259</f>
        <v>1915212.8</v>
      </c>
    </row>
    <row r="262" spans="1:17" x14ac:dyDescent="0.25">
      <c r="F262" s="2"/>
      <c r="G262" s="2"/>
      <c r="H262" s="2"/>
      <c r="I262" s="2"/>
      <c r="J262" s="2"/>
      <c r="K262" s="2"/>
      <c r="L262" s="2"/>
      <c r="M262" s="2"/>
    </row>
    <row r="263" spans="1:17" x14ac:dyDescent="0.25">
      <c r="A263" t="s">
        <v>68</v>
      </c>
      <c r="F263" s="2"/>
      <c r="G263" s="2"/>
      <c r="H263" s="2"/>
      <c r="I263" s="2"/>
      <c r="J263" s="2"/>
      <c r="K263" s="2"/>
      <c r="L263" s="2"/>
      <c r="M263" s="28">
        <v>4.7699999999999996</v>
      </c>
    </row>
    <row r="264" spans="1:17" x14ac:dyDescent="0.25">
      <c r="F264" s="2"/>
      <c r="G264" s="2"/>
      <c r="H264" s="2"/>
      <c r="I264" s="2"/>
      <c r="J264" s="2"/>
      <c r="K264" s="2"/>
      <c r="L264" s="2"/>
      <c r="M264" s="29"/>
    </row>
    <row r="265" spans="1:17" x14ac:dyDescent="0.25">
      <c r="A265" t="s">
        <v>67</v>
      </c>
      <c r="F265" s="2"/>
      <c r="G265" s="2"/>
      <c r="H265" s="2"/>
      <c r="I265" s="2"/>
      <c r="J265" s="2"/>
      <c r="K265" s="2"/>
      <c r="L265" s="2"/>
      <c r="M265" s="28">
        <v>1.2</v>
      </c>
    </row>
    <row r="266" spans="1:17" x14ac:dyDescent="0.25">
      <c r="F266" s="2"/>
      <c r="G266" s="2"/>
      <c r="H266" s="2"/>
      <c r="I266" s="2"/>
      <c r="J266" s="2"/>
      <c r="K266" s="2"/>
      <c r="L266" s="2"/>
      <c r="M266" s="29"/>
    </row>
    <row r="267" spans="1:17" x14ac:dyDescent="0.25">
      <c r="A267" t="s">
        <v>69</v>
      </c>
      <c r="F267" s="2"/>
      <c r="G267" s="2"/>
      <c r="H267" s="2"/>
      <c r="I267" s="2"/>
      <c r="J267" s="2"/>
      <c r="K267" s="2"/>
      <c r="L267" s="2"/>
      <c r="M267" s="28">
        <v>4.79</v>
      </c>
    </row>
    <row r="268" spans="1:17" x14ac:dyDescent="0.25">
      <c r="F268" s="2"/>
      <c r="G268" s="2"/>
      <c r="H268" s="2"/>
      <c r="I268" s="2"/>
      <c r="J268" s="2"/>
      <c r="K268" s="2"/>
      <c r="L268" s="2"/>
      <c r="M268" s="29"/>
    </row>
    <row r="269" spans="1:17" x14ac:dyDescent="0.25">
      <c r="A269" t="s">
        <v>57</v>
      </c>
      <c r="F269" s="2"/>
      <c r="G269" s="2"/>
      <c r="H269" s="2"/>
      <c r="I269" s="2"/>
      <c r="J269" s="2"/>
      <c r="K269" s="2"/>
      <c r="L269" s="2"/>
      <c r="M269" s="28">
        <v>4.09</v>
      </c>
    </row>
    <row r="270" spans="1:17" x14ac:dyDescent="0.25">
      <c r="F270" s="2"/>
      <c r="G270" s="2"/>
      <c r="H270" s="2"/>
      <c r="I270" s="2"/>
      <c r="J270" s="2"/>
      <c r="K270" s="2"/>
      <c r="L270" s="2"/>
      <c r="M270" s="2"/>
    </row>
    <row r="271" spans="1:17" x14ac:dyDescent="0.25">
      <c r="F271" s="2"/>
      <c r="G271" s="2"/>
      <c r="H271" s="2"/>
      <c r="I271" s="2"/>
      <c r="J271" s="2"/>
      <c r="K271" s="2"/>
      <c r="L271" s="2"/>
      <c r="M271" s="2"/>
    </row>
    <row r="272" spans="1:17" x14ac:dyDescent="0.25">
      <c r="A272" s="3" t="s">
        <v>34</v>
      </c>
      <c r="F272" s="3" t="s">
        <v>53</v>
      </c>
      <c r="G272" s="2"/>
      <c r="H272" s="2"/>
      <c r="I272" s="2"/>
      <c r="J272" s="2"/>
      <c r="K272" s="2"/>
      <c r="L272" s="2"/>
      <c r="M272" s="2"/>
    </row>
    <row r="273" spans="1:17" x14ac:dyDescent="0.25">
      <c r="F273" s="2"/>
      <c r="G273" s="2"/>
      <c r="H273" s="2"/>
      <c r="I273" s="2"/>
      <c r="J273" s="2"/>
      <c r="K273" s="2"/>
      <c r="L273" s="2"/>
      <c r="M273" s="2"/>
    </row>
    <row r="274" spans="1:17" ht="13.8" x14ac:dyDescent="0.25">
      <c r="A274" s="7"/>
      <c r="B274" s="8"/>
      <c r="C274" s="8"/>
      <c r="D274" s="9"/>
      <c r="E274" s="8"/>
      <c r="F274" s="2" t="s">
        <v>22</v>
      </c>
      <c r="G274" s="2"/>
      <c r="H274" s="2"/>
      <c r="I274" s="2"/>
      <c r="J274" s="2"/>
      <c r="K274" s="2"/>
      <c r="L274" s="2" t="s">
        <v>23</v>
      </c>
      <c r="M274" s="2" t="s">
        <v>24</v>
      </c>
      <c r="Q274" s="4" t="s">
        <v>28</v>
      </c>
    </row>
    <row r="276" spans="1:17" x14ac:dyDescent="0.25">
      <c r="A276" s="3"/>
      <c r="B276" s="2" t="s">
        <v>3</v>
      </c>
      <c r="C276" s="2" t="s">
        <v>4</v>
      </c>
      <c r="D276" s="2" t="s">
        <v>5</v>
      </c>
      <c r="E276" s="2" t="s">
        <v>6</v>
      </c>
      <c r="F276" s="2" t="s">
        <v>33</v>
      </c>
      <c r="H276" s="2"/>
      <c r="I276" s="2" t="s">
        <v>2</v>
      </c>
      <c r="J276" s="2" t="s">
        <v>2</v>
      </c>
      <c r="K276" s="2" t="s">
        <v>1</v>
      </c>
      <c r="L276" s="2" t="s">
        <v>2</v>
      </c>
      <c r="M276" s="2" t="s">
        <v>0</v>
      </c>
      <c r="Q276" s="4" t="s">
        <v>29</v>
      </c>
    </row>
    <row r="277" spans="1:17" x14ac:dyDescent="0.25">
      <c r="A277" s="3" t="s">
        <v>40</v>
      </c>
      <c r="B277" s="2"/>
      <c r="C277" s="2"/>
      <c r="D277" s="2"/>
      <c r="E277" s="2"/>
      <c r="F277" s="2" t="s">
        <v>7</v>
      </c>
      <c r="H277" s="2" t="s">
        <v>3</v>
      </c>
      <c r="I277" s="2" t="s">
        <v>4</v>
      </c>
      <c r="J277" s="2" t="s">
        <v>5</v>
      </c>
      <c r="K277" s="2" t="s">
        <v>6</v>
      </c>
      <c r="L277" s="2" t="s">
        <v>7</v>
      </c>
      <c r="M277" s="2" t="s">
        <v>8</v>
      </c>
      <c r="Q277" s="4" t="s">
        <v>0</v>
      </c>
    </row>
    <row r="278" spans="1:17" x14ac:dyDescent="0.25"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2"/>
    </row>
    <row r="279" spans="1:17" x14ac:dyDescent="0.25">
      <c r="A279" t="s">
        <v>9</v>
      </c>
      <c r="B279" s="2"/>
      <c r="C279" s="2"/>
      <c r="D279" s="4">
        <f t="shared" ref="D279:D290" si="55">+B279*C279*16</f>
        <v>0</v>
      </c>
      <c r="E279" s="5">
        <v>129.19999999999999</v>
      </c>
      <c r="F279" s="4">
        <f t="shared" ref="F279:F290" si="56">+D279*E279</f>
        <v>0</v>
      </c>
      <c r="G279" s="14" t="s">
        <v>9</v>
      </c>
      <c r="H279" s="12"/>
      <c r="I279" s="12"/>
      <c r="J279" s="4">
        <f t="shared" ref="J279:J290" si="57">+H279*I279*16</f>
        <v>0</v>
      </c>
      <c r="K279" s="4">
        <v>129.19999999999999</v>
      </c>
      <c r="L279" s="4">
        <f t="shared" ref="L279:L290" si="58">+J279*K279</f>
        <v>0</v>
      </c>
      <c r="M279" s="14">
        <f>+F279+L279</f>
        <v>0</v>
      </c>
    </row>
    <row r="280" spans="1:17" x14ac:dyDescent="0.25">
      <c r="A280" t="s">
        <v>10</v>
      </c>
      <c r="B280" s="2"/>
      <c r="C280" s="2"/>
      <c r="D280" s="4">
        <f t="shared" si="55"/>
        <v>0</v>
      </c>
      <c r="E280" s="5">
        <v>128</v>
      </c>
      <c r="F280" s="4">
        <f t="shared" si="56"/>
        <v>0</v>
      </c>
      <c r="G280" s="14" t="s">
        <v>10</v>
      </c>
      <c r="H280" s="12"/>
      <c r="I280" s="12"/>
      <c r="J280" s="4">
        <f t="shared" si="57"/>
        <v>0</v>
      </c>
      <c r="K280" s="4">
        <v>128</v>
      </c>
      <c r="L280" s="4">
        <f t="shared" si="58"/>
        <v>0</v>
      </c>
      <c r="M280" s="14">
        <f t="shared" ref="M280:M290" si="59">+F280+L280</f>
        <v>0</v>
      </c>
    </row>
    <row r="281" spans="1:17" x14ac:dyDescent="0.25">
      <c r="A281" t="s">
        <v>11</v>
      </c>
      <c r="B281" s="2"/>
      <c r="C281" s="2"/>
      <c r="D281" s="4">
        <f t="shared" si="55"/>
        <v>0</v>
      </c>
      <c r="E281" s="5">
        <v>127</v>
      </c>
      <c r="F281" s="4">
        <f t="shared" si="56"/>
        <v>0</v>
      </c>
      <c r="G281" s="14" t="s">
        <v>11</v>
      </c>
      <c r="H281" s="12"/>
      <c r="I281" s="12"/>
      <c r="J281" s="4">
        <f t="shared" si="57"/>
        <v>0</v>
      </c>
      <c r="K281" s="4">
        <v>127</v>
      </c>
      <c r="L281" s="4">
        <f t="shared" si="58"/>
        <v>0</v>
      </c>
      <c r="M281" s="14">
        <f t="shared" si="59"/>
        <v>0</v>
      </c>
    </row>
    <row r="282" spans="1:17" x14ac:dyDescent="0.25">
      <c r="A282" t="s">
        <v>12</v>
      </c>
      <c r="B282" s="2"/>
      <c r="C282" s="2"/>
      <c r="D282" s="4">
        <f t="shared" si="55"/>
        <v>0</v>
      </c>
      <c r="E282" s="5">
        <v>124</v>
      </c>
      <c r="F282" s="4">
        <f t="shared" si="56"/>
        <v>0</v>
      </c>
      <c r="G282" s="14" t="s">
        <v>12</v>
      </c>
      <c r="H282" s="12"/>
      <c r="I282" s="12"/>
      <c r="J282" s="4">
        <f t="shared" si="57"/>
        <v>0</v>
      </c>
      <c r="K282" s="4">
        <v>124</v>
      </c>
      <c r="L282" s="4">
        <f t="shared" si="58"/>
        <v>0</v>
      </c>
      <c r="M282" s="14">
        <f t="shared" si="59"/>
        <v>0</v>
      </c>
    </row>
    <row r="283" spans="1:17" x14ac:dyDescent="0.25">
      <c r="A283" t="s">
        <v>13</v>
      </c>
      <c r="B283" s="2"/>
      <c r="C283" s="2"/>
      <c r="D283" s="4">
        <f t="shared" si="55"/>
        <v>0</v>
      </c>
      <c r="E283" s="5">
        <v>122.9</v>
      </c>
      <c r="F283" s="4">
        <f t="shared" si="56"/>
        <v>0</v>
      </c>
      <c r="G283" s="14" t="s">
        <v>13</v>
      </c>
      <c r="H283" s="12"/>
      <c r="I283" s="12"/>
      <c r="J283" s="4">
        <f t="shared" si="57"/>
        <v>0</v>
      </c>
      <c r="K283" s="4">
        <v>122.9</v>
      </c>
      <c r="L283" s="4">
        <f t="shared" si="58"/>
        <v>0</v>
      </c>
      <c r="M283" s="14">
        <f t="shared" si="59"/>
        <v>0</v>
      </c>
    </row>
    <row r="284" spans="1:17" x14ac:dyDescent="0.25">
      <c r="A284" t="s">
        <v>14</v>
      </c>
      <c r="B284" s="2"/>
      <c r="C284" s="2"/>
      <c r="D284" s="4">
        <f t="shared" si="55"/>
        <v>0</v>
      </c>
      <c r="E284" s="5">
        <v>118.7</v>
      </c>
      <c r="F284" s="4">
        <f t="shared" si="56"/>
        <v>0</v>
      </c>
      <c r="G284" s="14" t="s">
        <v>14</v>
      </c>
      <c r="H284" s="12"/>
      <c r="I284" s="12"/>
      <c r="J284" s="4">
        <f t="shared" si="57"/>
        <v>0</v>
      </c>
      <c r="K284" s="4">
        <v>118.7</v>
      </c>
      <c r="L284" s="4">
        <f t="shared" si="58"/>
        <v>0</v>
      </c>
      <c r="M284" s="14">
        <f t="shared" si="59"/>
        <v>0</v>
      </c>
    </row>
    <row r="285" spans="1:17" x14ac:dyDescent="0.25">
      <c r="A285" t="s">
        <v>15</v>
      </c>
      <c r="B285" s="2">
        <v>4</v>
      </c>
      <c r="C285" s="2">
        <v>0</v>
      </c>
      <c r="D285" s="4">
        <f t="shared" si="55"/>
        <v>0</v>
      </c>
      <c r="E285" s="5">
        <v>117.2</v>
      </c>
      <c r="F285" s="4">
        <f t="shared" si="56"/>
        <v>0</v>
      </c>
      <c r="G285" s="14" t="s">
        <v>15</v>
      </c>
      <c r="H285" s="12">
        <v>4</v>
      </c>
      <c r="I285" s="12">
        <v>10</v>
      </c>
      <c r="J285" s="4">
        <f t="shared" si="57"/>
        <v>640</v>
      </c>
      <c r="K285" s="4">
        <v>117.2</v>
      </c>
      <c r="L285" s="4">
        <f t="shared" si="58"/>
        <v>75008</v>
      </c>
      <c r="M285" s="14">
        <f t="shared" si="59"/>
        <v>75008</v>
      </c>
    </row>
    <row r="286" spans="1:17" x14ac:dyDescent="0.25">
      <c r="A286" t="s">
        <v>16</v>
      </c>
      <c r="B286" s="2">
        <v>6</v>
      </c>
      <c r="C286" s="2">
        <v>13</v>
      </c>
      <c r="D286" s="4">
        <f t="shared" si="55"/>
        <v>1248</v>
      </c>
      <c r="E286" s="5">
        <v>117.2</v>
      </c>
      <c r="F286" s="4">
        <f t="shared" si="56"/>
        <v>146265.60000000001</v>
      </c>
      <c r="G286" s="14" t="s">
        <v>16</v>
      </c>
      <c r="H286" s="12">
        <v>6</v>
      </c>
      <c r="I286" s="12">
        <v>12</v>
      </c>
      <c r="J286" s="4">
        <f t="shared" si="57"/>
        <v>1152</v>
      </c>
      <c r="K286" s="4">
        <v>117.2</v>
      </c>
      <c r="L286" s="4">
        <f t="shared" si="58"/>
        <v>135014.39999999999</v>
      </c>
      <c r="M286" s="14">
        <f t="shared" si="59"/>
        <v>281280</v>
      </c>
    </row>
    <row r="287" spans="1:17" x14ac:dyDescent="0.25">
      <c r="A287" t="s">
        <v>17</v>
      </c>
      <c r="B287" s="2">
        <v>8</v>
      </c>
      <c r="C287" s="2">
        <v>13</v>
      </c>
      <c r="D287" s="4">
        <f t="shared" si="55"/>
        <v>1664</v>
      </c>
      <c r="E287" s="5">
        <v>118.9</v>
      </c>
      <c r="F287" s="4">
        <f t="shared" si="56"/>
        <v>197849.60000000001</v>
      </c>
      <c r="G287" s="14" t="s">
        <v>17</v>
      </c>
      <c r="H287" s="12">
        <v>8</v>
      </c>
      <c r="I287" s="12">
        <v>12</v>
      </c>
      <c r="J287" s="4">
        <f t="shared" si="57"/>
        <v>1536</v>
      </c>
      <c r="K287" s="4">
        <v>118.9</v>
      </c>
      <c r="L287" s="4">
        <f t="shared" si="58"/>
        <v>182630.40000000002</v>
      </c>
      <c r="M287" s="14">
        <f t="shared" si="59"/>
        <v>380480</v>
      </c>
    </row>
    <row r="288" spans="1:17" x14ac:dyDescent="0.25">
      <c r="A288" t="s">
        <v>18</v>
      </c>
      <c r="B288" s="2">
        <v>8</v>
      </c>
      <c r="C288" s="2">
        <v>13</v>
      </c>
      <c r="D288" s="4">
        <f t="shared" si="55"/>
        <v>1664</v>
      </c>
      <c r="E288" s="5">
        <v>122</v>
      </c>
      <c r="F288" s="4">
        <f t="shared" si="56"/>
        <v>203008</v>
      </c>
      <c r="G288" s="14" t="s">
        <v>18</v>
      </c>
      <c r="H288" s="12">
        <v>8</v>
      </c>
      <c r="I288" s="12">
        <v>12</v>
      </c>
      <c r="J288" s="4">
        <f t="shared" si="57"/>
        <v>1536</v>
      </c>
      <c r="K288" s="4">
        <v>122</v>
      </c>
      <c r="L288" s="4">
        <f t="shared" si="58"/>
        <v>187392</v>
      </c>
      <c r="M288" s="14">
        <f t="shared" si="59"/>
        <v>390400</v>
      </c>
    </row>
    <row r="289" spans="1:13" x14ac:dyDescent="0.25">
      <c r="A289" t="s">
        <v>19</v>
      </c>
      <c r="B289" s="2">
        <v>5</v>
      </c>
      <c r="C289" s="2">
        <v>13</v>
      </c>
      <c r="D289" s="4">
        <f t="shared" si="55"/>
        <v>1040</v>
      </c>
      <c r="E289" s="5">
        <v>126</v>
      </c>
      <c r="F289" s="4">
        <f t="shared" si="56"/>
        <v>131040</v>
      </c>
      <c r="G289" s="14" t="s">
        <v>19</v>
      </c>
      <c r="H289" s="12">
        <v>5</v>
      </c>
      <c r="I289" s="12">
        <v>12</v>
      </c>
      <c r="J289" s="4">
        <f t="shared" si="57"/>
        <v>960</v>
      </c>
      <c r="K289" s="4">
        <v>126</v>
      </c>
      <c r="L289" s="4">
        <f t="shared" si="58"/>
        <v>120960</v>
      </c>
      <c r="M289" s="14">
        <f t="shared" si="59"/>
        <v>252000</v>
      </c>
    </row>
    <row r="290" spans="1:13" x14ac:dyDescent="0.25">
      <c r="A290" t="s">
        <v>20</v>
      </c>
      <c r="B290" s="2">
        <v>5</v>
      </c>
      <c r="C290" s="2">
        <v>13</v>
      </c>
      <c r="D290" s="4">
        <f t="shared" si="55"/>
        <v>1040</v>
      </c>
      <c r="E290" s="5">
        <v>129.19999999999999</v>
      </c>
      <c r="F290" s="4">
        <f t="shared" si="56"/>
        <v>134368</v>
      </c>
      <c r="G290" s="14" t="s">
        <v>20</v>
      </c>
      <c r="H290" s="12">
        <v>5</v>
      </c>
      <c r="I290" s="12">
        <v>12</v>
      </c>
      <c r="J290" s="4">
        <f t="shared" si="57"/>
        <v>960</v>
      </c>
      <c r="K290" s="4">
        <v>129.19999999999999</v>
      </c>
      <c r="L290" s="4">
        <f t="shared" si="58"/>
        <v>124031.99999999999</v>
      </c>
      <c r="M290" s="14">
        <f t="shared" si="59"/>
        <v>258400</v>
      </c>
    </row>
    <row r="291" spans="1:13" x14ac:dyDescent="0.25">
      <c r="B291" s="2"/>
      <c r="C291" s="2"/>
      <c r="D291" s="2"/>
      <c r="E291" s="2"/>
      <c r="F291" s="12"/>
      <c r="G291" s="14"/>
      <c r="H291" s="12"/>
      <c r="I291" s="12"/>
      <c r="J291" s="12"/>
      <c r="K291" s="12"/>
      <c r="L291" s="12"/>
      <c r="M291" s="14"/>
    </row>
    <row r="292" spans="1:13" x14ac:dyDescent="0.25">
      <c r="A292" s="3" t="s">
        <v>21</v>
      </c>
      <c r="B292" s="19"/>
      <c r="C292" s="19"/>
      <c r="D292" s="18">
        <f>SUM(D279:D291)</f>
        <v>6656</v>
      </c>
      <c r="E292" s="19"/>
      <c r="F292" s="18">
        <f>SUM(F279:F291)</f>
        <v>812531.19999999995</v>
      </c>
      <c r="G292" s="23"/>
      <c r="H292" s="18"/>
      <c r="I292" s="18"/>
      <c r="J292" s="18">
        <f>SUM(J279:J291)</f>
        <v>6784</v>
      </c>
      <c r="K292" s="18"/>
      <c r="L292" s="18">
        <f>SUM(L279:L291)</f>
        <v>825036.80000000005</v>
      </c>
      <c r="M292" s="15">
        <f>SUM(M279:M291)</f>
        <v>1637568</v>
      </c>
    </row>
    <row r="293" spans="1:13" x14ac:dyDescent="0.25">
      <c r="F293" s="2"/>
      <c r="G293" s="2"/>
      <c r="H293" s="2"/>
      <c r="I293" s="2"/>
      <c r="J293" s="2"/>
      <c r="K293" s="2"/>
      <c r="L293" s="2"/>
      <c r="M293" s="2"/>
    </row>
    <row r="295" spans="1:13" x14ac:dyDescent="0.25">
      <c r="F295" s="2" t="s">
        <v>22</v>
      </c>
      <c r="G295" s="2"/>
      <c r="H295" s="2"/>
      <c r="I295" s="2"/>
      <c r="J295" s="2"/>
      <c r="K295" s="2"/>
      <c r="L295" s="2" t="s">
        <v>23</v>
      </c>
      <c r="M295" s="2" t="s">
        <v>24</v>
      </c>
    </row>
    <row r="296" spans="1:13" x14ac:dyDescent="0.25">
      <c r="A296" s="3"/>
      <c r="B296" s="2"/>
      <c r="C296" s="2" t="s">
        <v>0</v>
      </c>
      <c r="D296" s="2" t="s">
        <v>0</v>
      </c>
      <c r="E296" s="2" t="s">
        <v>1</v>
      </c>
      <c r="F296" s="2" t="s">
        <v>33</v>
      </c>
      <c r="H296" s="2"/>
      <c r="I296" s="2" t="s">
        <v>2</v>
      </c>
      <c r="J296" s="2" t="s">
        <v>2</v>
      </c>
      <c r="K296" s="2" t="s">
        <v>1</v>
      </c>
      <c r="L296" s="2" t="s">
        <v>2</v>
      </c>
      <c r="M296" s="2" t="s">
        <v>0</v>
      </c>
    </row>
    <row r="297" spans="1:13" x14ac:dyDescent="0.25">
      <c r="A297" s="3" t="s">
        <v>41</v>
      </c>
      <c r="B297" s="2" t="s">
        <v>3</v>
      </c>
      <c r="C297" s="2" t="s">
        <v>4</v>
      </c>
      <c r="D297" s="2" t="s">
        <v>5</v>
      </c>
      <c r="E297" s="2" t="s">
        <v>6</v>
      </c>
      <c r="F297" s="2" t="s">
        <v>7</v>
      </c>
      <c r="H297" s="2" t="s">
        <v>3</v>
      </c>
      <c r="I297" s="2" t="s">
        <v>4</v>
      </c>
      <c r="J297" s="2" t="s">
        <v>5</v>
      </c>
      <c r="K297" s="2" t="s">
        <v>6</v>
      </c>
      <c r="L297" s="2" t="s">
        <v>7</v>
      </c>
      <c r="M297" s="2" t="s">
        <v>8</v>
      </c>
    </row>
    <row r="298" spans="1:13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3" x14ac:dyDescent="0.25">
      <c r="A299" t="s">
        <v>9</v>
      </c>
      <c r="B299" s="2">
        <v>8</v>
      </c>
      <c r="C299" s="2">
        <v>13</v>
      </c>
      <c r="D299" s="4">
        <f t="shared" ref="D299:D310" si="60">+B299*C299*16</f>
        <v>1664</v>
      </c>
      <c r="E299" s="5">
        <v>129.19999999999999</v>
      </c>
      <c r="F299" s="4">
        <f>+D299*E299</f>
        <v>214988.79999999999</v>
      </c>
      <c r="G299" s="4"/>
      <c r="H299" s="12">
        <v>8</v>
      </c>
      <c r="I299" s="12">
        <v>12</v>
      </c>
      <c r="J299" s="4">
        <f t="shared" ref="J299:J310" si="61">+H299*I299*16</f>
        <v>1536</v>
      </c>
      <c r="K299" s="4">
        <v>129.19999999999999</v>
      </c>
      <c r="L299" s="4">
        <f>+J299*K299</f>
        <v>198451.19999999998</v>
      </c>
      <c r="M299" s="14">
        <f>+F299+L299</f>
        <v>413440</v>
      </c>
    </row>
    <row r="300" spans="1:13" x14ac:dyDescent="0.25">
      <c r="A300" t="s">
        <v>10</v>
      </c>
      <c r="B300" s="2">
        <v>8</v>
      </c>
      <c r="C300" s="2">
        <v>13</v>
      </c>
      <c r="D300" s="4">
        <f t="shared" si="60"/>
        <v>1664</v>
      </c>
      <c r="E300" s="5">
        <v>128</v>
      </c>
      <c r="F300" s="4">
        <f t="shared" ref="F300:F310" si="62">+D300*E300</f>
        <v>212992</v>
      </c>
      <c r="G300" s="4"/>
      <c r="H300" s="12">
        <v>8</v>
      </c>
      <c r="I300" s="12">
        <v>12</v>
      </c>
      <c r="J300" s="4">
        <f t="shared" si="61"/>
        <v>1536</v>
      </c>
      <c r="K300" s="4">
        <v>128</v>
      </c>
      <c r="L300" s="4">
        <f t="shared" ref="L300:L310" si="63">+J300*K300</f>
        <v>196608</v>
      </c>
      <c r="M300" s="14">
        <f>+F300+L300</f>
        <v>409600</v>
      </c>
    </row>
    <row r="301" spans="1:13" x14ac:dyDescent="0.25">
      <c r="A301" t="s">
        <v>11</v>
      </c>
      <c r="B301" s="2">
        <v>8</v>
      </c>
      <c r="C301" s="2">
        <v>5</v>
      </c>
      <c r="D301" s="4">
        <f t="shared" si="60"/>
        <v>640</v>
      </c>
      <c r="E301" s="5">
        <v>127</v>
      </c>
      <c r="F301" s="4">
        <f t="shared" si="62"/>
        <v>81280</v>
      </c>
      <c r="G301" s="4"/>
      <c r="H301" s="12">
        <v>8</v>
      </c>
      <c r="I301" s="12">
        <v>4</v>
      </c>
      <c r="J301" s="4">
        <f t="shared" si="61"/>
        <v>512</v>
      </c>
      <c r="K301" s="4">
        <v>127</v>
      </c>
      <c r="L301" s="4">
        <f t="shared" si="63"/>
        <v>65024</v>
      </c>
      <c r="M301" s="14">
        <f t="shared" ref="M301:M310" si="64">+F301+L301</f>
        <v>146304</v>
      </c>
    </row>
    <row r="302" spans="1:13" x14ac:dyDescent="0.25">
      <c r="A302" t="s">
        <v>12</v>
      </c>
      <c r="B302" s="2">
        <v>8</v>
      </c>
      <c r="C302" s="2">
        <v>5</v>
      </c>
      <c r="D302" s="4">
        <f t="shared" si="60"/>
        <v>640</v>
      </c>
      <c r="E302" s="5">
        <v>124</v>
      </c>
      <c r="F302" s="4">
        <f t="shared" si="62"/>
        <v>79360</v>
      </c>
      <c r="G302" s="4"/>
      <c r="H302" s="12">
        <v>8</v>
      </c>
      <c r="I302" s="12">
        <v>3</v>
      </c>
      <c r="J302" s="4">
        <f t="shared" si="61"/>
        <v>384</v>
      </c>
      <c r="K302" s="4">
        <v>124</v>
      </c>
      <c r="L302" s="4">
        <f t="shared" si="63"/>
        <v>47616</v>
      </c>
      <c r="M302" s="14">
        <f t="shared" si="64"/>
        <v>126976</v>
      </c>
    </row>
    <row r="303" spans="1:13" x14ac:dyDescent="0.25">
      <c r="A303" t="s">
        <v>13</v>
      </c>
      <c r="B303" s="2">
        <v>8</v>
      </c>
      <c r="C303" s="2">
        <v>13</v>
      </c>
      <c r="D303" s="4">
        <f t="shared" si="60"/>
        <v>1664</v>
      </c>
      <c r="E303" s="5">
        <v>122.9</v>
      </c>
      <c r="F303" s="4">
        <f t="shared" si="62"/>
        <v>204505.60000000001</v>
      </c>
      <c r="G303" s="4"/>
      <c r="H303" s="12">
        <v>8</v>
      </c>
      <c r="I303" s="12">
        <v>12</v>
      </c>
      <c r="J303" s="4">
        <f t="shared" si="61"/>
        <v>1536</v>
      </c>
      <c r="K303" s="4">
        <v>122.9</v>
      </c>
      <c r="L303" s="4">
        <f t="shared" si="63"/>
        <v>188774.40000000002</v>
      </c>
      <c r="M303" s="14">
        <f t="shared" si="64"/>
        <v>393280</v>
      </c>
    </row>
    <row r="304" spans="1:13" x14ac:dyDescent="0.25">
      <c r="A304" t="s">
        <v>14</v>
      </c>
      <c r="B304" s="2">
        <v>8</v>
      </c>
      <c r="C304" s="2">
        <v>13</v>
      </c>
      <c r="D304" s="4">
        <f t="shared" si="60"/>
        <v>1664</v>
      </c>
      <c r="E304" s="5">
        <v>118.7</v>
      </c>
      <c r="F304" s="4">
        <f t="shared" si="62"/>
        <v>197516.80000000002</v>
      </c>
      <c r="G304" s="4"/>
      <c r="H304" s="12">
        <v>8</v>
      </c>
      <c r="I304" s="12">
        <v>12</v>
      </c>
      <c r="J304" s="4">
        <f t="shared" si="61"/>
        <v>1536</v>
      </c>
      <c r="K304" s="4">
        <v>118.7</v>
      </c>
      <c r="L304" s="4">
        <f t="shared" si="63"/>
        <v>182323.20000000001</v>
      </c>
      <c r="M304" s="14">
        <f t="shared" si="64"/>
        <v>379840</v>
      </c>
    </row>
    <row r="305" spans="1:17" x14ac:dyDescent="0.25">
      <c r="A305" t="s">
        <v>15</v>
      </c>
      <c r="B305" s="2">
        <v>8</v>
      </c>
      <c r="C305" s="2">
        <v>13</v>
      </c>
      <c r="D305" s="4">
        <f t="shared" si="60"/>
        <v>1664</v>
      </c>
      <c r="E305" s="5">
        <v>117.2</v>
      </c>
      <c r="F305" s="4">
        <f t="shared" si="62"/>
        <v>195020.80000000002</v>
      </c>
      <c r="G305" s="4"/>
      <c r="H305" s="12">
        <v>8</v>
      </c>
      <c r="I305" s="12">
        <v>12</v>
      </c>
      <c r="J305" s="4">
        <f t="shared" si="61"/>
        <v>1536</v>
      </c>
      <c r="K305" s="4">
        <v>117.2</v>
      </c>
      <c r="L305" s="4">
        <f t="shared" si="63"/>
        <v>180019.20000000001</v>
      </c>
      <c r="M305" s="14">
        <f t="shared" si="64"/>
        <v>375040</v>
      </c>
    </row>
    <row r="306" spans="1:17" x14ac:dyDescent="0.25">
      <c r="A306" t="s">
        <v>16</v>
      </c>
      <c r="B306" s="2">
        <v>8</v>
      </c>
      <c r="C306" s="2">
        <v>13</v>
      </c>
      <c r="D306" s="4">
        <f t="shared" si="60"/>
        <v>1664</v>
      </c>
      <c r="E306" s="5">
        <v>117.2</v>
      </c>
      <c r="F306" s="4">
        <f t="shared" si="62"/>
        <v>195020.80000000002</v>
      </c>
      <c r="G306" s="4"/>
      <c r="H306" s="12">
        <v>8</v>
      </c>
      <c r="I306" s="12">
        <v>12</v>
      </c>
      <c r="J306" s="4">
        <f t="shared" si="61"/>
        <v>1536</v>
      </c>
      <c r="K306" s="4">
        <v>117.2</v>
      </c>
      <c r="L306" s="4">
        <f t="shared" si="63"/>
        <v>180019.20000000001</v>
      </c>
      <c r="M306" s="14">
        <f t="shared" si="64"/>
        <v>375040</v>
      </c>
    </row>
    <row r="307" spans="1:17" x14ac:dyDescent="0.25">
      <c r="A307" t="s">
        <v>17</v>
      </c>
      <c r="B307" s="2">
        <v>8</v>
      </c>
      <c r="C307" s="2">
        <v>13</v>
      </c>
      <c r="D307" s="4">
        <f t="shared" si="60"/>
        <v>1664</v>
      </c>
      <c r="E307" s="5">
        <v>118.9</v>
      </c>
      <c r="F307" s="4">
        <f t="shared" si="62"/>
        <v>197849.60000000001</v>
      </c>
      <c r="G307" s="4"/>
      <c r="H307" s="12">
        <v>8</v>
      </c>
      <c r="I307" s="12">
        <v>12</v>
      </c>
      <c r="J307" s="4">
        <f t="shared" si="61"/>
        <v>1536</v>
      </c>
      <c r="K307" s="4">
        <v>118.9</v>
      </c>
      <c r="L307" s="4">
        <f t="shared" si="63"/>
        <v>182630.40000000002</v>
      </c>
      <c r="M307" s="14">
        <f t="shared" si="64"/>
        <v>380480</v>
      </c>
    </row>
    <row r="308" spans="1:17" x14ac:dyDescent="0.25">
      <c r="A308" t="s">
        <v>18</v>
      </c>
      <c r="B308" s="2">
        <v>8</v>
      </c>
      <c r="C308" s="2">
        <v>13</v>
      </c>
      <c r="D308" s="4">
        <f t="shared" si="60"/>
        <v>1664</v>
      </c>
      <c r="E308" s="5">
        <v>122</v>
      </c>
      <c r="F308" s="4">
        <f t="shared" si="62"/>
        <v>203008</v>
      </c>
      <c r="G308" s="4"/>
      <c r="H308" s="12">
        <v>8</v>
      </c>
      <c r="I308" s="12">
        <v>12</v>
      </c>
      <c r="J308" s="4">
        <f t="shared" si="61"/>
        <v>1536</v>
      </c>
      <c r="K308" s="4">
        <v>122</v>
      </c>
      <c r="L308" s="4">
        <f t="shared" si="63"/>
        <v>187392</v>
      </c>
      <c r="M308" s="14">
        <f t="shared" si="64"/>
        <v>390400</v>
      </c>
    </row>
    <row r="309" spans="1:17" x14ac:dyDescent="0.25">
      <c r="A309" t="s">
        <v>19</v>
      </c>
      <c r="B309" s="2">
        <v>8</v>
      </c>
      <c r="C309" s="2">
        <v>5</v>
      </c>
      <c r="D309" s="4">
        <f t="shared" si="60"/>
        <v>640</v>
      </c>
      <c r="E309" s="5">
        <v>126</v>
      </c>
      <c r="F309" s="4">
        <f t="shared" si="62"/>
        <v>80640</v>
      </c>
      <c r="G309" s="4"/>
      <c r="H309" s="12">
        <v>8</v>
      </c>
      <c r="I309" s="12">
        <v>3</v>
      </c>
      <c r="J309" s="4">
        <f t="shared" si="61"/>
        <v>384</v>
      </c>
      <c r="K309" s="4">
        <v>126</v>
      </c>
      <c r="L309" s="4">
        <f t="shared" si="63"/>
        <v>48384</v>
      </c>
      <c r="M309" s="14">
        <f t="shared" si="64"/>
        <v>129024</v>
      </c>
    </row>
    <row r="310" spans="1:17" x14ac:dyDescent="0.25">
      <c r="A310" t="s">
        <v>20</v>
      </c>
      <c r="B310" s="2">
        <v>8</v>
      </c>
      <c r="C310" s="2">
        <v>13</v>
      </c>
      <c r="D310" s="4">
        <f t="shared" si="60"/>
        <v>1664</v>
      </c>
      <c r="E310" s="5">
        <v>129.19999999999999</v>
      </c>
      <c r="F310" s="4">
        <f t="shared" si="62"/>
        <v>214988.79999999999</v>
      </c>
      <c r="G310" s="4"/>
      <c r="H310" s="12">
        <v>8</v>
      </c>
      <c r="I310" s="12">
        <v>12</v>
      </c>
      <c r="J310" s="4">
        <f t="shared" si="61"/>
        <v>1536</v>
      </c>
      <c r="K310" s="4">
        <v>129.19999999999999</v>
      </c>
      <c r="L310" s="4">
        <f t="shared" si="63"/>
        <v>198451.19999999998</v>
      </c>
      <c r="M310" s="14">
        <f t="shared" si="64"/>
        <v>413440</v>
      </c>
    </row>
    <row r="311" spans="1:17" x14ac:dyDescent="0.25">
      <c r="B311" s="2"/>
      <c r="C311" s="2"/>
      <c r="D311" s="2"/>
      <c r="E311" s="2"/>
      <c r="F311" s="12"/>
      <c r="G311" s="12"/>
      <c r="H311" s="12"/>
      <c r="I311" s="12"/>
      <c r="J311" s="12"/>
      <c r="K311" s="12"/>
      <c r="L311" s="12"/>
      <c r="M311" s="14"/>
    </row>
    <row r="312" spans="1:17" ht="13.8" x14ac:dyDescent="0.25">
      <c r="A312" s="3" t="s">
        <v>21</v>
      </c>
      <c r="B312" s="8"/>
      <c r="C312" s="8"/>
      <c r="D312" s="9">
        <f>SUM(D299:D311)</f>
        <v>16896</v>
      </c>
      <c r="E312" s="8"/>
      <c r="F312" s="18">
        <f>SUM(F299:F311)</f>
        <v>2077171.2000000002</v>
      </c>
      <c r="G312" s="18"/>
      <c r="H312" s="18"/>
      <c r="I312" s="18"/>
      <c r="J312" s="18">
        <f>SUM(J299:J311)</f>
        <v>15104</v>
      </c>
      <c r="K312" s="18"/>
      <c r="L312" s="18">
        <f>SUM(L299:L311)</f>
        <v>1855692.8</v>
      </c>
      <c r="M312" s="18">
        <f>SUM(M299:M311)</f>
        <v>3932864</v>
      </c>
    </row>
    <row r="313" spans="1:17" x14ac:dyDescent="0.25">
      <c r="A313" s="3" t="s">
        <v>38</v>
      </c>
      <c r="F313" s="2"/>
      <c r="G313" s="2"/>
      <c r="H313" s="2"/>
      <c r="I313" s="2"/>
      <c r="J313" s="2"/>
      <c r="K313" s="2"/>
      <c r="L313" s="2"/>
      <c r="M313" s="2"/>
    </row>
    <row r="314" spans="1:17" x14ac:dyDescent="0.25">
      <c r="F314" s="2" t="s">
        <v>22</v>
      </c>
      <c r="G314" s="2"/>
      <c r="H314" s="2"/>
      <c r="I314" s="2"/>
      <c r="J314" s="2"/>
      <c r="K314" s="2"/>
      <c r="L314" s="2" t="s">
        <v>23</v>
      </c>
      <c r="M314" s="2" t="s">
        <v>24</v>
      </c>
      <c r="Q314" s="4" t="s">
        <v>28</v>
      </c>
    </row>
    <row r="316" spans="1:17" x14ac:dyDescent="0.25">
      <c r="B316" s="2"/>
      <c r="C316" s="2" t="s">
        <v>0</v>
      </c>
      <c r="D316" s="2" t="s">
        <v>0</v>
      </c>
      <c r="E316" s="2" t="s">
        <v>1</v>
      </c>
      <c r="F316" s="2" t="s">
        <v>33</v>
      </c>
      <c r="H316" s="2"/>
      <c r="I316" s="2" t="s">
        <v>2</v>
      </c>
      <c r="J316" s="2" t="s">
        <v>2</v>
      </c>
      <c r="K316" s="2" t="s">
        <v>1</v>
      </c>
      <c r="L316" s="2" t="s">
        <v>2</v>
      </c>
      <c r="M316" s="2" t="s">
        <v>0</v>
      </c>
      <c r="Q316" s="4" t="s">
        <v>29</v>
      </c>
    </row>
    <row r="317" spans="1:17" x14ac:dyDescent="0.25">
      <c r="A317" s="3" t="s">
        <v>50</v>
      </c>
      <c r="B317" s="2" t="s">
        <v>3</v>
      </c>
      <c r="C317" s="2" t="s">
        <v>4</v>
      </c>
      <c r="D317" s="2" t="s">
        <v>5</v>
      </c>
      <c r="E317" s="2" t="s">
        <v>6</v>
      </c>
      <c r="F317" s="2" t="s">
        <v>7</v>
      </c>
      <c r="H317" s="2" t="s">
        <v>3</v>
      </c>
      <c r="I317" s="2" t="s">
        <v>4</v>
      </c>
      <c r="J317" s="2" t="s">
        <v>5</v>
      </c>
      <c r="K317" s="2" t="s">
        <v>6</v>
      </c>
      <c r="L317" s="2" t="s">
        <v>7</v>
      </c>
      <c r="M317" s="2" t="s">
        <v>8</v>
      </c>
      <c r="Q317" s="4" t="s">
        <v>0</v>
      </c>
    </row>
    <row r="318" spans="1:17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7" x14ac:dyDescent="0.25">
      <c r="A319" t="s">
        <v>9</v>
      </c>
      <c r="B319" s="2">
        <v>8</v>
      </c>
      <c r="C319" s="2">
        <v>13</v>
      </c>
      <c r="D319" s="4">
        <f t="shared" ref="D319:D330" si="65">+B319*C319*16</f>
        <v>1664</v>
      </c>
      <c r="E319" s="5">
        <v>129.19999999999999</v>
      </c>
      <c r="F319" s="4">
        <f>+D319*E319</f>
        <v>214988.79999999999</v>
      </c>
      <c r="G319" s="4"/>
      <c r="H319" s="12">
        <v>8</v>
      </c>
      <c r="I319" s="12">
        <v>12</v>
      </c>
      <c r="J319" s="4">
        <f t="shared" ref="J319:J330" si="66">+H319*I319*16</f>
        <v>1536</v>
      </c>
      <c r="K319" s="4">
        <v>129.19999999999999</v>
      </c>
      <c r="L319" s="4">
        <f>+J319*K319</f>
        <v>198451.19999999998</v>
      </c>
      <c r="M319" s="14">
        <f>+F319+L319</f>
        <v>413440</v>
      </c>
    </row>
    <row r="320" spans="1:17" x14ac:dyDescent="0.25">
      <c r="A320" t="s">
        <v>10</v>
      </c>
      <c r="B320" s="2">
        <v>8</v>
      </c>
      <c r="C320" s="2">
        <v>13</v>
      </c>
      <c r="D320" s="4">
        <f t="shared" si="65"/>
        <v>1664</v>
      </c>
      <c r="E320" s="5">
        <v>128</v>
      </c>
      <c r="F320" s="4">
        <f t="shared" ref="F320:F330" si="67">+D320*E320</f>
        <v>212992</v>
      </c>
      <c r="G320" s="4"/>
      <c r="H320" s="12">
        <v>8</v>
      </c>
      <c r="I320" s="12">
        <v>12</v>
      </c>
      <c r="J320" s="4">
        <f t="shared" si="66"/>
        <v>1536</v>
      </c>
      <c r="K320" s="4">
        <v>128</v>
      </c>
      <c r="L320" s="4">
        <f t="shared" ref="L320:L330" si="68">+J320*K320</f>
        <v>196608</v>
      </c>
      <c r="M320" s="14">
        <f>+F320+L320</f>
        <v>409600</v>
      </c>
    </row>
    <row r="321" spans="1:17" x14ac:dyDescent="0.25">
      <c r="A321" t="s">
        <v>11</v>
      </c>
      <c r="B321" s="2">
        <v>8</v>
      </c>
      <c r="C321" s="2">
        <v>5</v>
      </c>
      <c r="D321" s="4">
        <f t="shared" si="65"/>
        <v>640</v>
      </c>
      <c r="E321" s="5">
        <v>127</v>
      </c>
      <c r="F321" s="4">
        <f t="shared" si="67"/>
        <v>81280</v>
      </c>
      <c r="G321" s="4"/>
      <c r="H321" s="12">
        <v>8</v>
      </c>
      <c r="I321" s="12">
        <v>4</v>
      </c>
      <c r="J321" s="4">
        <f t="shared" si="66"/>
        <v>512</v>
      </c>
      <c r="K321" s="4">
        <v>127</v>
      </c>
      <c r="L321" s="4">
        <f t="shared" si="68"/>
        <v>65024</v>
      </c>
      <c r="M321" s="14">
        <f t="shared" ref="M321:M330" si="69">+F321+L321</f>
        <v>146304</v>
      </c>
    </row>
    <row r="322" spans="1:17" x14ac:dyDescent="0.25">
      <c r="A322" t="s">
        <v>12</v>
      </c>
      <c r="B322" s="2">
        <v>8</v>
      </c>
      <c r="C322" s="2">
        <v>5</v>
      </c>
      <c r="D322" s="4">
        <f t="shared" si="65"/>
        <v>640</v>
      </c>
      <c r="E322" s="5">
        <v>124</v>
      </c>
      <c r="F322" s="4">
        <f t="shared" si="67"/>
        <v>79360</v>
      </c>
      <c r="G322" s="4"/>
      <c r="H322" s="12">
        <v>8</v>
      </c>
      <c r="I322" s="12">
        <v>3</v>
      </c>
      <c r="J322" s="4">
        <f t="shared" si="66"/>
        <v>384</v>
      </c>
      <c r="K322" s="4">
        <v>124</v>
      </c>
      <c r="L322" s="4">
        <f t="shared" si="68"/>
        <v>47616</v>
      </c>
      <c r="M322" s="14">
        <f t="shared" si="69"/>
        <v>126976</v>
      </c>
    </row>
    <row r="323" spans="1:17" x14ac:dyDescent="0.25">
      <c r="A323" t="s">
        <v>13</v>
      </c>
      <c r="B323" s="2">
        <v>8</v>
      </c>
      <c r="C323" s="2">
        <v>13</v>
      </c>
      <c r="D323" s="4">
        <f t="shared" si="65"/>
        <v>1664</v>
      </c>
      <c r="E323" s="5">
        <v>122.9</v>
      </c>
      <c r="F323" s="4">
        <f t="shared" si="67"/>
        <v>204505.60000000001</v>
      </c>
      <c r="G323" s="4"/>
      <c r="H323" s="12">
        <v>8</v>
      </c>
      <c r="I323" s="12">
        <v>12</v>
      </c>
      <c r="J323" s="4">
        <f t="shared" si="66"/>
        <v>1536</v>
      </c>
      <c r="K323" s="4">
        <v>122.9</v>
      </c>
      <c r="L323" s="4">
        <f t="shared" si="68"/>
        <v>188774.40000000002</v>
      </c>
      <c r="M323" s="14">
        <f t="shared" si="69"/>
        <v>393280</v>
      </c>
    </row>
    <row r="324" spans="1:17" x14ac:dyDescent="0.25">
      <c r="A324" t="s">
        <v>14</v>
      </c>
      <c r="B324" s="2">
        <v>8</v>
      </c>
      <c r="C324" s="2">
        <v>13</v>
      </c>
      <c r="D324" s="4">
        <f t="shared" si="65"/>
        <v>1664</v>
      </c>
      <c r="E324" s="5">
        <v>118.7</v>
      </c>
      <c r="F324" s="4">
        <f t="shared" si="67"/>
        <v>197516.80000000002</v>
      </c>
      <c r="G324" s="4"/>
      <c r="H324" s="12">
        <v>8</v>
      </c>
      <c r="I324" s="12">
        <v>12</v>
      </c>
      <c r="J324" s="4">
        <f t="shared" si="66"/>
        <v>1536</v>
      </c>
      <c r="K324" s="4">
        <v>118.7</v>
      </c>
      <c r="L324" s="4">
        <f t="shared" si="68"/>
        <v>182323.20000000001</v>
      </c>
      <c r="M324" s="14">
        <f t="shared" si="69"/>
        <v>379840</v>
      </c>
      <c r="N324" s="2">
        <v>1536</v>
      </c>
      <c r="Q324" s="4">
        <f>E324*N324</f>
        <v>182323.20000000001</v>
      </c>
    </row>
    <row r="325" spans="1:17" x14ac:dyDescent="0.25">
      <c r="A325" t="s">
        <v>15</v>
      </c>
      <c r="B325" s="2">
        <v>8</v>
      </c>
      <c r="C325" s="2">
        <v>13</v>
      </c>
      <c r="D325" s="4">
        <f t="shared" si="65"/>
        <v>1664</v>
      </c>
      <c r="E325" s="5">
        <v>117.2</v>
      </c>
      <c r="F325" s="4">
        <f t="shared" si="67"/>
        <v>195020.80000000002</v>
      </c>
      <c r="G325" s="4"/>
      <c r="H325" s="12">
        <v>8</v>
      </c>
      <c r="I325" s="12">
        <v>12</v>
      </c>
      <c r="J325" s="4">
        <f t="shared" si="66"/>
        <v>1536</v>
      </c>
      <c r="K325" s="4">
        <v>117.2</v>
      </c>
      <c r="L325" s="4">
        <f t="shared" si="68"/>
        <v>180019.20000000001</v>
      </c>
      <c r="M325" s="14">
        <f t="shared" si="69"/>
        <v>375040</v>
      </c>
      <c r="N325" s="2">
        <v>1664</v>
      </c>
      <c r="Q325" s="4">
        <f>E325*N325</f>
        <v>195020.80000000002</v>
      </c>
    </row>
    <row r="326" spans="1:17" x14ac:dyDescent="0.25">
      <c r="A326" t="s">
        <v>16</v>
      </c>
      <c r="B326" s="2">
        <v>8</v>
      </c>
      <c r="C326" s="2">
        <v>13</v>
      </c>
      <c r="D326" s="4">
        <f t="shared" si="65"/>
        <v>1664</v>
      </c>
      <c r="E326" s="5">
        <v>117.2</v>
      </c>
      <c r="F326" s="4">
        <f t="shared" si="67"/>
        <v>195020.80000000002</v>
      </c>
      <c r="G326" s="4"/>
      <c r="H326" s="12">
        <v>8</v>
      </c>
      <c r="I326" s="12">
        <v>12</v>
      </c>
      <c r="J326" s="4">
        <f t="shared" si="66"/>
        <v>1536</v>
      </c>
      <c r="K326" s="4">
        <v>117.2</v>
      </c>
      <c r="L326" s="4">
        <f t="shared" si="68"/>
        <v>180019.20000000001</v>
      </c>
      <c r="M326" s="14">
        <f t="shared" si="69"/>
        <v>375040</v>
      </c>
      <c r="N326" s="2">
        <v>1664</v>
      </c>
      <c r="Q326" s="4">
        <f>E326*N326</f>
        <v>195020.80000000002</v>
      </c>
    </row>
    <row r="327" spans="1:17" x14ac:dyDescent="0.25">
      <c r="A327" t="s">
        <v>17</v>
      </c>
      <c r="B327" s="2">
        <v>8</v>
      </c>
      <c r="C327" s="2">
        <v>13</v>
      </c>
      <c r="D327" s="4">
        <f t="shared" si="65"/>
        <v>1664</v>
      </c>
      <c r="E327" s="5">
        <v>118.9</v>
      </c>
      <c r="F327" s="4">
        <f t="shared" si="67"/>
        <v>197849.60000000001</v>
      </c>
      <c r="G327" s="4"/>
      <c r="H327" s="12">
        <v>8</v>
      </c>
      <c r="I327" s="12">
        <v>12</v>
      </c>
      <c r="J327" s="4">
        <f t="shared" si="66"/>
        <v>1536</v>
      </c>
      <c r="K327" s="4">
        <v>118.9</v>
      </c>
      <c r="L327" s="4">
        <f t="shared" si="68"/>
        <v>182630.40000000002</v>
      </c>
      <c r="M327" s="14">
        <f t="shared" si="69"/>
        <v>380480</v>
      </c>
      <c r="N327" s="2">
        <v>1664</v>
      </c>
      <c r="Q327" s="4">
        <f>E327*N327</f>
        <v>197849.60000000001</v>
      </c>
    </row>
    <row r="328" spans="1:17" x14ac:dyDescent="0.25">
      <c r="A328" t="s">
        <v>18</v>
      </c>
      <c r="B328" s="2">
        <v>8</v>
      </c>
      <c r="C328" s="2">
        <v>13</v>
      </c>
      <c r="D328" s="4">
        <f t="shared" si="65"/>
        <v>1664</v>
      </c>
      <c r="E328" s="5">
        <v>122</v>
      </c>
      <c r="F328" s="4">
        <f t="shared" si="67"/>
        <v>203008</v>
      </c>
      <c r="G328" s="4"/>
      <c r="H328" s="12">
        <v>8</v>
      </c>
      <c r="I328" s="12">
        <v>12</v>
      </c>
      <c r="J328" s="4">
        <f t="shared" si="66"/>
        <v>1536</v>
      </c>
      <c r="K328" s="4">
        <v>122</v>
      </c>
      <c r="L328" s="4">
        <f t="shared" si="68"/>
        <v>187392</v>
      </c>
      <c r="M328" s="14">
        <f t="shared" si="69"/>
        <v>390400</v>
      </c>
      <c r="N328" s="2">
        <v>1536</v>
      </c>
      <c r="Q328" s="4">
        <f>E328*N328</f>
        <v>187392</v>
      </c>
    </row>
    <row r="329" spans="1:17" x14ac:dyDescent="0.25">
      <c r="A329" t="s">
        <v>19</v>
      </c>
      <c r="B329" s="2">
        <v>8</v>
      </c>
      <c r="C329" s="2">
        <v>5</v>
      </c>
      <c r="D329" s="4">
        <f t="shared" si="65"/>
        <v>640</v>
      </c>
      <c r="E329" s="5">
        <v>126</v>
      </c>
      <c r="F329" s="4">
        <f t="shared" si="67"/>
        <v>80640</v>
      </c>
      <c r="G329" s="4"/>
      <c r="H329" s="12">
        <v>8</v>
      </c>
      <c r="I329" s="12">
        <v>3</v>
      </c>
      <c r="J329" s="4">
        <f t="shared" si="66"/>
        <v>384</v>
      </c>
      <c r="K329" s="4">
        <v>126</v>
      </c>
      <c r="L329" s="4">
        <f t="shared" si="68"/>
        <v>48384</v>
      </c>
      <c r="M329" s="14">
        <f t="shared" si="69"/>
        <v>129024</v>
      </c>
    </row>
    <row r="330" spans="1:17" x14ac:dyDescent="0.25">
      <c r="A330" t="s">
        <v>20</v>
      </c>
      <c r="B330" s="2">
        <v>8</v>
      </c>
      <c r="C330" s="2">
        <v>13</v>
      </c>
      <c r="D330" s="4">
        <f t="shared" si="65"/>
        <v>1664</v>
      </c>
      <c r="E330" s="5">
        <v>129.19999999999999</v>
      </c>
      <c r="F330" s="4">
        <f t="shared" si="67"/>
        <v>214988.79999999999</v>
      </c>
      <c r="G330" s="4"/>
      <c r="H330" s="12">
        <v>8</v>
      </c>
      <c r="I330" s="12">
        <v>12</v>
      </c>
      <c r="J330" s="4">
        <f t="shared" si="66"/>
        <v>1536</v>
      </c>
      <c r="K330" s="4">
        <v>129.19999999999999</v>
      </c>
      <c r="L330" s="4">
        <f t="shared" si="68"/>
        <v>198451.19999999998</v>
      </c>
      <c r="M330" s="14">
        <f t="shared" si="69"/>
        <v>413440</v>
      </c>
    </row>
    <row r="331" spans="1:17" x14ac:dyDescent="0.25">
      <c r="B331" s="2"/>
      <c r="C331" s="2"/>
      <c r="D331" s="2"/>
      <c r="E331" s="2"/>
      <c r="F331" s="12"/>
      <c r="G331" s="12"/>
      <c r="H331" s="12"/>
      <c r="I331" s="12"/>
      <c r="J331" s="12"/>
      <c r="K331" s="12"/>
      <c r="L331" s="12"/>
      <c r="M331" s="14"/>
    </row>
    <row r="332" spans="1:17" x14ac:dyDescent="0.25">
      <c r="A332" s="3" t="s">
        <v>21</v>
      </c>
      <c r="B332" s="19"/>
      <c r="C332" s="19"/>
      <c r="D332" s="18">
        <f>SUM(D319:D331)</f>
        <v>16896</v>
      </c>
      <c r="E332" s="19"/>
      <c r="F332" s="18">
        <f>SUM(F319:F331)</f>
        <v>2077171.2000000002</v>
      </c>
      <c r="G332" s="18"/>
      <c r="H332" s="18"/>
      <c r="I332" s="18"/>
      <c r="J332" s="18">
        <f>SUM(J319:J331)</f>
        <v>15104</v>
      </c>
      <c r="K332" s="18"/>
      <c r="L332" s="18">
        <f>SUM(L319:L331)</f>
        <v>1855692.8</v>
      </c>
      <c r="M332" s="18">
        <f>SUM(M319:M331)</f>
        <v>3932864</v>
      </c>
      <c r="Q332" s="22">
        <f>SUM(Q324:Q331)</f>
        <v>957606.40000000002</v>
      </c>
    </row>
    <row r="333" spans="1:17" ht="13.8" x14ac:dyDescent="0.25">
      <c r="A333" s="7"/>
      <c r="B333" s="8"/>
      <c r="C333" s="8"/>
      <c r="D333" s="9"/>
      <c r="E333" s="8"/>
      <c r="F333" s="9"/>
      <c r="G333" s="9"/>
      <c r="H333" s="9"/>
      <c r="I333" s="9"/>
      <c r="J333" s="9"/>
      <c r="K333" s="9"/>
      <c r="L333" s="9"/>
      <c r="M333" s="9"/>
    </row>
    <row r="334" spans="1:17" ht="13.8" x14ac:dyDescent="0.25">
      <c r="A334" s="7"/>
      <c r="B334" s="8"/>
      <c r="C334" s="8"/>
      <c r="D334" s="9"/>
      <c r="E334" s="8"/>
      <c r="F334" s="9"/>
      <c r="G334" s="9"/>
      <c r="H334" s="9"/>
      <c r="I334" s="9"/>
      <c r="J334" s="9"/>
      <c r="K334" s="9"/>
      <c r="L334" s="9"/>
      <c r="M334" s="9"/>
    </row>
    <row r="335" spans="1:17" ht="13.8" x14ac:dyDescent="0.25">
      <c r="A335" s="7"/>
      <c r="B335" s="8"/>
      <c r="C335" s="8"/>
      <c r="D335" s="9"/>
      <c r="E335" s="8"/>
      <c r="F335" s="2" t="s">
        <v>22</v>
      </c>
      <c r="G335" s="2"/>
      <c r="H335" s="2"/>
      <c r="I335" s="2"/>
      <c r="J335" s="2"/>
      <c r="K335" s="2"/>
      <c r="L335" s="2" t="s">
        <v>23</v>
      </c>
      <c r="M335" s="2" t="s">
        <v>24</v>
      </c>
      <c r="Q335" s="4" t="s">
        <v>28</v>
      </c>
    </row>
    <row r="336" spans="1:17" x14ac:dyDescent="0.25">
      <c r="A336" s="3"/>
      <c r="B336" s="2" t="s">
        <v>3</v>
      </c>
      <c r="C336" s="2" t="s">
        <v>4</v>
      </c>
      <c r="D336" s="2" t="s">
        <v>5</v>
      </c>
      <c r="E336" s="2" t="s">
        <v>6</v>
      </c>
      <c r="F336" s="2" t="s">
        <v>33</v>
      </c>
      <c r="H336" s="2"/>
      <c r="I336" s="2" t="s">
        <v>2</v>
      </c>
      <c r="J336" s="2" t="s">
        <v>2</v>
      </c>
      <c r="K336" s="2" t="s">
        <v>1</v>
      </c>
      <c r="L336" s="2" t="s">
        <v>2</v>
      </c>
      <c r="M336" s="2" t="s">
        <v>0</v>
      </c>
      <c r="Q336" s="4" t="s">
        <v>29</v>
      </c>
    </row>
    <row r="337" spans="1:17" x14ac:dyDescent="0.25">
      <c r="A337" s="3" t="s">
        <v>52</v>
      </c>
      <c r="B337" s="2"/>
      <c r="C337" s="2"/>
      <c r="D337" s="2"/>
      <c r="E337" s="2"/>
      <c r="F337" s="2" t="s">
        <v>7</v>
      </c>
      <c r="H337" s="2" t="s">
        <v>3</v>
      </c>
      <c r="I337" s="2" t="s">
        <v>4</v>
      </c>
      <c r="J337" s="2" t="s">
        <v>5</v>
      </c>
      <c r="K337" s="2" t="s">
        <v>6</v>
      </c>
      <c r="L337" s="2" t="s">
        <v>7</v>
      </c>
      <c r="M337" s="2" t="s">
        <v>8</v>
      </c>
      <c r="Q337" s="4" t="s">
        <v>0</v>
      </c>
    </row>
    <row r="338" spans="1:17" x14ac:dyDescent="0.25"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2"/>
    </row>
    <row r="339" spans="1:17" x14ac:dyDescent="0.25">
      <c r="A339" t="s">
        <v>9</v>
      </c>
      <c r="B339" s="2">
        <v>8</v>
      </c>
      <c r="C339" s="2">
        <v>13</v>
      </c>
      <c r="D339" s="4">
        <f t="shared" ref="D339:D350" si="70">+B339*C339*16</f>
        <v>1664</v>
      </c>
      <c r="E339" s="5">
        <v>129.19999999999999</v>
      </c>
      <c r="F339" s="4">
        <f>+D339*E339</f>
        <v>214988.79999999999</v>
      </c>
      <c r="G339" s="4"/>
      <c r="H339" s="12">
        <v>8</v>
      </c>
      <c r="I339" s="12">
        <v>12</v>
      </c>
      <c r="J339" s="4">
        <f t="shared" ref="J339:J350" si="71">+H339*I339*16</f>
        <v>1536</v>
      </c>
      <c r="K339" s="4">
        <v>129.19999999999999</v>
      </c>
      <c r="L339" s="4">
        <f>+J339*K339</f>
        <v>198451.19999999998</v>
      </c>
      <c r="M339" s="14">
        <f>+F339+L339</f>
        <v>413440</v>
      </c>
    </row>
    <row r="340" spans="1:17" x14ac:dyDescent="0.25">
      <c r="A340" t="s">
        <v>10</v>
      </c>
      <c r="B340" s="2">
        <v>8</v>
      </c>
      <c r="C340" s="2">
        <v>13</v>
      </c>
      <c r="D340" s="4">
        <f t="shared" si="70"/>
        <v>1664</v>
      </c>
      <c r="E340" s="5">
        <v>128</v>
      </c>
      <c r="F340" s="4">
        <f t="shared" ref="F340:F350" si="72">+D340*E340</f>
        <v>212992</v>
      </c>
      <c r="G340" s="4"/>
      <c r="H340" s="12">
        <v>8</v>
      </c>
      <c r="I340" s="12">
        <v>12</v>
      </c>
      <c r="J340" s="4">
        <f t="shared" si="71"/>
        <v>1536</v>
      </c>
      <c r="K340" s="4">
        <v>128</v>
      </c>
      <c r="L340" s="4">
        <f t="shared" ref="L340:L350" si="73">+J340*K340</f>
        <v>196608</v>
      </c>
      <c r="M340" s="14">
        <f>+F340+L340</f>
        <v>409600</v>
      </c>
    </row>
    <row r="341" spans="1:17" x14ac:dyDescent="0.25">
      <c r="A341" t="s">
        <v>11</v>
      </c>
      <c r="B341" s="2">
        <v>8</v>
      </c>
      <c r="C341" s="2">
        <v>5</v>
      </c>
      <c r="D341" s="4">
        <f t="shared" si="70"/>
        <v>640</v>
      </c>
      <c r="E341" s="5">
        <v>127</v>
      </c>
      <c r="F341" s="4">
        <f t="shared" si="72"/>
        <v>81280</v>
      </c>
      <c r="G341" s="4"/>
      <c r="H341" s="12">
        <v>8</v>
      </c>
      <c r="I341" s="12">
        <v>4</v>
      </c>
      <c r="J341" s="4">
        <f t="shared" si="71"/>
        <v>512</v>
      </c>
      <c r="K341" s="4">
        <v>127</v>
      </c>
      <c r="L341" s="4">
        <f t="shared" si="73"/>
        <v>65024</v>
      </c>
      <c r="M341" s="14">
        <f t="shared" ref="M341:M351" si="74">+F341+L341</f>
        <v>146304</v>
      </c>
    </row>
    <row r="342" spans="1:17" x14ac:dyDescent="0.25">
      <c r="A342" t="s">
        <v>12</v>
      </c>
      <c r="B342" s="2">
        <v>8</v>
      </c>
      <c r="C342" s="2">
        <v>5</v>
      </c>
      <c r="D342" s="4">
        <f t="shared" si="70"/>
        <v>640</v>
      </c>
      <c r="E342" s="5">
        <v>124</v>
      </c>
      <c r="F342" s="4">
        <f t="shared" si="72"/>
        <v>79360</v>
      </c>
      <c r="G342" s="4"/>
      <c r="H342" s="12">
        <v>8</v>
      </c>
      <c r="I342" s="12">
        <v>3</v>
      </c>
      <c r="J342" s="4">
        <f t="shared" si="71"/>
        <v>384</v>
      </c>
      <c r="K342" s="4">
        <v>124</v>
      </c>
      <c r="L342" s="4">
        <f t="shared" si="73"/>
        <v>47616</v>
      </c>
      <c r="M342" s="14">
        <f t="shared" si="74"/>
        <v>126976</v>
      </c>
    </row>
    <row r="343" spans="1:17" x14ac:dyDescent="0.25">
      <c r="A343" t="s">
        <v>13</v>
      </c>
      <c r="B343" s="2">
        <v>8</v>
      </c>
      <c r="C343" s="2">
        <v>13</v>
      </c>
      <c r="D343" s="4">
        <f t="shared" si="70"/>
        <v>1664</v>
      </c>
      <c r="E343" s="5">
        <v>122.9</v>
      </c>
      <c r="F343" s="4">
        <f t="shared" si="72"/>
        <v>204505.60000000001</v>
      </c>
      <c r="G343" s="4"/>
      <c r="H343" s="12">
        <v>8</v>
      </c>
      <c r="I343" s="12">
        <v>12</v>
      </c>
      <c r="J343" s="4">
        <f t="shared" si="71"/>
        <v>1536</v>
      </c>
      <c r="K343" s="4">
        <v>122.9</v>
      </c>
      <c r="L343" s="4">
        <f t="shared" si="73"/>
        <v>188774.40000000002</v>
      </c>
      <c r="M343" s="14">
        <f t="shared" si="74"/>
        <v>393280</v>
      </c>
    </row>
    <row r="344" spans="1:17" x14ac:dyDescent="0.25">
      <c r="A344" t="s">
        <v>14</v>
      </c>
      <c r="B344" s="2">
        <v>8</v>
      </c>
      <c r="C344" s="2">
        <v>13</v>
      </c>
      <c r="D344" s="4">
        <f t="shared" si="70"/>
        <v>1664</v>
      </c>
      <c r="E344" s="5">
        <v>118.7</v>
      </c>
      <c r="F344" s="4">
        <f t="shared" si="72"/>
        <v>197516.80000000002</v>
      </c>
      <c r="G344" s="4"/>
      <c r="H344" s="12">
        <v>8</v>
      </c>
      <c r="I344" s="12">
        <v>12</v>
      </c>
      <c r="J344" s="4">
        <f t="shared" si="71"/>
        <v>1536</v>
      </c>
      <c r="K344" s="4">
        <v>118.7</v>
      </c>
      <c r="L344" s="4">
        <f t="shared" si="73"/>
        <v>182323.20000000001</v>
      </c>
      <c r="M344" s="14">
        <f t="shared" si="74"/>
        <v>379840</v>
      </c>
      <c r="N344" s="2">
        <v>1536</v>
      </c>
      <c r="Q344" s="4">
        <f>E344*N344</f>
        <v>182323.20000000001</v>
      </c>
    </row>
    <row r="345" spans="1:17" x14ac:dyDescent="0.25">
      <c r="A345" t="s">
        <v>15</v>
      </c>
      <c r="B345" s="2">
        <v>8</v>
      </c>
      <c r="C345" s="2">
        <v>13</v>
      </c>
      <c r="D345" s="4">
        <f t="shared" si="70"/>
        <v>1664</v>
      </c>
      <c r="E345" s="5">
        <v>117.2</v>
      </c>
      <c r="F345" s="4">
        <f t="shared" si="72"/>
        <v>195020.80000000002</v>
      </c>
      <c r="G345" s="4"/>
      <c r="H345" s="12">
        <v>8</v>
      </c>
      <c r="I345" s="12">
        <v>12</v>
      </c>
      <c r="J345" s="4">
        <f t="shared" si="71"/>
        <v>1536</v>
      </c>
      <c r="K345" s="4">
        <v>117.2</v>
      </c>
      <c r="L345" s="4">
        <f t="shared" si="73"/>
        <v>180019.20000000001</v>
      </c>
      <c r="M345" s="14">
        <f t="shared" si="74"/>
        <v>375040</v>
      </c>
      <c r="N345" s="2">
        <v>1664</v>
      </c>
      <c r="Q345" s="4">
        <f>E345*N345</f>
        <v>195020.80000000002</v>
      </c>
    </row>
    <row r="346" spans="1:17" x14ac:dyDescent="0.25">
      <c r="A346" t="s">
        <v>16</v>
      </c>
      <c r="B346" s="2">
        <v>8</v>
      </c>
      <c r="C346" s="2">
        <v>13</v>
      </c>
      <c r="D346" s="4">
        <f t="shared" si="70"/>
        <v>1664</v>
      </c>
      <c r="E346" s="5">
        <v>117.2</v>
      </c>
      <c r="F346" s="4">
        <f t="shared" si="72"/>
        <v>195020.80000000002</v>
      </c>
      <c r="G346" s="4"/>
      <c r="H346" s="12">
        <v>8</v>
      </c>
      <c r="I346" s="12">
        <v>12</v>
      </c>
      <c r="J346" s="4">
        <f t="shared" si="71"/>
        <v>1536</v>
      </c>
      <c r="K346" s="4">
        <v>117.2</v>
      </c>
      <c r="L346" s="4">
        <f t="shared" si="73"/>
        <v>180019.20000000001</v>
      </c>
      <c r="M346" s="14">
        <f t="shared" si="74"/>
        <v>375040</v>
      </c>
      <c r="N346" s="2">
        <v>1664</v>
      </c>
      <c r="Q346" s="4">
        <f>E346*N346</f>
        <v>195020.80000000002</v>
      </c>
    </row>
    <row r="347" spans="1:17" x14ac:dyDescent="0.25">
      <c r="A347" t="s">
        <v>17</v>
      </c>
      <c r="B347" s="2">
        <v>8</v>
      </c>
      <c r="C347" s="2">
        <v>13</v>
      </c>
      <c r="D347" s="4">
        <f t="shared" si="70"/>
        <v>1664</v>
      </c>
      <c r="E347" s="5">
        <v>118.9</v>
      </c>
      <c r="F347" s="4">
        <f t="shared" si="72"/>
        <v>197849.60000000001</v>
      </c>
      <c r="G347" s="4"/>
      <c r="H347" s="12">
        <v>8</v>
      </c>
      <c r="I347" s="12">
        <v>12</v>
      </c>
      <c r="J347" s="4">
        <f t="shared" si="71"/>
        <v>1536</v>
      </c>
      <c r="K347" s="4">
        <v>118.9</v>
      </c>
      <c r="L347" s="4">
        <f t="shared" si="73"/>
        <v>182630.40000000002</v>
      </c>
      <c r="M347" s="14">
        <f t="shared" si="74"/>
        <v>380480</v>
      </c>
      <c r="N347" s="2">
        <v>1664</v>
      </c>
      <c r="Q347" s="4">
        <f>E347*N347</f>
        <v>197849.60000000001</v>
      </c>
    </row>
    <row r="348" spans="1:17" x14ac:dyDescent="0.25">
      <c r="A348" t="s">
        <v>18</v>
      </c>
      <c r="B348" s="2">
        <v>8</v>
      </c>
      <c r="C348" s="2">
        <v>13</v>
      </c>
      <c r="D348" s="4">
        <f t="shared" si="70"/>
        <v>1664</v>
      </c>
      <c r="E348" s="5">
        <v>122</v>
      </c>
      <c r="F348" s="4">
        <f t="shared" si="72"/>
        <v>203008</v>
      </c>
      <c r="G348" s="4"/>
      <c r="H348" s="12">
        <v>8</v>
      </c>
      <c r="I348" s="12">
        <v>12</v>
      </c>
      <c r="J348" s="4">
        <f t="shared" si="71"/>
        <v>1536</v>
      </c>
      <c r="K348" s="4">
        <v>122</v>
      </c>
      <c r="L348" s="4">
        <f t="shared" si="73"/>
        <v>187392</v>
      </c>
      <c r="M348" s="14">
        <f t="shared" si="74"/>
        <v>390400</v>
      </c>
      <c r="N348" s="2">
        <v>1536</v>
      </c>
      <c r="Q348" s="4">
        <f>E348*N348</f>
        <v>187392</v>
      </c>
    </row>
    <row r="349" spans="1:17" x14ac:dyDescent="0.25">
      <c r="A349" t="s">
        <v>19</v>
      </c>
      <c r="B349" s="2">
        <v>8</v>
      </c>
      <c r="C349" s="2">
        <v>5</v>
      </c>
      <c r="D349" s="4">
        <f t="shared" si="70"/>
        <v>640</v>
      </c>
      <c r="E349" s="5">
        <v>126</v>
      </c>
      <c r="F349" s="4">
        <f t="shared" si="72"/>
        <v>80640</v>
      </c>
      <c r="G349" s="4"/>
      <c r="H349" s="12">
        <v>8</v>
      </c>
      <c r="I349" s="12">
        <v>3</v>
      </c>
      <c r="J349" s="4">
        <f t="shared" si="71"/>
        <v>384</v>
      </c>
      <c r="K349" s="4">
        <v>126</v>
      </c>
      <c r="L349" s="4">
        <f t="shared" si="73"/>
        <v>48384</v>
      </c>
      <c r="M349" s="14">
        <f t="shared" si="74"/>
        <v>129024</v>
      </c>
    </row>
    <row r="350" spans="1:17" x14ac:dyDescent="0.25">
      <c r="A350" t="s">
        <v>20</v>
      </c>
      <c r="B350" s="2">
        <v>8</v>
      </c>
      <c r="C350" s="2">
        <v>13</v>
      </c>
      <c r="D350" s="4">
        <f t="shared" si="70"/>
        <v>1664</v>
      </c>
      <c r="E350" s="5">
        <v>129.19999999999999</v>
      </c>
      <c r="F350" s="4">
        <f t="shared" si="72"/>
        <v>214988.79999999999</v>
      </c>
      <c r="G350" s="4"/>
      <c r="H350" s="12">
        <v>8</v>
      </c>
      <c r="I350" s="12">
        <v>12</v>
      </c>
      <c r="J350" s="4">
        <f t="shared" si="71"/>
        <v>1536</v>
      </c>
      <c r="K350" s="4">
        <v>129.19999999999999</v>
      </c>
      <c r="L350" s="4">
        <f t="shared" si="73"/>
        <v>198451.19999999998</v>
      </c>
      <c r="M350" s="14">
        <f t="shared" si="74"/>
        <v>413440</v>
      </c>
    </row>
    <row r="351" spans="1:17" x14ac:dyDescent="0.25">
      <c r="B351" s="2"/>
      <c r="C351" s="2"/>
      <c r="D351" s="2"/>
      <c r="E351" s="2"/>
      <c r="F351" s="12"/>
      <c r="G351" s="12"/>
      <c r="H351" s="12"/>
      <c r="I351" s="12"/>
      <c r="J351" s="12"/>
      <c r="K351" s="12"/>
      <c r="L351" s="12"/>
      <c r="M351" s="14">
        <f t="shared" si="74"/>
        <v>0</v>
      </c>
    </row>
    <row r="352" spans="1:17" x14ac:dyDescent="0.25">
      <c r="A352" s="3" t="s">
        <v>21</v>
      </c>
      <c r="B352" s="19"/>
      <c r="C352" s="19"/>
      <c r="D352" s="18">
        <f>SUM(D339:D351)</f>
        <v>16896</v>
      </c>
      <c r="E352" s="19"/>
      <c r="F352" s="18">
        <f>SUM(F339:F351)</f>
        <v>2077171.2000000002</v>
      </c>
      <c r="G352" s="18"/>
      <c r="H352" s="18"/>
      <c r="I352" s="18"/>
      <c r="J352" s="18">
        <f>SUM(J339:J351)</f>
        <v>15104</v>
      </c>
      <c r="K352" s="18"/>
      <c r="L352" s="18">
        <f>SUM(L339:L351)</f>
        <v>1855692.8</v>
      </c>
      <c r="M352" s="18">
        <f>SUM(M339:M351)</f>
        <v>3932864</v>
      </c>
      <c r="Q352" s="22">
        <f>SUM(Q344:Q351)</f>
        <v>957606.40000000002</v>
      </c>
    </row>
    <row r="353" spans="1:17" ht="13.8" x14ac:dyDescent="0.25">
      <c r="A353" s="7"/>
      <c r="B353" s="8"/>
      <c r="C353" s="8"/>
      <c r="D353" s="9"/>
      <c r="E353" s="8"/>
      <c r="F353" s="9"/>
      <c r="G353" s="9"/>
      <c r="H353" s="9"/>
      <c r="I353" s="9"/>
      <c r="J353" s="9"/>
      <c r="K353" s="9"/>
      <c r="L353" s="9"/>
      <c r="M353" s="9"/>
      <c r="Q353" s="22"/>
    </row>
    <row r="354" spans="1:17" ht="13.8" x14ac:dyDescent="0.25">
      <c r="A354" s="3" t="s">
        <v>38</v>
      </c>
      <c r="B354" s="8"/>
      <c r="C354" s="8"/>
      <c r="D354" s="9"/>
      <c r="E354" s="8"/>
      <c r="F354" s="9"/>
      <c r="G354" s="9"/>
      <c r="H354" s="9"/>
      <c r="I354" s="9"/>
      <c r="J354" s="9"/>
      <c r="K354" s="9"/>
      <c r="L354" s="9"/>
      <c r="M354" s="9"/>
      <c r="Q354" s="22"/>
    </row>
    <row r="355" spans="1:17" ht="13.8" x14ac:dyDescent="0.25">
      <c r="A355" s="7"/>
      <c r="B355" s="8"/>
      <c r="C355" s="8"/>
      <c r="D355" s="9"/>
      <c r="E355" s="8"/>
      <c r="F355" s="2" t="s">
        <v>22</v>
      </c>
      <c r="G355" s="2"/>
      <c r="H355" s="2"/>
      <c r="I355" s="2"/>
      <c r="J355" s="2"/>
      <c r="K355" s="2"/>
      <c r="L355" s="2" t="s">
        <v>23</v>
      </c>
      <c r="M355" s="2" t="s">
        <v>24</v>
      </c>
      <c r="Q355" s="4" t="s">
        <v>28</v>
      </c>
    </row>
    <row r="357" spans="1:17" x14ac:dyDescent="0.25">
      <c r="A357" s="3"/>
      <c r="B357" s="2" t="s">
        <v>3</v>
      </c>
      <c r="C357" s="2" t="s">
        <v>4</v>
      </c>
      <c r="D357" s="2" t="s">
        <v>5</v>
      </c>
      <c r="E357" s="2" t="s">
        <v>6</v>
      </c>
      <c r="F357" s="2" t="s">
        <v>33</v>
      </c>
      <c r="H357" s="2"/>
      <c r="I357" s="2" t="s">
        <v>2</v>
      </c>
      <c r="J357" s="2" t="s">
        <v>2</v>
      </c>
      <c r="K357" s="2" t="s">
        <v>1</v>
      </c>
      <c r="L357" s="2" t="s">
        <v>2</v>
      </c>
      <c r="M357" s="2" t="s">
        <v>0</v>
      </c>
      <c r="Q357" s="4" t="s">
        <v>29</v>
      </c>
    </row>
    <row r="358" spans="1:17" x14ac:dyDescent="0.25">
      <c r="A358" s="3" t="s">
        <v>54</v>
      </c>
      <c r="B358" s="2"/>
      <c r="C358" s="2"/>
      <c r="D358" s="2"/>
      <c r="E358" s="2"/>
      <c r="F358" s="2" t="s">
        <v>7</v>
      </c>
      <c r="H358" s="2" t="s">
        <v>3</v>
      </c>
      <c r="I358" s="2" t="s">
        <v>4</v>
      </c>
      <c r="J358" s="2" t="s">
        <v>5</v>
      </c>
      <c r="K358" s="2" t="s">
        <v>6</v>
      </c>
      <c r="L358" s="2" t="s">
        <v>7</v>
      </c>
      <c r="M358" s="2" t="s">
        <v>8</v>
      </c>
      <c r="Q358" s="4" t="s">
        <v>0</v>
      </c>
    </row>
    <row r="359" spans="1:17" x14ac:dyDescent="0.25"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2"/>
    </row>
    <row r="360" spans="1:17" x14ac:dyDescent="0.25">
      <c r="A360" t="s">
        <v>9</v>
      </c>
      <c r="B360" s="2">
        <v>8</v>
      </c>
      <c r="C360" s="2">
        <v>13</v>
      </c>
      <c r="D360" s="4">
        <f t="shared" ref="D360:D371" si="75">+B360*C360*16</f>
        <v>1664</v>
      </c>
      <c r="E360" s="5">
        <v>129.19999999999999</v>
      </c>
      <c r="F360" s="4">
        <f>+D360*E360</f>
        <v>214988.79999999999</v>
      </c>
      <c r="G360" s="4"/>
      <c r="H360" s="12">
        <v>8</v>
      </c>
      <c r="I360" s="12">
        <v>12</v>
      </c>
      <c r="J360" s="4">
        <f t="shared" ref="J360:J371" si="76">+H360*I360*16</f>
        <v>1536</v>
      </c>
      <c r="K360" s="4">
        <v>129.19999999999999</v>
      </c>
      <c r="L360" s="4">
        <f>+J360*K360</f>
        <v>198451.19999999998</v>
      </c>
      <c r="M360" s="14">
        <f>+F360+L360</f>
        <v>413440</v>
      </c>
    </row>
    <row r="361" spans="1:17" x14ac:dyDescent="0.25">
      <c r="A361" t="s">
        <v>10</v>
      </c>
      <c r="B361" s="2">
        <v>8</v>
      </c>
      <c r="C361" s="2">
        <v>13</v>
      </c>
      <c r="D361" s="4">
        <f t="shared" si="75"/>
        <v>1664</v>
      </c>
      <c r="E361" s="5">
        <v>128</v>
      </c>
      <c r="F361" s="4">
        <f t="shared" ref="F361:F371" si="77">+D361*E361</f>
        <v>212992</v>
      </c>
      <c r="G361" s="4"/>
      <c r="H361" s="12">
        <v>8</v>
      </c>
      <c r="I361" s="12">
        <v>12</v>
      </c>
      <c r="J361" s="4">
        <f t="shared" si="76"/>
        <v>1536</v>
      </c>
      <c r="K361" s="4">
        <v>128</v>
      </c>
      <c r="L361" s="4">
        <f t="shared" ref="L361:L371" si="78">+J361*K361</f>
        <v>196608</v>
      </c>
      <c r="M361" s="14">
        <f>+F361+L361</f>
        <v>409600</v>
      </c>
    </row>
    <row r="362" spans="1:17" x14ac:dyDescent="0.25">
      <c r="A362" t="s">
        <v>11</v>
      </c>
      <c r="B362" s="2">
        <v>8</v>
      </c>
      <c r="C362" s="2">
        <v>5</v>
      </c>
      <c r="D362" s="4">
        <f t="shared" si="75"/>
        <v>640</v>
      </c>
      <c r="E362" s="5">
        <v>127</v>
      </c>
      <c r="F362" s="4">
        <f t="shared" si="77"/>
        <v>81280</v>
      </c>
      <c r="G362" s="4"/>
      <c r="H362" s="12">
        <v>8</v>
      </c>
      <c r="I362" s="12">
        <v>4</v>
      </c>
      <c r="J362" s="4">
        <f t="shared" si="76"/>
        <v>512</v>
      </c>
      <c r="K362" s="4">
        <v>127</v>
      </c>
      <c r="L362" s="4">
        <f t="shared" si="78"/>
        <v>65024</v>
      </c>
      <c r="M362" s="14">
        <f t="shared" ref="M362:M371" si="79">+F362+L362</f>
        <v>146304</v>
      </c>
    </row>
    <row r="363" spans="1:17" x14ac:dyDescent="0.25">
      <c r="A363" t="s">
        <v>12</v>
      </c>
      <c r="B363" s="2">
        <v>8</v>
      </c>
      <c r="C363" s="2">
        <v>5</v>
      </c>
      <c r="D363" s="4">
        <f t="shared" si="75"/>
        <v>640</v>
      </c>
      <c r="E363" s="5">
        <v>124</v>
      </c>
      <c r="F363" s="4">
        <f t="shared" si="77"/>
        <v>79360</v>
      </c>
      <c r="G363" s="4"/>
      <c r="H363" s="12">
        <v>8</v>
      </c>
      <c r="I363" s="12">
        <v>3</v>
      </c>
      <c r="J363" s="4">
        <f t="shared" si="76"/>
        <v>384</v>
      </c>
      <c r="K363" s="4">
        <v>124</v>
      </c>
      <c r="L363" s="4">
        <f t="shared" si="78"/>
        <v>47616</v>
      </c>
      <c r="M363" s="14">
        <f t="shared" si="79"/>
        <v>126976</v>
      </c>
    </row>
    <row r="364" spans="1:17" x14ac:dyDescent="0.25">
      <c r="A364" t="s">
        <v>13</v>
      </c>
      <c r="B364" s="2">
        <v>8</v>
      </c>
      <c r="C364" s="2">
        <v>13</v>
      </c>
      <c r="D364" s="4">
        <f t="shared" si="75"/>
        <v>1664</v>
      </c>
      <c r="E364" s="5">
        <v>122.9</v>
      </c>
      <c r="F364" s="4">
        <f t="shared" si="77"/>
        <v>204505.60000000001</v>
      </c>
      <c r="G364" s="4"/>
      <c r="H364" s="12">
        <v>8</v>
      </c>
      <c r="I364" s="12">
        <v>12</v>
      </c>
      <c r="J364" s="4">
        <f t="shared" si="76"/>
        <v>1536</v>
      </c>
      <c r="K364" s="4">
        <v>122.9</v>
      </c>
      <c r="L364" s="4">
        <f t="shared" si="78"/>
        <v>188774.40000000002</v>
      </c>
      <c r="M364" s="14">
        <f t="shared" si="79"/>
        <v>393280</v>
      </c>
    </row>
    <row r="365" spans="1:17" x14ac:dyDescent="0.25">
      <c r="A365" t="s">
        <v>14</v>
      </c>
      <c r="B365" s="2">
        <v>8</v>
      </c>
      <c r="C365" s="2">
        <v>13</v>
      </c>
      <c r="D365" s="4">
        <f t="shared" si="75"/>
        <v>1664</v>
      </c>
      <c r="E365" s="5">
        <v>118.7</v>
      </c>
      <c r="F365" s="4">
        <f t="shared" si="77"/>
        <v>197516.80000000002</v>
      </c>
      <c r="G365" s="4"/>
      <c r="H365" s="12">
        <v>8</v>
      </c>
      <c r="I365" s="12">
        <v>12</v>
      </c>
      <c r="J365" s="4">
        <f t="shared" si="76"/>
        <v>1536</v>
      </c>
      <c r="K365" s="4">
        <v>118.7</v>
      </c>
      <c r="L365" s="4">
        <f t="shared" si="78"/>
        <v>182323.20000000001</v>
      </c>
      <c r="M365" s="14">
        <f t="shared" si="79"/>
        <v>379840</v>
      </c>
      <c r="N365" s="2">
        <v>1536</v>
      </c>
      <c r="Q365" s="4">
        <f>E365*N365</f>
        <v>182323.20000000001</v>
      </c>
    </row>
    <row r="366" spans="1:17" x14ac:dyDescent="0.25">
      <c r="A366" t="s">
        <v>15</v>
      </c>
      <c r="B366" s="2">
        <v>8</v>
      </c>
      <c r="C366" s="2">
        <v>13</v>
      </c>
      <c r="D366" s="4">
        <f t="shared" si="75"/>
        <v>1664</v>
      </c>
      <c r="E366" s="5">
        <v>117.2</v>
      </c>
      <c r="F366" s="4">
        <f t="shared" si="77"/>
        <v>195020.80000000002</v>
      </c>
      <c r="G366" s="4"/>
      <c r="H366" s="12">
        <v>8</v>
      </c>
      <c r="I366" s="12">
        <v>12</v>
      </c>
      <c r="J366" s="4">
        <f t="shared" si="76"/>
        <v>1536</v>
      </c>
      <c r="K366" s="4">
        <v>117.2</v>
      </c>
      <c r="L366" s="4">
        <f t="shared" si="78"/>
        <v>180019.20000000001</v>
      </c>
      <c r="M366" s="14">
        <f t="shared" si="79"/>
        <v>375040</v>
      </c>
      <c r="N366" s="2">
        <v>1664</v>
      </c>
      <c r="Q366" s="4">
        <f>E366*N366</f>
        <v>195020.80000000002</v>
      </c>
    </row>
    <row r="367" spans="1:17" x14ac:dyDescent="0.25">
      <c r="A367" t="s">
        <v>16</v>
      </c>
      <c r="B367" s="2">
        <v>8</v>
      </c>
      <c r="C367" s="2">
        <v>13</v>
      </c>
      <c r="D367" s="4">
        <f t="shared" si="75"/>
        <v>1664</v>
      </c>
      <c r="E367" s="5">
        <v>117.2</v>
      </c>
      <c r="F367" s="4">
        <f t="shared" si="77"/>
        <v>195020.80000000002</v>
      </c>
      <c r="G367" s="4"/>
      <c r="H367" s="12">
        <v>8</v>
      </c>
      <c r="I367" s="12">
        <v>12</v>
      </c>
      <c r="J367" s="4">
        <f t="shared" si="76"/>
        <v>1536</v>
      </c>
      <c r="K367" s="4">
        <v>117.2</v>
      </c>
      <c r="L367" s="4">
        <f t="shared" si="78"/>
        <v>180019.20000000001</v>
      </c>
      <c r="M367" s="14">
        <f t="shared" si="79"/>
        <v>375040</v>
      </c>
      <c r="N367" s="2">
        <v>1664</v>
      </c>
      <c r="Q367" s="4">
        <f>E367*N367</f>
        <v>195020.80000000002</v>
      </c>
    </row>
    <row r="368" spans="1:17" x14ac:dyDescent="0.25">
      <c r="A368" t="s">
        <v>17</v>
      </c>
      <c r="B368" s="2">
        <v>8</v>
      </c>
      <c r="C368" s="2">
        <v>13</v>
      </c>
      <c r="D368" s="4">
        <f t="shared" si="75"/>
        <v>1664</v>
      </c>
      <c r="E368" s="5">
        <v>118.9</v>
      </c>
      <c r="F368" s="4">
        <f t="shared" si="77"/>
        <v>197849.60000000001</v>
      </c>
      <c r="G368" s="4"/>
      <c r="H368" s="12">
        <v>8</v>
      </c>
      <c r="I368" s="12">
        <v>12</v>
      </c>
      <c r="J368" s="4">
        <f t="shared" si="76"/>
        <v>1536</v>
      </c>
      <c r="K368" s="4">
        <v>118.9</v>
      </c>
      <c r="L368" s="4">
        <f t="shared" si="78"/>
        <v>182630.40000000002</v>
      </c>
      <c r="M368" s="14">
        <f t="shared" si="79"/>
        <v>380480</v>
      </c>
      <c r="N368" s="2">
        <v>1664</v>
      </c>
      <c r="Q368" s="4">
        <f>E368*N368</f>
        <v>197849.60000000001</v>
      </c>
    </row>
    <row r="369" spans="1:17" x14ac:dyDescent="0.25">
      <c r="A369" t="s">
        <v>18</v>
      </c>
      <c r="B369" s="2">
        <v>8</v>
      </c>
      <c r="C369" s="2">
        <v>13</v>
      </c>
      <c r="D369" s="4">
        <f t="shared" si="75"/>
        <v>1664</v>
      </c>
      <c r="E369" s="5">
        <v>122</v>
      </c>
      <c r="F369" s="4">
        <f t="shared" si="77"/>
        <v>203008</v>
      </c>
      <c r="G369" s="4"/>
      <c r="H369" s="12">
        <v>8</v>
      </c>
      <c r="I369" s="12">
        <v>12</v>
      </c>
      <c r="J369" s="4">
        <f t="shared" si="76"/>
        <v>1536</v>
      </c>
      <c r="K369" s="4">
        <v>122</v>
      </c>
      <c r="L369" s="4">
        <f t="shared" si="78"/>
        <v>187392</v>
      </c>
      <c r="M369" s="14">
        <f t="shared" si="79"/>
        <v>390400</v>
      </c>
      <c r="N369" s="2">
        <v>1536</v>
      </c>
      <c r="Q369" s="4">
        <f>E369*N369</f>
        <v>187392</v>
      </c>
    </row>
    <row r="370" spans="1:17" x14ac:dyDescent="0.25">
      <c r="A370" t="s">
        <v>19</v>
      </c>
      <c r="B370" s="2">
        <v>8</v>
      </c>
      <c r="C370" s="2">
        <v>5</v>
      </c>
      <c r="D370" s="4">
        <f t="shared" si="75"/>
        <v>640</v>
      </c>
      <c r="E370" s="5">
        <v>126</v>
      </c>
      <c r="F370" s="4">
        <f t="shared" si="77"/>
        <v>80640</v>
      </c>
      <c r="G370" s="4"/>
      <c r="H370" s="12">
        <v>8</v>
      </c>
      <c r="I370" s="12">
        <v>3</v>
      </c>
      <c r="J370" s="4">
        <f t="shared" si="76"/>
        <v>384</v>
      </c>
      <c r="K370" s="4">
        <v>126</v>
      </c>
      <c r="L370" s="4">
        <f t="shared" si="78"/>
        <v>48384</v>
      </c>
      <c r="M370" s="14">
        <f t="shared" si="79"/>
        <v>129024</v>
      </c>
    </row>
    <row r="371" spans="1:17" x14ac:dyDescent="0.25">
      <c r="A371" t="s">
        <v>20</v>
      </c>
      <c r="B371" s="2">
        <v>8</v>
      </c>
      <c r="C371" s="2">
        <v>13</v>
      </c>
      <c r="D371" s="4">
        <f t="shared" si="75"/>
        <v>1664</v>
      </c>
      <c r="E371" s="5">
        <v>129.19999999999999</v>
      </c>
      <c r="F371" s="4">
        <f t="shared" si="77"/>
        <v>214988.79999999999</v>
      </c>
      <c r="G371" s="4"/>
      <c r="H371" s="12">
        <v>8</v>
      </c>
      <c r="I371" s="12">
        <v>12</v>
      </c>
      <c r="J371" s="4">
        <f t="shared" si="76"/>
        <v>1536</v>
      </c>
      <c r="K371" s="4">
        <v>129.19999999999999</v>
      </c>
      <c r="L371" s="4">
        <f t="shared" si="78"/>
        <v>198451.19999999998</v>
      </c>
      <c r="M371" s="14">
        <f t="shared" si="79"/>
        <v>413440</v>
      </c>
    </row>
    <row r="372" spans="1:17" x14ac:dyDescent="0.25">
      <c r="F372" s="14"/>
      <c r="G372" s="14"/>
      <c r="H372" s="14"/>
      <c r="I372" s="14"/>
      <c r="J372" s="14"/>
      <c r="K372" s="14"/>
      <c r="L372" s="14"/>
      <c r="M372" s="14"/>
    </row>
    <row r="373" spans="1:17" s="7" customFormat="1" ht="13.8" x14ac:dyDescent="0.25">
      <c r="A373" s="3" t="s">
        <v>30</v>
      </c>
      <c r="B373" s="3"/>
      <c r="C373" s="3"/>
      <c r="D373" s="3"/>
      <c r="E373" s="3"/>
      <c r="F373" s="15">
        <f>SUM(F360:F372)</f>
        <v>2077171.2000000002</v>
      </c>
      <c r="G373" s="15"/>
      <c r="H373" s="15"/>
      <c r="I373" s="15"/>
      <c r="J373" s="15"/>
      <c r="K373" s="15"/>
      <c r="L373" s="15">
        <f>SUM(L360:L372)</f>
        <v>1855692.8</v>
      </c>
      <c r="M373" s="18">
        <f>SUM(M360:M372)</f>
        <v>3932864</v>
      </c>
      <c r="N373" s="8"/>
      <c r="Q373" s="21"/>
    </row>
    <row r="375" spans="1:17" s="3" customFormat="1" x14ac:dyDescent="0.25">
      <c r="A375" s="3" t="s">
        <v>35</v>
      </c>
      <c r="F375" s="15">
        <f>+F292+F312+F332+F352+F373</f>
        <v>9121216</v>
      </c>
      <c r="L375" s="15">
        <f>+L292+L312+L332+L352+L373</f>
        <v>8247808</v>
      </c>
      <c r="M375" s="15">
        <f>+M292+M312+M332+M352+M373</f>
        <v>17369024</v>
      </c>
      <c r="N375" s="19"/>
      <c r="Q375" s="15">
        <f>+Q292+Q312+Q332+Q352+Q373</f>
        <v>1915212.8</v>
      </c>
    </row>
    <row r="377" spans="1:17" x14ac:dyDescent="0.25">
      <c r="A377" t="s">
        <v>70</v>
      </c>
      <c r="M377" s="26">
        <v>4.6500000000000004</v>
      </c>
    </row>
    <row r="378" spans="1:17" x14ac:dyDescent="0.25">
      <c r="M378" s="27"/>
    </row>
    <row r="379" spans="1:17" x14ac:dyDescent="0.25">
      <c r="A379" t="s">
        <v>71</v>
      </c>
      <c r="M379" s="26">
        <v>1.1599999999999999</v>
      </c>
    </row>
    <row r="380" spans="1:17" x14ac:dyDescent="0.25">
      <c r="M380" s="27"/>
    </row>
    <row r="381" spans="1:17" x14ac:dyDescent="0.25">
      <c r="A381" t="s">
        <v>72</v>
      </c>
      <c r="M381" s="26">
        <v>4.67</v>
      </c>
    </row>
    <row r="382" spans="1:17" x14ac:dyDescent="0.25">
      <c r="M382" s="27"/>
    </row>
    <row r="383" spans="1:17" x14ac:dyDescent="0.25">
      <c r="A383" t="s">
        <v>55</v>
      </c>
      <c r="M383" s="26">
        <v>4.0999999999999996</v>
      </c>
    </row>
    <row r="479" spans="1:1" x14ac:dyDescent="0.25">
      <c r="A479" s="3"/>
    </row>
    <row r="481" spans="6:19" x14ac:dyDescent="0.25">
      <c r="F481" s="2"/>
      <c r="G481" s="2"/>
      <c r="H481" s="2"/>
      <c r="I481" s="2"/>
      <c r="J481" s="2"/>
      <c r="K481" s="2"/>
      <c r="L481" s="2"/>
      <c r="M481" s="2"/>
    </row>
    <row r="483" spans="6:19" x14ac:dyDescent="0.25">
      <c r="F483" s="2"/>
      <c r="H483" s="2"/>
      <c r="I483" s="2"/>
      <c r="J483" s="2"/>
      <c r="K483" s="2"/>
      <c r="L483" s="2"/>
      <c r="M483" s="2"/>
    </row>
    <row r="484" spans="6:19" x14ac:dyDescent="0.25">
      <c r="F484" s="2"/>
      <c r="H484" s="2"/>
      <c r="I484" s="2"/>
      <c r="J484" s="2"/>
      <c r="K484" s="2"/>
      <c r="L484" s="2"/>
      <c r="M484" s="2"/>
    </row>
    <row r="486" spans="6:19" ht="12.75" customHeight="1" x14ac:dyDescent="0.25">
      <c r="F486" s="14"/>
      <c r="G486" s="14"/>
      <c r="H486" s="14"/>
      <c r="I486" s="14"/>
      <c r="J486" s="14"/>
      <c r="K486" s="14"/>
      <c r="L486" s="14"/>
      <c r="M486" s="14"/>
      <c r="N486" s="14"/>
      <c r="O486" s="12"/>
      <c r="P486" s="12"/>
      <c r="R486" s="2"/>
      <c r="S486" s="2"/>
    </row>
    <row r="487" spans="6:19" x14ac:dyDescent="0.25">
      <c r="F487" s="14"/>
      <c r="G487" s="14"/>
      <c r="H487" s="14"/>
      <c r="I487" s="14"/>
      <c r="J487" s="14"/>
      <c r="K487" s="14"/>
      <c r="L487" s="14"/>
      <c r="M487" s="14"/>
      <c r="N487" s="14"/>
      <c r="O487" s="12"/>
      <c r="P487" s="12"/>
      <c r="R487" s="2"/>
      <c r="S487" s="2"/>
    </row>
    <row r="488" spans="6:19" x14ac:dyDescent="0.25">
      <c r="F488" s="14"/>
      <c r="G488" s="14"/>
      <c r="H488" s="14"/>
      <c r="I488" s="14"/>
      <c r="J488" s="14"/>
      <c r="K488" s="14"/>
      <c r="L488" s="14"/>
      <c r="M488" s="14"/>
      <c r="N488" s="14"/>
      <c r="O488" s="12"/>
      <c r="P488" s="12"/>
      <c r="R488" s="2"/>
      <c r="S488" s="2"/>
    </row>
    <row r="489" spans="6:19" x14ac:dyDescent="0.25">
      <c r="F489" s="14"/>
      <c r="G489" s="14"/>
      <c r="H489" s="14"/>
      <c r="I489" s="14"/>
      <c r="J489" s="14"/>
      <c r="K489" s="14"/>
      <c r="L489" s="14"/>
      <c r="M489" s="14"/>
      <c r="N489" s="14"/>
      <c r="O489" s="12"/>
      <c r="P489" s="12"/>
      <c r="R489" s="5"/>
      <c r="S489" s="5">
        <f t="shared" ref="S489:S500" si="80">+Q486*R489</f>
        <v>0</v>
      </c>
    </row>
    <row r="490" spans="6:19" x14ac:dyDescent="0.25">
      <c r="F490" s="14"/>
      <c r="G490" s="14"/>
      <c r="H490" s="14"/>
      <c r="I490" s="14"/>
      <c r="J490" s="14"/>
      <c r="K490" s="14"/>
      <c r="L490" s="14"/>
      <c r="M490" s="14"/>
      <c r="N490" s="14"/>
      <c r="O490" s="12"/>
      <c r="P490" s="12"/>
      <c r="R490" s="5"/>
      <c r="S490" s="5">
        <f t="shared" si="80"/>
        <v>0</v>
      </c>
    </row>
    <row r="491" spans="6:19" x14ac:dyDescent="0.25">
      <c r="F491" s="14"/>
      <c r="G491" s="14"/>
      <c r="H491" s="14"/>
      <c r="I491" s="14"/>
      <c r="J491" s="14"/>
      <c r="K491" s="14"/>
      <c r="L491" s="14"/>
      <c r="M491" s="14"/>
      <c r="N491" s="14"/>
      <c r="O491" s="12"/>
      <c r="P491" s="12"/>
      <c r="R491" s="5"/>
      <c r="S491" s="5">
        <f t="shared" si="80"/>
        <v>0</v>
      </c>
    </row>
    <row r="492" spans="6:19" x14ac:dyDescent="0.25">
      <c r="F492" s="14"/>
      <c r="G492" s="14"/>
      <c r="H492" s="14"/>
      <c r="I492" s="14"/>
      <c r="J492" s="14"/>
      <c r="K492" s="14"/>
      <c r="L492" s="14"/>
      <c r="M492" s="14"/>
      <c r="N492" s="14"/>
      <c r="O492" s="12"/>
      <c r="P492" s="12"/>
      <c r="R492" s="5"/>
      <c r="S492" s="5">
        <f t="shared" si="80"/>
        <v>0</v>
      </c>
    </row>
    <row r="493" spans="6:19" x14ac:dyDescent="0.25">
      <c r="F493" s="14"/>
      <c r="G493" s="14"/>
      <c r="H493" s="14"/>
      <c r="I493" s="14"/>
      <c r="J493" s="14"/>
      <c r="K493" s="14"/>
      <c r="L493" s="14"/>
      <c r="M493" s="14"/>
      <c r="N493" s="14"/>
      <c r="O493" s="12"/>
      <c r="P493" s="12"/>
      <c r="R493" s="5"/>
      <c r="S493" s="5">
        <f t="shared" si="80"/>
        <v>0</v>
      </c>
    </row>
    <row r="494" spans="6:19" x14ac:dyDescent="0.25">
      <c r="F494" s="14"/>
      <c r="G494" s="14"/>
      <c r="H494" s="14"/>
      <c r="I494" s="14"/>
      <c r="J494" s="14"/>
      <c r="K494" s="14"/>
      <c r="L494" s="14"/>
      <c r="M494" s="14"/>
      <c r="N494" s="14"/>
      <c r="O494" s="12"/>
      <c r="P494" s="12"/>
      <c r="R494" s="5"/>
      <c r="S494" s="5">
        <f t="shared" si="80"/>
        <v>0</v>
      </c>
    </row>
    <row r="495" spans="6:19" x14ac:dyDescent="0.25">
      <c r="F495" s="14"/>
      <c r="G495" s="14"/>
      <c r="H495" s="14"/>
      <c r="I495" s="14"/>
      <c r="J495" s="14"/>
      <c r="K495" s="14"/>
      <c r="L495" s="14"/>
      <c r="M495" s="14"/>
      <c r="N495" s="14"/>
      <c r="O495" s="12"/>
      <c r="P495" s="12"/>
      <c r="R495" s="5"/>
      <c r="S495" s="5">
        <f t="shared" si="80"/>
        <v>0</v>
      </c>
    </row>
    <row r="496" spans="6:19" x14ac:dyDescent="0.25">
      <c r="F496" s="14"/>
      <c r="G496" s="14"/>
      <c r="H496" s="14"/>
      <c r="I496" s="14"/>
      <c r="J496" s="14"/>
      <c r="K496" s="14"/>
      <c r="L496" s="14"/>
      <c r="M496" s="14"/>
      <c r="N496" s="14"/>
      <c r="O496" s="12"/>
      <c r="P496" s="12"/>
      <c r="R496" s="5"/>
      <c r="S496" s="5">
        <f t="shared" si="80"/>
        <v>0</v>
      </c>
    </row>
    <row r="497" spans="1:19" x14ac:dyDescent="0.25">
      <c r="F497" s="14"/>
      <c r="G497" s="14"/>
      <c r="H497" s="14"/>
      <c r="I497" s="14"/>
      <c r="J497" s="14"/>
      <c r="K497" s="14"/>
      <c r="L497" s="14"/>
      <c r="M497" s="14"/>
      <c r="N497" s="14"/>
      <c r="O497" s="12"/>
      <c r="P497" s="12"/>
      <c r="R497" s="5"/>
      <c r="S497" s="5">
        <f t="shared" si="80"/>
        <v>0</v>
      </c>
    </row>
    <row r="498" spans="1:19" x14ac:dyDescent="0.25">
      <c r="F498" s="14"/>
      <c r="G498" s="14"/>
      <c r="H498" s="14"/>
      <c r="I498" s="14"/>
      <c r="J498" s="14"/>
      <c r="K498" s="14"/>
      <c r="L498" s="14"/>
      <c r="M498" s="14"/>
      <c r="N498" s="14"/>
      <c r="O498" s="12"/>
      <c r="P498" s="12"/>
      <c r="R498" s="5"/>
      <c r="S498" s="5">
        <f t="shared" si="80"/>
        <v>0</v>
      </c>
    </row>
    <row r="499" spans="1:19" s="7" customFormat="1" ht="13.8" x14ac:dyDescent="0.25">
      <c r="F499" s="16"/>
      <c r="G499" s="16"/>
      <c r="H499" s="16"/>
      <c r="I499" s="16"/>
      <c r="J499" s="16"/>
      <c r="K499" s="16"/>
      <c r="L499" s="16"/>
      <c r="M499" s="16"/>
      <c r="N499" s="16"/>
      <c r="O499" s="9"/>
      <c r="P499" s="9"/>
      <c r="Q499" s="21"/>
      <c r="R499" s="17"/>
      <c r="S499" s="17">
        <f t="shared" si="80"/>
        <v>0</v>
      </c>
    </row>
    <row r="500" spans="1:19" x14ac:dyDescent="0.25">
      <c r="R500" s="5"/>
      <c r="S500" s="5">
        <f t="shared" si="80"/>
        <v>0</v>
      </c>
    </row>
    <row r="501" spans="1:19" x14ac:dyDescent="0.25">
      <c r="R501" s="2"/>
      <c r="S501" s="6"/>
    </row>
    <row r="502" spans="1:19" x14ac:dyDescent="0.25">
      <c r="R502" s="2"/>
      <c r="S502" s="6">
        <f>SUM(S489:S501)</f>
        <v>0</v>
      </c>
    </row>
    <row r="510" spans="1:19" x14ac:dyDescent="0.25">
      <c r="A510" s="3"/>
    </row>
    <row r="511" spans="1:19" x14ac:dyDescent="0.25">
      <c r="A511" s="3"/>
    </row>
    <row r="512" spans="1:19" x14ac:dyDescent="0.25">
      <c r="A512" s="3"/>
      <c r="F512" s="2"/>
      <c r="L512" s="2"/>
      <c r="M512" s="2"/>
    </row>
    <row r="514" spans="6:16" x14ac:dyDescent="0.25">
      <c r="F514" s="2"/>
      <c r="H514" s="2"/>
      <c r="I514" s="2"/>
      <c r="J514" s="2"/>
      <c r="K514" s="2"/>
      <c r="L514" s="2"/>
      <c r="M514" s="2"/>
    </row>
    <row r="515" spans="6:16" x14ac:dyDescent="0.25">
      <c r="F515" s="2"/>
      <c r="H515" s="2"/>
      <c r="I515" s="2"/>
      <c r="J515" s="2"/>
      <c r="K515" s="2"/>
      <c r="L515" s="2"/>
      <c r="M515" s="2"/>
    </row>
    <row r="517" spans="6:16" x14ac:dyDescent="0.25">
      <c r="F517" s="14"/>
      <c r="G517" s="14"/>
      <c r="H517" s="14"/>
      <c r="I517" s="14"/>
      <c r="J517" s="14"/>
      <c r="K517" s="14"/>
      <c r="L517" s="14"/>
      <c r="M517" s="14"/>
      <c r="N517" s="12"/>
      <c r="O517" s="14"/>
      <c r="P517" s="14"/>
    </row>
    <row r="518" spans="6:16" x14ac:dyDescent="0.25">
      <c r="F518" s="14"/>
      <c r="G518" s="14"/>
      <c r="H518" s="14"/>
      <c r="I518" s="14"/>
      <c r="J518" s="14"/>
      <c r="K518" s="14"/>
      <c r="L518" s="14"/>
      <c r="M518" s="14"/>
      <c r="N518" s="12"/>
      <c r="O518" s="14"/>
      <c r="P518" s="14"/>
    </row>
    <row r="519" spans="6:16" x14ac:dyDescent="0.25">
      <c r="F519" s="14"/>
      <c r="G519" s="14"/>
      <c r="H519" s="14"/>
      <c r="I519" s="14"/>
      <c r="J519" s="14"/>
      <c r="K519" s="14"/>
      <c r="L519" s="14"/>
      <c r="M519" s="14"/>
      <c r="N519" s="12"/>
      <c r="O519" s="14"/>
      <c r="P519" s="14"/>
    </row>
    <row r="520" spans="6:16" x14ac:dyDescent="0.25">
      <c r="F520" s="14"/>
      <c r="G520" s="14"/>
      <c r="H520" s="14"/>
      <c r="I520" s="14"/>
      <c r="J520" s="14"/>
      <c r="K520" s="14"/>
      <c r="L520" s="14"/>
      <c r="M520" s="14"/>
      <c r="N520" s="12"/>
      <c r="O520" s="14"/>
      <c r="P520" s="14"/>
    </row>
    <row r="521" spans="6:16" x14ac:dyDescent="0.25">
      <c r="F521" s="14"/>
      <c r="G521" s="14"/>
      <c r="H521" s="14"/>
      <c r="I521" s="14"/>
      <c r="J521" s="14"/>
      <c r="K521" s="14"/>
      <c r="L521" s="14"/>
      <c r="M521" s="14"/>
      <c r="N521" s="12"/>
      <c r="O521" s="14"/>
      <c r="P521" s="14"/>
    </row>
    <row r="522" spans="6:16" x14ac:dyDescent="0.25">
      <c r="F522" s="14"/>
      <c r="G522" s="14"/>
      <c r="H522" s="14"/>
      <c r="I522" s="14"/>
      <c r="J522" s="14"/>
      <c r="K522" s="14"/>
      <c r="L522" s="14"/>
      <c r="M522" s="14"/>
      <c r="N522" s="12"/>
      <c r="O522" s="14"/>
      <c r="P522" s="14"/>
    </row>
    <row r="523" spans="6:16" x14ac:dyDescent="0.25">
      <c r="F523" s="14"/>
      <c r="G523" s="14"/>
      <c r="H523" s="14"/>
      <c r="I523" s="14"/>
      <c r="J523" s="14"/>
      <c r="K523" s="14"/>
      <c r="L523" s="14"/>
      <c r="M523" s="14"/>
      <c r="N523" s="12"/>
      <c r="O523" s="14"/>
      <c r="P523" s="14"/>
    </row>
    <row r="524" spans="6:16" x14ac:dyDescent="0.25">
      <c r="F524" s="14"/>
      <c r="G524" s="14"/>
      <c r="H524" s="14"/>
      <c r="I524" s="14"/>
      <c r="J524" s="14"/>
      <c r="K524" s="14"/>
      <c r="L524" s="14"/>
      <c r="M524" s="14"/>
      <c r="N524" s="12"/>
      <c r="O524" s="14"/>
      <c r="P524" s="14"/>
    </row>
    <row r="525" spans="6:16" x14ac:dyDescent="0.25">
      <c r="F525" s="14"/>
      <c r="G525" s="14"/>
      <c r="H525" s="14"/>
      <c r="I525" s="14"/>
      <c r="J525" s="14"/>
      <c r="K525" s="14"/>
      <c r="L525" s="14"/>
      <c r="M525" s="14"/>
      <c r="N525" s="12"/>
      <c r="O525" s="14"/>
      <c r="P525" s="14"/>
    </row>
    <row r="526" spans="6:16" x14ac:dyDescent="0.25">
      <c r="F526" s="14"/>
      <c r="G526" s="14"/>
      <c r="H526" s="14"/>
      <c r="I526" s="14"/>
      <c r="J526" s="14"/>
      <c r="K526" s="14"/>
      <c r="L526" s="14"/>
      <c r="M526" s="14"/>
      <c r="N526" s="12"/>
      <c r="O526" s="14"/>
      <c r="P526" s="14"/>
    </row>
    <row r="527" spans="6:16" x14ac:dyDescent="0.25">
      <c r="F527" s="14"/>
      <c r="G527" s="14"/>
      <c r="H527" s="14"/>
      <c r="I527" s="14"/>
      <c r="J527" s="14"/>
      <c r="K527" s="14"/>
      <c r="L527" s="14"/>
      <c r="M527" s="14"/>
      <c r="N527" s="12"/>
      <c r="O527" s="14"/>
      <c r="P527" s="14"/>
    </row>
    <row r="528" spans="6:16" x14ac:dyDescent="0.25">
      <c r="F528" s="14"/>
      <c r="G528" s="14"/>
      <c r="H528" s="14"/>
      <c r="I528" s="14"/>
      <c r="J528" s="14"/>
      <c r="K528" s="14"/>
      <c r="L528" s="14"/>
      <c r="M528" s="14"/>
      <c r="N528" s="12"/>
      <c r="O528" s="14"/>
      <c r="P528" s="14"/>
    </row>
    <row r="529" spans="1:17" x14ac:dyDescent="0.25">
      <c r="F529" s="14"/>
      <c r="G529" s="14"/>
      <c r="H529" s="14"/>
      <c r="I529" s="14"/>
      <c r="J529" s="14"/>
      <c r="K529" s="14"/>
      <c r="L529" s="14"/>
      <c r="M529" s="14"/>
      <c r="N529" s="12"/>
      <c r="O529" s="14"/>
      <c r="P529" s="14"/>
    </row>
    <row r="530" spans="1:17" s="7" customFormat="1" ht="13.8" x14ac:dyDescent="0.25">
      <c r="F530" s="16"/>
      <c r="G530" s="16"/>
      <c r="H530" s="16"/>
      <c r="I530" s="16"/>
      <c r="J530" s="16"/>
      <c r="K530" s="16"/>
      <c r="L530" s="16"/>
      <c r="M530" s="16"/>
      <c r="N530" s="16"/>
      <c r="O530" s="9"/>
      <c r="P530" s="9"/>
      <c r="Q530" s="21"/>
    </row>
    <row r="541" spans="1:17" x14ac:dyDescent="0.25">
      <c r="A541" s="3"/>
    </row>
    <row r="543" spans="1:17" x14ac:dyDescent="0.25">
      <c r="F543" s="2"/>
      <c r="H543" s="2"/>
      <c r="I543" s="2"/>
      <c r="J543" s="2"/>
      <c r="K543" s="2"/>
      <c r="L543" s="2"/>
      <c r="M543" s="2"/>
    </row>
    <row r="544" spans="1:17" x14ac:dyDescent="0.25">
      <c r="F544" s="2"/>
      <c r="H544" s="2"/>
      <c r="I544" s="2"/>
      <c r="J544" s="2"/>
      <c r="K544" s="2"/>
      <c r="L544" s="2"/>
      <c r="M544" s="2"/>
    </row>
    <row r="546" spans="1:16" x14ac:dyDescent="0.25">
      <c r="F546" s="14"/>
      <c r="G546" s="14"/>
      <c r="H546" s="14"/>
      <c r="I546" s="14"/>
      <c r="J546" s="14"/>
      <c r="K546" s="14"/>
      <c r="L546" s="14"/>
      <c r="M546" s="14"/>
      <c r="N546" s="12"/>
      <c r="O546" s="14"/>
      <c r="P546" s="14"/>
    </row>
    <row r="547" spans="1:16" x14ac:dyDescent="0.25">
      <c r="F547" s="14"/>
      <c r="G547" s="14"/>
      <c r="H547" s="14"/>
      <c r="I547" s="14"/>
      <c r="J547" s="14"/>
      <c r="K547" s="14"/>
      <c r="L547" s="14"/>
      <c r="M547" s="14"/>
      <c r="N547" s="12"/>
      <c r="O547" s="14"/>
      <c r="P547" s="14"/>
    </row>
    <row r="548" spans="1:16" x14ac:dyDescent="0.25">
      <c r="F548" s="14"/>
      <c r="G548" s="14"/>
      <c r="H548" s="14"/>
      <c r="I548" s="14"/>
      <c r="J548" s="14"/>
      <c r="K548" s="14"/>
      <c r="L548" s="14"/>
      <c r="M548" s="14"/>
      <c r="N548" s="12"/>
      <c r="O548" s="14"/>
      <c r="P548" s="14"/>
    </row>
    <row r="549" spans="1:16" x14ac:dyDescent="0.25">
      <c r="F549" s="14"/>
      <c r="G549" s="14"/>
      <c r="H549" s="14"/>
      <c r="I549" s="14"/>
      <c r="J549" s="14"/>
      <c r="K549" s="14"/>
      <c r="L549" s="14"/>
      <c r="M549" s="14"/>
      <c r="N549" s="12"/>
      <c r="O549" s="14"/>
      <c r="P549" s="14"/>
    </row>
    <row r="550" spans="1:16" x14ac:dyDescent="0.25">
      <c r="F550" s="14"/>
      <c r="G550" s="14"/>
      <c r="H550" s="14"/>
      <c r="I550" s="14"/>
      <c r="J550" s="14"/>
      <c r="K550" s="14"/>
      <c r="L550" s="14"/>
      <c r="M550" s="14"/>
      <c r="N550" s="12"/>
      <c r="O550" s="14"/>
      <c r="P550" s="14"/>
    </row>
    <row r="551" spans="1:16" x14ac:dyDescent="0.25">
      <c r="F551" s="14"/>
      <c r="G551" s="14"/>
      <c r="H551" s="14"/>
      <c r="I551" s="14"/>
      <c r="J551" s="14"/>
      <c r="K551" s="14"/>
      <c r="L551" s="14"/>
      <c r="M551" s="14"/>
      <c r="N551" s="12"/>
      <c r="O551" s="14"/>
      <c r="P551" s="14"/>
    </row>
    <row r="552" spans="1:16" x14ac:dyDescent="0.25">
      <c r="F552" s="14"/>
      <c r="G552" s="14"/>
      <c r="H552" s="14"/>
      <c r="I552" s="14"/>
      <c r="J552" s="14"/>
      <c r="K552" s="14"/>
      <c r="L552" s="14"/>
      <c r="M552" s="14"/>
      <c r="N552" s="12"/>
      <c r="O552" s="14"/>
      <c r="P552" s="14"/>
    </row>
    <row r="553" spans="1:16" x14ac:dyDescent="0.25">
      <c r="F553" s="14"/>
      <c r="G553" s="14"/>
      <c r="H553" s="14"/>
      <c r="I553" s="14"/>
      <c r="J553" s="14"/>
      <c r="K553" s="14"/>
      <c r="L553" s="14"/>
      <c r="M553" s="14"/>
      <c r="N553" s="12"/>
      <c r="O553" s="14"/>
      <c r="P553" s="14"/>
    </row>
    <row r="554" spans="1:16" x14ac:dyDescent="0.25">
      <c r="F554" s="14"/>
      <c r="G554" s="14"/>
      <c r="H554" s="14"/>
      <c r="I554" s="14"/>
      <c r="J554" s="14"/>
      <c r="K554" s="14"/>
      <c r="L554" s="14"/>
      <c r="M554" s="14"/>
      <c r="N554" s="12"/>
      <c r="O554" s="14"/>
      <c r="P554" s="14"/>
    </row>
    <row r="555" spans="1:16" x14ac:dyDescent="0.25">
      <c r="F555" s="14"/>
      <c r="G555" s="14"/>
      <c r="H555" s="14"/>
      <c r="I555" s="14"/>
      <c r="J555" s="14"/>
      <c r="K555" s="14"/>
      <c r="L555" s="14"/>
      <c r="M555" s="14"/>
      <c r="N555" s="12"/>
      <c r="O555" s="14"/>
      <c r="P555" s="14"/>
    </row>
    <row r="556" spans="1:16" x14ac:dyDescent="0.25">
      <c r="F556" s="14"/>
      <c r="G556" s="14"/>
      <c r="H556" s="14"/>
      <c r="I556" s="14"/>
      <c r="J556" s="14"/>
      <c r="K556" s="14"/>
      <c r="L556" s="14"/>
      <c r="M556" s="14"/>
      <c r="N556" s="12"/>
      <c r="O556" s="14"/>
      <c r="P556" s="14"/>
    </row>
    <row r="557" spans="1:16" x14ac:dyDescent="0.25">
      <c r="F557" s="14"/>
      <c r="G557" s="14"/>
      <c r="H557" s="14"/>
      <c r="I557" s="14"/>
      <c r="J557" s="14"/>
      <c r="K557" s="14"/>
      <c r="L557" s="14"/>
      <c r="M557" s="14"/>
      <c r="N557" s="12"/>
      <c r="O557" s="14"/>
      <c r="P557" s="14"/>
    </row>
    <row r="558" spans="1:16" x14ac:dyDescent="0.25">
      <c r="F558" s="14"/>
      <c r="G558" s="14"/>
      <c r="H558" s="14"/>
      <c r="I558" s="14"/>
      <c r="J558" s="14"/>
      <c r="K558" s="14"/>
      <c r="L558" s="14"/>
      <c r="M558" s="14"/>
      <c r="N558" s="12"/>
      <c r="O558" s="14"/>
      <c r="P558" s="14"/>
    </row>
    <row r="559" spans="1:16" ht="13.8" x14ac:dyDescent="0.25">
      <c r="A559" s="7"/>
      <c r="F559" s="14"/>
      <c r="G559" s="14"/>
      <c r="H559" s="14"/>
      <c r="I559" s="14"/>
      <c r="J559" s="14"/>
      <c r="K559" s="14"/>
      <c r="L559" s="14"/>
      <c r="M559" s="14"/>
      <c r="N559" s="14"/>
      <c r="O559" s="12"/>
      <c r="P559" s="12"/>
    </row>
  </sheetData>
  <phoneticPr fontId="0" type="noConversion"/>
  <pageMargins left="0.75" right="0.75" top="1.28" bottom="1" header="0.5" footer="0.5"/>
  <pageSetup scale="95" fitToHeight="13" orientation="portrait" horizontalDpi="360" r:id="rId1"/>
  <headerFooter alignWithMargins="0">
    <oddHeader>&amp;C&amp;"Arial,Bold"&amp;12Alliance Colton LLC
Colton, California Projects
Natural Gas Commodity Bid Sheet</oddHeader>
    <oddFooter>&amp;LJune 1, 2001</oddFooter>
  </headerFooter>
  <rowBreaks count="11" manualBreakCount="11">
    <brk id="31" max="16" man="1"/>
    <brk id="59" max="16" man="1"/>
    <brk id="108" max="16" man="1"/>
    <brk id="148" max="16" man="1"/>
    <brk id="178" max="16" man="1"/>
    <brk id="219" max="16" man="1"/>
    <brk id="312" max="16" man="1"/>
    <brk id="353" max="16" man="1"/>
    <brk id="477" max="16" man="1"/>
    <brk id="508" max="16" man="1"/>
    <brk id="539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Bid Sheets</vt:lpstr>
      <vt:lpstr>'Bid Sheets'!Print_Area</vt:lpstr>
    </vt:vector>
  </TitlesOfParts>
  <Company>Unknown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Havlíček Jan</cp:lastModifiedBy>
  <cp:lastPrinted>2001-06-15T20:55:09Z</cp:lastPrinted>
  <dcterms:created xsi:type="dcterms:W3CDTF">2001-05-03T18:32:02Z</dcterms:created>
  <dcterms:modified xsi:type="dcterms:W3CDTF">2023-09-10T15:37:42Z</dcterms:modified>
</cp:coreProperties>
</file>