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/>
  </bookViews>
  <sheets>
    <sheet name="Phase II RFP - Table I " sheetId="2" r:id="rId1"/>
  </sheets>
  <definedNames>
    <definedName name="_xlnm.Print_Area" localSheetId="0">'Phase II RFP - Table I '!$A$1:$O$34</definedName>
  </definedNames>
  <calcPr calcId="92512"/>
</workbook>
</file>

<file path=xl/calcChain.xml><?xml version="1.0" encoding="utf-8"?>
<calcChain xmlns="http://schemas.openxmlformats.org/spreadsheetml/2006/main">
  <c r="O11" i="2" l="1"/>
  <c r="O12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O25" i="2"/>
  <c r="O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O32" i="2"/>
</calcChain>
</file>

<file path=xl/sharedStrings.xml><?xml version="1.0" encoding="utf-8"?>
<sst xmlns="http://schemas.openxmlformats.org/spreadsheetml/2006/main" count="46" uniqueCount="44">
  <si>
    <t xml:space="preserve">Plant </t>
  </si>
  <si>
    <t>January</t>
  </si>
  <si>
    <t>Februray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</si>
  <si>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</si>
  <si>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</si>
  <si>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</si>
  <si>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</si>
  <si>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</si>
  <si>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</si>
  <si>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</si>
  <si>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</si>
  <si>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</si>
  <si>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</si>
  <si>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</si>
  <si>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Cucamonga</t>
  </si>
  <si>
    <t>Kern</t>
  </si>
  <si>
    <t>Modesto</t>
  </si>
  <si>
    <t>Visalia</t>
  </si>
  <si>
    <t xml:space="preserve">Frito-Lay Plant Total </t>
  </si>
  <si>
    <t xml:space="preserve">U.S. Mfg. Plant Gas - Representative Monthly Gas Distribtution Patterns </t>
  </si>
  <si>
    <t>Daily</t>
  </si>
  <si>
    <t>Estimated Monthly Gas Usage and Firm Fixed Basis Volume (1)</t>
  </si>
  <si>
    <t>Estimated Usage</t>
  </si>
  <si>
    <t>Fixed Basis Volumes</t>
  </si>
  <si>
    <t>SoCal</t>
  </si>
  <si>
    <t>PG&amp;E</t>
  </si>
  <si>
    <t>ATTACHMENT 1 to response to RFP</t>
  </si>
  <si>
    <t>Delivery Points:  PG&amp;E Citygate</t>
  </si>
  <si>
    <t>Delivery Points:  All SoCal Gas receipt points</t>
  </si>
  <si>
    <t>SoCal Facilities</t>
  </si>
  <si>
    <t>PG&amp;E Facilities</t>
  </si>
  <si>
    <t>SoCal Estimated Usage Totals</t>
  </si>
  <si>
    <t>PG&amp;E Estimated Usage Totals</t>
  </si>
  <si>
    <t>Transwestern Pipeline Interstate Transportation</t>
  </si>
  <si>
    <t xml:space="preserve">Contract  27604 </t>
  </si>
  <si>
    <t>Delivered Volume</t>
  </si>
  <si>
    <t>MMBtud</t>
  </si>
  <si>
    <t>Term - 6/1/02 - 5/31/2003.</t>
  </si>
  <si>
    <t>Receipt Point - West TX Permian</t>
  </si>
  <si>
    <t>Delivey Point - PG&amp;E Topock</t>
  </si>
  <si>
    <t>Receipt Point - Eddy County</t>
  </si>
  <si>
    <t>Delivery Point - SoCal Needles</t>
  </si>
  <si>
    <t>Contract 27605</t>
  </si>
  <si>
    <t>Term - 6/1/03 - 10/31/2003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</si>
</sst>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165" fontId="0" fillId="2" borderId="0" xfId="0" applyNumberFormat="1" applyFill="1"/>
    <xf numFmtId="0" fontId="3" fillId="3" borderId="0" xfId="0" applyFont="1" applyFill="1"/>
    <xf numFmtId="0" fontId="0" fillId="3" borderId="0" xfId="0" applyFill="1"/>
    <xf numFmtId="165" fontId="0" fillId="3" borderId="0" xfId="1" applyNumberFormat="1" applyFont="1" applyFill="1" applyAlignment="1"/>
    <xf numFmtId="165" fontId="0" fillId="3" borderId="0" xfId="0" applyNumberFormat="1" applyFill="1"/>
    <xf numFmtId="165" fontId="3" fillId="0" borderId="0" xfId="0" applyNumberFormat="1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workbookViewId="0">
      <selection activeCell="F34" sqref="F34"/>
    </sheetView>
  </sheetViews>
  <sheetFormatPr defaultRowHeight="13.2" x14ac:dyDescent="0.25"/>
  <cols>
    <col min="1" max="1" width="45.109375" customWidth="1"/>
    <col min="2" max="2" width="2" customWidth="1"/>
    <col min="3" max="3" width="17.5546875" customWidth="1"/>
    <col min="4" max="15" width="11.33203125" customWidth="1"/>
  </cols>
  <sheetData>
    <row r="1" spans="1:15" ht="21" x14ac:dyDescent="0.4">
      <c r="A1" s="8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1" x14ac:dyDescent="0.4">
      <c r="A2" s="8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399999999999999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4" customFormat="1" ht="2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s="4" customFormat="1" ht="21" x14ac:dyDescent="0.4">
      <c r="A5" s="8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8" spans="1:15" s="4" customFormat="1" x14ac:dyDescent="0.25">
      <c r="A8" s="5" t="s">
        <v>0</v>
      </c>
      <c r="B8" s="5"/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</row>
    <row r="9" spans="1:15" s="4" customFormat="1" x14ac:dyDescent="0.25">
      <c r="A9" s="14" t="s">
        <v>22</v>
      </c>
      <c r="B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s="4" customFormat="1" x14ac:dyDescent="0.25">
      <c r="A10" s="23" t="s">
        <v>29</v>
      </c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14</v>
      </c>
      <c r="C11" s="1">
        <v>18206.199134199134</v>
      </c>
      <c r="D11" s="1">
        <v>16060.5</v>
      </c>
      <c r="E11" s="1">
        <v>19604.099999999999</v>
      </c>
      <c r="F11" s="1">
        <v>19684.400000000001</v>
      </c>
      <c r="G11" s="1">
        <v>20533.900000000001</v>
      </c>
      <c r="H11" s="1">
        <v>18627.8</v>
      </c>
      <c r="I11" s="1">
        <v>17705.7</v>
      </c>
      <c r="J11" s="1">
        <v>19367.7</v>
      </c>
      <c r="K11" s="1">
        <v>16635.099999999999</v>
      </c>
      <c r="L11" s="1">
        <v>18390.7</v>
      </c>
      <c r="M11" s="1">
        <v>18797</v>
      </c>
      <c r="N11" s="1">
        <v>19859.599999999999</v>
      </c>
      <c r="O11" s="2">
        <f>SUM(C11:N11)</f>
        <v>223472.69913419918</v>
      </c>
    </row>
    <row r="12" spans="1:15" x14ac:dyDescent="0.25">
      <c r="A12" s="4" t="s">
        <v>15</v>
      </c>
      <c r="C12" s="1">
        <v>82657.800904977383</v>
      </c>
      <c r="D12" s="1">
        <v>71175.8</v>
      </c>
      <c r="E12" s="1">
        <v>83786.5</v>
      </c>
      <c r="F12" s="1">
        <v>85163.3</v>
      </c>
      <c r="G12" s="1">
        <v>90599.7</v>
      </c>
      <c r="H12" s="1">
        <v>92033.5</v>
      </c>
      <c r="I12" s="1">
        <v>89863.8</v>
      </c>
      <c r="J12" s="1">
        <v>97740.2</v>
      </c>
      <c r="K12" s="1">
        <v>71407.7</v>
      </c>
      <c r="L12" s="1">
        <v>86560</v>
      </c>
      <c r="M12" s="1">
        <v>81535.8</v>
      </c>
      <c r="N12" s="1">
        <v>86797.3</v>
      </c>
      <c r="O12" s="2">
        <f>SUM(C12:N12)</f>
        <v>1019321.4009049775</v>
      </c>
    </row>
    <row r="13" spans="1:15" x14ac:dyDescent="0.25">
      <c r="A13" s="4" t="s">
        <v>17</v>
      </c>
      <c r="C13" s="1">
        <v>17767.899782135075</v>
      </c>
      <c r="D13" s="1">
        <v>16021.3</v>
      </c>
      <c r="E13" s="1">
        <v>17302.599999999999</v>
      </c>
      <c r="F13" s="1">
        <v>21857</v>
      </c>
      <c r="G13" s="1">
        <v>23333.7</v>
      </c>
      <c r="H13" s="1">
        <v>19877.7</v>
      </c>
      <c r="I13" s="1">
        <v>19071.900000000001</v>
      </c>
      <c r="J13" s="1">
        <v>19433.900000000001</v>
      </c>
      <c r="K13" s="1">
        <v>14754.4</v>
      </c>
      <c r="L13" s="1">
        <v>17329.5</v>
      </c>
      <c r="M13" s="1">
        <v>18214.900000000001</v>
      </c>
      <c r="N13" s="1">
        <v>18132.8</v>
      </c>
      <c r="O13" s="2">
        <f>SUM(C13:N13)</f>
        <v>223097.59978213505</v>
      </c>
    </row>
    <row r="14" spans="1:15" x14ac:dyDescent="0.25">
      <c r="A14" s="10" t="s">
        <v>31</v>
      </c>
      <c r="B14" s="11"/>
      <c r="C14" s="22">
        <f>SUM(C11:C13)</f>
        <v>118631.8998213116</v>
      </c>
      <c r="D14" s="22">
        <f t="shared" ref="D14:O14" si="0">SUM(D11:D13)</f>
        <v>103257.60000000001</v>
      </c>
      <c r="E14" s="22">
        <f t="shared" si="0"/>
        <v>120693.20000000001</v>
      </c>
      <c r="F14" s="22">
        <f t="shared" si="0"/>
        <v>126704.70000000001</v>
      </c>
      <c r="G14" s="22">
        <f t="shared" si="0"/>
        <v>134467.30000000002</v>
      </c>
      <c r="H14" s="22">
        <f t="shared" si="0"/>
        <v>130539</v>
      </c>
      <c r="I14" s="22">
        <f t="shared" si="0"/>
        <v>126641.4</v>
      </c>
      <c r="J14" s="22">
        <f t="shared" si="0"/>
        <v>136541.79999999999</v>
      </c>
      <c r="K14" s="22">
        <f t="shared" si="0"/>
        <v>102797.19999999998</v>
      </c>
      <c r="L14" s="22">
        <f t="shared" si="0"/>
        <v>122280.2</v>
      </c>
      <c r="M14" s="22">
        <f t="shared" si="0"/>
        <v>118547.70000000001</v>
      </c>
      <c r="N14" s="22">
        <f t="shared" si="0"/>
        <v>124789.7</v>
      </c>
      <c r="O14" s="22">
        <f t="shared" si="0"/>
        <v>1465891.6998213117</v>
      </c>
    </row>
    <row r="15" spans="1:15" x14ac:dyDescent="0.25">
      <c r="A15" s="24" t="s">
        <v>28</v>
      </c>
      <c r="B15" s="1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5">
      <c r="A16" s="10"/>
      <c r="B16" s="1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13" t="s">
        <v>30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4" t="s">
        <v>16</v>
      </c>
      <c r="C18" s="1">
        <v>38902.800443458982</v>
      </c>
      <c r="D18" s="1">
        <v>30249</v>
      </c>
      <c r="E18" s="1">
        <v>38972.5</v>
      </c>
      <c r="F18" s="1">
        <v>40266.199999999997</v>
      </c>
      <c r="G18" s="1">
        <v>45299.6</v>
      </c>
      <c r="H18" s="1">
        <v>40421.599999999999</v>
      </c>
      <c r="I18" s="1">
        <v>37717.9</v>
      </c>
      <c r="J18" s="1">
        <v>39721.599999999999</v>
      </c>
      <c r="K18" s="1">
        <v>30943.1</v>
      </c>
      <c r="L18" s="1">
        <v>34734.1</v>
      </c>
      <c r="M18" s="1">
        <v>36913.800000000003</v>
      </c>
      <c r="N18" s="1">
        <v>39356.9</v>
      </c>
      <c r="O18" s="2">
        <f>SUM(C18:N18)</f>
        <v>453499.10044345894</v>
      </c>
    </row>
    <row r="19" spans="1:15" x14ac:dyDescent="0.25">
      <c r="A19" s="10" t="s">
        <v>32</v>
      </c>
      <c r="B19" s="11"/>
      <c r="C19" s="22">
        <f>SUM(C18+0)</f>
        <v>38902.800443458982</v>
      </c>
      <c r="D19" s="22">
        <f t="shared" ref="D19:O19" si="1">SUM(D18+0)</f>
        <v>30249</v>
      </c>
      <c r="E19" s="22">
        <f t="shared" si="1"/>
        <v>38972.5</v>
      </c>
      <c r="F19" s="22">
        <f t="shared" si="1"/>
        <v>40266.199999999997</v>
      </c>
      <c r="G19" s="22">
        <f t="shared" si="1"/>
        <v>45299.6</v>
      </c>
      <c r="H19" s="22">
        <f t="shared" si="1"/>
        <v>40421.599999999999</v>
      </c>
      <c r="I19" s="22">
        <f t="shared" si="1"/>
        <v>37717.9</v>
      </c>
      <c r="J19" s="22">
        <f t="shared" si="1"/>
        <v>39721.599999999999</v>
      </c>
      <c r="K19" s="22">
        <f t="shared" si="1"/>
        <v>30943.1</v>
      </c>
      <c r="L19" s="22">
        <f t="shared" si="1"/>
        <v>34734.1</v>
      </c>
      <c r="M19" s="22">
        <f t="shared" si="1"/>
        <v>36913.800000000003</v>
      </c>
      <c r="N19" s="22">
        <f t="shared" si="1"/>
        <v>39356.9</v>
      </c>
      <c r="O19" s="22">
        <f t="shared" si="1"/>
        <v>453499.10044345894</v>
      </c>
    </row>
    <row r="20" spans="1:15" x14ac:dyDescent="0.25">
      <c r="A20" s="10" t="s">
        <v>27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3" t="s">
        <v>23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5" t="s">
        <v>24</v>
      </c>
      <c r="B25" s="16"/>
      <c r="C25" s="17">
        <v>118000</v>
      </c>
      <c r="D25" s="17">
        <v>103000</v>
      </c>
      <c r="E25" s="17">
        <v>120000</v>
      </c>
      <c r="F25" s="17">
        <v>126000</v>
      </c>
      <c r="G25" s="17">
        <v>134000</v>
      </c>
      <c r="H25" s="17">
        <v>130000</v>
      </c>
      <c r="I25" s="17">
        <v>126000</v>
      </c>
      <c r="J25" s="17">
        <v>136000</v>
      </c>
      <c r="K25" s="17">
        <v>102000</v>
      </c>
      <c r="L25" s="17">
        <v>122000</v>
      </c>
      <c r="M25" s="17">
        <v>118000</v>
      </c>
      <c r="N25" s="17">
        <v>124000</v>
      </c>
      <c r="O25" s="17">
        <f>SUM(C25:M25)</f>
        <v>1335000</v>
      </c>
    </row>
    <row r="26" spans="1:15" x14ac:dyDescent="0.25">
      <c r="A26" s="10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8" t="s">
        <v>25</v>
      </c>
      <c r="B27" s="19"/>
      <c r="C27" s="20">
        <v>38000</v>
      </c>
      <c r="D27" s="20">
        <v>30000</v>
      </c>
      <c r="E27" s="20">
        <v>38000</v>
      </c>
      <c r="F27" s="20">
        <v>40000</v>
      </c>
      <c r="G27" s="20">
        <v>45000</v>
      </c>
      <c r="H27" s="20">
        <v>40000</v>
      </c>
      <c r="I27" s="20">
        <v>37000</v>
      </c>
      <c r="J27" s="20">
        <v>39000</v>
      </c>
      <c r="K27" s="20">
        <v>30000</v>
      </c>
      <c r="L27" s="20">
        <v>34000</v>
      </c>
      <c r="M27" s="20">
        <v>36000</v>
      </c>
      <c r="N27" s="20">
        <v>39000</v>
      </c>
      <c r="O27" s="21">
        <f>SUM(C27:M27)</f>
        <v>407000</v>
      </c>
    </row>
    <row r="28" spans="1:15" x14ac:dyDescent="0.25">
      <c r="A28" s="10"/>
    </row>
    <row r="29" spans="1:15" x14ac:dyDescent="0.25">
      <c r="A29" s="4" t="s">
        <v>18</v>
      </c>
      <c r="C29" s="2">
        <f t="shared" ref="C29:O29" si="2">SUM(C14+C18)</f>
        <v>157534.7002647706</v>
      </c>
      <c r="D29" s="2">
        <f t="shared" si="2"/>
        <v>133506.6</v>
      </c>
      <c r="E29" s="2">
        <f t="shared" si="2"/>
        <v>159665.70000000001</v>
      </c>
      <c r="F29" s="2">
        <f t="shared" si="2"/>
        <v>166970.90000000002</v>
      </c>
      <c r="G29" s="2">
        <f t="shared" si="2"/>
        <v>179766.90000000002</v>
      </c>
      <c r="H29" s="2">
        <f t="shared" si="2"/>
        <v>170960.6</v>
      </c>
      <c r="I29" s="2">
        <f t="shared" si="2"/>
        <v>164359.29999999999</v>
      </c>
      <c r="J29" s="2">
        <f t="shared" si="2"/>
        <v>176263.4</v>
      </c>
      <c r="K29" s="2">
        <f t="shared" si="2"/>
        <v>133740.29999999999</v>
      </c>
      <c r="L29" s="2">
        <f t="shared" si="2"/>
        <v>157014.29999999999</v>
      </c>
      <c r="M29" s="2">
        <f t="shared" si="2"/>
        <v>155461.5</v>
      </c>
      <c r="N29" s="2">
        <f t="shared" si="2"/>
        <v>164146.6</v>
      </c>
      <c r="O29" s="2">
        <f t="shared" si="2"/>
        <v>1919390.8002647706</v>
      </c>
    </row>
    <row r="30" spans="1:15" x14ac:dyDescent="0.25">
      <c r="B30" s="4"/>
    </row>
    <row r="31" spans="1:15" x14ac:dyDescent="0.25">
      <c r="A31" s="4" t="s">
        <v>33</v>
      </c>
      <c r="B31" s="4"/>
      <c r="C31" s="4" t="s">
        <v>36</v>
      </c>
    </row>
    <row r="32" spans="1:15" x14ac:dyDescent="0.25">
      <c r="B32" s="4"/>
      <c r="C32" s="4" t="s">
        <v>35</v>
      </c>
      <c r="N32" t="s">
        <v>20</v>
      </c>
      <c r="O32" s="2">
        <f>SUM(O29/365)</f>
        <v>5258.6049322322488</v>
      </c>
    </row>
    <row r="33" spans="1:3" x14ac:dyDescent="0.25">
      <c r="A33" s="4"/>
      <c r="B33" s="4"/>
    </row>
    <row r="34" spans="1:3" x14ac:dyDescent="0.25">
      <c r="A34" s="4" t="s">
        <v>34</v>
      </c>
      <c r="B34" s="4"/>
    </row>
    <row r="35" spans="1:3" x14ac:dyDescent="0.25">
      <c r="A35" t="s">
        <v>37</v>
      </c>
    </row>
    <row r="36" spans="1:3" x14ac:dyDescent="0.25">
      <c r="A36" t="s">
        <v>38</v>
      </c>
    </row>
    <row r="37" spans="1:3" x14ac:dyDescent="0.25">
      <c r="A37" t="s">
        <v>39</v>
      </c>
      <c r="C37">
        <v>2000</v>
      </c>
    </row>
    <row r="38" spans="1:3" x14ac:dyDescent="0.25">
      <c r="A38" t="s">
        <v>40</v>
      </c>
    </row>
    <row r="39" spans="1:3" x14ac:dyDescent="0.25">
      <c r="A39" t="s">
        <v>41</v>
      </c>
      <c r="B39" s="3"/>
      <c r="C39">
        <v>3300</v>
      </c>
    </row>
    <row r="40" spans="1:3" x14ac:dyDescent="0.25">
      <c r="B40" s="4"/>
    </row>
    <row r="41" spans="1:3" x14ac:dyDescent="0.25">
      <c r="A41" s="4" t="s">
        <v>42</v>
      </c>
    </row>
    <row r="42" spans="1:3" x14ac:dyDescent="0.25">
      <c r="A42" t="s">
        <v>43</v>
      </c>
    </row>
    <row r="43" spans="1:3" x14ac:dyDescent="0.25">
      <c r="A43" t="s">
        <v>38</v>
      </c>
    </row>
    <row r="44" spans="1:3" x14ac:dyDescent="0.25">
      <c r="A44" t="s">
        <v>41</v>
      </c>
      <c r="C44">
        <v>2700</v>
      </c>
    </row>
  </sheetData>
  <phoneticPr fontId="0" type="noConversion"/>
  <pageMargins left="0.75" right="0.75" top="0.51" bottom="0.51" header="0.5" footer="0.5"/>
  <pageSetup scale="64" orientation="landscape" horizontalDpi="1200" verticalDpi="1200" r:id="rId1"/>
  <headerFooter alignWithMargins="0">
    <oddHeader>&amp;L&amp;F</oddHeader>
    <oddFooter>&amp;L&amp;D&amp;C&amp;P of &amp;N&amp;R&amp;A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Phase II RFP - Table I </vt:lpstr>
      <vt:lpstr>'Phase II RFP - Table I '!Print_Area</vt:lpstr>
    </vt:vector>
  </TitlesOfParts>
  <Company>Frito-Lay,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Frito-Lay2ndRound attachment 1</dc:title>
  <dc:creator>Frito-Lay User</dc:creator>
  <dc:description>Use this file to formulate initial RFP</dc:description>
  <cp:lastModifiedBy>Havlíček Jan</cp:lastModifiedBy>
  <cp:lastPrinted>2001-11-01T21:59:04Z</cp:lastPrinted>
  <dcterms:created xsi:type="dcterms:W3CDTF">2001-07-23T14:27:36Z</dcterms:created>
  <dcterms:modified xsi:type="dcterms:W3CDTF">2023-09-10T15:37:51Z</dcterms:modified>
</cp:coreProperties>
</file>