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/>
  </bookViews>
  <sheets>
    <sheet name="ROFR Criteria" sheetId="4" r:id="rId1"/>
    <sheet name="Red Rock Rec Pts" sheetId="32" r:id="rId2"/>
  </sheets>
  <definedNames>
    <definedName name="_xlnm.Print_Area" localSheetId="0">'ROFR Criteria'!$A$1:$Y$37</definedName>
  </definedNames>
  <calcPr calcId="92512"/>
</workbook>
</file>

<file path=xl/calcChain.xml><?xml version="1.0" encoding="utf-8"?>
<calcChain xmlns="http://schemas.openxmlformats.org/spreadsheetml/2006/main">
  <c r="I14" i="32" l="1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AV14" i="32"/>
  <c r="AW14" i="32"/>
  <c r="AX14" i="32"/>
  <c r="AY14" i="32"/>
  <c r="AZ14" i="32"/>
  <c r="BA14" i="32"/>
  <c r="BB14" i="32"/>
  <c r="BC14" i="32"/>
  <c r="BD14" i="32"/>
  <c r="BE14" i="32"/>
  <c r="BF14" i="32"/>
  <c r="BG14" i="32"/>
  <c r="BH14" i="32"/>
  <c r="BI14" i="32"/>
  <c r="BJ14" i="32"/>
  <c r="BK14" i="32"/>
  <c r="BL14" i="32"/>
  <c r="BM14" i="32"/>
  <c r="BN14" i="32"/>
  <c r="BO14" i="32"/>
  <c r="BP14" i="32"/>
  <c r="BQ14" i="32"/>
  <c r="BR14" i="32"/>
  <c r="BS14" i="32"/>
  <c r="BT14" i="32"/>
  <c r="BU14" i="32"/>
  <c r="BV14" i="32"/>
  <c r="BW14" i="32"/>
  <c r="BX14" i="32"/>
  <c r="BY14" i="32"/>
  <c r="BZ14" i="32"/>
  <c r="CA14" i="32"/>
  <c r="CB1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W34" i="32"/>
  <c r="X34" i="32"/>
  <c r="Y34" i="32"/>
  <c r="Z34" i="32"/>
  <c r="AA34" i="32"/>
  <c r="AB34" i="32"/>
  <c r="AC34" i="32"/>
  <c r="AD34" i="32"/>
  <c r="AE34" i="32"/>
  <c r="AF34" i="32"/>
  <c r="AG34" i="32"/>
  <c r="AH34" i="32"/>
  <c r="AI34" i="32"/>
  <c r="AJ34" i="32"/>
  <c r="AK34" i="32"/>
  <c r="AL34" i="32"/>
  <c r="AM34" i="32"/>
  <c r="AN34" i="32"/>
  <c r="AO34" i="32"/>
  <c r="AP34" i="32"/>
  <c r="AQ34" i="32"/>
  <c r="AR34" i="32"/>
  <c r="AS34" i="32"/>
  <c r="AT34" i="32"/>
  <c r="AU34" i="32"/>
  <c r="AV34" i="32"/>
  <c r="AW34" i="32"/>
  <c r="AX34" i="32"/>
  <c r="AY34" i="32"/>
  <c r="AZ34" i="32"/>
  <c r="BA34" i="32"/>
  <c r="BB34" i="32"/>
  <c r="BC34" i="32"/>
  <c r="BD34" i="32"/>
  <c r="BE34" i="32"/>
  <c r="BF34" i="32"/>
  <c r="BG34" i="32"/>
  <c r="BH34" i="32"/>
  <c r="BI34" i="32"/>
  <c r="BJ34" i="32"/>
  <c r="BK34" i="32"/>
  <c r="BL34" i="32"/>
  <c r="BM34" i="32"/>
  <c r="BN34" i="32"/>
  <c r="BO34" i="32"/>
  <c r="BP34" i="32"/>
  <c r="BQ34" i="32"/>
  <c r="BR34" i="32"/>
  <c r="BS34" i="32"/>
  <c r="BT34" i="32"/>
  <c r="BU34" i="32"/>
  <c r="BV34" i="32"/>
  <c r="BW34" i="32"/>
  <c r="BX34" i="32"/>
  <c r="BY34" i="32"/>
  <c r="BZ34" i="32"/>
  <c r="CA34" i="32"/>
  <c r="CB34" i="32"/>
  <c r="I49" i="32"/>
  <c r="J49" i="32"/>
  <c r="K49" i="32"/>
  <c r="L49" i="32"/>
  <c r="M49" i="32"/>
  <c r="N49" i="32"/>
  <c r="O49" i="32"/>
  <c r="P49" i="32"/>
  <c r="Q49" i="32"/>
  <c r="R49" i="32"/>
  <c r="S49" i="32"/>
  <c r="T49" i="32"/>
  <c r="U49" i="32"/>
  <c r="V49" i="32"/>
  <c r="W49" i="32"/>
  <c r="X49" i="32"/>
  <c r="Y49" i="32"/>
  <c r="Z49" i="32"/>
  <c r="AA49" i="32"/>
  <c r="AB49" i="32"/>
  <c r="AC49" i="32"/>
  <c r="AD49" i="32"/>
  <c r="AE49" i="32"/>
  <c r="AF49" i="32"/>
  <c r="AG49" i="32"/>
  <c r="AH49" i="32"/>
  <c r="AI49" i="32"/>
  <c r="AJ49" i="32"/>
  <c r="AK49" i="32"/>
  <c r="AL49" i="32"/>
  <c r="AM49" i="32"/>
  <c r="AN49" i="32"/>
  <c r="AO49" i="32"/>
  <c r="AP49" i="32"/>
  <c r="AQ49" i="32"/>
  <c r="AR49" i="32"/>
  <c r="AS49" i="32"/>
  <c r="AT49" i="32"/>
  <c r="AU49" i="32"/>
  <c r="AV49" i="32"/>
  <c r="AW49" i="32"/>
  <c r="AX49" i="32"/>
  <c r="AY49" i="32"/>
  <c r="AZ49" i="32"/>
  <c r="BA49" i="32"/>
  <c r="BB49" i="32"/>
  <c r="BC49" i="32"/>
  <c r="BD49" i="32"/>
  <c r="BE49" i="32"/>
  <c r="BF49" i="32"/>
  <c r="BG49" i="32"/>
  <c r="BH49" i="32"/>
  <c r="BI49" i="32"/>
  <c r="BJ49" i="32"/>
  <c r="BK49" i="32"/>
  <c r="BL49" i="32"/>
  <c r="BM49" i="32"/>
  <c r="BN49" i="32"/>
  <c r="BO49" i="32"/>
  <c r="BP49" i="32"/>
  <c r="BQ49" i="32"/>
  <c r="BR49" i="32"/>
  <c r="BS49" i="32"/>
  <c r="BT49" i="32"/>
  <c r="BU49" i="32"/>
  <c r="BV49" i="32"/>
  <c r="BW49" i="32"/>
  <c r="BX49" i="32"/>
  <c r="BY49" i="32"/>
  <c r="BZ49" i="32"/>
  <c r="CA49" i="32"/>
  <c r="CB49" i="32"/>
  <c r="I53" i="32"/>
  <c r="J53" i="32"/>
  <c r="K53" i="32"/>
  <c r="L53" i="32"/>
  <c r="M53" i="32"/>
  <c r="N53" i="32"/>
  <c r="O53" i="32"/>
  <c r="P53" i="32"/>
  <c r="Q53" i="32"/>
  <c r="R53" i="32"/>
  <c r="S53" i="32"/>
  <c r="T53" i="32"/>
  <c r="U53" i="32"/>
  <c r="V53" i="32"/>
  <c r="W53" i="32"/>
  <c r="X53" i="32"/>
  <c r="Y53" i="32"/>
  <c r="Z53" i="32"/>
  <c r="AA53" i="32"/>
  <c r="AB53" i="32"/>
  <c r="AC53" i="32"/>
  <c r="AD53" i="32"/>
  <c r="AE53" i="32"/>
  <c r="AF53" i="32"/>
  <c r="AG53" i="32"/>
  <c r="AH53" i="32"/>
  <c r="AI53" i="32"/>
  <c r="AJ53" i="32"/>
  <c r="AK53" i="32"/>
  <c r="AL53" i="32"/>
  <c r="AM53" i="32"/>
  <c r="AN53" i="32"/>
  <c r="AO53" i="32"/>
  <c r="AP53" i="32"/>
  <c r="AQ53" i="32"/>
  <c r="AR53" i="32"/>
  <c r="AS53" i="32"/>
  <c r="AT53" i="32"/>
  <c r="AU53" i="32"/>
  <c r="AV53" i="32"/>
  <c r="AW53" i="32"/>
  <c r="AX53" i="32"/>
  <c r="AY53" i="32"/>
  <c r="AZ53" i="32"/>
  <c r="BA53" i="32"/>
  <c r="BB53" i="32"/>
  <c r="BC53" i="32"/>
  <c r="BD53" i="32"/>
  <c r="BE53" i="32"/>
  <c r="BF53" i="32"/>
  <c r="BG53" i="32"/>
  <c r="BH53" i="32"/>
  <c r="BI53" i="32"/>
  <c r="BJ53" i="32"/>
  <c r="BK53" i="32"/>
  <c r="BL53" i="32"/>
  <c r="BM53" i="32"/>
  <c r="BN53" i="32"/>
  <c r="BO53" i="32"/>
  <c r="BP53" i="32"/>
  <c r="BQ53" i="32"/>
  <c r="BR53" i="32"/>
  <c r="BS53" i="32"/>
  <c r="BT53" i="32"/>
  <c r="BU53" i="32"/>
  <c r="BV53" i="32"/>
  <c r="BW53" i="32"/>
  <c r="BX53" i="32"/>
  <c r="BY53" i="32"/>
  <c r="BZ53" i="32"/>
  <c r="CA53" i="32"/>
  <c r="CB53" i="32"/>
  <c r="I56" i="32"/>
  <c r="J56" i="32"/>
  <c r="K56" i="32"/>
  <c r="L56" i="32"/>
  <c r="M56" i="32"/>
  <c r="N56" i="32"/>
  <c r="O56" i="32"/>
  <c r="P56" i="32"/>
  <c r="Q56" i="32"/>
  <c r="R56" i="32"/>
  <c r="S56" i="32"/>
  <c r="T56" i="32"/>
  <c r="U56" i="32"/>
  <c r="V56" i="32"/>
  <c r="W56" i="32"/>
  <c r="X56" i="32"/>
  <c r="Y56" i="32"/>
  <c r="Z56" i="32"/>
  <c r="AA56" i="32"/>
  <c r="AB56" i="32"/>
  <c r="AC56" i="32"/>
  <c r="AD56" i="32"/>
  <c r="AE56" i="32"/>
  <c r="AF56" i="32"/>
  <c r="AG56" i="32"/>
  <c r="AH56" i="32"/>
  <c r="AI56" i="32"/>
  <c r="AJ56" i="32"/>
  <c r="AK56" i="32"/>
  <c r="AL56" i="32"/>
  <c r="AM56" i="32"/>
  <c r="AN56" i="32"/>
  <c r="AO56" i="32"/>
  <c r="AP56" i="32"/>
  <c r="AQ56" i="32"/>
  <c r="AR56" i="32"/>
  <c r="AS56" i="32"/>
  <c r="AT56" i="32"/>
  <c r="AU56" i="32"/>
  <c r="AV56" i="32"/>
  <c r="AW56" i="32"/>
  <c r="AX56" i="32"/>
  <c r="AY56" i="32"/>
  <c r="AZ56" i="32"/>
  <c r="BA56" i="32"/>
  <c r="BB56" i="32"/>
  <c r="BC56" i="32"/>
  <c r="BD56" i="32"/>
  <c r="BE56" i="32"/>
  <c r="BF56" i="32"/>
  <c r="BG56" i="32"/>
  <c r="BH56" i="32"/>
  <c r="BI56" i="32"/>
  <c r="BJ56" i="32"/>
  <c r="BK56" i="32"/>
  <c r="BL56" i="32"/>
  <c r="BM56" i="32"/>
  <c r="BN56" i="32"/>
  <c r="BO56" i="32"/>
  <c r="BP56" i="32"/>
  <c r="BQ56" i="32"/>
  <c r="BR56" i="32"/>
  <c r="BS56" i="32"/>
  <c r="BT56" i="32"/>
  <c r="BU56" i="32"/>
  <c r="BV56" i="32"/>
  <c r="BW56" i="32"/>
  <c r="BX56" i="32"/>
  <c r="BY56" i="32"/>
  <c r="BZ56" i="32"/>
  <c r="CA56" i="32"/>
  <c r="CB56" i="32"/>
  <c r="I58" i="32"/>
  <c r="J58" i="32"/>
  <c r="K58" i="32"/>
  <c r="L58" i="32"/>
  <c r="M58" i="32"/>
  <c r="N58" i="32"/>
  <c r="O58" i="32"/>
  <c r="P58" i="32"/>
  <c r="Q58" i="32"/>
  <c r="R58" i="32"/>
  <c r="S58" i="32"/>
  <c r="T58" i="32"/>
  <c r="U58" i="32"/>
  <c r="V58" i="32"/>
  <c r="W58" i="32"/>
  <c r="X58" i="32"/>
  <c r="Y58" i="32"/>
  <c r="Z58" i="32"/>
  <c r="AA58" i="32"/>
  <c r="AB58" i="32"/>
  <c r="AC58" i="32"/>
  <c r="AD58" i="32"/>
  <c r="AE58" i="32"/>
  <c r="AF58" i="32"/>
  <c r="AG58" i="32"/>
  <c r="AH58" i="32"/>
  <c r="AI58" i="32"/>
  <c r="AJ58" i="32"/>
  <c r="AK58" i="32"/>
  <c r="AL58" i="32"/>
  <c r="AM58" i="32"/>
  <c r="AN58" i="32"/>
  <c r="AO58" i="32"/>
  <c r="AP58" i="32"/>
  <c r="AQ58" i="32"/>
  <c r="AR58" i="32"/>
  <c r="AS58" i="32"/>
  <c r="AT58" i="32"/>
  <c r="AU58" i="32"/>
  <c r="AV58" i="32"/>
  <c r="AW58" i="32"/>
  <c r="AX58" i="32"/>
  <c r="AY58" i="32"/>
  <c r="AZ58" i="32"/>
  <c r="BA58" i="32"/>
  <c r="BB58" i="32"/>
  <c r="BC58" i="32"/>
  <c r="BD58" i="32"/>
  <c r="BE58" i="32"/>
  <c r="BF58" i="32"/>
  <c r="BG58" i="32"/>
  <c r="BH58" i="32"/>
  <c r="BI58" i="32"/>
  <c r="BJ58" i="32"/>
  <c r="BK58" i="32"/>
  <c r="BL58" i="32"/>
  <c r="BM58" i="32"/>
  <c r="BN58" i="32"/>
  <c r="BO58" i="32"/>
  <c r="BP58" i="32"/>
  <c r="BQ58" i="32"/>
  <c r="BR58" i="32"/>
  <c r="BS58" i="32"/>
  <c r="BT58" i="32"/>
  <c r="BU58" i="32"/>
  <c r="BV58" i="32"/>
  <c r="BW58" i="32"/>
  <c r="BX58" i="32"/>
  <c r="BY58" i="32"/>
  <c r="BZ58" i="32"/>
  <c r="CA58" i="32"/>
  <c r="CB58" i="32"/>
  <c r="I63" i="32"/>
  <c r="J63" i="32"/>
  <c r="K63" i="32"/>
  <c r="L63" i="32"/>
  <c r="M63" i="32"/>
  <c r="N63" i="32"/>
  <c r="O63" i="32"/>
  <c r="P63" i="32"/>
  <c r="Q63" i="32"/>
  <c r="R63" i="32"/>
  <c r="S63" i="32"/>
  <c r="T63" i="32"/>
  <c r="U63" i="32"/>
  <c r="V63" i="32"/>
  <c r="W63" i="32"/>
  <c r="X63" i="32"/>
  <c r="Y63" i="32"/>
  <c r="Z63" i="32"/>
  <c r="AA63" i="32"/>
  <c r="AB63" i="32"/>
  <c r="AC63" i="32"/>
  <c r="AD63" i="32"/>
  <c r="AE63" i="32"/>
  <c r="AF63" i="32"/>
  <c r="AG63" i="32"/>
  <c r="AH63" i="32"/>
  <c r="AI63" i="32"/>
  <c r="AJ63" i="32"/>
  <c r="AK63" i="32"/>
  <c r="AL63" i="32"/>
  <c r="AM63" i="32"/>
  <c r="AN63" i="32"/>
  <c r="AO63" i="32"/>
  <c r="AP63" i="32"/>
  <c r="AQ63" i="32"/>
  <c r="AR63" i="32"/>
  <c r="AS63" i="32"/>
  <c r="AT63" i="32"/>
  <c r="AU63" i="32"/>
  <c r="AV63" i="32"/>
  <c r="AW63" i="32"/>
  <c r="AX63" i="32"/>
  <c r="AY63" i="32"/>
  <c r="AZ63" i="32"/>
  <c r="BA63" i="32"/>
  <c r="BB63" i="32"/>
  <c r="BC63" i="32"/>
  <c r="BD63" i="32"/>
  <c r="BE63" i="32"/>
  <c r="BF63" i="32"/>
  <c r="BG63" i="32"/>
  <c r="BH63" i="32"/>
  <c r="BI63" i="32"/>
  <c r="BJ63" i="32"/>
  <c r="BK63" i="32"/>
  <c r="BL63" i="32"/>
  <c r="BM63" i="32"/>
  <c r="BN63" i="32"/>
  <c r="BO63" i="32"/>
  <c r="BP63" i="32"/>
  <c r="BQ63" i="32"/>
  <c r="BR63" i="32"/>
  <c r="BS63" i="32"/>
  <c r="BT63" i="32"/>
  <c r="BU63" i="32"/>
  <c r="BV63" i="32"/>
  <c r="BW63" i="32"/>
  <c r="BX63" i="32"/>
  <c r="BY63" i="32"/>
  <c r="BZ63" i="32"/>
  <c r="CA63" i="32"/>
  <c r="CB63" i="32"/>
  <c r="I65" i="32"/>
  <c r="J65" i="32"/>
  <c r="K65" i="32"/>
  <c r="L65" i="32"/>
  <c r="M65" i="32"/>
  <c r="N65" i="32"/>
  <c r="O65" i="32"/>
  <c r="P65" i="32"/>
  <c r="Q65" i="32"/>
  <c r="R65" i="32"/>
  <c r="S65" i="32"/>
  <c r="T65" i="32"/>
  <c r="U65" i="32"/>
  <c r="V65" i="32"/>
  <c r="W65" i="32"/>
  <c r="X65" i="32"/>
  <c r="Y65" i="32"/>
  <c r="Z65" i="32"/>
  <c r="AA65" i="32"/>
  <c r="AB65" i="32"/>
  <c r="AC65" i="32"/>
  <c r="AD65" i="32"/>
  <c r="AE65" i="32"/>
  <c r="AF65" i="32"/>
  <c r="AG65" i="32"/>
  <c r="AH65" i="32"/>
  <c r="AI65" i="32"/>
  <c r="AJ65" i="32"/>
  <c r="AK65" i="32"/>
  <c r="AL65" i="32"/>
  <c r="AM65" i="32"/>
  <c r="AN65" i="32"/>
  <c r="AO65" i="32"/>
  <c r="AP65" i="32"/>
  <c r="AQ65" i="32"/>
  <c r="AR65" i="32"/>
  <c r="AS65" i="32"/>
  <c r="AT65" i="32"/>
  <c r="AU65" i="32"/>
  <c r="AV65" i="32"/>
  <c r="AW65" i="32"/>
  <c r="AX65" i="32"/>
  <c r="AY65" i="32"/>
  <c r="AZ65" i="32"/>
  <c r="BA65" i="32"/>
  <c r="BB65" i="32"/>
  <c r="BC65" i="32"/>
  <c r="BD65" i="32"/>
  <c r="BE65" i="32"/>
  <c r="BF65" i="32"/>
  <c r="BG65" i="32"/>
  <c r="BH65" i="32"/>
  <c r="BI65" i="32"/>
  <c r="BJ65" i="32"/>
  <c r="BK65" i="32"/>
  <c r="BL65" i="32"/>
  <c r="BM65" i="32"/>
  <c r="BN65" i="32"/>
  <c r="BO65" i="32"/>
  <c r="BP65" i="32"/>
  <c r="BQ65" i="32"/>
  <c r="BR65" i="32"/>
  <c r="BS65" i="32"/>
  <c r="BT65" i="32"/>
  <c r="BU65" i="32"/>
  <c r="BV65" i="32"/>
  <c r="BW65" i="32"/>
  <c r="BX65" i="32"/>
  <c r="BY65" i="32"/>
  <c r="BZ65" i="32"/>
  <c r="CA65" i="32"/>
  <c r="CB65" i="32"/>
  <c r="I67" i="32"/>
  <c r="J67" i="32"/>
  <c r="K67" i="32"/>
  <c r="L67" i="32"/>
  <c r="M67" i="32"/>
  <c r="N67" i="32"/>
  <c r="O67" i="32"/>
  <c r="P67" i="32"/>
  <c r="Q67" i="32"/>
  <c r="R67" i="32"/>
  <c r="S67" i="32"/>
  <c r="T67" i="32"/>
  <c r="U67" i="32"/>
  <c r="V67" i="32"/>
  <c r="W67" i="32"/>
  <c r="X67" i="32"/>
  <c r="Y67" i="32"/>
  <c r="Z67" i="32"/>
  <c r="AA67" i="32"/>
  <c r="AB67" i="32"/>
  <c r="AC67" i="32"/>
  <c r="AD67" i="32"/>
  <c r="AE67" i="32"/>
  <c r="AF67" i="32"/>
  <c r="AG67" i="32"/>
  <c r="AH67" i="32"/>
  <c r="AI67" i="32"/>
  <c r="AJ67" i="32"/>
  <c r="AK67" i="32"/>
  <c r="AL67" i="32"/>
  <c r="AM67" i="32"/>
  <c r="AN67" i="32"/>
  <c r="AO67" i="32"/>
  <c r="AP67" i="32"/>
  <c r="AQ67" i="32"/>
  <c r="AR67" i="32"/>
  <c r="AS67" i="32"/>
  <c r="AT67" i="32"/>
  <c r="AU67" i="32"/>
  <c r="AV67" i="32"/>
  <c r="AW67" i="32"/>
  <c r="AX67" i="32"/>
  <c r="AY67" i="32"/>
  <c r="AZ67" i="32"/>
  <c r="BA67" i="32"/>
  <c r="BB67" i="32"/>
  <c r="BC67" i="32"/>
  <c r="BD67" i="32"/>
  <c r="BE67" i="32"/>
  <c r="BF67" i="32"/>
  <c r="BG67" i="32"/>
  <c r="BH67" i="32"/>
  <c r="BI67" i="32"/>
  <c r="BJ67" i="32"/>
  <c r="BK67" i="32"/>
  <c r="BL67" i="32"/>
  <c r="BM67" i="32"/>
  <c r="BN67" i="32"/>
  <c r="BO67" i="32"/>
  <c r="BP67" i="32"/>
  <c r="BQ67" i="32"/>
  <c r="BR67" i="32"/>
  <c r="BS67" i="32"/>
  <c r="BT67" i="32"/>
  <c r="BU67" i="32"/>
  <c r="BV67" i="32"/>
  <c r="BW67" i="32"/>
  <c r="BX67" i="32"/>
  <c r="BY67" i="32"/>
  <c r="BZ67" i="32"/>
  <c r="CA67" i="32"/>
  <c r="CB67" i="32"/>
  <c r="I69" i="32"/>
  <c r="J69" i="32"/>
  <c r="K69" i="32"/>
  <c r="L69" i="32"/>
  <c r="M69" i="32"/>
  <c r="N69" i="32"/>
  <c r="O69" i="32"/>
  <c r="P69" i="32"/>
  <c r="Q69" i="32"/>
  <c r="R69" i="32"/>
  <c r="S69" i="32"/>
  <c r="T69" i="32"/>
  <c r="U69" i="32"/>
  <c r="V69" i="32"/>
  <c r="W69" i="32"/>
  <c r="X69" i="32"/>
  <c r="Y69" i="32"/>
  <c r="Z69" i="32"/>
  <c r="AA69" i="32"/>
  <c r="AB69" i="32"/>
  <c r="AC69" i="32"/>
  <c r="AD69" i="32"/>
  <c r="AE69" i="32"/>
  <c r="AF69" i="32"/>
  <c r="AG69" i="32"/>
  <c r="AH69" i="32"/>
  <c r="AI69" i="32"/>
  <c r="AJ69" i="32"/>
  <c r="AK69" i="32"/>
  <c r="AL69" i="32"/>
  <c r="AM69" i="32"/>
  <c r="AN69" i="32"/>
  <c r="AO69" i="32"/>
  <c r="AP69" i="32"/>
  <c r="AQ69" i="32"/>
  <c r="AR69" i="32"/>
  <c r="AS69" i="32"/>
  <c r="AT69" i="32"/>
  <c r="AU69" i="32"/>
  <c r="AV69" i="32"/>
  <c r="AW69" i="32"/>
  <c r="AX69" i="32"/>
  <c r="AY69" i="32"/>
  <c r="AZ69" i="32"/>
  <c r="BA69" i="32"/>
  <c r="BB69" i="32"/>
  <c r="BC69" i="32"/>
  <c r="BD69" i="32"/>
  <c r="BE69" i="32"/>
  <c r="BF69" i="32"/>
  <c r="BG69" i="32"/>
  <c r="BH69" i="32"/>
  <c r="BI69" i="32"/>
  <c r="BJ69" i="32"/>
  <c r="BK69" i="32"/>
  <c r="BL69" i="32"/>
  <c r="BM69" i="32"/>
  <c r="BN69" i="32"/>
  <c r="BO69" i="32"/>
  <c r="BP69" i="32"/>
  <c r="BQ69" i="32"/>
  <c r="BR69" i="32"/>
  <c r="BS69" i="32"/>
  <c r="BT69" i="32"/>
  <c r="BU69" i="32"/>
  <c r="BV69" i="32"/>
  <c r="BW69" i="32"/>
  <c r="BX69" i="32"/>
  <c r="BY69" i="32"/>
  <c r="BZ69" i="32"/>
  <c r="CA69" i="32"/>
  <c r="CB69" i="32"/>
  <c r="I71" i="32"/>
  <c r="J71" i="32"/>
  <c r="K71" i="32"/>
  <c r="L71" i="32"/>
  <c r="M71" i="32"/>
  <c r="N71" i="32"/>
  <c r="O71" i="32"/>
  <c r="P71" i="32"/>
  <c r="Q71" i="32"/>
  <c r="R71" i="32"/>
  <c r="S71" i="32"/>
  <c r="T71" i="32"/>
  <c r="U71" i="32"/>
  <c r="V71" i="32"/>
  <c r="W71" i="32"/>
  <c r="X71" i="32"/>
  <c r="Y71" i="32"/>
  <c r="Z71" i="32"/>
  <c r="AA71" i="32"/>
  <c r="AB71" i="32"/>
  <c r="AC71" i="32"/>
  <c r="AD71" i="32"/>
  <c r="AE71" i="32"/>
  <c r="AF71" i="32"/>
  <c r="AG71" i="32"/>
  <c r="AH71" i="32"/>
  <c r="AI71" i="32"/>
  <c r="AJ71" i="32"/>
  <c r="AK71" i="32"/>
  <c r="AL71" i="32"/>
  <c r="AM71" i="32"/>
  <c r="AN71" i="32"/>
  <c r="AO71" i="32"/>
  <c r="AP71" i="32"/>
  <c r="AQ71" i="32"/>
  <c r="AR71" i="32"/>
  <c r="AS71" i="32"/>
  <c r="AT71" i="32"/>
  <c r="AU71" i="32"/>
  <c r="AV71" i="32"/>
  <c r="AW71" i="32"/>
  <c r="AX71" i="32"/>
  <c r="AY71" i="32"/>
  <c r="AZ71" i="32"/>
  <c r="BA71" i="32"/>
  <c r="BB71" i="32"/>
  <c r="BC71" i="32"/>
  <c r="BD71" i="32"/>
  <c r="BE71" i="32"/>
  <c r="BF71" i="32"/>
  <c r="BG71" i="32"/>
  <c r="BH71" i="32"/>
  <c r="BI71" i="32"/>
  <c r="BJ71" i="32"/>
  <c r="BK71" i="32"/>
  <c r="BL71" i="32"/>
  <c r="BM71" i="32"/>
  <c r="BN71" i="32"/>
  <c r="BO71" i="32"/>
  <c r="BP71" i="32"/>
  <c r="BQ71" i="32"/>
  <c r="BR71" i="32"/>
  <c r="BS71" i="32"/>
  <c r="BT71" i="32"/>
  <c r="BU71" i="32"/>
  <c r="BV71" i="32"/>
  <c r="BW71" i="32"/>
  <c r="BX71" i="32"/>
  <c r="BY71" i="32"/>
  <c r="BZ71" i="32"/>
  <c r="CA71" i="32"/>
  <c r="CB71" i="32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</calcChain>
</file>

<file path=xl/sharedStrings.xml><?xml version="1.0" encoding="utf-8"?>
<sst xmlns="http://schemas.openxmlformats.org/spreadsheetml/2006/main" count="283" uniqueCount="96">
  <si>
    <t>SoCal</t>
  </si>
  <si>
    <t>ROFR</t>
  </si>
  <si>
    <t>Ctrc #</t>
  </si>
  <si>
    <t>Shipper</t>
  </si>
  <si>
    <t>Term</t>
  </si>
  <si>
    <t>yes</t>
  </si>
  <si>
    <t>Volume</t>
  </si>
  <si>
    <t>Receipt</t>
  </si>
  <si>
    <t>Delivery</t>
  </si>
  <si>
    <t>EOT</t>
  </si>
  <si>
    <t>PG&amp;E</t>
  </si>
  <si>
    <t>various</t>
  </si>
  <si>
    <t>PNM</t>
  </si>
  <si>
    <t>Sid</t>
  </si>
  <si>
    <t>ENA</t>
  </si>
  <si>
    <t>E New Mex</t>
  </si>
  <si>
    <t>Duke</t>
  </si>
  <si>
    <t>Agave</t>
  </si>
  <si>
    <t>APS</t>
  </si>
  <si>
    <t>Start</t>
  </si>
  <si>
    <t>no</t>
  </si>
  <si>
    <t>Sempra</t>
  </si>
  <si>
    <t>Reliant</t>
  </si>
  <si>
    <t>New Mex</t>
  </si>
  <si>
    <t>USGT</t>
  </si>
  <si>
    <t>per ctrc</t>
  </si>
  <si>
    <t>SWG</t>
  </si>
  <si>
    <t>WOT</t>
  </si>
  <si>
    <t>Oneok</t>
  </si>
  <si>
    <t>BP Energy</t>
  </si>
  <si>
    <t>TRIGGER</t>
  </si>
  <si>
    <t>Notes:</t>
  </si>
  <si>
    <t>not max</t>
  </si>
  <si>
    <t>Calpine</t>
  </si>
  <si>
    <t>Agave**</t>
  </si>
  <si>
    <t>Term Date</t>
  </si>
  <si>
    <t>10 years</t>
  </si>
  <si>
    <t>1 year</t>
  </si>
  <si>
    <t>5 years</t>
  </si>
  <si>
    <t>5+ years</t>
  </si>
  <si>
    <t>7+ years</t>
  </si>
  <si>
    <t>4+ years</t>
  </si>
  <si>
    <t>4 years</t>
  </si>
  <si>
    <t>Expired</t>
  </si>
  <si>
    <t>1+ year</t>
  </si>
  <si>
    <t>2 years</t>
  </si>
  <si>
    <t>GF'd</t>
  </si>
  <si>
    <t>max rate</t>
  </si>
  <si>
    <t>(Seasonal, each year for Nov - Mar)</t>
  </si>
  <si>
    <t>Criteria</t>
  </si>
  <si>
    <t>Year to year evergreen.  Terminate 730 days notice.</t>
  </si>
  <si>
    <t>*See Shipper Options tab.  (**26606 is Adm Ctrc for 26490)</t>
  </si>
  <si>
    <t>1 yr ext at max</t>
  </si>
  <si>
    <t>Total</t>
  </si>
  <si>
    <t>6+years</t>
  </si>
  <si>
    <t>*See Shipper Options tab.  (Furthest possible term date shown.)</t>
  </si>
  <si>
    <t>16+ years</t>
  </si>
  <si>
    <t>FTS-2</t>
  </si>
  <si>
    <t>Mercado</t>
  </si>
  <si>
    <t>Sid/Bass</t>
  </si>
  <si>
    <t>Astra</t>
  </si>
  <si>
    <t>2+ years</t>
  </si>
  <si>
    <t>WGR</t>
  </si>
  <si>
    <t>Frito Lay</t>
  </si>
  <si>
    <t>US Gypsum</t>
  </si>
  <si>
    <t>PPL</t>
  </si>
  <si>
    <t>4 yr ext at disc</t>
  </si>
  <si>
    <t>(35,000/d Oct,Mar &amp; Apr, 20,000/d May-Sept, 80,000/d Nov-Feb)</t>
  </si>
  <si>
    <t>WEST TEXAS POOL, POI 58646</t>
  </si>
  <si>
    <t>PANHANDLE POOL, POI 58647</t>
  </si>
  <si>
    <r>
      <t xml:space="preserve">PANHANDLE POOL, POI 58647 - </t>
    </r>
    <r>
      <rPr>
        <b/>
        <i/>
        <sz val="10"/>
        <rFont val="Arial"/>
        <family val="2"/>
      </rPr>
      <t>Balance of Expansion Capacity</t>
    </r>
  </si>
  <si>
    <t>Total with "Balance"</t>
  </si>
  <si>
    <t>Panhandle Pool Total (includes Panhandle Pool &amp; "Balance")</t>
  </si>
  <si>
    <t>Proposed ONEOK/Pecos RP, POI 500168</t>
  </si>
  <si>
    <t>Proposed NGPL/EDDY RP, POI ______</t>
  </si>
  <si>
    <t>Proposed EPFS/Eddy RP, POI 78093</t>
  </si>
  <si>
    <t>Proposed AGAVE/Eddy RP (high pressure line), POI ______</t>
  </si>
  <si>
    <t>West Texas Total (includes West TX Pool &amp; Oneok/Pecos RP)</t>
  </si>
  <si>
    <t>Central Pool Total (includes Agave/Eddy RP)</t>
  </si>
  <si>
    <t>EPFS/Eddy RP (includes EPFS/Eddy &amp; NGPL/Eddy RP's)</t>
  </si>
  <si>
    <t>Receipt Points &amp; Volumes for Red Rock Expansion Adm Ctrc # 27698</t>
  </si>
  <si>
    <t>From / To</t>
  </si>
  <si>
    <t>Total Subscribed (includes terminating subject to ROFR)</t>
  </si>
  <si>
    <t>7/1/2002 - 5/31/2003</t>
  </si>
  <si>
    <t>6/1/2003 - 3/31/2004</t>
  </si>
  <si>
    <t>4/1/2004 - 5/31/2017</t>
  </si>
  <si>
    <t>7/1/2017 - 12/31/2999</t>
  </si>
  <si>
    <t>RED ROCK RECEIPT POINTS (9/6/2001)</t>
  </si>
  <si>
    <t>Red Rock Adm Ctrc</t>
  </si>
  <si>
    <t>Subscribed of 550,000/d capacity</t>
  </si>
  <si>
    <t>Available capacity of 550,000/d</t>
  </si>
  <si>
    <t>Wasatch</t>
  </si>
  <si>
    <t>0 years</t>
  </si>
  <si>
    <t>?</t>
  </si>
  <si>
    <t>Updated 11/8/01</t>
  </si>
  <si>
    <t>Shaded yellow is subject to ROFR.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</si>
</sst>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mmm\-yyyy"/>
    <numFmt numFmtId="173" formatCode="m/yyyy"/>
  </numFmts>
  <fonts count="10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b/>
      <u/>
      <sz val="14"/>
      <name val="Arial"/>
      <family val="2"/>
    </font>
    <font>
      <sz val="10"/>
      <color indexed="61"/>
      <name val="Arial"/>
      <family val="2"/>
    </font>
    <font>
      <sz val="10"/>
      <color indexed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3" fillId="0" borderId="0" xfId="0" applyFont="1"/>
    <xf numFmtId="0" fontId="0" fillId="0" borderId="0" xfId="0" applyBorder="1" applyAlignment="1">
      <alignment horizontal="right"/>
    </xf>
    <xf numFmtId="17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 applyFill="1" applyBorder="1"/>
    <xf numFmtId="0" fontId="0" fillId="0" borderId="0" xfId="0" applyFill="1" applyBorder="1"/>
    <xf numFmtId="17" fontId="0" fillId="0" borderId="0" xfId="0" applyNumberFormat="1" applyBorder="1"/>
    <xf numFmtId="3" fontId="0" fillId="0" borderId="0" xfId="0" applyNumberFormat="1" applyFill="1"/>
    <xf numFmtId="0" fontId="0" fillId="0" borderId="7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14" fontId="0" fillId="0" borderId="0" xfId="0" applyNumberFormat="1" applyFill="1"/>
    <xf numFmtId="0" fontId="0" fillId="0" borderId="0" xfId="0" applyAlignment="1">
      <alignment horizontal="center"/>
    </xf>
    <xf numFmtId="3" fontId="0" fillId="2" borderId="0" xfId="0" applyNumberFormat="1" applyFill="1"/>
    <xf numFmtId="0" fontId="0" fillId="2" borderId="0" xfId="0" applyFill="1"/>
    <xf numFmtId="0" fontId="4" fillId="0" borderId="0" xfId="0" applyFont="1"/>
    <xf numFmtId="17" fontId="0" fillId="0" borderId="0" xfId="0" applyNumberFormat="1" applyFill="1" applyBorder="1"/>
    <xf numFmtId="0" fontId="1" fillId="2" borderId="0" xfId="0" applyFont="1" applyFill="1"/>
    <xf numFmtId="0" fontId="3" fillId="2" borderId="0" xfId="0" applyFont="1" applyFill="1"/>
    <xf numFmtId="3" fontId="0" fillId="2" borderId="0" xfId="0" applyNumberFormat="1" applyFill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17" fontId="0" fillId="0" borderId="10" xfId="0" applyNumberFormat="1" applyBorder="1"/>
    <xf numFmtId="17" fontId="0" fillId="0" borderId="11" xfId="0" applyNumberFormat="1" applyBorder="1"/>
    <xf numFmtId="3" fontId="0" fillId="3" borderId="0" xfId="0" applyNumberFormat="1" applyFill="1" applyBorder="1"/>
    <xf numFmtId="3" fontId="0" fillId="3" borderId="0" xfId="0" applyNumberFormat="1" applyFill="1"/>
    <xf numFmtId="170" fontId="0" fillId="0" borderId="12" xfId="0" applyNumberFormat="1" applyBorder="1"/>
    <xf numFmtId="170" fontId="0" fillId="0" borderId="13" xfId="0" applyNumberFormat="1" applyBorder="1"/>
    <xf numFmtId="170" fontId="0" fillId="0" borderId="14" xfId="0" applyNumberFormat="1" applyBorder="1"/>
    <xf numFmtId="170" fontId="0" fillId="0" borderId="15" xfId="0" applyNumberFormat="1" applyBorder="1"/>
    <xf numFmtId="170" fontId="0" fillId="0" borderId="16" xfId="0" applyNumberFormat="1" applyBorder="1"/>
    <xf numFmtId="170" fontId="0" fillId="0" borderId="17" xfId="0" applyNumberFormat="1" applyBorder="1"/>
    <xf numFmtId="173" fontId="0" fillId="4" borderId="0" xfId="0" applyNumberFormat="1" applyFill="1"/>
    <xf numFmtId="173" fontId="0" fillId="3" borderId="0" xfId="0" applyNumberFormat="1" applyFill="1"/>
    <xf numFmtId="3" fontId="6" fillId="0" borderId="0" xfId="0" applyNumberFormat="1" applyFont="1"/>
    <xf numFmtId="17" fontId="0" fillId="5" borderId="0" xfId="0" applyNumberFormat="1" applyFill="1"/>
    <xf numFmtId="0" fontId="7" fillId="0" borderId="0" xfId="0" applyFont="1"/>
    <xf numFmtId="3" fontId="7" fillId="0" borderId="0" xfId="0" applyNumberFormat="1" applyFont="1" applyFill="1"/>
    <xf numFmtId="0" fontId="7" fillId="0" borderId="0" xfId="0" applyFont="1" applyFill="1" applyBorder="1"/>
    <xf numFmtId="3" fontId="7" fillId="0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/>
    <xf numFmtId="37" fontId="1" fillId="0" borderId="0" xfId="0" applyNumberFormat="1" applyFont="1"/>
    <xf numFmtId="37" fontId="9" fillId="0" borderId="0" xfId="0" applyNumberFormat="1" applyFont="1"/>
    <xf numFmtId="0" fontId="9" fillId="0" borderId="0" xfId="0" applyFont="1" applyAlignment="1">
      <alignment horizontal="right"/>
    </xf>
    <xf numFmtId="14" fontId="7" fillId="0" borderId="0" xfId="0" applyNumberFormat="1" applyFont="1"/>
    <xf numFmtId="0" fontId="7" fillId="0" borderId="0" xfId="0" applyFont="1" applyAlignment="1">
      <alignment horizontal="right"/>
    </xf>
    <xf numFmtId="17" fontId="0" fillId="0" borderId="6" xfId="0" applyNumberFormat="1" applyBorder="1"/>
    <xf numFmtId="3" fontId="0" fillId="0" borderId="6" xfId="0" applyNumberFormat="1" applyBorder="1"/>
    <xf numFmtId="0" fontId="1" fillId="0" borderId="0" xfId="0" applyFont="1" applyFill="1"/>
    <xf numFmtId="3" fontId="7" fillId="2" borderId="0" xfId="0" applyNumberFormat="1" applyFont="1" applyFill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5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7"/>
  <sheetViews>
    <sheetView tabSelected="1" topLeftCell="A4" zoomScaleNormal="100" workbookViewId="0">
      <selection activeCell="U38" sqref="U38"/>
    </sheetView>
  </sheetViews>
  <sheetFormatPr defaultRowHeight="13.2" x14ac:dyDescent="0.25"/>
  <cols>
    <col min="1" max="2" width="10.6640625" customWidth="1"/>
    <col min="3" max="3" width="13" bestFit="1" customWidth="1"/>
    <col min="4" max="4" width="10.44140625" bestFit="1" customWidth="1"/>
    <col min="5" max="5" width="9.33203125" bestFit="1" customWidth="1"/>
    <col min="6" max="6" width="9.88671875" bestFit="1" customWidth="1"/>
    <col min="7" max="8" width="10.6640625" customWidth="1"/>
    <col min="9" max="9" width="13.6640625" customWidth="1"/>
    <col min="10" max="10" width="5.6640625" customWidth="1"/>
    <col min="11" max="11" width="10.6640625" customWidth="1"/>
    <col min="12" max="12" width="3.6640625" customWidth="1"/>
    <col min="26" max="26" width="3.6640625" customWidth="1"/>
  </cols>
  <sheetData>
    <row r="1" spans="1:27" ht="15.6" x14ac:dyDescent="0.3">
      <c r="A1" s="64" t="s">
        <v>94</v>
      </c>
    </row>
    <row r="2" spans="1:27" x14ac:dyDescent="0.25">
      <c r="A2" s="39" t="s">
        <v>95</v>
      </c>
      <c r="B2" s="36"/>
      <c r="C2" s="36"/>
    </row>
    <row r="3" spans="1:27" x14ac:dyDescent="0.25">
      <c r="I3" s="15" t="s">
        <v>1</v>
      </c>
      <c r="K3" s="9" t="s">
        <v>1</v>
      </c>
      <c r="L3" s="18"/>
    </row>
    <row r="4" spans="1:27" x14ac:dyDescent="0.25">
      <c r="A4" s="7" t="s">
        <v>7</v>
      </c>
      <c r="B4" s="7" t="s">
        <v>8</v>
      </c>
      <c r="C4" s="8" t="s">
        <v>6</v>
      </c>
      <c r="D4" s="8" t="s">
        <v>2</v>
      </c>
      <c r="E4" s="7" t="s">
        <v>3</v>
      </c>
      <c r="F4" s="8" t="s">
        <v>19</v>
      </c>
      <c r="G4" s="8" t="s">
        <v>35</v>
      </c>
      <c r="H4" s="12" t="s">
        <v>4</v>
      </c>
      <c r="I4" s="16" t="s">
        <v>49</v>
      </c>
      <c r="J4" s="13" t="s">
        <v>1</v>
      </c>
      <c r="K4" s="10" t="s">
        <v>30</v>
      </c>
      <c r="L4" s="18"/>
      <c r="AA4" s="6" t="s">
        <v>31</v>
      </c>
    </row>
    <row r="5" spans="1:27" x14ac:dyDescent="0.25">
      <c r="A5" s="24"/>
      <c r="B5" s="4"/>
      <c r="C5" s="18"/>
      <c r="D5" s="18"/>
      <c r="E5" s="4"/>
      <c r="F5" s="18"/>
      <c r="G5" s="18"/>
      <c r="H5" s="18"/>
      <c r="I5" s="14"/>
      <c r="J5" s="4"/>
      <c r="K5" s="18"/>
      <c r="L5" s="18"/>
      <c r="M5" s="58">
        <v>37226</v>
      </c>
      <c r="N5" s="58">
        <v>37257</v>
      </c>
      <c r="O5" s="58">
        <v>37288</v>
      </c>
      <c r="P5" s="58">
        <v>37316</v>
      </c>
      <c r="Q5" s="58">
        <v>37347</v>
      </c>
      <c r="R5" s="58">
        <v>37377</v>
      </c>
      <c r="S5" s="58">
        <v>37408</v>
      </c>
      <c r="T5" s="58">
        <v>37438</v>
      </c>
      <c r="U5" s="58">
        <v>37469</v>
      </c>
      <c r="V5" s="58">
        <v>37500</v>
      </c>
      <c r="W5" s="58">
        <v>37530</v>
      </c>
      <c r="X5" s="58">
        <v>37561</v>
      </c>
      <c r="Y5" s="58">
        <v>37591</v>
      </c>
      <c r="AA5" s="6"/>
    </row>
    <row r="6" spans="1:27" x14ac:dyDescent="0.25">
      <c r="A6" s="23"/>
      <c r="B6" s="4"/>
      <c r="C6" s="18"/>
      <c r="D6" s="18"/>
      <c r="E6" s="4"/>
      <c r="F6" s="18"/>
      <c r="G6" s="18"/>
      <c r="H6" s="18"/>
      <c r="I6" s="14"/>
      <c r="J6" s="4"/>
      <c r="K6" s="18"/>
      <c r="L6" s="18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AA6" s="6"/>
    </row>
    <row r="7" spans="1:27" x14ac:dyDescent="0.25">
      <c r="A7" s="23" t="s">
        <v>9</v>
      </c>
      <c r="B7" t="s">
        <v>27</v>
      </c>
      <c r="C7" s="3">
        <v>306000</v>
      </c>
      <c r="D7" s="2">
        <v>8255</v>
      </c>
      <c r="E7" t="s">
        <v>0</v>
      </c>
      <c r="F7" s="1">
        <v>32782</v>
      </c>
      <c r="G7" s="1">
        <v>38656</v>
      </c>
      <c r="H7" s="1" t="s">
        <v>56</v>
      </c>
      <c r="I7" s="1" t="s">
        <v>46</v>
      </c>
      <c r="J7" t="s">
        <v>5</v>
      </c>
      <c r="K7" s="5">
        <v>38291</v>
      </c>
      <c r="L7" s="5"/>
      <c r="M7" s="3">
        <v>161735</v>
      </c>
      <c r="N7" s="3">
        <v>161735</v>
      </c>
      <c r="O7" s="3">
        <v>161735</v>
      </c>
      <c r="P7" s="3">
        <v>161735</v>
      </c>
      <c r="Q7" s="3">
        <v>161735</v>
      </c>
      <c r="R7" s="3">
        <v>161735</v>
      </c>
      <c r="S7" s="3">
        <v>161735</v>
      </c>
      <c r="T7" s="3">
        <v>161735</v>
      </c>
      <c r="U7" s="3">
        <v>161735</v>
      </c>
      <c r="V7" s="3">
        <v>161735</v>
      </c>
      <c r="W7" s="3">
        <v>161735</v>
      </c>
      <c r="X7" s="3">
        <v>161735</v>
      </c>
      <c r="Y7" s="3">
        <v>161735</v>
      </c>
      <c r="AA7" t="s">
        <v>50</v>
      </c>
    </row>
    <row r="8" spans="1:27" x14ac:dyDescent="0.25">
      <c r="A8" s="23" t="s">
        <v>9</v>
      </c>
      <c r="B8" t="s">
        <v>27</v>
      </c>
      <c r="C8" s="3">
        <v>3000</v>
      </c>
      <c r="D8" s="2">
        <v>22037</v>
      </c>
      <c r="E8" t="s">
        <v>26</v>
      </c>
      <c r="F8" s="1">
        <v>34001</v>
      </c>
      <c r="G8" s="1">
        <v>34365</v>
      </c>
      <c r="H8" s="1" t="s">
        <v>37</v>
      </c>
      <c r="I8" s="1" t="s">
        <v>57</v>
      </c>
      <c r="J8" s="1" t="s">
        <v>20</v>
      </c>
      <c r="K8" s="5"/>
      <c r="L8" s="5"/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7" x14ac:dyDescent="0.25">
      <c r="A9" s="29" t="s">
        <v>9</v>
      </c>
      <c r="B9" s="20" t="s">
        <v>9</v>
      </c>
      <c r="C9" s="28">
        <v>35714</v>
      </c>
      <c r="D9" s="31">
        <v>24198</v>
      </c>
      <c r="E9" t="s">
        <v>13</v>
      </c>
      <c r="F9" s="1">
        <v>34851</v>
      </c>
      <c r="G9" s="5">
        <v>37590</v>
      </c>
      <c r="H9" s="21" t="s">
        <v>54</v>
      </c>
      <c r="I9" s="1" t="s">
        <v>46</v>
      </c>
      <c r="J9" t="s">
        <v>5</v>
      </c>
      <c r="K9" s="5">
        <v>37225</v>
      </c>
      <c r="L9" s="5"/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AA9" t="s">
        <v>55</v>
      </c>
    </row>
    <row r="10" spans="1:27" x14ac:dyDescent="0.25">
      <c r="A10" s="26" t="s">
        <v>9</v>
      </c>
      <c r="B10" s="20" t="s">
        <v>9</v>
      </c>
      <c r="C10" s="28">
        <v>1000</v>
      </c>
      <c r="D10" s="31">
        <v>24754</v>
      </c>
      <c r="E10" t="s">
        <v>15</v>
      </c>
      <c r="F10" s="1">
        <v>35125</v>
      </c>
      <c r="G10" s="33">
        <v>38472</v>
      </c>
      <c r="H10" s="1" t="s">
        <v>39</v>
      </c>
      <c r="I10" s="1" t="s">
        <v>66</v>
      </c>
      <c r="J10" t="s">
        <v>20</v>
      </c>
      <c r="K10" s="2"/>
      <c r="L10" s="2"/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</row>
    <row r="11" spans="1:27" x14ac:dyDescent="0.25">
      <c r="A11" s="23" t="s">
        <v>9</v>
      </c>
      <c r="B11" t="s">
        <v>27</v>
      </c>
      <c r="C11" s="3">
        <v>40000</v>
      </c>
      <c r="D11" s="2">
        <v>25841</v>
      </c>
      <c r="E11" t="s">
        <v>10</v>
      </c>
      <c r="F11" s="1">
        <v>35827</v>
      </c>
      <c r="G11" s="1">
        <v>37560</v>
      </c>
      <c r="H11" s="1" t="s">
        <v>41</v>
      </c>
      <c r="I11" s="1" t="s">
        <v>46</v>
      </c>
      <c r="J11" t="s">
        <v>5</v>
      </c>
      <c r="K11" s="5">
        <v>37195</v>
      </c>
      <c r="L11" s="5"/>
      <c r="M11" s="3">
        <v>40000</v>
      </c>
      <c r="N11" s="3">
        <v>40000</v>
      </c>
      <c r="O11" s="3">
        <v>40000</v>
      </c>
      <c r="P11" s="3">
        <v>40000</v>
      </c>
      <c r="Q11" s="3">
        <v>40000</v>
      </c>
      <c r="R11" s="3">
        <v>40000</v>
      </c>
      <c r="S11" s="3">
        <v>40000</v>
      </c>
      <c r="T11" s="3">
        <v>40000</v>
      </c>
      <c r="U11" s="3">
        <v>40000</v>
      </c>
      <c r="V11" s="3">
        <v>40000</v>
      </c>
      <c r="W11" s="3">
        <v>40000</v>
      </c>
      <c r="X11" s="73">
        <v>40000</v>
      </c>
      <c r="Y11" s="73">
        <v>40000</v>
      </c>
    </row>
    <row r="12" spans="1:27" x14ac:dyDescent="0.25">
      <c r="A12" s="23" t="s">
        <v>9</v>
      </c>
      <c r="B12" t="s">
        <v>27</v>
      </c>
      <c r="C12" s="3">
        <v>70000</v>
      </c>
      <c r="D12" s="2">
        <v>26490</v>
      </c>
      <c r="E12" t="s">
        <v>34</v>
      </c>
      <c r="F12" s="1">
        <v>36100</v>
      </c>
      <c r="G12" s="1">
        <v>37925</v>
      </c>
      <c r="H12" s="1" t="s">
        <v>38</v>
      </c>
      <c r="I12" s="1" t="s">
        <v>46</v>
      </c>
      <c r="J12" t="s">
        <v>5</v>
      </c>
      <c r="K12" s="5">
        <v>37560</v>
      </c>
      <c r="L12" s="5"/>
      <c r="M12" s="3">
        <v>65800</v>
      </c>
      <c r="N12" s="3">
        <v>65800</v>
      </c>
      <c r="O12" s="3">
        <v>65800</v>
      </c>
      <c r="P12" s="3">
        <v>65800</v>
      </c>
      <c r="Q12" s="3">
        <v>65800</v>
      </c>
      <c r="R12" s="3">
        <v>65800</v>
      </c>
      <c r="S12" s="3">
        <v>65800</v>
      </c>
      <c r="T12" s="3">
        <v>65800</v>
      </c>
      <c r="U12" s="3">
        <v>65800</v>
      </c>
      <c r="V12" s="3">
        <v>65800</v>
      </c>
      <c r="W12" s="3">
        <v>65800</v>
      </c>
      <c r="X12" s="3">
        <v>65800</v>
      </c>
      <c r="Y12" s="3">
        <v>65800</v>
      </c>
      <c r="AA12" s="1" t="s">
        <v>51</v>
      </c>
    </row>
    <row r="13" spans="1:27" x14ac:dyDescent="0.25">
      <c r="A13" s="23" t="s">
        <v>9</v>
      </c>
      <c r="B13" t="s">
        <v>27</v>
      </c>
      <c r="C13" s="3">
        <v>21000</v>
      </c>
      <c r="D13" s="2">
        <v>26511</v>
      </c>
      <c r="E13" t="s">
        <v>10</v>
      </c>
      <c r="F13" s="1">
        <v>36100</v>
      </c>
      <c r="G13" s="1">
        <v>37560</v>
      </c>
      <c r="H13" s="1" t="s">
        <v>42</v>
      </c>
      <c r="I13" s="1" t="s">
        <v>46</v>
      </c>
      <c r="J13" s="1" t="s">
        <v>5</v>
      </c>
      <c r="K13" s="5">
        <v>37195</v>
      </c>
      <c r="L13" s="5"/>
      <c r="M13" s="3">
        <v>8165</v>
      </c>
      <c r="N13" s="3">
        <v>8165</v>
      </c>
      <c r="O13" s="3">
        <v>8165</v>
      </c>
      <c r="P13" s="3">
        <v>8165</v>
      </c>
      <c r="Q13" s="3">
        <v>8165</v>
      </c>
      <c r="R13" s="3">
        <v>8165</v>
      </c>
      <c r="S13" s="3">
        <v>8165</v>
      </c>
      <c r="T13" s="3">
        <v>8165</v>
      </c>
      <c r="U13" s="3">
        <v>8165</v>
      </c>
      <c r="V13" s="3">
        <v>8165</v>
      </c>
      <c r="W13" s="3">
        <v>8165</v>
      </c>
      <c r="X13" s="73">
        <v>8165</v>
      </c>
      <c r="Y13" s="73">
        <v>8165</v>
      </c>
    </row>
    <row r="14" spans="1:27" x14ac:dyDescent="0.25">
      <c r="A14" s="29" t="s">
        <v>9</v>
      </c>
      <c r="B14" s="20" t="s">
        <v>9</v>
      </c>
      <c r="C14" s="28">
        <v>40000</v>
      </c>
      <c r="D14" s="31">
        <v>26606</v>
      </c>
      <c r="E14" t="s">
        <v>34</v>
      </c>
      <c r="F14" s="1">
        <v>36100</v>
      </c>
      <c r="G14" s="1">
        <v>37925</v>
      </c>
      <c r="H14" s="1" t="s">
        <v>38</v>
      </c>
      <c r="I14" s="1" t="s">
        <v>46</v>
      </c>
      <c r="J14" s="1" t="s">
        <v>5</v>
      </c>
      <c r="K14" s="5">
        <v>37560</v>
      </c>
      <c r="L14" s="5"/>
      <c r="M14" s="28">
        <v>40000</v>
      </c>
      <c r="N14" s="28">
        <v>40000</v>
      </c>
      <c r="O14" s="28">
        <v>40000</v>
      </c>
      <c r="P14" s="28">
        <v>40000</v>
      </c>
      <c r="Q14" s="28">
        <v>40000</v>
      </c>
      <c r="R14" s="28">
        <v>40000</v>
      </c>
      <c r="S14" s="28">
        <v>40000</v>
      </c>
      <c r="T14" s="28">
        <v>40000</v>
      </c>
      <c r="U14" s="28">
        <v>40000</v>
      </c>
      <c r="V14" s="28">
        <v>40000</v>
      </c>
      <c r="W14" s="28">
        <v>40000</v>
      </c>
      <c r="X14" s="28">
        <v>40000</v>
      </c>
      <c r="Y14" s="28">
        <v>40000</v>
      </c>
      <c r="AA14" s="1" t="s">
        <v>51</v>
      </c>
    </row>
    <row r="15" spans="1:27" x14ac:dyDescent="0.25">
      <c r="A15" s="23" t="s">
        <v>9</v>
      </c>
      <c r="B15" t="s">
        <v>27</v>
      </c>
      <c r="C15" s="3">
        <v>133</v>
      </c>
      <c r="D15" s="2">
        <v>26635</v>
      </c>
      <c r="E15" t="s">
        <v>58</v>
      </c>
      <c r="F15" s="1">
        <v>36161</v>
      </c>
      <c r="G15" s="1">
        <v>37256</v>
      </c>
      <c r="H15" s="1" t="s">
        <v>45</v>
      </c>
      <c r="I15" s="1" t="s">
        <v>47</v>
      </c>
      <c r="J15" s="1" t="s">
        <v>5</v>
      </c>
      <c r="K15" s="5" t="s">
        <v>43</v>
      </c>
      <c r="L15" s="5"/>
      <c r="M15" s="3">
        <v>133</v>
      </c>
      <c r="N15" s="3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</row>
    <row r="16" spans="1:27" x14ac:dyDescent="0.25">
      <c r="A16" s="23" t="s">
        <v>9</v>
      </c>
      <c r="B16" t="s">
        <v>27</v>
      </c>
      <c r="C16" s="3">
        <v>8000</v>
      </c>
      <c r="D16" s="2">
        <v>26683</v>
      </c>
      <c r="E16" t="s">
        <v>18</v>
      </c>
      <c r="F16" s="1">
        <v>36220</v>
      </c>
      <c r="G16" s="1">
        <v>37711</v>
      </c>
      <c r="H16" s="1" t="s">
        <v>37</v>
      </c>
      <c r="I16" s="1" t="s">
        <v>52</v>
      </c>
      <c r="J16" t="s">
        <v>5</v>
      </c>
      <c r="K16" s="5">
        <v>37529</v>
      </c>
      <c r="L16" s="5"/>
      <c r="M16" s="3">
        <v>8000</v>
      </c>
      <c r="N16" s="3">
        <v>8000</v>
      </c>
      <c r="O16" s="3">
        <v>8000</v>
      </c>
      <c r="P16" s="3">
        <v>8000</v>
      </c>
      <c r="Q16" s="3">
        <v>8000</v>
      </c>
      <c r="R16" s="3">
        <v>8000</v>
      </c>
      <c r="S16" s="3">
        <v>8000</v>
      </c>
      <c r="T16" s="3">
        <v>8000</v>
      </c>
      <c r="U16" s="3">
        <v>8000</v>
      </c>
      <c r="V16" s="3">
        <v>8000</v>
      </c>
      <c r="W16" s="3">
        <v>8000</v>
      </c>
      <c r="X16" s="3">
        <v>8000</v>
      </c>
      <c r="Y16" s="3">
        <v>8000</v>
      </c>
    </row>
    <row r="17" spans="1:27" x14ac:dyDescent="0.25">
      <c r="A17" s="29" t="s">
        <v>9</v>
      </c>
      <c r="B17" s="20" t="s">
        <v>9</v>
      </c>
      <c r="C17" s="28">
        <v>8000</v>
      </c>
      <c r="D17" s="31">
        <v>26740</v>
      </c>
      <c r="E17" t="s">
        <v>14</v>
      </c>
      <c r="F17" s="1">
        <v>36312</v>
      </c>
      <c r="G17" s="1">
        <v>39113</v>
      </c>
      <c r="H17" s="1" t="s">
        <v>40</v>
      </c>
      <c r="I17" s="1" t="s">
        <v>46</v>
      </c>
      <c r="J17" t="s">
        <v>5</v>
      </c>
      <c r="K17" s="5">
        <v>38749</v>
      </c>
      <c r="L17" s="5"/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</row>
    <row r="18" spans="1:27" x14ac:dyDescent="0.25">
      <c r="A18" s="23" t="s">
        <v>9</v>
      </c>
      <c r="B18" t="s">
        <v>27</v>
      </c>
      <c r="C18" s="3">
        <v>40000</v>
      </c>
      <c r="D18" s="2">
        <v>26758</v>
      </c>
      <c r="E18" t="s">
        <v>16</v>
      </c>
      <c r="F18" s="1">
        <v>36647</v>
      </c>
      <c r="G18" s="1">
        <v>38472</v>
      </c>
      <c r="H18" s="1" t="s">
        <v>38</v>
      </c>
      <c r="I18" s="1" t="s">
        <v>46</v>
      </c>
      <c r="J18" t="s">
        <v>5</v>
      </c>
      <c r="K18" s="5">
        <v>38107</v>
      </c>
      <c r="L18" s="5"/>
      <c r="M18" s="3">
        <v>23000</v>
      </c>
      <c r="N18" s="3">
        <v>23000</v>
      </c>
      <c r="O18" s="3">
        <v>23000</v>
      </c>
      <c r="P18" s="3">
        <v>23000</v>
      </c>
      <c r="Q18" s="3">
        <v>23000</v>
      </c>
      <c r="R18" s="3">
        <v>23000</v>
      </c>
      <c r="S18" s="3">
        <v>23000</v>
      </c>
      <c r="T18" s="3">
        <v>23000</v>
      </c>
      <c r="U18" s="3">
        <v>23000</v>
      </c>
      <c r="V18" s="3">
        <v>23000</v>
      </c>
      <c r="W18" s="3">
        <v>23000</v>
      </c>
      <c r="X18" s="3">
        <v>23000</v>
      </c>
      <c r="Y18" s="3">
        <v>23000</v>
      </c>
    </row>
    <row r="19" spans="1:27" x14ac:dyDescent="0.25">
      <c r="A19" s="23" t="s">
        <v>9</v>
      </c>
      <c r="B19" t="s">
        <v>27</v>
      </c>
      <c r="C19" s="3">
        <v>10000</v>
      </c>
      <c r="D19" s="2">
        <v>26819</v>
      </c>
      <c r="E19" t="s">
        <v>22</v>
      </c>
      <c r="F19" s="1">
        <v>36647</v>
      </c>
      <c r="G19" s="1">
        <v>38472</v>
      </c>
      <c r="H19" s="1" t="s">
        <v>38</v>
      </c>
      <c r="I19" s="1" t="s">
        <v>46</v>
      </c>
      <c r="J19" t="s">
        <v>5</v>
      </c>
      <c r="K19" s="5">
        <v>38107</v>
      </c>
      <c r="L19" s="5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7" x14ac:dyDescent="0.25">
      <c r="A20" s="29" t="s">
        <v>9</v>
      </c>
      <c r="B20" s="20" t="s">
        <v>9</v>
      </c>
      <c r="C20" s="30" t="s">
        <v>11</v>
      </c>
      <c r="D20" s="31">
        <v>27104</v>
      </c>
      <c r="E20" s="59" t="s">
        <v>23</v>
      </c>
      <c r="F20" s="1">
        <v>36557</v>
      </c>
      <c r="G20" s="1">
        <v>38383</v>
      </c>
      <c r="H20" s="1" t="s">
        <v>38</v>
      </c>
      <c r="I20" s="1" t="s">
        <v>46</v>
      </c>
      <c r="J20" t="s">
        <v>5</v>
      </c>
      <c r="K20" s="5">
        <v>38018</v>
      </c>
      <c r="L20" s="5"/>
      <c r="M20" s="60">
        <v>0</v>
      </c>
      <c r="N20" s="60">
        <v>0</v>
      </c>
      <c r="O20" s="28">
        <v>0</v>
      </c>
      <c r="P20" s="28">
        <v>0</v>
      </c>
      <c r="Q20" s="28">
        <v>0</v>
      </c>
      <c r="R20" s="28">
        <v>1613</v>
      </c>
      <c r="S20" s="28">
        <v>8333</v>
      </c>
      <c r="T20" s="28">
        <v>12903</v>
      </c>
      <c r="U20" s="28">
        <v>9677</v>
      </c>
      <c r="V20" s="28">
        <v>3333</v>
      </c>
      <c r="W20" s="28">
        <v>0</v>
      </c>
      <c r="X20" s="28">
        <v>0</v>
      </c>
      <c r="Y20" s="28">
        <v>0</v>
      </c>
    </row>
    <row r="21" spans="1:27" x14ac:dyDescent="0.25">
      <c r="A21" s="29" t="s">
        <v>9</v>
      </c>
      <c r="B21" s="20" t="s">
        <v>9</v>
      </c>
      <c r="C21" s="28">
        <v>400000</v>
      </c>
      <c r="D21" s="31">
        <v>27161</v>
      </c>
      <c r="E21" s="59" t="s">
        <v>24</v>
      </c>
      <c r="F21" s="1">
        <v>36617</v>
      </c>
      <c r="G21" s="1">
        <v>37711</v>
      </c>
      <c r="H21" s="1" t="s">
        <v>44</v>
      </c>
      <c r="I21" s="1" t="s">
        <v>25</v>
      </c>
      <c r="J21" t="s">
        <v>20</v>
      </c>
      <c r="K21" s="2"/>
      <c r="L21" s="2"/>
      <c r="M21" s="60">
        <v>0</v>
      </c>
      <c r="N21" s="60">
        <v>20000</v>
      </c>
      <c r="O21" s="60">
        <v>20000</v>
      </c>
      <c r="P21" s="60">
        <v>20000</v>
      </c>
      <c r="Q21" s="60">
        <v>20000</v>
      </c>
      <c r="R21" s="60">
        <v>20000</v>
      </c>
      <c r="S21" s="60">
        <v>20000</v>
      </c>
      <c r="T21" s="60">
        <v>20000</v>
      </c>
      <c r="U21" s="60">
        <v>20000</v>
      </c>
      <c r="V21" s="60">
        <v>20000</v>
      </c>
      <c r="W21" s="60">
        <v>20000</v>
      </c>
      <c r="X21" s="60">
        <v>20000</v>
      </c>
      <c r="Y21" s="60">
        <v>20000</v>
      </c>
    </row>
    <row r="22" spans="1:27" x14ac:dyDescent="0.25">
      <c r="A22" s="23" t="s">
        <v>9</v>
      </c>
      <c r="B22" t="s">
        <v>27</v>
      </c>
      <c r="C22" s="3">
        <v>14000</v>
      </c>
      <c r="D22" s="2">
        <v>27252</v>
      </c>
      <c r="E22" t="s">
        <v>26</v>
      </c>
      <c r="F22" s="1">
        <v>36831</v>
      </c>
      <c r="G22" s="1">
        <v>40482</v>
      </c>
      <c r="H22" s="1" t="s">
        <v>36</v>
      </c>
      <c r="I22" s="1" t="s">
        <v>32</v>
      </c>
      <c r="J22" t="s">
        <v>20</v>
      </c>
      <c r="K22" s="2"/>
      <c r="L22" s="2"/>
      <c r="M22" s="3">
        <v>14000</v>
      </c>
      <c r="N22" s="3">
        <v>14000</v>
      </c>
      <c r="O22" s="3">
        <v>14000</v>
      </c>
      <c r="P22" s="3">
        <v>14000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14000</v>
      </c>
      <c r="Y22" s="3">
        <v>14000</v>
      </c>
      <c r="AA22" s="1" t="s">
        <v>48</v>
      </c>
    </row>
    <row r="23" spans="1:27" x14ac:dyDescent="0.25">
      <c r="A23" s="29" t="s">
        <v>9</v>
      </c>
      <c r="B23" s="20" t="s">
        <v>9</v>
      </c>
      <c r="C23" s="28">
        <v>20000</v>
      </c>
      <c r="D23" s="31">
        <v>27291</v>
      </c>
      <c r="E23" t="s">
        <v>16</v>
      </c>
      <c r="F23" s="1">
        <v>36739</v>
      </c>
      <c r="G23" s="1">
        <v>37468</v>
      </c>
      <c r="H23" s="1" t="s">
        <v>45</v>
      </c>
      <c r="I23" s="1" t="s">
        <v>32</v>
      </c>
      <c r="J23" t="s">
        <v>20</v>
      </c>
      <c r="K23" s="2"/>
      <c r="L23" s="2"/>
      <c r="M23" s="28">
        <v>10000</v>
      </c>
      <c r="N23" s="28">
        <v>10000</v>
      </c>
      <c r="O23" s="28">
        <v>10000</v>
      </c>
      <c r="P23" s="28">
        <v>10000</v>
      </c>
      <c r="Q23" s="28">
        <v>10000</v>
      </c>
      <c r="R23" s="28">
        <v>10000</v>
      </c>
      <c r="S23" s="28">
        <v>10000</v>
      </c>
      <c r="T23" s="28">
        <v>10000</v>
      </c>
    </row>
    <row r="24" spans="1:27" x14ac:dyDescent="0.25">
      <c r="A24" s="23" t="s">
        <v>9</v>
      </c>
      <c r="B24" t="s">
        <v>27</v>
      </c>
      <c r="C24" s="3">
        <v>20000</v>
      </c>
      <c r="D24" s="2">
        <v>27340</v>
      </c>
      <c r="E24" t="s">
        <v>28</v>
      </c>
      <c r="F24" s="1">
        <v>36923</v>
      </c>
      <c r="G24" s="1">
        <v>37287</v>
      </c>
      <c r="H24" s="1" t="s">
        <v>37</v>
      </c>
      <c r="I24" s="1" t="s">
        <v>47</v>
      </c>
      <c r="J24" t="s">
        <v>5</v>
      </c>
      <c r="K24" s="5" t="s">
        <v>43</v>
      </c>
      <c r="L24" s="5"/>
      <c r="M24" s="3">
        <v>20000</v>
      </c>
      <c r="N24" s="3">
        <v>20000</v>
      </c>
    </row>
    <row r="25" spans="1:27" x14ac:dyDescent="0.25">
      <c r="A25" s="29" t="s">
        <v>9</v>
      </c>
      <c r="B25" s="20" t="s">
        <v>9</v>
      </c>
      <c r="C25" s="28">
        <v>20000</v>
      </c>
      <c r="D25" s="31">
        <v>27349</v>
      </c>
      <c r="E25" t="s">
        <v>16</v>
      </c>
      <c r="F25" s="1">
        <v>36892</v>
      </c>
      <c r="G25" s="1">
        <v>38717</v>
      </c>
      <c r="H25" s="1" t="s">
        <v>38</v>
      </c>
      <c r="I25" s="1" t="s">
        <v>32</v>
      </c>
      <c r="J25" t="s">
        <v>20</v>
      </c>
      <c r="K25" s="2"/>
      <c r="L25" s="2"/>
      <c r="M25" s="28">
        <v>20000</v>
      </c>
      <c r="N25" s="28">
        <v>20000</v>
      </c>
      <c r="O25" s="28">
        <v>20000</v>
      </c>
      <c r="P25" s="28">
        <v>20000</v>
      </c>
      <c r="Q25" s="28">
        <v>20000</v>
      </c>
      <c r="R25" s="28">
        <v>20000</v>
      </c>
      <c r="S25" s="28">
        <v>20000</v>
      </c>
      <c r="T25" s="28">
        <v>20000</v>
      </c>
      <c r="U25" s="28">
        <v>20000</v>
      </c>
      <c r="V25" s="28">
        <v>20000</v>
      </c>
      <c r="W25" s="28">
        <v>20000</v>
      </c>
      <c r="X25" s="28">
        <v>20000</v>
      </c>
      <c r="Y25" s="28">
        <v>20000</v>
      </c>
    </row>
    <row r="26" spans="1:27" x14ac:dyDescent="0.25">
      <c r="A26" s="23" t="s">
        <v>9</v>
      </c>
      <c r="B26" t="s">
        <v>27</v>
      </c>
      <c r="C26" s="3">
        <v>21500</v>
      </c>
      <c r="D26" s="2">
        <v>27352</v>
      </c>
      <c r="E26" t="s">
        <v>21</v>
      </c>
      <c r="F26" s="1">
        <v>37196</v>
      </c>
      <c r="G26" s="1">
        <v>37560</v>
      </c>
      <c r="H26" s="1" t="s">
        <v>37</v>
      </c>
      <c r="I26" s="1" t="s">
        <v>32</v>
      </c>
      <c r="J26" t="s">
        <v>20</v>
      </c>
      <c r="K26" s="2"/>
      <c r="L26" s="2"/>
      <c r="M26" s="3">
        <v>21500</v>
      </c>
      <c r="N26" s="3">
        <v>21500</v>
      </c>
      <c r="O26" s="3">
        <v>21500</v>
      </c>
      <c r="P26" s="3">
        <v>21500</v>
      </c>
      <c r="Q26" s="3">
        <v>21500</v>
      </c>
      <c r="R26" s="3">
        <v>21500</v>
      </c>
      <c r="S26" s="3">
        <v>21500</v>
      </c>
      <c r="T26" s="3">
        <v>21500</v>
      </c>
      <c r="U26" s="3">
        <v>21500</v>
      </c>
      <c r="V26" s="3">
        <v>21500</v>
      </c>
      <c r="W26" s="3">
        <v>21500</v>
      </c>
    </row>
    <row r="27" spans="1:27" x14ac:dyDescent="0.25">
      <c r="A27" s="29" t="s">
        <v>9</v>
      </c>
      <c r="B27" s="20" t="s">
        <v>9</v>
      </c>
      <c r="C27" s="28">
        <v>10000</v>
      </c>
      <c r="D27" s="31">
        <v>27377</v>
      </c>
      <c r="E27" t="s">
        <v>17</v>
      </c>
      <c r="F27" s="1">
        <v>36951</v>
      </c>
      <c r="G27" s="1">
        <v>37315</v>
      </c>
      <c r="H27" s="1" t="s">
        <v>37</v>
      </c>
      <c r="I27" s="1" t="s">
        <v>32</v>
      </c>
      <c r="J27" t="s">
        <v>20</v>
      </c>
      <c r="K27" s="2"/>
      <c r="L27" s="2"/>
      <c r="M27" s="28">
        <v>10000</v>
      </c>
      <c r="N27" s="28">
        <v>10000</v>
      </c>
      <c r="O27" s="28">
        <v>10000</v>
      </c>
    </row>
    <row r="28" spans="1:27" x14ac:dyDescent="0.25">
      <c r="A28" s="29" t="s">
        <v>9</v>
      </c>
      <c r="B28" s="20" t="s">
        <v>9</v>
      </c>
      <c r="C28" s="28">
        <v>50000</v>
      </c>
      <c r="D28" s="31">
        <v>27495</v>
      </c>
      <c r="E28" s="59" t="s">
        <v>60</v>
      </c>
      <c r="F28" s="1">
        <v>36951</v>
      </c>
      <c r="G28" s="1">
        <v>37711</v>
      </c>
      <c r="H28" s="1" t="s">
        <v>61</v>
      </c>
      <c r="I28" s="1" t="s">
        <v>32</v>
      </c>
      <c r="J28" s="1" t="s">
        <v>20</v>
      </c>
      <c r="K28" s="2"/>
      <c r="L28" s="2"/>
      <c r="M28" s="60">
        <v>2000</v>
      </c>
      <c r="N28" s="60">
        <v>2000</v>
      </c>
      <c r="O28" s="60">
        <v>2000</v>
      </c>
      <c r="P28" s="60">
        <v>2000</v>
      </c>
      <c r="Q28" s="60">
        <v>2000</v>
      </c>
      <c r="R28" s="60">
        <v>2000</v>
      </c>
      <c r="S28" s="60">
        <v>2000</v>
      </c>
      <c r="T28" s="60">
        <v>2000</v>
      </c>
      <c r="U28" s="60">
        <v>2000</v>
      </c>
      <c r="V28" s="60">
        <v>2000</v>
      </c>
      <c r="W28" s="60">
        <v>2000</v>
      </c>
      <c r="X28" s="60">
        <v>2000</v>
      </c>
      <c r="Y28" s="60">
        <v>2000</v>
      </c>
    </row>
    <row r="29" spans="1:27" x14ac:dyDescent="0.25">
      <c r="A29" s="29" t="s">
        <v>9</v>
      </c>
      <c r="B29" s="20" t="s">
        <v>9</v>
      </c>
      <c r="C29" s="28">
        <v>20000</v>
      </c>
      <c r="D29" s="31">
        <v>27579</v>
      </c>
      <c r="E29" t="s">
        <v>16</v>
      </c>
      <c r="F29" s="1">
        <v>37012</v>
      </c>
      <c r="G29" s="1">
        <v>37407</v>
      </c>
      <c r="H29" s="1" t="s">
        <v>44</v>
      </c>
      <c r="I29" s="1" t="s">
        <v>32</v>
      </c>
      <c r="J29" s="1" t="s">
        <v>20</v>
      </c>
      <c r="K29" s="2"/>
      <c r="L29" s="2"/>
      <c r="M29" s="28">
        <v>20000</v>
      </c>
      <c r="N29" s="28">
        <v>20000</v>
      </c>
      <c r="O29" s="28">
        <v>20000</v>
      </c>
      <c r="P29" s="28">
        <v>20000</v>
      </c>
      <c r="Q29" s="28">
        <v>20000</v>
      </c>
      <c r="R29" s="28">
        <v>20000</v>
      </c>
    </row>
    <row r="30" spans="1:27" x14ac:dyDescent="0.25">
      <c r="A30" s="29" t="s">
        <v>9</v>
      </c>
      <c r="B30" s="20" t="s">
        <v>9</v>
      </c>
      <c r="C30" s="28">
        <v>2500</v>
      </c>
      <c r="D30" s="31">
        <v>27600</v>
      </c>
      <c r="E30" t="s">
        <v>59</v>
      </c>
      <c r="F30" s="1">
        <v>37043</v>
      </c>
      <c r="G30" s="1">
        <v>37407</v>
      </c>
      <c r="H30" s="1" t="s">
        <v>37</v>
      </c>
      <c r="I30" s="1" t="s">
        <v>32</v>
      </c>
      <c r="J30" s="1" t="s">
        <v>20</v>
      </c>
      <c r="K30" s="2"/>
      <c r="L30" s="2"/>
      <c r="M30" s="28">
        <v>2500</v>
      </c>
      <c r="N30" s="28">
        <v>2500</v>
      </c>
      <c r="O30" s="28">
        <v>2500</v>
      </c>
      <c r="P30" s="28">
        <v>2500</v>
      </c>
      <c r="Q30" s="28">
        <v>2500</v>
      </c>
      <c r="R30" s="28">
        <v>2500</v>
      </c>
    </row>
    <row r="31" spans="1:27" x14ac:dyDescent="0.25">
      <c r="A31" s="29" t="s">
        <v>9</v>
      </c>
      <c r="B31" s="20" t="s">
        <v>9</v>
      </c>
      <c r="C31" s="30" t="s">
        <v>11</v>
      </c>
      <c r="D31" s="31">
        <v>27606</v>
      </c>
      <c r="E31" s="61" t="s">
        <v>12</v>
      </c>
      <c r="F31" s="1">
        <v>37165</v>
      </c>
      <c r="G31" s="1">
        <v>38990</v>
      </c>
      <c r="H31" s="1" t="s">
        <v>38</v>
      </c>
      <c r="I31" s="1" t="s">
        <v>25</v>
      </c>
      <c r="J31" s="1" t="s">
        <v>5</v>
      </c>
      <c r="K31" s="5">
        <v>38625</v>
      </c>
      <c r="L31" s="5"/>
      <c r="M31" s="62">
        <v>53000</v>
      </c>
      <c r="N31" s="30">
        <v>53000</v>
      </c>
      <c r="O31" s="30">
        <v>53000</v>
      </c>
      <c r="P31" s="30">
        <v>15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15000</v>
      </c>
      <c r="X31" s="30">
        <v>80000</v>
      </c>
      <c r="Y31" s="30">
        <v>80000</v>
      </c>
      <c r="AA31" s="1" t="s">
        <v>67</v>
      </c>
    </row>
    <row r="32" spans="1:27" x14ac:dyDescent="0.25">
      <c r="A32" s="29" t="s">
        <v>9</v>
      </c>
      <c r="B32" s="20" t="s">
        <v>9</v>
      </c>
      <c r="C32" s="30">
        <v>600</v>
      </c>
      <c r="D32" s="31">
        <v>27723</v>
      </c>
      <c r="E32" s="61" t="s">
        <v>91</v>
      </c>
      <c r="F32" s="1">
        <v>37196</v>
      </c>
      <c r="G32" s="1">
        <v>37407</v>
      </c>
      <c r="H32" s="1" t="s">
        <v>92</v>
      </c>
      <c r="I32" s="1"/>
      <c r="J32" s="1" t="s">
        <v>93</v>
      </c>
      <c r="K32" s="5"/>
      <c r="L32" s="5"/>
      <c r="M32" s="62">
        <v>600</v>
      </c>
      <c r="N32" s="62">
        <v>600</v>
      </c>
      <c r="O32" s="62">
        <v>600</v>
      </c>
      <c r="P32" s="62">
        <v>600</v>
      </c>
      <c r="Q32" s="62">
        <v>600</v>
      </c>
      <c r="R32" s="62">
        <v>600</v>
      </c>
      <c r="S32" s="30"/>
      <c r="T32" s="30"/>
      <c r="U32" s="30"/>
      <c r="V32" s="30"/>
      <c r="W32" s="30"/>
      <c r="X32" s="30"/>
      <c r="Y32" s="30"/>
      <c r="AA32" s="1"/>
    </row>
    <row r="33" spans="1:27" x14ac:dyDescent="0.25">
      <c r="A33" s="29" t="s">
        <v>9</v>
      </c>
      <c r="B33" s="20" t="s">
        <v>9</v>
      </c>
      <c r="C33" s="3">
        <v>150000</v>
      </c>
      <c r="D33" s="31">
        <v>27698</v>
      </c>
      <c r="E33" s="61" t="s">
        <v>88</v>
      </c>
      <c r="F33" s="1"/>
      <c r="G33" s="1"/>
      <c r="H33" s="1"/>
      <c r="I33" s="1"/>
      <c r="K33" s="2"/>
      <c r="L33" s="2"/>
      <c r="M33" s="70"/>
      <c r="N33" s="70"/>
      <c r="O33" s="70"/>
      <c r="P33" s="70"/>
      <c r="Q33" s="70"/>
      <c r="R33" s="70"/>
      <c r="S33" s="71">
        <v>36699</v>
      </c>
      <c r="T33" s="71">
        <v>70228</v>
      </c>
      <c r="U33" s="71">
        <v>70228</v>
      </c>
      <c r="V33" s="71">
        <v>70228</v>
      </c>
      <c r="W33" s="71">
        <v>70228</v>
      </c>
      <c r="X33" s="71">
        <v>70228</v>
      </c>
      <c r="Y33" s="71">
        <v>70228</v>
      </c>
    </row>
    <row r="34" spans="1:27" x14ac:dyDescent="0.25">
      <c r="C34" s="3"/>
      <c r="F34" s="1"/>
      <c r="G34" s="1"/>
      <c r="H34" s="1"/>
      <c r="I34" s="1"/>
      <c r="K34" s="2"/>
      <c r="L34" s="2"/>
    </row>
    <row r="35" spans="1:27" x14ac:dyDescent="0.25">
      <c r="A35" s="72"/>
      <c r="B35" s="20"/>
      <c r="C35" s="28"/>
      <c r="F35" s="1"/>
      <c r="G35" s="1"/>
      <c r="H35" s="1"/>
      <c r="I35" s="68"/>
      <c r="J35" s="59"/>
      <c r="K35" s="63" t="s">
        <v>89</v>
      </c>
      <c r="L35" s="69"/>
      <c r="M35" s="65">
        <f>SUM(M7:M33)</f>
        <v>520433</v>
      </c>
      <c r="N35" s="65">
        <f t="shared" ref="N35:Y35" si="0">SUM(N7:N33)</f>
        <v>540300</v>
      </c>
      <c r="O35" s="65">
        <f t="shared" si="0"/>
        <v>520300</v>
      </c>
      <c r="P35" s="65">
        <f t="shared" si="0"/>
        <v>457315</v>
      </c>
      <c r="Q35" s="65">
        <f t="shared" si="0"/>
        <v>443300</v>
      </c>
      <c r="R35" s="65">
        <f t="shared" si="0"/>
        <v>444913</v>
      </c>
      <c r="S35" s="65">
        <f t="shared" si="0"/>
        <v>465232</v>
      </c>
      <c r="T35" s="65">
        <f t="shared" si="0"/>
        <v>503331</v>
      </c>
      <c r="U35" s="65">
        <f t="shared" si="0"/>
        <v>490105</v>
      </c>
      <c r="V35" s="65">
        <f t="shared" si="0"/>
        <v>483761</v>
      </c>
      <c r="W35" s="65">
        <f t="shared" si="0"/>
        <v>495428</v>
      </c>
      <c r="X35" s="65">
        <f t="shared" si="0"/>
        <v>552928</v>
      </c>
      <c r="Y35" s="65">
        <f t="shared" si="0"/>
        <v>552928</v>
      </c>
      <c r="Z35" s="59"/>
      <c r="AA35" s="59"/>
    </row>
    <row r="36" spans="1:27" x14ac:dyDescent="0.25">
      <c r="A36" s="20"/>
      <c r="B36" s="20"/>
      <c r="C36" s="28"/>
      <c r="D36" s="20"/>
      <c r="F36" s="1"/>
      <c r="G36" s="1"/>
      <c r="H36" s="1"/>
      <c r="I36" s="1"/>
      <c r="K36" s="67" t="s">
        <v>90</v>
      </c>
      <c r="L36" s="2"/>
      <c r="M36" s="66">
        <f>550000-M35</f>
        <v>29567</v>
      </c>
      <c r="N36" s="66">
        <f t="shared" ref="N36:Y36" si="1">550000-N35</f>
        <v>9700</v>
      </c>
      <c r="O36" s="66">
        <f t="shared" si="1"/>
        <v>29700</v>
      </c>
      <c r="P36" s="66">
        <f t="shared" si="1"/>
        <v>92685</v>
      </c>
      <c r="Q36" s="66">
        <f t="shared" si="1"/>
        <v>106700</v>
      </c>
      <c r="R36" s="66">
        <f t="shared" si="1"/>
        <v>105087</v>
      </c>
      <c r="S36" s="66">
        <f t="shared" si="1"/>
        <v>84768</v>
      </c>
      <c r="T36" s="66">
        <f t="shared" si="1"/>
        <v>46669</v>
      </c>
      <c r="U36" s="66">
        <f t="shared" si="1"/>
        <v>59895</v>
      </c>
      <c r="V36" s="66">
        <f t="shared" si="1"/>
        <v>66239</v>
      </c>
      <c r="W36" s="66">
        <f t="shared" si="1"/>
        <v>54572</v>
      </c>
      <c r="X36" s="66">
        <f t="shared" si="1"/>
        <v>-2928</v>
      </c>
      <c r="Y36" s="66">
        <f t="shared" si="1"/>
        <v>-2928</v>
      </c>
    </row>
    <row r="37" spans="1:27" x14ac:dyDescent="0.25">
      <c r="C37" s="3"/>
      <c r="F37" s="1"/>
      <c r="G37" s="1"/>
      <c r="H37" s="1"/>
      <c r="I37" s="1"/>
      <c r="K37" s="2"/>
      <c r="L37" s="2"/>
    </row>
  </sheetData>
  <phoneticPr fontId="0" type="noConversion"/>
  <pageMargins left="0" right="0" top="0" bottom="0" header="0" footer="0.5"/>
  <pageSetup scale="57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G73"/>
  <sheetViews>
    <sheetView zoomScale="75" zoomScaleNormal="75" workbookViewId="0"/>
  </sheetViews>
  <sheetFormatPr defaultRowHeight="13.2" x14ac:dyDescent="0.25"/>
  <cols>
    <col min="1" max="1" width="9.5546875" bestFit="1" customWidth="1"/>
    <col min="3" max="3" width="9.5546875" bestFit="1" customWidth="1"/>
    <col min="4" max="5" width="10.6640625" customWidth="1"/>
    <col min="6" max="6" width="5.6640625" customWidth="1"/>
    <col min="7" max="7" width="10.6640625" customWidth="1"/>
    <col min="8" max="8" width="3.6640625" customWidth="1"/>
    <col min="9" max="10" width="10.44140625" bestFit="1" customWidth="1"/>
  </cols>
  <sheetData>
    <row r="1" spans="1:80" ht="17.399999999999999" x14ac:dyDescent="0.3">
      <c r="A1" s="37" t="s">
        <v>87</v>
      </c>
    </row>
    <row r="2" spans="1:80" ht="13.8" thickBot="1" x14ac:dyDescent="0.3"/>
    <row r="3" spans="1:80" ht="13.8" thickBot="1" x14ac:dyDescent="0.3">
      <c r="C3" s="17"/>
      <c r="E3" s="17"/>
      <c r="F3" s="1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W3" s="74" t="s">
        <v>81</v>
      </c>
      <c r="BX3" s="75"/>
      <c r="BY3" s="75"/>
      <c r="BZ3" s="75"/>
      <c r="CA3" s="75"/>
      <c r="CB3" s="76"/>
    </row>
    <row r="4" spans="1:80" x14ac:dyDescent="0.25">
      <c r="A4" s="39" t="s">
        <v>68</v>
      </c>
      <c r="B4" s="36"/>
      <c r="C4" s="40"/>
      <c r="D4" s="36"/>
      <c r="E4" s="17"/>
      <c r="F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1"/>
      <c r="T4" s="11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W4" s="52">
        <v>39417</v>
      </c>
      <c r="BX4" s="53">
        <v>41061</v>
      </c>
      <c r="BY4" s="53">
        <v>41883</v>
      </c>
      <c r="BZ4" s="53">
        <v>42887</v>
      </c>
      <c r="CA4" s="53">
        <v>42917</v>
      </c>
      <c r="CB4" s="54">
        <v>48396</v>
      </c>
    </row>
    <row r="5" spans="1:80" ht="13.8" thickBot="1" x14ac:dyDescent="0.3">
      <c r="E5" s="17"/>
      <c r="G5" s="9" t="s">
        <v>1</v>
      </c>
      <c r="H5" s="3"/>
      <c r="I5" s="19">
        <v>37408</v>
      </c>
      <c r="J5" s="19">
        <v>37438</v>
      </c>
      <c r="K5" s="19">
        <v>37469</v>
      </c>
      <c r="L5" s="19">
        <v>37500</v>
      </c>
      <c r="M5" s="19">
        <v>37530</v>
      </c>
      <c r="N5" s="19">
        <v>37561</v>
      </c>
      <c r="O5" s="19">
        <v>37591</v>
      </c>
      <c r="P5" s="19">
        <v>37622</v>
      </c>
      <c r="Q5" s="19">
        <v>37653</v>
      </c>
      <c r="R5" s="19">
        <v>37681</v>
      </c>
      <c r="S5" s="27">
        <v>37712</v>
      </c>
      <c r="T5" s="27">
        <v>37742</v>
      </c>
      <c r="U5" s="19">
        <v>37773</v>
      </c>
      <c r="V5" s="19">
        <v>37803</v>
      </c>
      <c r="W5" s="19">
        <v>37834</v>
      </c>
      <c r="X5" s="19">
        <v>37865</v>
      </c>
      <c r="Y5" s="19">
        <v>37895</v>
      </c>
      <c r="Z5" s="19">
        <v>37926</v>
      </c>
      <c r="AA5" s="19">
        <v>37956</v>
      </c>
      <c r="AB5" s="19">
        <v>37987</v>
      </c>
      <c r="AC5" s="19">
        <v>38018</v>
      </c>
      <c r="AD5" s="19">
        <v>38047</v>
      </c>
      <c r="AE5" s="19">
        <v>38078</v>
      </c>
      <c r="AF5" s="19">
        <v>38108</v>
      </c>
      <c r="AG5" s="19">
        <v>38139</v>
      </c>
      <c r="AH5" s="19">
        <v>38169</v>
      </c>
      <c r="AI5" s="19">
        <v>38200</v>
      </c>
      <c r="AJ5" s="19">
        <v>38231</v>
      </c>
      <c r="AK5" s="19">
        <v>38261</v>
      </c>
      <c r="AL5" s="19">
        <v>38292</v>
      </c>
      <c r="AM5" s="19">
        <v>38322</v>
      </c>
      <c r="AN5" s="19">
        <v>38353</v>
      </c>
      <c r="AO5" s="19">
        <v>38384</v>
      </c>
      <c r="AP5" s="19">
        <v>38412</v>
      </c>
      <c r="AQ5" s="19">
        <v>38443</v>
      </c>
      <c r="AR5" s="19">
        <v>38473</v>
      </c>
      <c r="AS5" s="19">
        <v>38504</v>
      </c>
      <c r="AT5" s="19">
        <v>38534</v>
      </c>
      <c r="AU5" s="19">
        <v>38565</v>
      </c>
      <c r="AV5" s="19">
        <v>38596</v>
      </c>
      <c r="AW5" s="19">
        <v>38626</v>
      </c>
      <c r="AX5" s="19">
        <v>38657</v>
      </c>
      <c r="AY5" s="19">
        <v>38687</v>
      </c>
      <c r="AZ5" s="19">
        <v>38718</v>
      </c>
      <c r="BA5" s="19">
        <v>38749</v>
      </c>
      <c r="BB5" s="19">
        <v>38777</v>
      </c>
      <c r="BC5" s="19">
        <v>38808</v>
      </c>
      <c r="BD5" s="19">
        <v>38838</v>
      </c>
      <c r="BE5" s="19">
        <v>38869</v>
      </c>
      <c r="BF5" s="19">
        <v>38899</v>
      </c>
      <c r="BG5" s="19">
        <v>38930</v>
      </c>
      <c r="BH5" s="19">
        <v>38961</v>
      </c>
      <c r="BI5" s="19">
        <v>38991</v>
      </c>
      <c r="BJ5" s="19">
        <v>39022</v>
      </c>
      <c r="BK5" s="19">
        <v>39052</v>
      </c>
      <c r="BL5" s="19">
        <v>39083</v>
      </c>
      <c r="BM5" s="19">
        <v>39114</v>
      </c>
      <c r="BN5" s="19">
        <v>39142</v>
      </c>
      <c r="BO5" s="19">
        <v>39173</v>
      </c>
      <c r="BP5" s="19">
        <v>39203</v>
      </c>
      <c r="BQ5" s="19">
        <v>39234</v>
      </c>
      <c r="BR5" s="19">
        <v>39264</v>
      </c>
      <c r="BS5" s="19">
        <v>39295</v>
      </c>
      <c r="BT5" s="19">
        <v>39326</v>
      </c>
      <c r="BU5" s="19">
        <v>39356</v>
      </c>
      <c r="BV5" s="19">
        <v>39387</v>
      </c>
      <c r="BW5" s="49">
        <v>41030</v>
      </c>
      <c r="BX5" s="50">
        <v>41852</v>
      </c>
      <c r="BY5" s="50">
        <v>42856</v>
      </c>
      <c r="BZ5" s="50">
        <v>42887</v>
      </c>
      <c r="CA5" s="50">
        <v>48366</v>
      </c>
      <c r="CB5" s="51"/>
    </row>
    <row r="6" spans="1:80" x14ac:dyDescent="0.25">
      <c r="A6" s="7" t="s">
        <v>2</v>
      </c>
      <c r="B6" s="7" t="s">
        <v>3</v>
      </c>
      <c r="C6" s="8" t="s">
        <v>6</v>
      </c>
      <c r="D6" s="8" t="s">
        <v>19</v>
      </c>
      <c r="E6" s="8" t="s">
        <v>35</v>
      </c>
      <c r="F6" s="13" t="s">
        <v>1</v>
      </c>
      <c r="G6" s="10" t="s">
        <v>30</v>
      </c>
      <c r="S6" s="4"/>
      <c r="T6" s="4"/>
    </row>
    <row r="7" spans="1:80" x14ac:dyDescent="0.25">
      <c r="H7" s="3"/>
      <c r="S7" s="4"/>
      <c r="T7" s="4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80" x14ac:dyDescent="0.25">
      <c r="A8" s="34">
        <v>27608</v>
      </c>
      <c r="B8" t="s">
        <v>62</v>
      </c>
      <c r="C8" s="3">
        <v>10000</v>
      </c>
      <c r="D8" s="1">
        <v>37408</v>
      </c>
      <c r="E8" s="1">
        <v>42886</v>
      </c>
      <c r="F8" t="s">
        <v>5</v>
      </c>
      <c r="G8" s="1">
        <v>42521</v>
      </c>
      <c r="I8" s="3">
        <v>5882</v>
      </c>
      <c r="J8" s="3">
        <v>5882</v>
      </c>
      <c r="K8" s="3">
        <v>5882</v>
      </c>
      <c r="L8" s="3">
        <v>5882</v>
      </c>
      <c r="M8" s="3">
        <v>5882</v>
      </c>
      <c r="N8" s="3">
        <v>5882</v>
      </c>
      <c r="O8" s="3">
        <v>5882</v>
      </c>
      <c r="P8" s="3">
        <v>5882</v>
      </c>
      <c r="Q8" s="3">
        <v>5882</v>
      </c>
      <c r="R8" s="3">
        <v>5882</v>
      </c>
      <c r="S8" s="3">
        <v>5882</v>
      </c>
      <c r="T8" s="3">
        <v>5882</v>
      </c>
      <c r="U8" s="3">
        <v>5882</v>
      </c>
      <c r="V8" s="3">
        <v>5882</v>
      </c>
      <c r="W8" s="3">
        <v>5882</v>
      </c>
      <c r="X8" s="3">
        <v>5882</v>
      </c>
      <c r="Y8" s="3">
        <v>5882</v>
      </c>
      <c r="Z8" s="3">
        <v>5882</v>
      </c>
      <c r="AA8" s="3">
        <v>5882</v>
      </c>
      <c r="AB8" s="3">
        <v>5882</v>
      </c>
      <c r="AC8" s="3">
        <v>5882</v>
      </c>
      <c r="AD8" s="3">
        <v>5882</v>
      </c>
      <c r="AE8" s="3">
        <v>5882</v>
      </c>
      <c r="AF8" s="3">
        <v>5882</v>
      </c>
      <c r="AG8" s="3">
        <v>5882</v>
      </c>
      <c r="AH8" s="3">
        <v>5882</v>
      </c>
      <c r="AI8" s="3">
        <v>5882</v>
      </c>
      <c r="AJ8" s="3">
        <v>5882</v>
      </c>
      <c r="AK8" s="3">
        <v>5882</v>
      </c>
      <c r="AL8" s="3">
        <v>5882</v>
      </c>
      <c r="AM8" s="3">
        <v>5882</v>
      </c>
      <c r="AN8" s="3">
        <v>5882</v>
      </c>
      <c r="AO8" s="3">
        <v>5882</v>
      </c>
      <c r="AP8" s="3">
        <v>5882</v>
      </c>
      <c r="AQ8" s="3">
        <v>5882</v>
      </c>
      <c r="AR8" s="3">
        <v>5882</v>
      </c>
      <c r="AS8" s="3">
        <v>5882</v>
      </c>
      <c r="AT8" s="3">
        <v>5882</v>
      </c>
      <c r="AU8" s="3">
        <v>5882</v>
      </c>
      <c r="AV8" s="3">
        <v>5882</v>
      </c>
      <c r="AW8" s="3">
        <v>5882</v>
      </c>
      <c r="AX8" s="3">
        <v>5882</v>
      </c>
      <c r="AY8" s="3">
        <v>5882</v>
      </c>
      <c r="AZ8" s="3">
        <v>5882</v>
      </c>
      <c r="BA8" s="3">
        <v>5882</v>
      </c>
      <c r="BB8" s="3">
        <v>5882</v>
      </c>
      <c r="BC8" s="3">
        <v>5882</v>
      </c>
      <c r="BD8" s="3">
        <v>5882</v>
      </c>
      <c r="BE8" s="3">
        <v>5882</v>
      </c>
      <c r="BF8" s="3">
        <v>5882</v>
      </c>
      <c r="BG8" s="3">
        <v>5882</v>
      </c>
      <c r="BH8" s="3">
        <v>5882</v>
      </c>
      <c r="BI8" s="3">
        <v>5882</v>
      </c>
      <c r="BJ8" s="3">
        <v>5882</v>
      </c>
      <c r="BK8" s="3">
        <v>5882</v>
      </c>
      <c r="BL8" s="3">
        <v>5882</v>
      </c>
      <c r="BM8" s="3">
        <v>5882</v>
      </c>
      <c r="BN8" s="3">
        <v>5882</v>
      </c>
      <c r="BO8" s="3">
        <v>5882</v>
      </c>
      <c r="BP8" s="3">
        <v>5882</v>
      </c>
      <c r="BQ8" s="3">
        <v>5882</v>
      </c>
      <c r="BR8" s="3">
        <v>5882</v>
      </c>
      <c r="BS8" s="3">
        <v>5882</v>
      </c>
      <c r="BT8" s="3">
        <v>5882</v>
      </c>
      <c r="BU8" s="3">
        <v>5882</v>
      </c>
      <c r="BV8" s="3">
        <v>5882</v>
      </c>
      <c r="BW8" s="3">
        <v>5882</v>
      </c>
      <c r="BX8" s="3">
        <v>5882</v>
      </c>
      <c r="BY8" s="3">
        <v>5882</v>
      </c>
      <c r="BZ8" s="48">
        <v>5882</v>
      </c>
      <c r="CA8" s="48">
        <v>5882</v>
      </c>
      <c r="CB8" s="48">
        <v>5882</v>
      </c>
    </row>
    <row r="9" spans="1:80" x14ac:dyDescent="0.25">
      <c r="A9" s="34">
        <v>27605</v>
      </c>
      <c r="B9" t="s">
        <v>63</v>
      </c>
      <c r="C9" s="3">
        <v>2700</v>
      </c>
      <c r="D9" s="1">
        <v>37408</v>
      </c>
      <c r="E9" s="1">
        <v>42886</v>
      </c>
      <c r="F9" t="s">
        <v>20</v>
      </c>
      <c r="G9" s="1"/>
      <c r="I9" s="3">
        <v>2700</v>
      </c>
      <c r="J9" s="3">
        <v>2700</v>
      </c>
      <c r="K9" s="3">
        <v>2700</v>
      </c>
      <c r="L9" s="3">
        <v>2700</v>
      </c>
      <c r="M9" s="3">
        <v>2700</v>
      </c>
      <c r="N9" s="3">
        <v>2700</v>
      </c>
      <c r="O9" s="3">
        <v>2700</v>
      </c>
      <c r="P9" s="3">
        <v>2700</v>
      </c>
      <c r="Q9" s="3">
        <v>2700</v>
      </c>
      <c r="R9" s="3">
        <v>2700</v>
      </c>
      <c r="S9" s="11">
        <v>2700</v>
      </c>
      <c r="T9" s="11">
        <v>2700</v>
      </c>
      <c r="U9" s="3">
        <v>2700</v>
      </c>
      <c r="V9" s="3">
        <v>2700</v>
      </c>
      <c r="W9" s="3">
        <v>2700</v>
      </c>
      <c r="X9" s="3">
        <v>2700</v>
      </c>
      <c r="Y9" s="3">
        <v>2700</v>
      </c>
      <c r="Z9" s="3">
        <v>2700</v>
      </c>
      <c r="AA9" s="3">
        <v>2700</v>
      </c>
      <c r="AB9" s="3">
        <v>2700</v>
      </c>
      <c r="AC9" s="3">
        <v>2700</v>
      </c>
      <c r="AD9" s="3">
        <v>2700</v>
      </c>
      <c r="AE9" s="3">
        <v>2700</v>
      </c>
      <c r="AF9" s="3">
        <v>2700</v>
      </c>
      <c r="AG9" s="3">
        <v>2700</v>
      </c>
      <c r="AH9" s="3">
        <v>2700</v>
      </c>
      <c r="AI9" s="3">
        <v>2700</v>
      </c>
      <c r="AJ9" s="3">
        <v>2700</v>
      </c>
      <c r="AK9" s="3">
        <v>2700</v>
      </c>
      <c r="AL9" s="3">
        <v>2700</v>
      </c>
      <c r="AM9" s="3">
        <v>2700</v>
      </c>
      <c r="AN9" s="3">
        <v>2700</v>
      </c>
      <c r="AO9" s="3">
        <v>2700</v>
      </c>
      <c r="AP9" s="3">
        <v>2700</v>
      </c>
      <c r="AQ9" s="3">
        <v>2700</v>
      </c>
      <c r="AR9" s="3">
        <v>2700</v>
      </c>
      <c r="AS9" s="3">
        <v>2700</v>
      </c>
      <c r="AT9" s="3">
        <v>2700</v>
      </c>
      <c r="AU9" s="3">
        <v>2700</v>
      </c>
      <c r="AV9" s="3">
        <v>2700</v>
      </c>
      <c r="AW9" s="3">
        <v>2700</v>
      </c>
      <c r="AX9" s="3">
        <v>2700</v>
      </c>
      <c r="AY9" s="3">
        <v>2700</v>
      </c>
      <c r="AZ9" s="3">
        <v>2700</v>
      </c>
      <c r="BA9" s="3">
        <v>2700</v>
      </c>
      <c r="BB9" s="3">
        <v>2700</v>
      </c>
      <c r="BC9" s="3">
        <v>2700</v>
      </c>
      <c r="BD9" s="3">
        <v>2700</v>
      </c>
      <c r="BE9" s="3">
        <v>2700</v>
      </c>
      <c r="BF9" s="3">
        <v>2700</v>
      </c>
      <c r="BG9" s="3">
        <v>2700</v>
      </c>
      <c r="BH9" s="3">
        <v>2700</v>
      </c>
      <c r="BI9" s="3">
        <v>2700</v>
      </c>
      <c r="BJ9" s="3">
        <v>2700</v>
      </c>
      <c r="BK9" s="3">
        <v>2700</v>
      </c>
      <c r="BL9" s="3">
        <v>2700</v>
      </c>
      <c r="BM9" s="3">
        <v>2700</v>
      </c>
      <c r="BN9" s="3">
        <v>2700</v>
      </c>
      <c r="BO9" s="3">
        <v>2700</v>
      </c>
      <c r="BP9" s="3">
        <v>2700</v>
      </c>
      <c r="BQ9" s="3">
        <v>2700</v>
      </c>
      <c r="BR9" s="3">
        <v>2700</v>
      </c>
      <c r="BS9" s="3">
        <v>2700</v>
      </c>
      <c r="BT9" s="3">
        <v>2700</v>
      </c>
      <c r="BU9" s="3">
        <v>2700</v>
      </c>
      <c r="BV9" s="3">
        <v>2700</v>
      </c>
      <c r="BW9" s="3">
        <v>2700</v>
      </c>
      <c r="BX9" s="3">
        <v>2700</v>
      </c>
      <c r="BY9" s="3">
        <v>2700</v>
      </c>
      <c r="BZ9" s="3"/>
      <c r="CA9" s="3"/>
      <c r="CB9" s="3"/>
    </row>
    <row r="10" spans="1:80" x14ac:dyDescent="0.25">
      <c r="A10" s="34">
        <v>27604</v>
      </c>
      <c r="B10" t="s">
        <v>63</v>
      </c>
      <c r="C10" s="3">
        <v>5300</v>
      </c>
      <c r="D10" s="1">
        <v>37408</v>
      </c>
      <c r="E10" s="1">
        <v>37772</v>
      </c>
      <c r="F10" t="s">
        <v>20</v>
      </c>
      <c r="G10" s="1"/>
      <c r="I10" s="3">
        <v>2005</v>
      </c>
      <c r="J10" s="3">
        <v>2005</v>
      </c>
      <c r="K10" s="3">
        <v>2005</v>
      </c>
      <c r="L10" s="3">
        <v>2005</v>
      </c>
      <c r="M10" s="3">
        <v>2005</v>
      </c>
      <c r="N10" s="3">
        <v>2005</v>
      </c>
      <c r="O10" s="3">
        <v>2005</v>
      </c>
      <c r="P10" s="3">
        <v>2005</v>
      </c>
      <c r="Q10" s="3">
        <v>2005</v>
      </c>
      <c r="R10" s="3">
        <v>2005</v>
      </c>
      <c r="S10" s="3">
        <v>2005</v>
      </c>
      <c r="T10" s="3">
        <v>2005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80" x14ac:dyDescent="0.25">
      <c r="A11" s="34">
        <v>27622</v>
      </c>
      <c r="B11" t="s">
        <v>64</v>
      </c>
      <c r="C11" s="3">
        <v>4500</v>
      </c>
      <c r="D11" s="1">
        <v>37408</v>
      </c>
      <c r="E11" s="1">
        <v>41882</v>
      </c>
      <c r="F11" t="s">
        <v>5</v>
      </c>
      <c r="G11" s="1">
        <v>41517</v>
      </c>
      <c r="I11" s="11">
        <v>2647</v>
      </c>
      <c r="J11" s="11">
        <v>2647</v>
      </c>
      <c r="K11" s="11">
        <v>2647</v>
      </c>
      <c r="L11" s="11">
        <v>2647</v>
      </c>
      <c r="M11" s="11">
        <v>2647</v>
      </c>
      <c r="N11" s="11">
        <v>2647</v>
      </c>
      <c r="O11" s="11">
        <v>2647</v>
      </c>
      <c r="P11" s="11">
        <v>2647</v>
      </c>
      <c r="Q11" s="11">
        <v>2647</v>
      </c>
      <c r="R11" s="11">
        <v>2647</v>
      </c>
      <c r="S11" s="11">
        <v>2647</v>
      </c>
      <c r="T11" s="11">
        <v>2647</v>
      </c>
      <c r="U11" s="11">
        <v>2647</v>
      </c>
      <c r="V11" s="11">
        <v>2647</v>
      </c>
      <c r="W11" s="11">
        <v>2647</v>
      </c>
      <c r="X11" s="11">
        <v>2647</v>
      </c>
      <c r="Y11" s="11">
        <v>2647</v>
      </c>
      <c r="Z11" s="11">
        <v>2647</v>
      </c>
      <c r="AA11" s="11">
        <v>2647</v>
      </c>
      <c r="AB11" s="11">
        <v>2647</v>
      </c>
      <c r="AC11" s="11">
        <v>2647</v>
      </c>
      <c r="AD11" s="11">
        <v>2647</v>
      </c>
      <c r="AE11" s="11">
        <v>2647</v>
      </c>
      <c r="AF11" s="11">
        <v>2647</v>
      </c>
      <c r="AG11" s="11">
        <v>2647</v>
      </c>
      <c r="AH11" s="11">
        <v>2647</v>
      </c>
      <c r="AI11" s="11">
        <v>2647</v>
      </c>
      <c r="AJ11" s="11">
        <v>2647</v>
      </c>
      <c r="AK11" s="11">
        <v>2647</v>
      </c>
      <c r="AL11" s="11">
        <v>2647</v>
      </c>
      <c r="AM11" s="11">
        <v>2647</v>
      </c>
      <c r="AN11" s="11">
        <v>2647</v>
      </c>
      <c r="AO11" s="11">
        <v>2647</v>
      </c>
      <c r="AP11" s="11">
        <v>2647</v>
      </c>
      <c r="AQ11" s="11">
        <v>2647</v>
      </c>
      <c r="AR11" s="11">
        <v>2647</v>
      </c>
      <c r="AS11" s="11">
        <v>2647</v>
      </c>
      <c r="AT11" s="11">
        <v>2647</v>
      </c>
      <c r="AU11" s="11">
        <v>2647</v>
      </c>
      <c r="AV11" s="11">
        <v>2647</v>
      </c>
      <c r="AW11" s="11">
        <v>2647</v>
      </c>
      <c r="AX11" s="11">
        <v>2647</v>
      </c>
      <c r="AY11" s="11">
        <v>2647</v>
      </c>
      <c r="AZ11" s="11">
        <v>2647</v>
      </c>
      <c r="BA11" s="11">
        <v>2647</v>
      </c>
      <c r="BB11" s="11">
        <v>2647</v>
      </c>
      <c r="BC11" s="11">
        <v>2647</v>
      </c>
      <c r="BD11" s="11">
        <v>2647</v>
      </c>
      <c r="BE11" s="11">
        <v>2647</v>
      </c>
      <c r="BF11" s="11">
        <v>2647</v>
      </c>
      <c r="BG11" s="11">
        <v>2647</v>
      </c>
      <c r="BH11" s="11">
        <v>2647</v>
      </c>
      <c r="BI11" s="11">
        <v>2647</v>
      </c>
      <c r="BJ11" s="11">
        <v>2647</v>
      </c>
      <c r="BK11" s="11">
        <v>2647</v>
      </c>
      <c r="BL11" s="11">
        <v>2647</v>
      </c>
      <c r="BM11" s="11">
        <v>2647</v>
      </c>
      <c r="BN11" s="11">
        <v>2647</v>
      </c>
      <c r="BO11" s="11">
        <v>2647</v>
      </c>
      <c r="BP11" s="11">
        <v>2647</v>
      </c>
      <c r="BQ11" s="11">
        <v>2647</v>
      </c>
      <c r="BR11" s="11">
        <v>2647</v>
      </c>
      <c r="BS11" s="11">
        <v>2647</v>
      </c>
      <c r="BT11" s="11">
        <v>2647</v>
      </c>
      <c r="BU11" s="11">
        <v>2647</v>
      </c>
      <c r="BV11" s="11">
        <v>2647</v>
      </c>
      <c r="BW11" s="11">
        <v>2647</v>
      </c>
      <c r="BX11" s="11">
        <v>2647</v>
      </c>
      <c r="BY11" s="47">
        <v>2647</v>
      </c>
      <c r="BZ11" s="47">
        <v>2647</v>
      </c>
      <c r="CA11" s="47">
        <v>2647</v>
      </c>
      <c r="CB11" s="47">
        <v>2647</v>
      </c>
    </row>
    <row r="12" spans="1:80" x14ac:dyDescent="0.25">
      <c r="A12" s="34">
        <v>27642</v>
      </c>
      <c r="B12" t="s">
        <v>33</v>
      </c>
      <c r="C12" s="3">
        <v>40000</v>
      </c>
      <c r="D12" s="1">
        <v>37438</v>
      </c>
      <c r="E12" s="1">
        <v>42916</v>
      </c>
      <c r="F12" t="s">
        <v>20</v>
      </c>
      <c r="G12" s="1"/>
      <c r="H12" s="4"/>
      <c r="I12" s="11"/>
      <c r="J12" s="11">
        <v>23529</v>
      </c>
      <c r="K12" s="11">
        <v>23529</v>
      </c>
      <c r="L12" s="11">
        <v>23529</v>
      </c>
      <c r="M12" s="11">
        <v>23529</v>
      </c>
      <c r="N12" s="11">
        <v>23529</v>
      </c>
      <c r="O12" s="11">
        <v>23529</v>
      </c>
      <c r="P12" s="11">
        <v>23529</v>
      </c>
      <c r="Q12" s="11">
        <v>23529</v>
      </c>
      <c r="R12" s="11">
        <v>23529</v>
      </c>
      <c r="S12" s="11">
        <v>23529</v>
      </c>
      <c r="T12" s="11">
        <v>23529</v>
      </c>
      <c r="U12" s="11">
        <v>23529</v>
      </c>
      <c r="V12" s="11">
        <v>23529</v>
      </c>
      <c r="W12" s="11">
        <v>23529</v>
      </c>
      <c r="X12" s="11">
        <v>23529</v>
      </c>
      <c r="Y12" s="11">
        <v>23529</v>
      </c>
      <c r="Z12" s="11">
        <v>23529</v>
      </c>
      <c r="AA12" s="11">
        <v>23529</v>
      </c>
      <c r="AB12" s="11">
        <v>23529</v>
      </c>
      <c r="AC12" s="11">
        <v>23529</v>
      </c>
      <c r="AD12" s="11">
        <v>23529</v>
      </c>
      <c r="AE12" s="11">
        <v>23529</v>
      </c>
      <c r="AF12" s="11">
        <v>23529</v>
      </c>
      <c r="AG12" s="11">
        <v>23529</v>
      </c>
      <c r="AH12" s="11">
        <v>23529</v>
      </c>
      <c r="AI12" s="11">
        <v>23529</v>
      </c>
      <c r="AJ12" s="11">
        <v>23529</v>
      </c>
      <c r="AK12" s="11">
        <v>23529</v>
      </c>
      <c r="AL12" s="11">
        <v>23529</v>
      </c>
      <c r="AM12" s="11">
        <v>23529</v>
      </c>
      <c r="AN12" s="11">
        <v>23529</v>
      </c>
      <c r="AO12" s="11">
        <v>23529</v>
      </c>
      <c r="AP12" s="11">
        <v>23529</v>
      </c>
      <c r="AQ12" s="11">
        <v>23529</v>
      </c>
      <c r="AR12" s="11">
        <v>23529</v>
      </c>
      <c r="AS12" s="11">
        <v>23529</v>
      </c>
      <c r="AT12" s="11">
        <v>23529</v>
      </c>
      <c r="AU12" s="11">
        <v>23529</v>
      </c>
      <c r="AV12" s="11">
        <v>23529</v>
      </c>
      <c r="AW12" s="11">
        <v>23529</v>
      </c>
      <c r="AX12" s="11">
        <v>23529</v>
      </c>
      <c r="AY12" s="11">
        <v>23529</v>
      </c>
      <c r="AZ12" s="11">
        <v>23529</v>
      </c>
      <c r="BA12" s="11">
        <v>23529</v>
      </c>
      <c r="BB12" s="11">
        <v>23529</v>
      </c>
      <c r="BC12" s="11">
        <v>23529</v>
      </c>
      <c r="BD12" s="11">
        <v>23529</v>
      </c>
      <c r="BE12" s="11">
        <v>23529</v>
      </c>
      <c r="BF12" s="11">
        <v>23529</v>
      </c>
      <c r="BG12" s="11">
        <v>23529</v>
      </c>
      <c r="BH12" s="11">
        <v>23529</v>
      </c>
      <c r="BI12" s="11">
        <v>23529</v>
      </c>
      <c r="BJ12" s="11">
        <v>23529</v>
      </c>
      <c r="BK12" s="11">
        <v>23529</v>
      </c>
      <c r="BL12" s="11">
        <v>23529</v>
      </c>
      <c r="BM12" s="11">
        <v>23529</v>
      </c>
      <c r="BN12" s="11">
        <v>23529</v>
      </c>
      <c r="BO12" s="11">
        <v>23529</v>
      </c>
      <c r="BP12" s="11">
        <v>23529</v>
      </c>
      <c r="BQ12" s="11">
        <v>23529</v>
      </c>
      <c r="BR12" s="11">
        <v>23529</v>
      </c>
      <c r="BS12" s="11">
        <v>23529</v>
      </c>
      <c r="BT12" s="11">
        <v>23529</v>
      </c>
      <c r="BU12" s="11">
        <v>23529</v>
      </c>
      <c r="BV12" s="11">
        <v>23529</v>
      </c>
      <c r="BW12" s="11">
        <v>23529</v>
      </c>
      <c r="BX12" s="11">
        <v>23529</v>
      </c>
      <c r="BY12" s="11">
        <v>23529</v>
      </c>
      <c r="BZ12" s="11">
        <v>23529</v>
      </c>
      <c r="CA12" s="11"/>
      <c r="CB12" s="11"/>
    </row>
    <row r="13" spans="1:80" x14ac:dyDescent="0.25">
      <c r="A13" s="34">
        <v>27641</v>
      </c>
      <c r="B13" t="s">
        <v>65</v>
      </c>
      <c r="C13" s="3">
        <v>20000</v>
      </c>
      <c r="D13" s="1">
        <v>37408</v>
      </c>
      <c r="E13" s="1">
        <v>48395</v>
      </c>
      <c r="F13" t="s">
        <v>5</v>
      </c>
      <c r="G13" s="1">
        <v>48029</v>
      </c>
      <c r="H13" s="4"/>
      <c r="I13" s="11">
        <v>11765</v>
      </c>
      <c r="J13" s="11">
        <v>11765</v>
      </c>
      <c r="K13" s="11">
        <v>11765</v>
      </c>
      <c r="L13" s="11">
        <v>11765</v>
      </c>
      <c r="M13" s="11">
        <v>11765</v>
      </c>
      <c r="N13" s="11">
        <v>11765</v>
      </c>
      <c r="O13" s="11">
        <v>11765</v>
      </c>
      <c r="P13" s="11">
        <v>11765</v>
      </c>
      <c r="Q13" s="11">
        <v>11765</v>
      </c>
      <c r="R13" s="11">
        <v>11765</v>
      </c>
      <c r="S13" s="11">
        <v>11765</v>
      </c>
      <c r="T13" s="11">
        <v>11765</v>
      </c>
      <c r="U13" s="11">
        <v>11765</v>
      </c>
      <c r="V13" s="11">
        <v>11765</v>
      </c>
      <c r="W13" s="11">
        <v>11765</v>
      </c>
      <c r="X13" s="11">
        <v>11765</v>
      </c>
      <c r="Y13" s="11">
        <v>11765</v>
      </c>
      <c r="Z13" s="11">
        <v>11765</v>
      </c>
      <c r="AA13" s="11">
        <v>11765</v>
      </c>
      <c r="AB13" s="11">
        <v>11765</v>
      </c>
      <c r="AC13" s="11">
        <v>11765</v>
      </c>
      <c r="AD13" s="11">
        <v>11765</v>
      </c>
      <c r="AE13" s="11">
        <v>11765</v>
      </c>
      <c r="AF13" s="11">
        <v>11765</v>
      </c>
      <c r="AG13" s="11">
        <v>11765</v>
      </c>
      <c r="AH13" s="11">
        <v>11765</v>
      </c>
      <c r="AI13" s="11">
        <v>11765</v>
      </c>
      <c r="AJ13" s="11">
        <v>11765</v>
      </c>
      <c r="AK13" s="11">
        <v>11765</v>
      </c>
      <c r="AL13" s="11">
        <v>11765</v>
      </c>
      <c r="AM13" s="11">
        <v>11765</v>
      </c>
      <c r="AN13" s="11">
        <v>11765</v>
      </c>
      <c r="AO13" s="11">
        <v>11765</v>
      </c>
      <c r="AP13" s="11">
        <v>11765</v>
      </c>
      <c r="AQ13" s="11">
        <v>11765</v>
      </c>
      <c r="AR13" s="11">
        <v>11765</v>
      </c>
      <c r="AS13" s="11">
        <v>11765</v>
      </c>
      <c r="AT13" s="11">
        <v>11765</v>
      </c>
      <c r="AU13" s="11">
        <v>11765</v>
      </c>
      <c r="AV13" s="11">
        <v>11765</v>
      </c>
      <c r="AW13" s="11">
        <v>11765</v>
      </c>
      <c r="AX13" s="11">
        <v>11765</v>
      </c>
      <c r="AY13" s="11">
        <v>11765</v>
      </c>
      <c r="AZ13" s="11">
        <v>11765</v>
      </c>
      <c r="BA13" s="11">
        <v>11765</v>
      </c>
      <c r="BB13" s="11">
        <v>11765</v>
      </c>
      <c r="BC13" s="11">
        <v>11765</v>
      </c>
      <c r="BD13" s="11">
        <v>11765</v>
      </c>
      <c r="BE13" s="11">
        <v>11765</v>
      </c>
      <c r="BF13" s="11">
        <v>11765</v>
      </c>
      <c r="BG13" s="11">
        <v>11765</v>
      </c>
      <c r="BH13" s="11">
        <v>11765</v>
      </c>
      <c r="BI13" s="11">
        <v>11765</v>
      </c>
      <c r="BJ13" s="11">
        <v>11765</v>
      </c>
      <c r="BK13" s="11">
        <v>11765</v>
      </c>
      <c r="BL13" s="11">
        <v>11765</v>
      </c>
      <c r="BM13" s="11">
        <v>11765</v>
      </c>
      <c r="BN13" s="11">
        <v>11765</v>
      </c>
      <c r="BO13" s="11">
        <v>11765</v>
      </c>
      <c r="BP13" s="11">
        <v>11765</v>
      </c>
      <c r="BQ13" s="11">
        <v>11765</v>
      </c>
      <c r="BR13" s="11">
        <v>11765</v>
      </c>
      <c r="BS13" s="11">
        <v>11765</v>
      </c>
      <c r="BT13" s="11">
        <v>11765</v>
      </c>
      <c r="BU13" s="11">
        <v>11765</v>
      </c>
      <c r="BV13" s="11">
        <v>11765</v>
      </c>
      <c r="BW13" s="11">
        <v>11765</v>
      </c>
      <c r="BX13" s="11">
        <v>11765</v>
      </c>
      <c r="BY13" s="11">
        <v>11765</v>
      </c>
      <c r="BZ13" s="11">
        <v>11765</v>
      </c>
      <c r="CA13" s="11">
        <v>11765</v>
      </c>
      <c r="CB13" s="47">
        <v>11765</v>
      </c>
    </row>
    <row r="14" spans="1:80" x14ac:dyDescent="0.25">
      <c r="A14" s="21"/>
      <c r="G14" s="2"/>
      <c r="I14" s="35">
        <f>SUM(I8:I13)</f>
        <v>24999</v>
      </c>
      <c r="J14" s="35">
        <f t="shared" ref="J14:BK14" si="0">SUM(J8:J13)</f>
        <v>48528</v>
      </c>
      <c r="K14" s="35">
        <f t="shared" si="0"/>
        <v>48528</v>
      </c>
      <c r="L14" s="35">
        <f t="shared" si="0"/>
        <v>48528</v>
      </c>
      <c r="M14" s="35">
        <f t="shared" si="0"/>
        <v>48528</v>
      </c>
      <c r="N14" s="35">
        <f t="shared" si="0"/>
        <v>48528</v>
      </c>
      <c r="O14" s="35">
        <f t="shared" si="0"/>
        <v>48528</v>
      </c>
      <c r="P14" s="35">
        <f t="shared" si="0"/>
        <v>48528</v>
      </c>
      <c r="Q14" s="35">
        <f t="shared" si="0"/>
        <v>48528</v>
      </c>
      <c r="R14" s="35">
        <f t="shared" si="0"/>
        <v>48528</v>
      </c>
      <c r="S14" s="35">
        <f t="shared" si="0"/>
        <v>48528</v>
      </c>
      <c r="T14" s="35">
        <f t="shared" si="0"/>
        <v>48528</v>
      </c>
      <c r="U14" s="35">
        <f t="shared" si="0"/>
        <v>46523</v>
      </c>
      <c r="V14" s="35">
        <f t="shared" si="0"/>
        <v>46523</v>
      </c>
      <c r="W14" s="35">
        <f t="shared" si="0"/>
        <v>46523</v>
      </c>
      <c r="X14" s="35">
        <f t="shared" si="0"/>
        <v>46523</v>
      </c>
      <c r="Y14" s="35">
        <f t="shared" si="0"/>
        <v>46523</v>
      </c>
      <c r="Z14" s="35">
        <f t="shared" si="0"/>
        <v>46523</v>
      </c>
      <c r="AA14" s="35">
        <f t="shared" si="0"/>
        <v>46523</v>
      </c>
      <c r="AB14" s="35">
        <f t="shared" si="0"/>
        <v>46523</v>
      </c>
      <c r="AC14" s="35">
        <f t="shared" si="0"/>
        <v>46523</v>
      </c>
      <c r="AD14" s="35">
        <f t="shared" si="0"/>
        <v>46523</v>
      </c>
      <c r="AE14" s="35">
        <f t="shared" si="0"/>
        <v>46523</v>
      </c>
      <c r="AF14" s="35">
        <f t="shared" si="0"/>
        <v>46523</v>
      </c>
      <c r="AG14" s="35">
        <f t="shared" si="0"/>
        <v>46523</v>
      </c>
      <c r="AH14" s="35">
        <f t="shared" si="0"/>
        <v>46523</v>
      </c>
      <c r="AI14" s="35">
        <f t="shared" si="0"/>
        <v>46523</v>
      </c>
      <c r="AJ14" s="35">
        <f t="shared" si="0"/>
        <v>46523</v>
      </c>
      <c r="AK14" s="35">
        <f t="shared" si="0"/>
        <v>46523</v>
      </c>
      <c r="AL14" s="35">
        <f t="shared" si="0"/>
        <v>46523</v>
      </c>
      <c r="AM14" s="35">
        <f t="shared" si="0"/>
        <v>46523</v>
      </c>
      <c r="AN14" s="35">
        <f t="shared" si="0"/>
        <v>46523</v>
      </c>
      <c r="AO14" s="35">
        <f t="shared" si="0"/>
        <v>46523</v>
      </c>
      <c r="AP14" s="35">
        <f t="shared" si="0"/>
        <v>46523</v>
      </c>
      <c r="AQ14" s="35">
        <f t="shared" si="0"/>
        <v>46523</v>
      </c>
      <c r="AR14" s="35">
        <f t="shared" si="0"/>
        <v>46523</v>
      </c>
      <c r="AS14" s="35">
        <f t="shared" si="0"/>
        <v>46523</v>
      </c>
      <c r="AT14" s="35">
        <f t="shared" si="0"/>
        <v>46523</v>
      </c>
      <c r="AU14" s="35">
        <f t="shared" si="0"/>
        <v>46523</v>
      </c>
      <c r="AV14" s="35">
        <f t="shared" si="0"/>
        <v>46523</v>
      </c>
      <c r="AW14" s="35">
        <f t="shared" si="0"/>
        <v>46523</v>
      </c>
      <c r="AX14" s="35">
        <f t="shared" si="0"/>
        <v>46523</v>
      </c>
      <c r="AY14" s="35">
        <f t="shared" si="0"/>
        <v>46523</v>
      </c>
      <c r="AZ14" s="35">
        <f t="shared" si="0"/>
        <v>46523</v>
      </c>
      <c r="BA14" s="35">
        <f t="shared" si="0"/>
        <v>46523</v>
      </c>
      <c r="BB14" s="35">
        <f t="shared" si="0"/>
        <v>46523</v>
      </c>
      <c r="BC14" s="35">
        <f t="shared" si="0"/>
        <v>46523</v>
      </c>
      <c r="BD14" s="35">
        <f t="shared" si="0"/>
        <v>46523</v>
      </c>
      <c r="BE14" s="35">
        <f t="shared" si="0"/>
        <v>46523</v>
      </c>
      <c r="BF14" s="35">
        <f t="shared" si="0"/>
        <v>46523</v>
      </c>
      <c r="BG14" s="35">
        <f t="shared" si="0"/>
        <v>46523</v>
      </c>
      <c r="BH14" s="35">
        <f t="shared" si="0"/>
        <v>46523</v>
      </c>
      <c r="BI14" s="35">
        <f t="shared" si="0"/>
        <v>46523</v>
      </c>
      <c r="BJ14" s="35">
        <f t="shared" si="0"/>
        <v>46523</v>
      </c>
      <c r="BK14" s="35">
        <f t="shared" si="0"/>
        <v>46523</v>
      </c>
      <c r="BL14" s="35">
        <f t="shared" ref="BL14:CB14" si="1">SUM(BL8:BL13)</f>
        <v>46523</v>
      </c>
      <c r="BM14" s="35">
        <f t="shared" si="1"/>
        <v>46523</v>
      </c>
      <c r="BN14" s="35">
        <f t="shared" si="1"/>
        <v>46523</v>
      </c>
      <c r="BO14" s="35">
        <f t="shared" si="1"/>
        <v>46523</v>
      </c>
      <c r="BP14" s="35">
        <f t="shared" si="1"/>
        <v>46523</v>
      </c>
      <c r="BQ14" s="35">
        <f t="shared" si="1"/>
        <v>46523</v>
      </c>
      <c r="BR14" s="35">
        <f t="shared" si="1"/>
        <v>46523</v>
      </c>
      <c r="BS14" s="35">
        <f t="shared" si="1"/>
        <v>46523</v>
      </c>
      <c r="BT14" s="35">
        <f t="shared" si="1"/>
        <v>46523</v>
      </c>
      <c r="BU14" s="35">
        <f t="shared" si="1"/>
        <v>46523</v>
      </c>
      <c r="BV14" s="35">
        <f t="shared" si="1"/>
        <v>46523</v>
      </c>
      <c r="BW14" s="35">
        <f t="shared" si="1"/>
        <v>46523</v>
      </c>
      <c r="BX14" s="35">
        <f t="shared" si="1"/>
        <v>46523</v>
      </c>
      <c r="BY14" s="35">
        <f t="shared" si="1"/>
        <v>46523</v>
      </c>
      <c r="BZ14" s="35">
        <f t="shared" si="1"/>
        <v>43823</v>
      </c>
      <c r="CA14" s="35">
        <f t="shared" si="1"/>
        <v>20294</v>
      </c>
      <c r="CB14" s="35">
        <f t="shared" si="1"/>
        <v>20294</v>
      </c>
    </row>
    <row r="15" spans="1:80" ht="13.8" thickBot="1" x14ac:dyDescent="0.3">
      <c r="A15" s="21"/>
      <c r="G15" s="2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</row>
    <row r="16" spans="1:80" x14ac:dyDescent="0.25">
      <c r="A16" s="39" t="s">
        <v>73</v>
      </c>
      <c r="B16" s="36"/>
      <c r="C16" s="40"/>
      <c r="D16" s="36"/>
      <c r="E16" s="40"/>
      <c r="F16" s="1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W16" s="52">
        <v>39417</v>
      </c>
      <c r="BX16" s="53">
        <v>41061</v>
      </c>
      <c r="BY16" s="53">
        <v>41883</v>
      </c>
      <c r="BZ16" s="53">
        <v>42887</v>
      </c>
      <c r="CA16" s="53">
        <v>42917</v>
      </c>
      <c r="CB16" s="54">
        <v>48396</v>
      </c>
    </row>
    <row r="17" spans="1:111" ht="13.8" thickBot="1" x14ac:dyDescent="0.3">
      <c r="E17" s="17"/>
      <c r="G17" s="9" t="s">
        <v>1</v>
      </c>
      <c r="I17" s="19">
        <v>37408</v>
      </c>
      <c r="J17" s="19">
        <v>37438</v>
      </c>
      <c r="K17" s="19">
        <v>37469</v>
      </c>
      <c r="L17" s="19">
        <v>37500</v>
      </c>
      <c r="M17" s="19">
        <v>37530</v>
      </c>
      <c r="N17" s="19">
        <v>37561</v>
      </c>
      <c r="O17" s="19">
        <v>37591</v>
      </c>
      <c r="P17" s="19">
        <v>37622</v>
      </c>
      <c r="Q17" s="19">
        <v>37653</v>
      </c>
      <c r="R17" s="19">
        <v>37681</v>
      </c>
      <c r="S17" s="19">
        <v>37712</v>
      </c>
      <c r="T17" s="19">
        <v>37742</v>
      </c>
      <c r="U17" s="19">
        <v>37773</v>
      </c>
      <c r="V17" s="19">
        <v>37803</v>
      </c>
      <c r="W17" s="19">
        <v>37834</v>
      </c>
      <c r="X17" s="19">
        <v>37865</v>
      </c>
      <c r="Y17" s="19">
        <v>37895</v>
      </c>
      <c r="Z17" s="19">
        <v>37926</v>
      </c>
      <c r="AA17" s="19">
        <v>37956</v>
      </c>
      <c r="AB17" s="19">
        <v>37987</v>
      </c>
      <c r="AC17" s="19">
        <v>38018</v>
      </c>
      <c r="AD17" s="19">
        <v>38047</v>
      </c>
      <c r="AE17" s="19">
        <v>38078</v>
      </c>
      <c r="AF17" s="19">
        <v>38108</v>
      </c>
      <c r="AG17" s="19">
        <v>38139</v>
      </c>
      <c r="AH17" s="19">
        <v>38169</v>
      </c>
      <c r="AI17" s="19">
        <v>38200</v>
      </c>
      <c r="AJ17" s="19">
        <v>38231</v>
      </c>
      <c r="AK17" s="19">
        <v>38261</v>
      </c>
      <c r="AL17" s="19">
        <v>38292</v>
      </c>
      <c r="AM17" s="19">
        <v>38322</v>
      </c>
      <c r="AN17" s="19">
        <v>38353</v>
      </c>
      <c r="AO17" s="19">
        <v>38384</v>
      </c>
      <c r="AP17" s="19">
        <v>38412</v>
      </c>
      <c r="AQ17" s="19">
        <v>38443</v>
      </c>
      <c r="AR17" s="19">
        <v>38473</v>
      </c>
      <c r="AS17" s="19">
        <v>38504</v>
      </c>
      <c r="AT17" s="19">
        <v>38534</v>
      </c>
      <c r="AU17" s="19">
        <v>38565</v>
      </c>
      <c r="AV17" s="19">
        <v>38596</v>
      </c>
      <c r="AW17" s="19">
        <v>38626</v>
      </c>
      <c r="AX17" s="19">
        <v>38657</v>
      </c>
      <c r="AY17" s="19">
        <v>38687</v>
      </c>
      <c r="AZ17" s="19">
        <v>38718</v>
      </c>
      <c r="BA17" s="19">
        <v>38749</v>
      </c>
      <c r="BB17" s="19">
        <v>38777</v>
      </c>
      <c r="BC17" s="19">
        <v>38808</v>
      </c>
      <c r="BD17" s="19">
        <v>38838</v>
      </c>
      <c r="BE17" s="19">
        <v>38869</v>
      </c>
      <c r="BF17" s="19">
        <v>38899</v>
      </c>
      <c r="BG17" s="19">
        <v>38930</v>
      </c>
      <c r="BH17" s="19">
        <v>38961</v>
      </c>
      <c r="BI17" s="19">
        <v>38991</v>
      </c>
      <c r="BJ17" s="19">
        <v>39022</v>
      </c>
      <c r="BK17" s="19">
        <v>39052</v>
      </c>
      <c r="BL17" s="19">
        <v>39083</v>
      </c>
      <c r="BM17" s="19">
        <v>39114</v>
      </c>
      <c r="BN17" s="19">
        <v>39142</v>
      </c>
      <c r="BO17" s="19">
        <v>39173</v>
      </c>
      <c r="BP17" s="19">
        <v>39203</v>
      </c>
      <c r="BQ17" s="19">
        <v>39234</v>
      </c>
      <c r="BR17" s="19">
        <v>39264</v>
      </c>
      <c r="BS17" s="19">
        <v>39295</v>
      </c>
      <c r="BT17" s="19">
        <v>39326</v>
      </c>
      <c r="BU17" s="19">
        <v>39356</v>
      </c>
      <c r="BV17" s="19">
        <v>39387</v>
      </c>
      <c r="BW17" s="49">
        <v>41030</v>
      </c>
      <c r="BX17" s="50">
        <v>41852</v>
      </c>
      <c r="BY17" s="50">
        <v>42856</v>
      </c>
      <c r="BZ17" s="50">
        <v>42887</v>
      </c>
      <c r="CA17" s="50">
        <v>48366</v>
      </c>
      <c r="CB17" s="51"/>
    </row>
    <row r="18" spans="1:111" x14ac:dyDescent="0.25">
      <c r="A18" s="7" t="s">
        <v>2</v>
      </c>
      <c r="B18" s="7" t="s">
        <v>3</v>
      </c>
      <c r="C18" s="8" t="s">
        <v>6</v>
      </c>
      <c r="D18" s="8" t="s">
        <v>19</v>
      </c>
      <c r="E18" s="8" t="s">
        <v>35</v>
      </c>
      <c r="F18" s="13" t="s">
        <v>1</v>
      </c>
      <c r="G18" s="10" t="s">
        <v>30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</row>
    <row r="19" spans="1:111" x14ac:dyDescent="0.25">
      <c r="A19" s="21"/>
      <c r="G19" s="2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</row>
    <row r="20" spans="1:111" x14ac:dyDescent="0.25">
      <c r="A20" s="34">
        <v>27607</v>
      </c>
      <c r="B20" t="s">
        <v>28</v>
      </c>
      <c r="C20" s="3">
        <v>1700</v>
      </c>
      <c r="D20" s="1">
        <v>37408</v>
      </c>
      <c r="E20" s="1">
        <v>38077</v>
      </c>
      <c r="F20" t="s">
        <v>20</v>
      </c>
      <c r="G20" s="1"/>
      <c r="H20" s="4"/>
      <c r="I20" s="41">
        <v>1700</v>
      </c>
      <c r="J20" s="41">
        <v>1700</v>
      </c>
      <c r="K20" s="41">
        <v>1700</v>
      </c>
      <c r="L20" s="41">
        <v>1700</v>
      </c>
      <c r="M20" s="41">
        <v>1700</v>
      </c>
      <c r="N20" s="41">
        <v>1700</v>
      </c>
      <c r="O20" s="41">
        <v>1700</v>
      </c>
      <c r="P20" s="41">
        <v>1700</v>
      </c>
      <c r="Q20" s="41">
        <v>1700</v>
      </c>
      <c r="R20" s="41">
        <v>1700</v>
      </c>
      <c r="S20" s="41">
        <v>1700</v>
      </c>
      <c r="T20" s="41">
        <v>1700</v>
      </c>
      <c r="U20" s="41">
        <v>5000</v>
      </c>
      <c r="V20" s="41">
        <v>5000</v>
      </c>
      <c r="W20" s="41">
        <v>5000</v>
      </c>
      <c r="X20" s="41">
        <v>5000</v>
      </c>
      <c r="Y20" s="41">
        <v>5000</v>
      </c>
      <c r="Z20" s="41">
        <v>5000</v>
      </c>
      <c r="AA20" s="41">
        <v>5000</v>
      </c>
      <c r="AB20" s="41">
        <v>5000</v>
      </c>
      <c r="AC20" s="41">
        <v>5000</v>
      </c>
      <c r="AD20" s="41">
        <v>5000</v>
      </c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111" ht="13.8" thickBot="1" x14ac:dyDescent="0.3">
      <c r="A21" s="21"/>
      <c r="G21" s="2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</row>
    <row r="22" spans="1:111" x14ac:dyDescent="0.25">
      <c r="A22" s="39" t="s">
        <v>74</v>
      </c>
      <c r="B22" s="36"/>
      <c r="C22" s="40"/>
      <c r="D22" s="36"/>
      <c r="E22" s="17"/>
      <c r="F22" s="17"/>
      <c r="H22" s="3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5"/>
      <c r="T22" s="25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W22" s="52">
        <v>39417</v>
      </c>
      <c r="BX22" s="53">
        <v>41061</v>
      </c>
      <c r="BY22" s="53">
        <v>41883</v>
      </c>
      <c r="BZ22" s="53">
        <v>42887</v>
      </c>
      <c r="CA22" s="53">
        <v>42917</v>
      </c>
      <c r="CB22" s="54">
        <v>48396</v>
      </c>
    </row>
    <row r="23" spans="1:111" ht="13.8" thickBot="1" x14ac:dyDescent="0.3">
      <c r="E23" s="17"/>
      <c r="G23" s="9" t="s">
        <v>1</v>
      </c>
      <c r="H23" s="3"/>
      <c r="I23" s="32">
        <v>37408</v>
      </c>
      <c r="J23" s="32">
        <v>37438</v>
      </c>
      <c r="K23" s="32">
        <v>37469</v>
      </c>
      <c r="L23" s="32">
        <v>37500</v>
      </c>
      <c r="M23" s="32">
        <v>37530</v>
      </c>
      <c r="N23" s="32">
        <v>37561</v>
      </c>
      <c r="O23" s="32">
        <v>37591</v>
      </c>
      <c r="P23" s="32">
        <v>37622</v>
      </c>
      <c r="Q23" s="32">
        <v>37653</v>
      </c>
      <c r="R23" s="32">
        <v>37681</v>
      </c>
      <c r="S23" s="38">
        <v>37712</v>
      </c>
      <c r="T23" s="38">
        <v>37742</v>
      </c>
      <c r="U23" s="32">
        <v>37773</v>
      </c>
      <c r="V23" s="32">
        <v>37803</v>
      </c>
      <c r="W23" s="32">
        <v>37834</v>
      </c>
      <c r="X23" s="32">
        <v>37865</v>
      </c>
      <c r="Y23" s="32">
        <v>37895</v>
      </c>
      <c r="Z23" s="32">
        <v>37926</v>
      </c>
      <c r="AA23" s="32">
        <v>37956</v>
      </c>
      <c r="AB23" s="32">
        <v>37987</v>
      </c>
      <c r="AC23" s="32">
        <v>38018</v>
      </c>
      <c r="AD23" s="32">
        <v>38047</v>
      </c>
      <c r="AE23" s="32">
        <v>38078</v>
      </c>
      <c r="AF23" s="32">
        <v>38108</v>
      </c>
      <c r="AG23" s="32">
        <v>38139</v>
      </c>
      <c r="AH23" s="32">
        <v>38169</v>
      </c>
      <c r="AI23" s="32">
        <v>38200</v>
      </c>
      <c r="AJ23" s="32">
        <v>38231</v>
      </c>
      <c r="AK23" s="32">
        <v>38261</v>
      </c>
      <c r="AL23" s="32">
        <v>38292</v>
      </c>
      <c r="AM23" s="32">
        <v>38322</v>
      </c>
      <c r="AN23" s="32">
        <v>38353</v>
      </c>
      <c r="AO23" s="32">
        <v>38384</v>
      </c>
      <c r="AP23" s="32">
        <v>38412</v>
      </c>
      <c r="AQ23" s="32">
        <v>38443</v>
      </c>
      <c r="AR23" s="32">
        <v>38473</v>
      </c>
      <c r="AS23" s="32">
        <v>38504</v>
      </c>
      <c r="AT23" s="32">
        <v>38534</v>
      </c>
      <c r="AU23" s="32">
        <v>38565</v>
      </c>
      <c r="AV23" s="32">
        <v>38596</v>
      </c>
      <c r="AW23" s="32">
        <v>38626</v>
      </c>
      <c r="AX23" s="32">
        <v>38657</v>
      </c>
      <c r="AY23" s="32">
        <v>38687</v>
      </c>
      <c r="AZ23" s="32">
        <v>38718</v>
      </c>
      <c r="BA23" s="32">
        <v>38749</v>
      </c>
      <c r="BB23" s="32">
        <v>38777</v>
      </c>
      <c r="BC23" s="32">
        <v>38808</v>
      </c>
      <c r="BD23" s="32">
        <v>38838</v>
      </c>
      <c r="BE23" s="32">
        <v>38869</v>
      </c>
      <c r="BF23" s="32">
        <v>38899</v>
      </c>
      <c r="BG23" s="32">
        <v>38930</v>
      </c>
      <c r="BH23" s="32">
        <v>38961</v>
      </c>
      <c r="BI23" s="32">
        <v>38991</v>
      </c>
      <c r="BJ23" s="32">
        <v>39022</v>
      </c>
      <c r="BK23" s="32">
        <v>39052</v>
      </c>
      <c r="BL23" s="32">
        <v>39083</v>
      </c>
      <c r="BM23" s="32">
        <v>39114</v>
      </c>
      <c r="BN23" s="32">
        <v>39142</v>
      </c>
      <c r="BO23" s="32">
        <v>39173</v>
      </c>
      <c r="BP23" s="32">
        <v>39203</v>
      </c>
      <c r="BQ23" s="32">
        <v>39234</v>
      </c>
      <c r="BR23" s="32">
        <v>39264</v>
      </c>
      <c r="BS23" s="32">
        <v>39295</v>
      </c>
      <c r="BT23" s="32">
        <v>39326</v>
      </c>
      <c r="BU23" s="32">
        <v>39356</v>
      </c>
      <c r="BV23" s="32">
        <v>39387</v>
      </c>
      <c r="BW23" s="49">
        <v>41030</v>
      </c>
      <c r="BX23" s="50">
        <v>41852</v>
      </c>
      <c r="BY23" s="50">
        <v>42856</v>
      </c>
      <c r="BZ23" s="50">
        <v>42887</v>
      </c>
      <c r="CA23" s="50">
        <v>48366</v>
      </c>
      <c r="CB23" s="51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</row>
    <row r="24" spans="1:111" x14ac:dyDescent="0.25">
      <c r="A24" s="7" t="s">
        <v>2</v>
      </c>
      <c r="B24" s="7" t="s">
        <v>3</v>
      </c>
      <c r="C24" s="8" t="s">
        <v>6</v>
      </c>
      <c r="D24" s="8" t="s">
        <v>19</v>
      </c>
      <c r="E24" s="8" t="s">
        <v>35</v>
      </c>
      <c r="F24" s="13" t="s">
        <v>1</v>
      </c>
      <c r="G24" s="10" t="s">
        <v>30</v>
      </c>
      <c r="S24" s="4"/>
      <c r="T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1:111" x14ac:dyDescent="0.25">
      <c r="H25" s="3"/>
      <c r="S25" s="4"/>
      <c r="T25" s="4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</row>
    <row r="26" spans="1:111" x14ac:dyDescent="0.25">
      <c r="A26" s="34">
        <v>27608</v>
      </c>
      <c r="B26" t="s">
        <v>62</v>
      </c>
      <c r="C26" s="3">
        <v>10000</v>
      </c>
      <c r="D26" s="1">
        <v>37408</v>
      </c>
      <c r="E26" s="1">
        <v>42886</v>
      </c>
      <c r="F26" t="s">
        <v>5</v>
      </c>
      <c r="G26" s="1">
        <v>42521</v>
      </c>
      <c r="I26" s="35">
        <v>4118</v>
      </c>
      <c r="J26" s="35">
        <v>4118</v>
      </c>
      <c r="K26" s="35">
        <v>4118</v>
      </c>
      <c r="L26" s="35">
        <v>4118</v>
      </c>
      <c r="M26" s="35">
        <v>4118</v>
      </c>
      <c r="N26" s="35">
        <v>4118</v>
      </c>
      <c r="O26" s="35">
        <v>4118</v>
      </c>
      <c r="P26" s="35">
        <v>4118</v>
      </c>
      <c r="Q26" s="35">
        <v>4118</v>
      </c>
      <c r="R26" s="35">
        <v>4118</v>
      </c>
      <c r="S26" s="35">
        <v>4118</v>
      </c>
      <c r="T26" s="35">
        <v>4118</v>
      </c>
      <c r="U26" s="35">
        <v>4118</v>
      </c>
      <c r="V26" s="35">
        <v>4118</v>
      </c>
      <c r="W26" s="35">
        <v>4118</v>
      </c>
      <c r="X26" s="35">
        <v>4118</v>
      </c>
      <c r="Y26" s="35">
        <v>4118</v>
      </c>
      <c r="Z26" s="35">
        <v>4118</v>
      </c>
      <c r="AA26" s="35">
        <v>4118</v>
      </c>
      <c r="AB26" s="35">
        <v>4118</v>
      </c>
      <c r="AC26" s="35">
        <v>4118</v>
      </c>
      <c r="AD26" s="35">
        <v>4118</v>
      </c>
      <c r="AE26" s="35">
        <v>4118</v>
      </c>
      <c r="AF26" s="35">
        <v>4118</v>
      </c>
      <c r="AG26" s="35">
        <v>4118</v>
      </c>
      <c r="AH26" s="35">
        <v>4118</v>
      </c>
      <c r="AI26" s="35">
        <v>4118</v>
      </c>
      <c r="AJ26" s="35">
        <v>4118</v>
      </c>
      <c r="AK26" s="35">
        <v>4118</v>
      </c>
      <c r="AL26" s="35">
        <v>4118</v>
      </c>
      <c r="AM26" s="35">
        <v>4118</v>
      </c>
      <c r="AN26" s="35">
        <v>4118</v>
      </c>
      <c r="AO26" s="35">
        <v>4118</v>
      </c>
      <c r="AP26" s="35">
        <v>4118</v>
      </c>
      <c r="AQ26" s="35">
        <v>4118</v>
      </c>
      <c r="AR26" s="35">
        <v>4118</v>
      </c>
      <c r="AS26" s="35">
        <v>4118</v>
      </c>
      <c r="AT26" s="35">
        <v>4118</v>
      </c>
      <c r="AU26" s="35">
        <v>4118</v>
      </c>
      <c r="AV26" s="35">
        <v>4118</v>
      </c>
      <c r="AW26" s="35">
        <v>4118</v>
      </c>
      <c r="AX26" s="35">
        <v>4118</v>
      </c>
      <c r="AY26" s="35">
        <v>4118</v>
      </c>
      <c r="AZ26" s="35">
        <v>4118</v>
      </c>
      <c r="BA26" s="35">
        <v>4118</v>
      </c>
      <c r="BB26" s="35">
        <v>4118</v>
      </c>
      <c r="BC26" s="35">
        <v>4118</v>
      </c>
      <c r="BD26" s="35">
        <v>4118</v>
      </c>
      <c r="BE26" s="35">
        <v>4118</v>
      </c>
      <c r="BF26" s="35">
        <v>4118</v>
      </c>
      <c r="BG26" s="35">
        <v>4118</v>
      </c>
      <c r="BH26" s="35">
        <v>4118</v>
      </c>
      <c r="BI26" s="35">
        <v>4118</v>
      </c>
      <c r="BJ26" s="35">
        <v>4118</v>
      </c>
      <c r="BK26" s="35">
        <v>4118</v>
      </c>
      <c r="BL26" s="35">
        <v>4118</v>
      </c>
      <c r="BM26" s="35">
        <v>4118</v>
      </c>
      <c r="BN26" s="35">
        <v>4118</v>
      </c>
      <c r="BO26" s="35">
        <v>4118</v>
      </c>
      <c r="BP26" s="35">
        <v>4118</v>
      </c>
      <c r="BQ26" s="35">
        <v>4118</v>
      </c>
      <c r="BR26" s="35">
        <v>4118</v>
      </c>
      <c r="BS26" s="35">
        <v>4118</v>
      </c>
      <c r="BT26" s="35">
        <v>4118</v>
      </c>
      <c r="BU26" s="35">
        <v>4118</v>
      </c>
      <c r="BV26" s="35">
        <v>4118</v>
      </c>
      <c r="BW26" s="35">
        <v>4118</v>
      </c>
      <c r="BX26" s="35">
        <v>4118</v>
      </c>
      <c r="BY26" s="35">
        <v>4118</v>
      </c>
      <c r="BZ26" s="48">
        <v>4118</v>
      </c>
      <c r="CA26" s="48">
        <v>4118</v>
      </c>
      <c r="CB26" s="48">
        <v>4118</v>
      </c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1:111" ht="13.8" thickBot="1" x14ac:dyDescent="0.3"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</row>
    <row r="28" spans="1:111" x14ac:dyDescent="0.25">
      <c r="A28" s="39" t="s">
        <v>75</v>
      </c>
      <c r="B28" s="36"/>
      <c r="C28" s="40"/>
      <c r="D28" s="36"/>
      <c r="E28" s="40"/>
      <c r="F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11"/>
      <c r="T28" s="11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52">
        <v>39417</v>
      </c>
      <c r="BX28" s="53">
        <v>41061</v>
      </c>
      <c r="BY28" s="53">
        <v>41883</v>
      </c>
      <c r="BZ28" s="53">
        <v>42887</v>
      </c>
      <c r="CA28" s="53">
        <v>42917</v>
      </c>
      <c r="CB28" s="54">
        <v>48396</v>
      </c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1:111" ht="13.8" thickBot="1" x14ac:dyDescent="0.3">
      <c r="E29" s="17"/>
      <c r="G29" s="9" t="s">
        <v>1</v>
      </c>
      <c r="H29" s="3"/>
      <c r="I29" s="19">
        <v>37408</v>
      </c>
      <c r="J29" s="19">
        <v>37438</v>
      </c>
      <c r="K29" s="19">
        <v>37469</v>
      </c>
      <c r="L29" s="19">
        <v>37500</v>
      </c>
      <c r="M29" s="19">
        <v>37530</v>
      </c>
      <c r="N29" s="19">
        <v>37561</v>
      </c>
      <c r="O29" s="19">
        <v>37591</v>
      </c>
      <c r="P29" s="19">
        <v>37622</v>
      </c>
      <c r="Q29" s="19">
        <v>37653</v>
      </c>
      <c r="R29" s="19">
        <v>37681</v>
      </c>
      <c r="S29" s="27">
        <v>37712</v>
      </c>
      <c r="T29" s="27">
        <v>37742</v>
      </c>
      <c r="U29" s="19">
        <v>37773</v>
      </c>
      <c r="V29" s="19">
        <v>37803</v>
      </c>
      <c r="W29" s="19">
        <v>37834</v>
      </c>
      <c r="X29" s="19">
        <v>37865</v>
      </c>
      <c r="Y29" s="19">
        <v>37895</v>
      </c>
      <c r="Z29" s="19">
        <v>37926</v>
      </c>
      <c r="AA29" s="19">
        <v>37956</v>
      </c>
      <c r="AB29" s="19">
        <v>37987</v>
      </c>
      <c r="AC29" s="19">
        <v>38018</v>
      </c>
      <c r="AD29" s="19">
        <v>38047</v>
      </c>
      <c r="AE29" s="19">
        <v>38078</v>
      </c>
      <c r="AF29" s="19">
        <v>38108</v>
      </c>
      <c r="AG29" s="19">
        <v>38139</v>
      </c>
      <c r="AH29" s="19">
        <v>38169</v>
      </c>
      <c r="AI29" s="19">
        <v>38200</v>
      </c>
      <c r="AJ29" s="19">
        <v>38231</v>
      </c>
      <c r="AK29" s="19">
        <v>38261</v>
      </c>
      <c r="AL29" s="19">
        <v>38292</v>
      </c>
      <c r="AM29" s="19">
        <v>38322</v>
      </c>
      <c r="AN29" s="19">
        <v>38353</v>
      </c>
      <c r="AO29" s="19">
        <v>38384</v>
      </c>
      <c r="AP29" s="19">
        <v>38412</v>
      </c>
      <c r="AQ29" s="19">
        <v>38443</v>
      </c>
      <c r="AR29" s="19">
        <v>38473</v>
      </c>
      <c r="AS29" s="19">
        <v>38504</v>
      </c>
      <c r="AT29" s="19">
        <v>38534</v>
      </c>
      <c r="AU29" s="19">
        <v>38565</v>
      </c>
      <c r="AV29" s="19">
        <v>38596</v>
      </c>
      <c r="AW29" s="19">
        <v>38626</v>
      </c>
      <c r="AX29" s="19">
        <v>38657</v>
      </c>
      <c r="AY29" s="19">
        <v>38687</v>
      </c>
      <c r="AZ29" s="19">
        <v>38718</v>
      </c>
      <c r="BA29" s="19">
        <v>38749</v>
      </c>
      <c r="BB29" s="19">
        <v>38777</v>
      </c>
      <c r="BC29" s="19">
        <v>38808</v>
      </c>
      <c r="BD29" s="19">
        <v>38838</v>
      </c>
      <c r="BE29" s="19">
        <v>38869</v>
      </c>
      <c r="BF29" s="19">
        <v>38899</v>
      </c>
      <c r="BG29" s="19">
        <v>38930</v>
      </c>
      <c r="BH29" s="19">
        <v>38961</v>
      </c>
      <c r="BI29" s="19">
        <v>38991</v>
      </c>
      <c r="BJ29" s="19">
        <v>39022</v>
      </c>
      <c r="BK29" s="19">
        <v>39052</v>
      </c>
      <c r="BL29" s="19">
        <v>39083</v>
      </c>
      <c r="BM29" s="19">
        <v>39114</v>
      </c>
      <c r="BN29" s="19">
        <v>39142</v>
      </c>
      <c r="BO29" s="19">
        <v>39173</v>
      </c>
      <c r="BP29" s="19">
        <v>39203</v>
      </c>
      <c r="BQ29" s="19">
        <v>39234</v>
      </c>
      <c r="BR29" s="19">
        <v>39264</v>
      </c>
      <c r="BS29" s="19">
        <v>39295</v>
      </c>
      <c r="BT29" s="19">
        <v>39326</v>
      </c>
      <c r="BU29" s="19">
        <v>39356</v>
      </c>
      <c r="BV29" s="19">
        <v>39387</v>
      </c>
      <c r="BW29" s="49">
        <v>41030</v>
      </c>
      <c r="BX29" s="50">
        <v>41852</v>
      </c>
      <c r="BY29" s="50">
        <v>42856</v>
      </c>
      <c r="BZ29" s="50">
        <v>42887</v>
      </c>
      <c r="CA29" s="50">
        <v>48366</v>
      </c>
      <c r="CB29" s="51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</row>
    <row r="30" spans="1:111" x14ac:dyDescent="0.25">
      <c r="A30" s="7" t="s">
        <v>2</v>
      </c>
      <c r="B30" s="7" t="s">
        <v>3</v>
      </c>
      <c r="C30" s="8" t="s">
        <v>6</v>
      </c>
      <c r="D30" s="8" t="s">
        <v>19</v>
      </c>
      <c r="E30" s="8" t="s">
        <v>35</v>
      </c>
      <c r="F30" s="13" t="s">
        <v>1</v>
      </c>
      <c r="G30" s="10" t="s">
        <v>30</v>
      </c>
      <c r="S30" s="4"/>
      <c r="T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1:111" x14ac:dyDescent="0.25"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  <row r="32" spans="1:111" x14ac:dyDescent="0.25">
      <c r="A32" s="34">
        <v>27604</v>
      </c>
      <c r="B32" t="s">
        <v>63</v>
      </c>
      <c r="C32" s="3">
        <v>5300</v>
      </c>
      <c r="D32" s="1">
        <v>37408</v>
      </c>
      <c r="E32" s="1">
        <v>37772</v>
      </c>
      <c r="F32" t="s">
        <v>20</v>
      </c>
      <c r="G32" s="1"/>
      <c r="I32" s="3">
        <v>3295</v>
      </c>
      <c r="J32" s="3">
        <v>3295</v>
      </c>
      <c r="K32" s="3">
        <v>3295</v>
      </c>
      <c r="L32" s="3">
        <v>3295</v>
      </c>
      <c r="M32" s="3">
        <v>3295</v>
      </c>
      <c r="N32" s="3">
        <v>3295</v>
      </c>
      <c r="O32" s="3">
        <v>3295</v>
      </c>
      <c r="P32" s="3">
        <v>3295</v>
      </c>
      <c r="Q32" s="3">
        <v>3295</v>
      </c>
      <c r="R32" s="3">
        <v>3295</v>
      </c>
      <c r="S32" s="3">
        <v>3295</v>
      </c>
      <c r="T32" s="3">
        <v>3295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</row>
    <row r="33" spans="1:111" x14ac:dyDescent="0.25">
      <c r="A33" s="34">
        <v>27622</v>
      </c>
      <c r="B33" t="s">
        <v>64</v>
      </c>
      <c r="C33" s="3">
        <v>4500</v>
      </c>
      <c r="D33" s="1">
        <v>37408</v>
      </c>
      <c r="E33" s="1">
        <v>41882</v>
      </c>
      <c r="F33" t="s">
        <v>5</v>
      </c>
      <c r="G33" s="1">
        <v>41517</v>
      </c>
      <c r="I33" s="11">
        <v>1853</v>
      </c>
      <c r="J33" s="11">
        <v>1853</v>
      </c>
      <c r="K33" s="11">
        <v>1853</v>
      </c>
      <c r="L33" s="11">
        <v>1853</v>
      </c>
      <c r="M33" s="11">
        <v>1853</v>
      </c>
      <c r="N33" s="11">
        <v>1853</v>
      </c>
      <c r="O33" s="11">
        <v>1853</v>
      </c>
      <c r="P33" s="11">
        <v>1853</v>
      </c>
      <c r="Q33" s="11">
        <v>1853</v>
      </c>
      <c r="R33" s="11">
        <v>1853</v>
      </c>
      <c r="S33" s="11">
        <v>1853</v>
      </c>
      <c r="T33" s="11">
        <v>1853</v>
      </c>
      <c r="U33" s="11">
        <v>1853</v>
      </c>
      <c r="V33" s="11">
        <v>1853</v>
      </c>
      <c r="W33" s="11">
        <v>1853</v>
      </c>
      <c r="X33" s="11">
        <v>1853</v>
      </c>
      <c r="Y33" s="11">
        <v>1853</v>
      </c>
      <c r="Z33" s="11">
        <v>1853</v>
      </c>
      <c r="AA33" s="11">
        <v>1853</v>
      </c>
      <c r="AB33" s="11">
        <v>1853</v>
      </c>
      <c r="AC33" s="11">
        <v>1853</v>
      </c>
      <c r="AD33" s="11">
        <v>1853</v>
      </c>
      <c r="AE33" s="11">
        <v>1853</v>
      </c>
      <c r="AF33" s="11">
        <v>1853</v>
      </c>
      <c r="AG33" s="11">
        <v>1853</v>
      </c>
      <c r="AH33" s="11">
        <v>1853</v>
      </c>
      <c r="AI33" s="11">
        <v>1853</v>
      </c>
      <c r="AJ33" s="11">
        <v>1853</v>
      </c>
      <c r="AK33" s="11">
        <v>1853</v>
      </c>
      <c r="AL33" s="11">
        <v>1853</v>
      </c>
      <c r="AM33" s="11">
        <v>1853</v>
      </c>
      <c r="AN33" s="11">
        <v>1853</v>
      </c>
      <c r="AO33" s="11">
        <v>1853</v>
      </c>
      <c r="AP33" s="11">
        <v>1853</v>
      </c>
      <c r="AQ33" s="11">
        <v>1853</v>
      </c>
      <c r="AR33" s="11">
        <v>1853</v>
      </c>
      <c r="AS33" s="11">
        <v>1853</v>
      </c>
      <c r="AT33" s="11">
        <v>1853</v>
      </c>
      <c r="AU33" s="11">
        <v>1853</v>
      </c>
      <c r="AV33" s="11">
        <v>1853</v>
      </c>
      <c r="AW33" s="11">
        <v>1853</v>
      </c>
      <c r="AX33" s="11">
        <v>1853</v>
      </c>
      <c r="AY33" s="11">
        <v>1853</v>
      </c>
      <c r="AZ33" s="11">
        <v>1853</v>
      </c>
      <c r="BA33" s="11">
        <v>1853</v>
      </c>
      <c r="BB33" s="11">
        <v>1853</v>
      </c>
      <c r="BC33" s="11">
        <v>1853</v>
      </c>
      <c r="BD33" s="11">
        <v>1853</v>
      </c>
      <c r="BE33" s="11">
        <v>1853</v>
      </c>
      <c r="BF33" s="11">
        <v>1853</v>
      </c>
      <c r="BG33" s="11">
        <v>1853</v>
      </c>
      <c r="BH33" s="11">
        <v>1853</v>
      </c>
      <c r="BI33" s="11">
        <v>1853</v>
      </c>
      <c r="BJ33" s="11">
        <v>1853</v>
      </c>
      <c r="BK33" s="11">
        <v>1853</v>
      </c>
      <c r="BL33" s="11">
        <v>1853</v>
      </c>
      <c r="BM33" s="11">
        <v>1853</v>
      </c>
      <c r="BN33" s="11">
        <v>1853</v>
      </c>
      <c r="BO33" s="11">
        <v>1853</v>
      </c>
      <c r="BP33" s="11">
        <v>1853</v>
      </c>
      <c r="BQ33" s="11">
        <v>1853</v>
      </c>
      <c r="BR33" s="11">
        <v>1853</v>
      </c>
      <c r="BS33" s="11">
        <v>1853</v>
      </c>
      <c r="BT33" s="11">
        <v>1853</v>
      </c>
      <c r="BU33" s="11">
        <v>1853</v>
      </c>
      <c r="BV33" s="11">
        <v>1853</v>
      </c>
      <c r="BW33" s="11">
        <v>1853</v>
      </c>
      <c r="BX33" s="25">
        <v>1853</v>
      </c>
      <c r="BY33" s="47">
        <v>1853</v>
      </c>
      <c r="BZ33" s="47">
        <v>1853</v>
      </c>
      <c r="CA33" s="47">
        <v>1853</v>
      </c>
      <c r="CB33" s="47">
        <v>1853</v>
      </c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</row>
    <row r="34" spans="1:111" x14ac:dyDescent="0.25">
      <c r="I34" s="41">
        <f>SUM(I32:I33)</f>
        <v>5148</v>
      </c>
      <c r="J34" s="41">
        <f t="shared" ref="J34:BK34" si="2">SUM(J32:J33)</f>
        <v>5148</v>
      </c>
      <c r="K34" s="41">
        <f t="shared" si="2"/>
        <v>5148</v>
      </c>
      <c r="L34" s="41">
        <f t="shared" si="2"/>
        <v>5148</v>
      </c>
      <c r="M34" s="41">
        <f t="shared" si="2"/>
        <v>5148</v>
      </c>
      <c r="N34" s="41">
        <f t="shared" si="2"/>
        <v>5148</v>
      </c>
      <c r="O34" s="41">
        <f t="shared" si="2"/>
        <v>5148</v>
      </c>
      <c r="P34" s="41">
        <f t="shared" si="2"/>
        <v>5148</v>
      </c>
      <c r="Q34" s="41">
        <f t="shared" si="2"/>
        <v>5148</v>
      </c>
      <c r="R34" s="41">
        <f t="shared" si="2"/>
        <v>5148</v>
      </c>
      <c r="S34" s="41">
        <f t="shared" si="2"/>
        <v>5148</v>
      </c>
      <c r="T34" s="41">
        <f t="shared" si="2"/>
        <v>5148</v>
      </c>
      <c r="U34" s="41">
        <f t="shared" si="2"/>
        <v>1853</v>
      </c>
      <c r="V34" s="41">
        <f t="shared" si="2"/>
        <v>1853</v>
      </c>
      <c r="W34" s="41">
        <f t="shared" si="2"/>
        <v>1853</v>
      </c>
      <c r="X34" s="41">
        <f t="shared" si="2"/>
        <v>1853</v>
      </c>
      <c r="Y34" s="41">
        <f t="shared" si="2"/>
        <v>1853</v>
      </c>
      <c r="Z34" s="41">
        <f t="shared" si="2"/>
        <v>1853</v>
      </c>
      <c r="AA34" s="41">
        <f t="shared" si="2"/>
        <v>1853</v>
      </c>
      <c r="AB34" s="41">
        <f t="shared" si="2"/>
        <v>1853</v>
      </c>
      <c r="AC34" s="41">
        <f t="shared" si="2"/>
        <v>1853</v>
      </c>
      <c r="AD34" s="41">
        <f t="shared" si="2"/>
        <v>1853</v>
      </c>
      <c r="AE34" s="41">
        <f t="shared" si="2"/>
        <v>1853</v>
      </c>
      <c r="AF34" s="41">
        <f t="shared" si="2"/>
        <v>1853</v>
      </c>
      <c r="AG34" s="41">
        <f t="shared" si="2"/>
        <v>1853</v>
      </c>
      <c r="AH34" s="41">
        <f t="shared" si="2"/>
        <v>1853</v>
      </c>
      <c r="AI34" s="41">
        <f t="shared" si="2"/>
        <v>1853</v>
      </c>
      <c r="AJ34" s="41">
        <f t="shared" si="2"/>
        <v>1853</v>
      </c>
      <c r="AK34" s="41">
        <f t="shared" si="2"/>
        <v>1853</v>
      </c>
      <c r="AL34" s="41">
        <f t="shared" si="2"/>
        <v>1853</v>
      </c>
      <c r="AM34" s="41">
        <f t="shared" si="2"/>
        <v>1853</v>
      </c>
      <c r="AN34" s="41">
        <f t="shared" si="2"/>
        <v>1853</v>
      </c>
      <c r="AO34" s="41">
        <f t="shared" si="2"/>
        <v>1853</v>
      </c>
      <c r="AP34" s="41">
        <f t="shared" si="2"/>
        <v>1853</v>
      </c>
      <c r="AQ34" s="41">
        <f t="shared" si="2"/>
        <v>1853</v>
      </c>
      <c r="AR34" s="41">
        <f t="shared" si="2"/>
        <v>1853</v>
      </c>
      <c r="AS34" s="41">
        <f t="shared" si="2"/>
        <v>1853</v>
      </c>
      <c r="AT34" s="41">
        <f t="shared" si="2"/>
        <v>1853</v>
      </c>
      <c r="AU34" s="41">
        <f t="shared" si="2"/>
        <v>1853</v>
      </c>
      <c r="AV34" s="41">
        <f t="shared" si="2"/>
        <v>1853</v>
      </c>
      <c r="AW34" s="41">
        <f t="shared" si="2"/>
        <v>1853</v>
      </c>
      <c r="AX34" s="41">
        <f t="shared" si="2"/>
        <v>1853</v>
      </c>
      <c r="AY34" s="41">
        <f t="shared" si="2"/>
        <v>1853</v>
      </c>
      <c r="AZ34" s="41">
        <f t="shared" si="2"/>
        <v>1853</v>
      </c>
      <c r="BA34" s="41">
        <f t="shared" si="2"/>
        <v>1853</v>
      </c>
      <c r="BB34" s="41">
        <f t="shared" si="2"/>
        <v>1853</v>
      </c>
      <c r="BC34" s="41">
        <f t="shared" si="2"/>
        <v>1853</v>
      </c>
      <c r="BD34" s="41">
        <f t="shared" si="2"/>
        <v>1853</v>
      </c>
      <c r="BE34" s="41">
        <f t="shared" si="2"/>
        <v>1853</v>
      </c>
      <c r="BF34" s="41">
        <f t="shared" si="2"/>
        <v>1853</v>
      </c>
      <c r="BG34" s="41">
        <f t="shared" si="2"/>
        <v>1853</v>
      </c>
      <c r="BH34" s="41">
        <f t="shared" si="2"/>
        <v>1853</v>
      </c>
      <c r="BI34" s="41">
        <f t="shared" si="2"/>
        <v>1853</v>
      </c>
      <c r="BJ34" s="41">
        <f t="shared" si="2"/>
        <v>1853</v>
      </c>
      <c r="BK34" s="41">
        <f t="shared" si="2"/>
        <v>1853</v>
      </c>
      <c r="BL34" s="41">
        <f t="shared" ref="BL34:CB34" si="3">SUM(BL32:BL33)</f>
        <v>1853</v>
      </c>
      <c r="BM34" s="41">
        <f t="shared" si="3"/>
        <v>1853</v>
      </c>
      <c r="BN34" s="41">
        <f t="shared" si="3"/>
        <v>1853</v>
      </c>
      <c r="BO34" s="41">
        <f t="shared" si="3"/>
        <v>1853</v>
      </c>
      <c r="BP34" s="41">
        <f t="shared" si="3"/>
        <v>1853</v>
      </c>
      <c r="BQ34" s="41">
        <f t="shared" si="3"/>
        <v>1853</v>
      </c>
      <c r="BR34" s="41">
        <f t="shared" si="3"/>
        <v>1853</v>
      </c>
      <c r="BS34" s="41">
        <f t="shared" si="3"/>
        <v>1853</v>
      </c>
      <c r="BT34" s="41">
        <f t="shared" si="3"/>
        <v>1853</v>
      </c>
      <c r="BU34" s="41">
        <f t="shared" si="3"/>
        <v>1853</v>
      </c>
      <c r="BV34" s="41">
        <f t="shared" si="3"/>
        <v>1853</v>
      </c>
      <c r="BW34" s="41">
        <f t="shared" si="3"/>
        <v>1853</v>
      </c>
      <c r="BX34" s="41">
        <f t="shared" si="3"/>
        <v>1853</v>
      </c>
      <c r="BY34" s="41">
        <f t="shared" si="3"/>
        <v>1853</v>
      </c>
      <c r="BZ34" s="41">
        <f t="shared" si="3"/>
        <v>1853</v>
      </c>
      <c r="CA34" s="41">
        <f t="shared" si="3"/>
        <v>1853</v>
      </c>
      <c r="CB34" s="41">
        <f t="shared" si="3"/>
        <v>1853</v>
      </c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</row>
    <row r="35" spans="1:111" ht="13.8" thickBot="1" x14ac:dyDescent="0.3"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</row>
    <row r="36" spans="1:111" x14ac:dyDescent="0.25">
      <c r="A36" s="39" t="s">
        <v>76</v>
      </c>
      <c r="B36" s="36"/>
      <c r="C36" s="40"/>
      <c r="D36" s="36"/>
      <c r="E36" s="40"/>
      <c r="F36" s="40"/>
      <c r="G36" s="36"/>
      <c r="H36" s="26"/>
      <c r="I36" s="20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52">
        <v>39417</v>
      </c>
      <c r="BX36" s="53">
        <v>41061</v>
      </c>
      <c r="BY36" s="53">
        <v>41883</v>
      </c>
      <c r="BZ36" s="53">
        <v>42887</v>
      </c>
      <c r="CA36" s="53">
        <v>42917</v>
      </c>
      <c r="CB36" s="54">
        <v>48396</v>
      </c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</row>
    <row r="37" spans="1:111" ht="13.8" thickBot="1" x14ac:dyDescent="0.3">
      <c r="E37" s="17"/>
      <c r="G37" s="9" t="s">
        <v>1</v>
      </c>
      <c r="H37" s="4"/>
      <c r="I37" s="27">
        <v>37408</v>
      </c>
      <c r="J37" s="27">
        <v>37438</v>
      </c>
      <c r="K37" s="27">
        <v>37469</v>
      </c>
      <c r="L37" s="27">
        <v>37500</v>
      </c>
      <c r="M37" s="27">
        <v>37530</v>
      </c>
      <c r="N37" s="27">
        <v>37561</v>
      </c>
      <c r="O37" s="27">
        <v>37591</v>
      </c>
      <c r="P37" s="27">
        <v>37622</v>
      </c>
      <c r="Q37" s="27">
        <v>37653</v>
      </c>
      <c r="R37" s="27">
        <v>37681</v>
      </c>
      <c r="S37" s="27">
        <v>37712</v>
      </c>
      <c r="T37" s="27">
        <v>37742</v>
      </c>
      <c r="U37" s="27">
        <v>37773</v>
      </c>
      <c r="V37" s="27">
        <v>37803</v>
      </c>
      <c r="W37" s="27">
        <v>37834</v>
      </c>
      <c r="X37" s="27">
        <v>37865</v>
      </c>
      <c r="Y37" s="27">
        <v>37895</v>
      </c>
      <c r="Z37" s="27">
        <v>37926</v>
      </c>
      <c r="AA37" s="27">
        <v>37956</v>
      </c>
      <c r="AB37" s="27">
        <v>37987</v>
      </c>
      <c r="AC37" s="27">
        <v>38018</v>
      </c>
      <c r="AD37" s="27">
        <v>38047</v>
      </c>
      <c r="AE37" s="27">
        <v>38078</v>
      </c>
      <c r="AF37" s="27">
        <v>38108</v>
      </c>
      <c r="AG37" s="27">
        <v>38139</v>
      </c>
      <c r="AH37" s="27">
        <v>38169</v>
      </c>
      <c r="AI37" s="27">
        <v>38200</v>
      </c>
      <c r="AJ37" s="27">
        <v>38231</v>
      </c>
      <c r="AK37" s="27">
        <v>38261</v>
      </c>
      <c r="AL37" s="27">
        <v>38292</v>
      </c>
      <c r="AM37" s="27">
        <v>38322</v>
      </c>
      <c r="AN37" s="27">
        <v>38353</v>
      </c>
      <c r="AO37" s="27">
        <v>38384</v>
      </c>
      <c r="AP37" s="27">
        <v>38412</v>
      </c>
      <c r="AQ37" s="27">
        <v>38443</v>
      </c>
      <c r="AR37" s="27">
        <v>38473</v>
      </c>
      <c r="AS37" s="27">
        <v>38504</v>
      </c>
      <c r="AT37" s="27">
        <v>38534</v>
      </c>
      <c r="AU37" s="27">
        <v>38565</v>
      </c>
      <c r="AV37" s="27">
        <v>38596</v>
      </c>
      <c r="AW37" s="27">
        <v>38626</v>
      </c>
      <c r="AX37" s="27">
        <v>38657</v>
      </c>
      <c r="AY37" s="27">
        <v>38687</v>
      </c>
      <c r="AZ37" s="27">
        <v>38718</v>
      </c>
      <c r="BA37" s="27">
        <v>38749</v>
      </c>
      <c r="BB37" s="27">
        <v>38777</v>
      </c>
      <c r="BC37" s="27">
        <v>38808</v>
      </c>
      <c r="BD37" s="27">
        <v>38838</v>
      </c>
      <c r="BE37" s="27">
        <v>38869</v>
      </c>
      <c r="BF37" s="27">
        <v>38899</v>
      </c>
      <c r="BG37" s="27">
        <v>38930</v>
      </c>
      <c r="BH37" s="27">
        <v>38961</v>
      </c>
      <c r="BI37" s="27">
        <v>38991</v>
      </c>
      <c r="BJ37" s="27">
        <v>39022</v>
      </c>
      <c r="BK37" s="27">
        <v>39052</v>
      </c>
      <c r="BL37" s="27">
        <v>39083</v>
      </c>
      <c r="BM37" s="27">
        <v>39114</v>
      </c>
      <c r="BN37" s="27">
        <v>39142</v>
      </c>
      <c r="BO37" s="27">
        <v>39173</v>
      </c>
      <c r="BP37" s="27">
        <v>39203</v>
      </c>
      <c r="BQ37" s="27">
        <v>39234</v>
      </c>
      <c r="BR37" s="27">
        <v>39264</v>
      </c>
      <c r="BS37" s="27">
        <v>39295</v>
      </c>
      <c r="BT37" s="27">
        <v>39326</v>
      </c>
      <c r="BU37" s="27">
        <v>39356</v>
      </c>
      <c r="BV37" s="27">
        <v>39387</v>
      </c>
      <c r="BW37" s="49">
        <v>41030</v>
      </c>
      <c r="BX37" s="50">
        <v>41852</v>
      </c>
      <c r="BY37" s="50">
        <v>42856</v>
      </c>
      <c r="BZ37" s="50">
        <v>42887</v>
      </c>
      <c r="CA37" s="50">
        <v>48366</v>
      </c>
      <c r="CB37" s="51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</row>
    <row r="38" spans="1:111" x14ac:dyDescent="0.25">
      <c r="A38" s="7" t="s">
        <v>2</v>
      </c>
      <c r="B38" s="7" t="s">
        <v>3</v>
      </c>
      <c r="C38" s="8" t="s">
        <v>6</v>
      </c>
      <c r="D38" s="8" t="s">
        <v>19</v>
      </c>
      <c r="E38" s="8" t="s">
        <v>35</v>
      </c>
      <c r="F38" s="13" t="s">
        <v>1</v>
      </c>
      <c r="G38" s="10" t="s">
        <v>30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</row>
    <row r="39" spans="1:111" x14ac:dyDescent="0.25"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</row>
    <row r="40" spans="1:111" x14ac:dyDescent="0.25">
      <c r="A40" s="34">
        <v>27609</v>
      </c>
      <c r="B40" t="s">
        <v>29</v>
      </c>
      <c r="C40" s="3">
        <v>15000</v>
      </c>
      <c r="D40" s="1">
        <v>37408</v>
      </c>
      <c r="E40" s="1">
        <v>41060</v>
      </c>
      <c r="F40" t="s">
        <v>5</v>
      </c>
      <c r="G40" s="1">
        <v>40694</v>
      </c>
      <c r="H40" s="4"/>
      <c r="I40" s="41">
        <v>15000</v>
      </c>
      <c r="J40" s="41">
        <v>15000</v>
      </c>
      <c r="K40" s="41">
        <v>15000</v>
      </c>
      <c r="L40" s="41">
        <v>15000</v>
      </c>
      <c r="M40" s="41">
        <v>15000</v>
      </c>
      <c r="N40" s="41">
        <v>15000</v>
      </c>
      <c r="O40" s="41">
        <v>15000</v>
      </c>
      <c r="P40" s="41">
        <v>15000</v>
      </c>
      <c r="Q40" s="41">
        <v>15000</v>
      </c>
      <c r="R40" s="41">
        <v>15000</v>
      </c>
      <c r="S40" s="41">
        <v>15000</v>
      </c>
      <c r="T40" s="41">
        <v>15000</v>
      </c>
      <c r="U40" s="41">
        <v>15000</v>
      </c>
      <c r="V40" s="41">
        <v>15000</v>
      </c>
      <c r="W40" s="41">
        <v>15000</v>
      </c>
      <c r="X40" s="41">
        <v>15000</v>
      </c>
      <c r="Y40" s="41">
        <v>15000</v>
      </c>
      <c r="Z40" s="41">
        <v>15000</v>
      </c>
      <c r="AA40" s="41">
        <v>15000</v>
      </c>
      <c r="AB40" s="41">
        <v>15000</v>
      </c>
      <c r="AC40" s="41">
        <v>15000</v>
      </c>
      <c r="AD40" s="41">
        <v>15000</v>
      </c>
      <c r="AE40" s="41">
        <v>15000</v>
      </c>
      <c r="AF40" s="41">
        <v>15000</v>
      </c>
      <c r="AG40" s="41">
        <v>15000</v>
      </c>
      <c r="AH40" s="41">
        <v>15000</v>
      </c>
      <c r="AI40" s="41">
        <v>15000</v>
      </c>
      <c r="AJ40" s="41">
        <v>15000</v>
      </c>
      <c r="AK40" s="41">
        <v>15000</v>
      </c>
      <c r="AL40" s="41">
        <v>15000</v>
      </c>
      <c r="AM40" s="41">
        <v>15000</v>
      </c>
      <c r="AN40" s="41">
        <v>15000</v>
      </c>
      <c r="AO40" s="41">
        <v>15000</v>
      </c>
      <c r="AP40" s="41">
        <v>15000</v>
      </c>
      <c r="AQ40" s="41">
        <v>15000</v>
      </c>
      <c r="AR40" s="41">
        <v>15000</v>
      </c>
      <c r="AS40" s="41">
        <v>15000</v>
      </c>
      <c r="AT40" s="41">
        <v>15000</v>
      </c>
      <c r="AU40" s="41">
        <v>15000</v>
      </c>
      <c r="AV40" s="41">
        <v>15000</v>
      </c>
      <c r="AW40" s="41">
        <v>15000</v>
      </c>
      <c r="AX40" s="41">
        <v>15000</v>
      </c>
      <c r="AY40" s="41">
        <v>15000</v>
      </c>
      <c r="AZ40" s="41">
        <v>15000</v>
      </c>
      <c r="BA40" s="41">
        <v>15000</v>
      </c>
      <c r="BB40" s="41">
        <v>15000</v>
      </c>
      <c r="BC40" s="41">
        <v>15000</v>
      </c>
      <c r="BD40" s="41">
        <v>15000</v>
      </c>
      <c r="BE40" s="41">
        <v>15000</v>
      </c>
      <c r="BF40" s="41">
        <v>15000</v>
      </c>
      <c r="BG40" s="41">
        <v>15000</v>
      </c>
      <c r="BH40" s="41">
        <v>15000</v>
      </c>
      <c r="BI40" s="41">
        <v>15000</v>
      </c>
      <c r="BJ40" s="41">
        <v>15000</v>
      </c>
      <c r="BK40" s="41">
        <v>15000</v>
      </c>
      <c r="BL40" s="41">
        <v>15000</v>
      </c>
      <c r="BM40" s="41">
        <v>15000</v>
      </c>
      <c r="BN40" s="41">
        <v>15000</v>
      </c>
      <c r="BO40" s="41">
        <v>15000</v>
      </c>
      <c r="BP40" s="41">
        <v>15000</v>
      </c>
      <c r="BQ40" s="41">
        <v>15000</v>
      </c>
      <c r="BR40" s="41">
        <v>15000</v>
      </c>
      <c r="BS40" s="41">
        <v>15000</v>
      </c>
      <c r="BT40" s="41">
        <v>15000</v>
      </c>
      <c r="BU40" s="41">
        <v>15000</v>
      </c>
      <c r="BV40" s="41">
        <v>15000</v>
      </c>
      <c r="BW40" s="41">
        <v>15000</v>
      </c>
      <c r="BX40" s="47">
        <v>15000</v>
      </c>
      <c r="BY40" s="47">
        <v>15000</v>
      </c>
      <c r="BZ40" s="47">
        <v>15000</v>
      </c>
      <c r="CA40" s="47">
        <v>15000</v>
      </c>
      <c r="CB40" s="47">
        <v>15000</v>
      </c>
      <c r="CC40" s="20"/>
      <c r="CD40" s="20"/>
    </row>
    <row r="41" spans="1:111" ht="13.8" thickBot="1" x14ac:dyDescent="0.3"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</row>
    <row r="42" spans="1:111" x14ac:dyDescent="0.25">
      <c r="A42" s="39" t="s">
        <v>69</v>
      </c>
      <c r="B42" s="36"/>
      <c r="C42" s="40"/>
      <c r="D42" s="36"/>
      <c r="E42" s="17"/>
      <c r="F42" s="17"/>
      <c r="H42" s="4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52">
        <v>39417</v>
      </c>
      <c r="BX42" s="53">
        <v>41061</v>
      </c>
      <c r="BY42" s="53">
        <v>41883</v>
      </c>
      <c r="BZ42" s="53">
        <v>42887</v>
      </c>
      <c r="CA42" s="53">
        <v>42917</v>
      </c>
      <c r="CB42" s="54">
        <v>48396</v>
      </c>
      <c r="CC42" s="20"/>
      <c r="CD42" s="20"/>
    </row>
    <row r="43" spans="1:111" ht="13.8" thickBot="1" x14ac:dyDescent="0.3">
      <c r="E43" s="17"/>
      <c r="G43" s="9" t="s">
        <v>1</v>
      </c>
      <c r="H43" s="4"/>
      <c r="I43" s="38">
        <v>37408</v>
      </c>
      <c r="J43" s="38">
        <v>37438</v>
      </c>
      <c r="K43" s="38">
        <v>37469</v>
      </c>
      <c r="L43" s="38">
        <v>37500</v>
      </c>
      <c r="M43" s="38">
        <v>37530</v>
      </c>
      <c r="N43" s="38">
        <v>37561</v>
      </c>
      <c r="O43" s="38">
        <v>37591</v>
      </c>
      <c r="P43" s="38">
        <v>37622</v>
      </c>
      <c r="Q43" s="38">
        <v>37653</v>
      </c>
      <c r="R43" s="38">
        <v>37681</v>
      </c>
      <c r="S43" s="38">
        <v>37712</v>
      </c>
      <c r="T43" s="38">
        <v>37742</v>
      </c>
      <c r="U43" s="38">
        <v>37773</v>
      </c>
      <c r="V43" s="38">
        <v>37803</v>
      </c>
      <c r="W43" s="38">
        <v>37834</v>
      </c>
      <c r="X43" s="38">
        <v>37865</v>
      </c>
      <c r="Y43" s="38">
        <v>37895</v>
      </c>
      <c r="Z43" s="38">
        <v>37926</v>
      </c>
      <c r="AA43" s="38">
        <v>37956</v>
      </c>
      <c r="AB43" s="38">
        <v>37987</v>
      </c>
      <c r="AC43" s="38">
        <v>38018</v>
      </c>
      <c r="AD43" s="38">
        <v>38047</v>
      </c>
      <c r="AE43" s="38">
        <v>38078</v>
      </c>
      <c r="AF43" s="38">
        <v>38108</v>
      </c>
      <c r="AG43" s="38">
        <v>38139</v>
      </c>
      <c r="AH43" s="38">
        <v>38169</v>
      </c>
      <c r="AI43" s="38">
        <v>38200</v>
      </c>
      <c r="AJ43" s="38">
        <v>38231</v>
      </c>
      <c r="AK43" s="38">
        <v>38261</v>
      </c>
      <c r="AL43" s="38">
        <v>38292</v>
      </c>
      <c r="AM43" s="38">
        <v>38322</v>
      </c>
      <c r="AN43" s="38">
        <v>38353</v>
      </c>
      <c r="AO43" s="38">
        <v>38384</v>
      </c>
      <c r="AP43" s="38">
        <v>38412</v>
      </c>
      <c r="AQ43" s="38">
        <v>38443</v>
      </c>
      <c r="AR43" s="38">
        <v>38473</v>
      </c>
      <c r="AS43" s="38">
        <v>38504</v>
      </c>
      <c r="AT43" s="38">
        <v>38534</v>
      </c>
      <c r="AU43" s="38">
        <v>38565</v>
      </c>
      <c r="AV43" s="38">
        <v>38596</v>
      </c>
      <c r="AW43" s="38">
        <v>38626</v>
      </c>
      <c r="AX43" s="38">
        <v>38657</v>
      </c>
      <c r="AY43" s="38">
        <v>38687</v>
      </c>
      <c r="AZ43" s="38">
        <v>38718</v>
      </c>
      <c r="BA43" s="38">
        <v>38749</v>
      </c>
      <c r="BB43" s="38">
        <v>38777</v>
      </c>
      <c r="BC43" s="38">
        <v>38808</v>
      </c>
      <c r="BD43" s="38">
        <v>38838</v>
      </c>
      <c r="BE43" s="38">
        <v>38869</v>
      </c>
      <c r="BF43" s="38">
        <v>38899</v>
      </c>
      <c r="BG43" s="38">
        <v>38930</v>
      </c>
      <c r="BH43" s="38">
        <v>38961</v>
      </c>
      <c r="BI43" s="38">
        <v>38991</v>
      </c>
      <c r="BJ43" s="38">
        <v>39022</v>
      </c>
      <c r="BK43" s="38">
        <v>39052</v>
      </c>
      <c r="BL43" s="38">
        <v>39083</v>
      </c>
      <c r="BM43" s="38">
        <v>39114</v>
      </c>
      <c r="BN43" s="38">
        <v>39142</v>
      </c>
      <c r="BO43" s="38">
        <v>39173</v>
      </c>
      <c r="BP43" s="38">
        <v>39203</v>
      </c>
      <c r="BQ43" s="38">
        <v>39234</v>
      </c>
      <c r="BR43" s="38">
        <v>39264</v>
      </c>
      <c r="BS43" s="38">
        <v>39295</v>
      </c>
      <c r="BT43" s="38">
        <v>39326</v>
      </c>
      <c r="BU43" s="38">
        <v>39356</v>
      </c>
      <c r="BV43" s="38">
        <v>39387</v>
      </c>
      <c r="BW43" s="49">
        <v>41030</v>
      </c>
      <c r="BX43" s="50">
        <v>41852</v>
      </c>
      <c r="BY43" s="50">
        <v>42856</v>
      </c>
      <c r="BZ43" s="50">
        <v>42887</v>
      </c>
      <c r="CA43" s="50">
        <v>48366</v>
      </c>
      <c r="CB43" s="51"/>
      <c r="CC43" s="20"/>
      <c r="CD43" s="20"/>
    </row>
    <row r="44" spans="1:111" x14ac:dyDescent="0.25">
      <c r="A44" s="7" t="s">
        <v>2</v>
      </c>
      <c r="B44" s="7" t="s">
        <v>3</v>
      </c>
      <c r="C44" s="8" t="s">
        <v>6</v>
      </c>
      <c r="D44" s="8" t="s">
        <v>19</v>
      </c>
      <c r="E44" s="8" t="s">
        <v>35</v>
      </c>
      <c r="F44" s="13" t="s">
        <v>1</v>
      </c>
      <c r="G44" s="10" t="s">
        <v>30</v>
      </c>
      <c r="H44" s="4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</row>
    <row r="45" spans="1:111" x14ac:dyDescent="0.25">
      <c r="H45" s="4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</row>
    <row r="46" spans="1:111" x14ac:dyDescent="0.25">
      <c r="A46" s="34">
        <v>27649</v>
      </c>
      <c r="B46" t="s">
        <v>65</v>
      </c>
      <c r="C46" s="3">
        <v>7500</v>
      </c>
      <c r="D46" s="1">
        <v>37408</v>
      </c>
      <c r="E46" s="1">
        <v>39233</v>
      </c>
      <c r="F46" t="s">
        <v>5</v>
      </c>
      <c r="G46" s="1">
        <v>38868</v>
      </c>
      <c r="H46" s="4"/>
      <c r="I46" s="25">
        <v>7500</v>
      </c>
      <c r="J46" s="25">
        <v>7500</v>
      </c>
      <c r="K46" s="25">
        <v>7500</v>
      </c>
      <c r="L46" s="25">
        <v>7500</v>
      </c>
      <c r="M46" s="25">
        <v>7500</v>
      </c>
      <c r="N46" s="25">
        <v>7500</v>
      </c>
      <c r="O46" s="25">
        <v>7500</v>
      </c>
      <c r="P46" s="25">
        <v>7500</v>
      </c>
      <c r="Q46" s="25">
        <v>7500</v>
      </c>
      <c r="R46" s="25">
        <v>7500</v>
      </c>
      <c r="S46" s="25">
        <v>7500</v>
      </c>
      <c r="T46" s="25">
        <v>7500</v>
      </c>
      <c r="U46" s="25">
        <v>7500</v>
      </c>
      <c r="V46" s="25">
        <v>7500</v>
      </c>
      <c r="W46" s="25">
        <v>7500</v>
      </c>
      <c r="X46" s="25">
        <v>7500</v>
      </c>
      <c r="Y46" s="25">
        <v>7500</v>
      </c>
      <c r="Z46" s="25">
        <v>7500</v>
      </c>
      <c r="AA46" s="25">
        <v>7500</v>
      </c>
      <c r="AB46" s="25">
        <v>7500</v>
      </c>
      <c r="AC46" s="25">
        <v>7500</v>
      </c>
      <c r="AD46" s="25">
        <v>7500</v>
      </c>
      <c r="AE46" s="25">
        <v>7500</v>
      </c>
      <c r="AF46" s="25">
        <v>7500</v>
      </c>
      <c r="AG46" s="25">
        <v>7500</v>
      </c>
      <c r="AH46" s="25">
        <v>7500</v>
      </c>
      <c r="AI46" s="25">
        <v>7500</v>
      </c>
      <c r="AJ46" s="25">
        <v>7500</v>
      </c>
      <c r="AK46" s="25">
        <v>7500</v>
      </c>
      <c r="AL46" s="25">
        <v>7500</v>
      </c>
      <c r="AM46" s="25">
        <v>7500</v>
      </c>
      <c r="AN46" s="25">
        <v>7500</v>
      </c>
      <c r="AO46" s="25">
        <v>7500</v>
      </c>
      <c r="AP46" s="25">
        <v>7500</v>
      </c>
      <c r="AQ46" s="25">
        <v>7500</v>
      </c>
      <c r="AR46" s="25">
        <v>7500</v>
      </c>
      <c r="AS46" s="25">
        <v>7500</v>
      </c>
      <c r="AT46" s="25">
        <v>7500</v>
      </c>
      <c r="AU46" s="25">
        <v>7500</v>
      </c>
      <c r="AV46" s="25">
        <v>7500</v>
      </c>
      <c r="AW46" s="25">
        <v>7500</v>
      </c>
      <c r="AX46" s="25">
        <v>7500</v>
      </c>
      <c r="AY46" s="25">
        <v>7500</v>
      </c>
      <c r="AZ46" s="25">
        <v>7500</v>
      </c>
      <c r="BA46" s="25">
        <v>7500</v>
      </c>
      <c r="BB46" s="25">
        <v>7500</v>
      </c>
      <c r="BC46" s="25">
        <v>7500</v>
      </c>
      <c r="BD46" s="25">
        <v>7500</v>
      </c>
      <c r="BE46" s="25">
        <v>7500</v>
      </c>
      <c r="BF46" s="25">
        <v>7500</v>
      </c>
      <c r="BG46" s="25">
        <v>7500</v>
      </c>
      <c r="BH46" s="25">
        <v>7500</v>
      </c>
      <c r="BI46" s="25">
        <v>7500</v>
      </c>
      <c r="BJ46" s="25">
        <v>7500</v>
      </c>
      <c r="BK46" s="25">
        <v>7500</v>
      </c>
      <c r="BL46" s="25">
        <v>7500</v>
      </c>
      <c r="BM46" s="25">
        <v>7500</v>
      </c>
      <c r="BN46" s="25">
        <v>7500</v>
      </c>
      <c r="BO46" s="25">
        <v>7500</v>
      </c>
      <c r="BP46" s="25">
        <v>7500</v>
      </c>
      <c r="BQ46" s="47">
        <v>7500</v>
      </c>
      <c r="BR46" s="47">
        <v>7500</v>
      </c>
      <c r="BS46" s="47">
        <v>7500</v>
      </c>
      <c r="BT46" s="47">
        <v>7500</v>
      </c>
      <c r="BU46" s="47">
        <v>7500</v>
      </c>
      <c r="BV46" s="47">
        <v>7500</v>
      </c>
      <c r="BW46" s="47">
        <v>7500</v>
      </c>
      <c r="BX46" s="47">
        <v>7500</v>
      </c>
      <c r="BY46" s="47">
        <v>7500</v>
      </c>
      <c r="BZ46" s="47">
        <v>7500</v>
      </c>
      <c r="CA46" s="47">
        <v>7500</v>
      </c>
      <c r="CB46" s="47">
        <v>7500</v>
      </c>
      <c r="CC46" s="20"/>
      <c r="CD46" s="20"/>
    </row>
    <row r="47" spans="1:111" x14ac:dyDescent="0.25">
      <c r="A47" s="34">
        <v>27641</v>
      </c>
      <c r="B47" t="s">
        <v>65</v>
      </c>
      <c r="C47" s="3">
        <v>20000</v>
      </c>
      <c r="D47" s="1">
        <v>37408</v>
      </c>
      <c r="E47" s="1">
        <v>48395</v>
      </c>
      <c r="F47" t="s">
        <v>5</v>
      </c>
      <c r="G47" s="1">
        <v>48029</v>
      </c>
      <c r="H47" s="4"/>
      <c r="I47" s="25">
        <v>8235</v>
      </c>
      <c r="J47" s="25">
        <v>8235</v>
      </c>
      <c r="K47" s="25">
        <v>8235</v>
      </c>
      <c r="L47" s="25">
        <v>8235</v>
      </c>
      <c r="M47" s="25">
        <v>8235</v>
      </c>
      <c r="N47" s="25">
        <v>8235</v>
      </c>
      <c r="O47" s="25">
        <v>8235</v>
      </c>
      <c r="P47" s="25">
        <v>8235</v>
      </c>
      <c r="Q47" s="25">
        <v>8235</v>
      </c>
      <c r="R47" s="25">
        <v>8235</v>
      </c>
      <c r="S47" s="25">
        <v>8235</v>
      </c>
      <c r="T47" s="25">
        <v>8235</v>
      </c>
      <c r="U47" s="25">
        <v>8235</v>
      </c>
      <c r="V47" s="25">
        <v>8235</v>
      </c>
      <c r="W47" s="25">
        <v>8235</v>
      </c>
      <c r="X47" s="25">
        <v>8235</v>
      </c>
      <c r="Y47" s="25">
        <v>8235</v>
      </c>
      <c r="Z47" s="25">
        <v>8235</v>
      </c>
      <c r="AA47" s="25">
        <v>8235</v>
      </c>
      <c r="AB47" s="25">
        <v>8235</v>
      </c>
      <c r="AC47" s="25">
        <v>8235</v>
      </c>
      <c r="AD47" s="25">
        <v>8235</v>
      </c>
      <c r="AE47" s="25">
        <v>8235</v>
      </c>
      <c r="AF47" s="25">
        <v>8235</v>
      </c>
      <c r="AG47" s="25">
        <v>8235</v>
      </c>
      <c r="AH47" s="25">
        <v>8235</v>
      </c>
      <c r="AI47" s="25">
        <v>8235</v>
      </c>
      <c r="AJ47" s="25">
        <v>8235</v>
      </c>
      <c r="AK47" s="25">
        <v>8235</v>
      </c>
      <c r="AL47" s="25">
        <v>8235</v>
      </c>
      <c r="AM47" s="25">
        <v>8235</v>
      </c>
      <c r="AN47" s="25">
        <v>8235</v>
      </c>
      <c r="AO47" s="25">
        <v>8235</v>
      </c>
      <c r="AP47" s="25">
        <v>8235</v>
      </c>
      <c r="AQ47" s="25">
        <v>8235</v>
      </c>
      <c r="AR47" s="25">
        <v>8235</v>
      </c>
      <c r="AS47" s="25">
        <v>8235</v>
      </c>
      <c r="AT47" s="25">
        <v>8235</v>
      </c>
      <c r="AU47" s="25">
        <v>8235</v>
      </c>
      <c r="AV47" s="25">
        <v>8235</v>
      </c>
      <c r="AW47" s="25">
        <v>8235</v>
      </c>
      <c r="AX47" s="25">
        <v>8235</v>
      </c>
      <c r="AY47" s="25">
        <v>8235</v>
      </c>
      <c r="AZ47" s="25">
        <v>8235</v>
      </c>
      <c r="BA47" s="25">
        <v>8235</v>
      </c>
      <c r="BB47" s="25">
        <v>8235</v>
      </c>
      <c r="BC47" s="25">
        <v>8235</v>
      </c>
      <c r="BD47" s="25">
        <v>8235</v>
      </c>
      <c r="BE47" s="25">
        <v>8235</v>
      </c>
      <c r="BF47" s="25">
        <v>8235</v>
      </c>
      <c r="BG47" s="25">
        <v>8235</v>
      </c>
      <c r="BH47" s="25">
        <v>8235</v>
      </c>
      <c r="BI47" s="25">
        <v>8235</v>
      </c>
      <c r="BJ47" s="25">
        <v>8235</v>
      </c>
      <c r="BK47" s="25">
        <v>8235</v>
      </c>
      <c r="BL47" s="25">
        <v>8235</v>
      </c>
      <c r="BM47" s="25">
        <v>8235</v>
      </c>
      <c r="BN47" s="25">
        <v>8235</v>
      </c>
      <c r="BO47" s="25">
        <v>8235</v>
      </c>
      <c r="BP47" s="25">
        <v>8235</v>
      </c>
      <c r="BQ47" s="25">
        <v>8235</v>
      </c>
      <c r="BR47" s="25">
        <v>8235</v>
      </c>
      <c r="BS47" s="25">
        <v>8235</v>
      </c>
      <c r="BT47" s="25">
        <v>8235</v>
      </c>
      <c r="BU47" s="25">
        <v>8235</v>
      </c>
      <c r="BV47" s="25">
        <v>8235</v>
      </c>
      <c r="BW47" s="25">
        <v>8235</v>
      </c>
      <c r="BX47" s="25">
        <v>8235</v>
      </c>
      <c r="BY47" s="25">
        <v>8235</v>
      </c>
      <c r="BZ47" s="25">
        <v>8235</v>
      </c>
      <c r="CA47" s="25">
        <v>8235</v>
      </c>
      <c r="CB47" s="47">
        <v>8235</v>
      </c>
      <c r="CC47" s="20"/>
      <c r="CD47" s="20"/>
    </row>
    <row r="48" spans="1:111" x14ac:dyDescent="0.25">
      <c r="A48" s="34">
        <v>27642</v>
      </c>
      <c r="B48" t="s">
        <v>33</v>
      </c>
      <c r="C48" s="3">
        <v>40000</v>
      </c>
      <c r="D48" s="1">
        <v>37438</v>
      </c>
      <c r="E48" s="1">
        <v>42916</v>
      </c>
      <c r="F48" t="s">
        <v>20</v>
      </c>
      <c r="G48" s="1"/>
      <c r="H48" s="4"/>
      <c r="I48" s="25"/>
      <c r="J48" s="25">
        <v>16471</v>
      </c>
      <c r="K48" s="25">
        <v>16471</v>
      </c>
      <c r="L48" s="25">
        <v>16471</v>
      </c>
      <c r="M48" s="25">
        <v>16471</v>
      </c>
      <c r="N48" s="25">
        <v>16471</v>
      </c>
      <c r="O48" s="25">
        <v>16471</v>
      </c>
      <c r="P48" s="25">
        <v>16471</v>
      </c>
      <c r="Q48" s="25">
        <v>16471</v>
      </c>
      <c r="R48" s="25">
        <v>16471</v>
      </c>
      <c r="S48" s="25">
        <v>16471</v>
      </c>
      <c r="T48" s="25">
        <v>16471</v>
      </c>
      <c r="U48" s="25">
        <v>16471</v>
      </c>
      <c r="V48" s="25">
        <v>16471</v>
      </c>
      <c r="W48" s="25">
        <v>16471</v>
      </c>
      <c r="X48" s="25">
        <v>16471</v>
      </c>
      <c r="Y48" s="25">
        <v>16471</v>
      </c>
      <c r="Z48" s="25">
        <v>16471</v>
      </c>
      <c r="AA48" s="25">
        <v>16471</v>
      </c>
      <c r="AB48" s="25">
        <v>16471</v>
      </c>
      <c r="AC48" s="25">
        <v>16471</v>
      </c>
      <c r="AD48" s="25">
        <v>16471</v>
      </c>
      <c r="AE48" s="25">
        <v>16471</v>
      </c>
      <c r="AF48" s="25">
        <v>16471</v>
      </c>
      <c r="AG48" s="25">
        <v>16471</v>
      </c>
      <c r="AH48" s="25">
        <v>16471</v>
      </c>
      <c r="AI48" s="25">
        <v>16471</v>
      </c>
      <c r="AJ48" s="25">
        <v>16471</v>
      </c>
      <c r="AK48" s="25">
        <v>16471</v>
      </c>
      <c r="AL48" s="25">
        <v>16471</v>
      </c>
      <c r="AM48" s="25">
        <v>16471</v>
      </c>
      <c r="AN48" s="25">
        <v>16471</v>
      </c>
      <c r="AO48" s="25">
        <v>16471</v>
      </c>
      <c r="AP48" s="25">
        <v>16471</v>
      </c>
      <c r="AQ48" s="25">
        <v>16471</v>
      </c>
      <c r="AR48" s="25">
        <v>16471</v>
      </c>
      <c r="AS48" s="25">
        <v>16471</v>
      </c>
      <c r="AT48" s="25">
        <v>16471</v>
      </c>
      <c r="AU48" s="25">
        <v>16471</v>
      </c>
      <c r="AV48" s="25">
        <v>16471</v>
      </c>
      <c r="AW48" s="25">
        <v>16471</v>
      </c>
      <c r="AX48" s="25">
        <v>16471</v>
      </c>
      <c r="AY48" s="25">
        <v>16471</v>
      </c>
      <c r="AZ48" s="25">
        <v>16471</v>
      </c>
      <c r="BA48" s="25">
        <v>16471</v>
      </c>
      <c r="BB48" s="25">
        <v>16471</v>
      </c>
      <c r="BC48" s="25">
        <v>16471</v>
      </c>
      <c r="BD48" s="25">
        <v>16471</v>
      </c>
      <c r="BE48" s="25">
        <v>16471</v>
      </c>
      <c r="BF48" s="25">
        <v>16471</v>
      </c>
      <c r="BG48" s="25">
        <v>16471</v>
      </c>
      <c r="BH48" s="25">
        <v>16471</v>
      </c>
      <c r="BI48" s="25">
        <v>16471</v>
      </c>
      <c r="BJ48" s="25">
        <v>16471</v>
      </c>
      <c r="BK48" s="25">
        <v>16471</v>
      </c>
      <c r="BL48" s="25">
        <v>16471</v>
      </c>
      <c r="BM48" s="25">
        <v>16471</v>
      </c>
      <c r="BN48" s="25">
        <v>16471</v>
      </c>
      <c r="BO48" s="25">
        <v>16471</v>
      </c>
      <c r="BP48" s="25">
        <v>16471</v>
      </c>
      <c r="BQ48" s="25">
        <v>16471</v>
      </c>
      <c r="BR48" s="25">
        <v>16471</v>
      </c>
      <c r="BS48" s="25">
        <v>16471</v>
      </c>
      <c r="BT48" s="25">
        <v>16471</v>
      </c>
      <c r="BU48" s="25">
        <v>16471</v>
      </c>
      <c r="BV48" s="25">
        <v>16471</v>
      </c>
      <c r="BW48" s="25">
        <v>16471</v>
      </c>
      <c r="BX48" s="25">
        <v>16471</v>
      </c>
      <c r="BY48" s="25">
        <v>16471</v>
      </c>
      <c r="BZ48" s="25">
        <v>16471</v>
      </c>
      <c r="CA48" s="25"/>
      <c r="CB48" s="25"/>
      <c r="CC48" s="20"/>
      <c r="CD48" s="20"/>
    </row>
    <row r="49" spans="1:82" x14ac:dyDescent="0.25">
      <c r="I49" s="35">
        <f>SUM(I46:I48)</f>
        <v>15735</v>
      </c>
      <c r="J49" s="35">
        <f t="shared" ref="J49:BK49" si="4">SUM(J46:J48)</f>
        <v>32206</v>
      </c>
      <c r="K49" s="35">
        <f t="shared" si="4"/>
        <v>32206</v>
      </c>
      <c r="L49" s="35">
        <f t="shared" si="4"/>
        <v>32206</v>
      </c>
      <c r="M49" s="35">
        <f t="shared" si="4"/>
        <v>32206</v>
      </c>
      <c r="N49" s="35">
        <f t="shared" si="4"/>
        <v>32206</v>
      </c>
      <c r="O49" s="35">
        <f t="shared" si="4"/>
        <v>32206</v>
      </c>
      <c r="P49" s="35">
        <f t="shared" si="4"/>
        <v>32206</v>
      </c>
      <c r="Q49" s="35">
        <f t="shared" si="4"/>
        <v>32206</v>
      </c>
      <c r="R49" s="35">
        <f t="shared" si="4"/>
        <v>32206</v>
      </c>
      <c r="S49" s="35">
        <f t="shared" si="4"/>
        <v>32206</v>
      </c>
      <c r="T49" s="35">
        <f t="shared" si="4"/>
        <v>32206</v>
      </c>
      <c r="U49" s="35">
        <f t="shared" si="4"/>
        <v>32206</v>
      </c>
      <c r="V49" s="35">
        <f t="shared" si="4"/>
        <v>32206</v>
      </c>
      <c r="W49" s="35">
        <f t="shared" si="4"/>
        <v>32206</v>
      </c>
      <c r="X49" s="35">
        <f t="shared" si="4"/>
        <v>32206</v>
      </c>
      <c r="Y49" s="35">
        <f t="shared" si="4"/>
        <v>32206</v>
      </c>
      <c r="Z49" s="35">
        <f t="shared" si="4"/>
        <v>32206</v>
      </c>
      <c r="AA49" s="35">
        <f t="shared" si="4"/>
        <v>32206</v>
      </c>
      <c r="AB49" s="35">
        <f t="shared" si="4"/>
        <v>32206</v>
      </c>
      <c r="AC49" s="35">
        <f t="shared" si="4"/>
        <v>32206</v>
      </c>
      <c r="AD49" s="35">
        <f t="shared" si="4"/>
        <v>32206</v>
      </c>
      <c r="AE49" s="35">
        <f t="shared" si="4"/>
        <v>32206</v>
      </c>
      <c r="AF49" s="35">
        <f t="shared" si="4"/>
        <v>32206</v>
      </c>
      <c r="AG49" s="35">
        <f t="shared" si="4"/>
        <v>32206</v>
      </c>
      <c r="AH49" s="35">
        <f t="shared" si="4"/>
        <v>32206</v>
      </c>
      <c r="AI49" s="35">
        <f t="shared" si="4"/>
        <v>32206</v>
      </c>
      <c r="AJ49" s="35">
        <f t="shared" si="4"/>
        <v>32206</v>
      </c>
      <c r="AK49" s="35">
        <f t="shared" si="4"/>
        <v>32206</v>
      </c>
      <c r="AL49" s="35">
        <f t="shared" si="4"/>
        <v>32206</v>
      </c>
      <c r="AM49" s="35">
        <f t="shared" si="4"/>
        <v>32206</v>
      </c>
      <c r="AN49" s="35">
        <f t="shared" si="4"/>
        <v>32206</v>
      </c>
      <c r="AO49" s="35">
        <f t="shared" si="4"/>
        <v>32206</v>
      </c>
      <c r="AP49" s="35">
        <f t="shared" si="4"/>
        <v>32206</v>
      </c>
      <c r="AQ49" s="35">
        <f t="shared" si="4"/>
        <v>32206</v>
      </c>
      <c r="AR49" s="35">
        <f t="shared" si="4"/>
        <v>32206</v>
      </c>
      <c r="AS49" s="35">
        <f t="shared" si="4"/>
        <v>32206</v>
      </c>
      <c r="AT49" s="35">
        <f t="shared" si="4"/>
        <v>32206</v>
      </c>
      <c r="AU49" s="35">
        <f t="shared" si="4"/>
        <v>32206</v>
      </c>
      <c r="AV49" s="35">
        <f t="shared" si="4"/>
        <v>32206</v>
      </c>
      <c r="AW49" s="35">
        <f t="shared" si="4"/>
        <v>32206</v>
      </c>
      <c r="AX49" s="35">
        <f t="shared" si="4"/>
        <v>32206</v>
      </c>
      <c r="AY49" s="35">
        <f t="shared" si="4"/>
        <v>32206</v>
      </c>
      <c r="AZ49" s="35">
        <f t="shared" si="4"/>
        <v>32206</v>
      </c>
      <c r="BA49" s="35">
        <f t="shared" si="4"/>
        <v>32206</v>
      </c>
      <c r="BB49" s="35">
        <f t="shared" si="4"/>
        <v>32206</v>
      </c>
      <c r="BC49" s="35">
        <f t="shared" si="4"/>
        <v>32206</v>
      </c>
      <c r="BD49" s="35">
        <f t="shared" si="4"/>
        <v>32206</v>
      </c>
      <c r="BE49" s="35">
        <f t="shared" si="4"/>
        <v>32206</v>
      </c>
      <c r="BF49" s="35">
        <f t="shared" si="4"/>
        <v>32206</v>
      </c>
      <c r="BG49" s="35">
        <f t="shared" si="4"/>
        <v>32206</v>
      </c>
      <c r="BH49" s="35">
        <f t="shared" si="4"/>
        <v>32206</v>
      </c>
      <c r="BI49" s="35">
        <f t="shared" si="4"/>
        <v>32206</v>
      </c>
      <c r="BJ49" s="35">
        <f t="shared" si="4"/>
        <v>32206</v>
      </c>
      <c r="BK49" s="35">
        <f t="shared" si="4"/>
        <v>32206</v>
      </c>
      <c r="BL49" s="35">
        <f t="shared" ref="BL49:CB49" si="5">SUM(BL46:BL48)</f>
        <v>32206</v>
      </c>
      <c r="BM49" s="35">
        <f t="shared" si="5"/>
        <v>32206</v>
      </c>
      <c r="BN49" s="35">
        <f t="shared" si="5"/>
        <v>32206</v>
      </c>
      <c r="BO49" s="35">
        <f t="shared" si="5"/>
        <v>32206</v>
      </c>
      <c r="BP49" s="35">
        <f t="shared" si="5"/>
        <v>32206</v>
      </c>
      <c r="BQ49" s="35">
        <f t="shared" si="5"/>
        <v>32206</v>
      </c>
      <c r="BR49" s="35">
        <f t="shared" si="5"/>
        <v>32206</v>
      </c>
      <c r="BS49" s="35">
        <f t="shared" si="5"/>
        <v>32206</v>
      </c>
      <c r="BT49" s="35">
        <f t="shared" si="5"/>
        <v>32206</v>
      </c>
      <c r="BU49" s="35">
        <f t="shared" si="5"/>
        <v>32206</v>
      </c>
      <c r="BV49" s="35">
        <f t="shared" si="5"/>
        <v>32206</v>
      </c>
      <c r="BW49" s="35">
        <f t="shared" si="5"/>
        <v>32206</v>
      </c>
      <c r="BX49" s="35">
        <f t="shared" si="5"/>
        <v>32206</v>
      </c>
      <c r="BY49" s="35">
        <f t="shared" si="5"/>
        <v>32206</v>
      </c>
      <c r="BZ49" s="35">
        <f t="shared" si="5"/>
        <v>32206</v>
      </c>
      <c r="CA49" s="35">
        <f t="shared" si="5"/>
        <v>15735</v>
      </c>
      <c r="CB49" s="35">
        <f t="shared" si="5"/>
        <v>15735</v>
      </c>
      <c r="CC49" s="20"/>
      <c r="CD49" s="20"/>
    </row>
    <row r="50" spans="1:82" ht="13.8" thickBot="1" x14ac:dyDescent="0.3">
      <c r="A50" s="20"/>
      <c r="B50" s="20"/>
      <c r="C50" s="20"/>
      <c r="D50" s="20"/>
      <c r="E50" s="20"/>
      <c r="F50" s="20"/>
      <c r="G50" s="20"/>
      <c r="H50" s="20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0"/>
      <c r="CD50" s="20"/>
    </row>
    <row r="51" spans="1:82" x14ac:dyDescent="0.25">
      <c r="I51" s="3"/>
      <c r="BW51" s="52">
        <v>39417</v>
      </c>
      <c r="BX51" s="53">
        <v>41061</v>
      </c>
      <c r="BY51" s="53">
        <v>41883</v>
      </c>
      <c r="BZ51" s="53">
        <v>42887</v>
      </c>
      <c r="CA51" s="53">
        <v>42917</v>
      </c>
      <c r="CB51" s="54">
        <v>48396</v>
      </c>
    </row>
    <row r="52" spans="1:82" ht="13.8" thickBot="1" x14ac:dyDescent="0.3">
      <c r="I52" s="38">
        <v>37408</v>
      </c>
      <c r="J52" s="38">
        <v>37438</v>
      </c>
      <c r="K52" s="38">
        <v>37469</v>
      </c>
      <c r="L52" s="38">
        <v>37500</v>
      </c>
      <c r="M52" s="38">
        <v>37530</v>
      </c>
      <c r="N52" s="38">
        <v>37561</v>
      </c>
      <c r="O52" s="38">
        <v>37591</v>
      </c>
      <c r="P52" s="38">
        <v>37622</v>
      </c>
      <c r="Q52" s="38">
        <v>37653</v>
      </c>
      <c r="R52" s="38">
        <v>37681</v>
      </c>
      <c r="S52" s="38">
        <v>37712</v>
      </c>
      <c r="T52" s="38">
        <v>37742</v>
      </c>
      <c r="U52" s="38">
        <v>37773</v>
      </c>
      <c r="V52" s="38">
        <v>37803</v>
      </c>
      <c r="W52" s="38">
        <v>37834</v>
      </c>
      <c r="X52" s="38">
        <v>37865</v>
      </c>
      <c r="Y52" s="38">
        <v>37895</v>
      </c>
      <c r="Z52" s="38">
        <v>37926</v>
      </c>
      <c r="AA52" s="38">
        <v>37956</v>
      </c>
      <c r="AB52" s="38">
        <v>37987</v>
      </c>
      <c r="AC52" s="38">
        <v>38018</v>
      </c>
      <c r="AD52" s="38">
        <v>38047</v>
      </c>
      <c r="AE52" s="38">
        <v>38078</v>
      </c>
      <c r="AF52" s="38">
        <v>38108</v>
      </c>
      <c r="AG52" s="38">
        <v>38139</v>
      </c>
      <c r="AH52" s="38">
        <v>38169</v>
      </c>
      <c r="AI52" s="38">
        <v>38200</v>
      </c>
      <c r="AJ52" s="38">
        <v>38231</v>
      </c>
      <c r="AK52" s="38">
        <v>38261</v>
      </c>
      <c r="AL52" s="38">
        <v>38292</v>
      </c>
      <c r="AM52" s="38">
        <v>38322</v>
      </c>
      <c r="AN52" s="38">
        <v>38353</v>
      </c>
      <c r="AO52" s="38">
        <v>38384</v>
      </c>
      <c r="AP52" s="38">
        <v>38412</v>
      </c>
      <c r="AQ52" s="38">
        <v>38443</v>
      </c>
      <c r="AR52" s="38">
        <v>38473</v>
      </c>
      <c r="AS52" s="38">
        <v>38504</v>
      </c>
      <c r="AT52" s="38">
        <v>38534</v>
      </c>
      <c r="AU52" s="38">
        <v>38565</v>
      </c>
      <c r="AV52" s="38">
        <v>38596</v>
      </c>
      <c r="AW52" s="38">
        <v>38626</v>
      </c>
      <c r="AX52" s="38">
        <v>38657</v>
      </c>
      <c r="AY52" s="38">
        <v>38687</v>
      </c>
      <c r="AZ52" s="38">
        <v>38718</v>
      </c>
      <c r="BA52" s="38">
        <v>38749</v>
      </c>
      <c r="BB52" s="38">
        <v>38777</v>
      </c>
      <c r="BC52" s="38">
        <v>38808</v>
      </c>
      <c r="BD52" s="38">
        <v>38838</v>
      </c>
      <c r="BE52" s="38">
        <v>38869</v>
      </c>
      <c r="BF52" s="38">
        <v>38899</v>
      </c>
      <c r="BG52" s="38">
        <v>38930</v>
      </c>
      <c r="BH52" s="38">
        <v>38961</v>
      </c>
      <c r="BI52" s="38">
        <v>38991</v>
      </c>
      <c r="BJ52" s="38">
        <v>39022</v>
      </c>
      <c r="BK52" s="38">
        <v>39052</v>
      </c>
      <c r="BL52" s="38">
        <v>39083</v>
      </c>
      <c r="BM52" s="38">
        <v>39114</v>
      </c>
      <c r="BN52" s="38">
        <v>39142</v>
      </c>
      <c r="BO52" s="38">
        <v>39173</v>
      </c>
      <c r="BP52" s="38">
        <v>39203</v>
      </c>
      <c r="BQ52" s="38">
        <v>39234</v>
      </c>
      <c r="BR52" s="38">
        <v>39264</v>
      </c>
      <c r="BS52" s="38">
        <v>39295</v>
      </c>
      <c r="BT52" s="38">
        <v>39326</v>
      </c>
      <c r="BU52" s="38">
        <v>39356</v>
      </c>
      <c r="BV52" s="38">
        <v>39387</v>
      </c>
      <c r="BW52" s="49">
        <v>41030</v>
      </c>
      <c r="BX52" s="50">
        <v>41852</v>
      </c>
      <c r="BY52" s="50">
        <v>42856</v>
      </c>
      <c r="BZ52" s="50">
        <v>42887</v>
      </c>
      <c r="CA52" s="50">
        <v>48366</v>
      </c>
      <c r="CB52" s="51"/>
    </row>
    <row r="53" spans="1:82" x14ac:dyDescent="0.25">
      <c r="A53" s="39" t="s">
        <v>70</v>
      </c>
      <c r="B53" s="36"/>
      <c r="C53" s="36"/>
      <c r="D53" s="36"/>
      <c r="E53" s="36"/>
      <c r="F53" s="36"/>
      <c r="G53" s="36"/>
      <c r="H53" s="20"/>
      <c r="I53" s="35">
        <f>150000-I56</f>
        <v>83300</v>
      </c>
      <c r="J53" s="35">
        <f t="shared" ref="J53:BU53" si="6">150000-J56</f>
        <v>43300</v>
      </c>
      <c r="K53" s="35">
        <f t="shared" si="6"/>
        <v>43300</v>
      </c>
      <c r="L53" s="35">
        <f t="shared" si="6"/>
        <v>43300</v>
      </c>
      <c r="M53" s="35">
        <f t="shared" si="6"/>
        <v>43300</v>
      </c>
      <c r="N53" s="35">
        <f t="shared" si="6"/>
        <v>43300</v>
      </c>
      <c r="O53" s="35">
        <f t="shared" si="6"/>
        <v>43300</v>
      </c>
      <c r="P53" s="35">
        <f t="shared" si="6"/>
        <v>43300</v>
      </c>
      <c r="Q53" s="35">
        <f t="shared" si="6"/>
        <v>43300</v>
      </c>
      <c r="R53" s="35">
        <f t="shared" si="6"/>
        <v>43300</v>
      </c>
      <c r="S53" s="35">
        <f t="shared" si="6"/>
        <v>43300</v>
      </c>
      <c r="T53" s="35">
        <f t="shared" si="6"/>
        <v>43300</v>
      </c>
      <c r="U53" s="35">
        <f t="shared" si="6"/>
        <v>45300</v>
      </c>
      <c r="V53" s="35">
        <f t="shared" si="6"/>
        <v>45300</v>
      </c>
      <c r="W53" s="35">
        <f t="shared" si="6"/>
        <v>45300</v>
      </c>
      <c r="X53" s="35">
        <f t="shared" si="6"/>
        <v>45300</v>
      </c>
      <c r="Y53" s="35">
        <f t="shared" si="6"/>
        <v>45300</v>
      </c>
      <c r="Z53" s="35">
        <f t="shared" si="6"/>
        <v>45300</v>
      </c>
      <c r="AA53" s="35">
        <f t="shared" si="6"/>
        <v>45300</v>
      </c>
      <c r="AB53" s="35">
        <f t="shared" si="6"/>
        <v>45300</v>
      </c>
      <c r="AC53" s="35">
        <f t="shared" si="6"/>
        <v>45300</v>
      </c>
      <c r="AD53" s="35">
        <f t="shared" si="6"/>
        <v>45300</v>
      </c>
      <c r="AE53" s="35">
        <f t="shared" si="6"/>
        <v>50300</v>
      </c>
      <c r="AF53" s="35">
        <f t="shared" si="6"/>
        <v>50300</v>
      </c>
      <c r="AG53" s="35">
        <f t="shared" si="6"/>
        <v>50300</v>
      </c>
      <c r="AH53" s="35">
        <f t="shared" si="6"/>
        <v>50300</v>
      </c>
      <c r="AI53" s="35">
        <f t="shared" si="6"/>
        <v>50300</v>
      </c>
      <c r="AJ53" s="35">
        <f t="shared" si="6"/>
        <v>50300</v>
      </c>
      <c r="AK53" s="35">
        <f t="shared" si="6"/>
        <v>50300</v>
      </c>
      <c r="AL53" s="35">
        <f t="shared" si="6"/>
        <v>50300</v>
      </c>
      <c r="AM53" s="35">
        <f t="shared" si="6"/>
        <v>50300</v>
      </c>
      <c r="AN53" s="35">
        <f t="shared" si="6"/>
        <v>50300</v>
      </c>
      <c r="AO53" s="35">
        <f t="shared" si="6"/>
        <v>50300</v>
      </c>
      <c r="AP53" s="35">
        <f t="shared" si="6"/>
        <v>50300</v>
      </c>
      <c r="AQ53" s="35">
        <f t="shared" si="6"/>
        <v>50300</v>
      </c>
      <c r="AR53" s="35">
        <f t="shared" si="6"/>
        <v>50300</v>
      </c>
      <c r="AS53" s="35">
        <f t="shared" si="6"/>
        <v>50300</v>
      </c>
      <c r="AT53" s="35">
        <f t="shared" si="6"/>
        <v>50300</v>
      </c>
      <c r="AU53" s="35">
        <f t="shared" si="6"/>
        <v>50300</v>
      </c>
      <c r="AV53" s="35">
        <f t="shared" si="6"/>
        <v>50300</v>
      </c>
      <c r="AW53" s="35">
        <f t="shared" si="6"/>
        <v>50300</v>
      </c>
      <c r="AX53" s="35">
        <f t="shared" si="6"/>
        <v>50300</v>
      </c>
      <c r="AY53" s="35">
        <f t="shared" si="6"/>
        <v>50300</v>
      </c>
      <c r="AZ53" s="35">
        <f t="shared" si="6"/>
        <v>50300</v>
      </c>
      <c r="BA53" s="35">
        <f t="shared" si="6"/>
        <v>50300</v>
      </c>
      <c r="BB53" s="35">
        <f t="shared" si="6"/>
        <v>50300</v>
      </c>
      <c r="BC53" s="35">
        <f t="shared" si="6"/>
        <v>50300</v>
      </c>
      <c r="BD53" s="35">
        <f t="shared" si="6"/>
        <v>50300</v>
      </c>
      <c r="BE53" s="35">
        <f t="shared" si="6"/>
        <v>50300</v>
      </c>
      <c r="BF53" s="35">
        <f t="shared" si="6"/>
        <v>50300</v>
      </c>
      <c r="BG53" s="35">
        <f t="shared" si="6"/>
        <v>50300</v>
      </c>
      <c r="BH53" s="35">
        <f t="shared" si="6"/>
        <v>50300</v>
      </c>
      <c r="BI53" s="35">
        <f t="shared" si="6"/>
        <v>50300</v>
      </c>
      <c r="BJ53" s="35">
        <f t="shared" si="6"/>
        <v>50300</v>
      </c>
      <c r="BK53" s="35">
        <f t="shared" si="6"/>
        <v>50300</v>
      </c>
      <c r="BL53" s="35">
        <f t="shared" si="6"/>
        <v>50300</v>
      </c>
      <c r="BM53" s="35">
        <f t="shared" si="6"/>
        <v>50300</v>
      </c>
      <c r="BN53" s="35">
        <f t="shared" si="6"/>
        <v>50300</v>
      </c>
      <c r="BO53" s="35">
        <f t="shared" si="6"/>
        <v>50300</v>
      </c>
      <c r="BP53" s="35">
        <f t="shared" si="6"/>
        <v>50300</v>
      </c>
      <c r="BQ53" s="35">
        <f t="shared" si="6"/>
        <v>50300</v>
      </c>
      <c r="BR53" s="35">
        <f t="shared" si="6"/>
        <v>50300</v>
      </c>
      <c r="BS53" s="35">
        <f t="shared" si="6"/>
        <v>50300</v>
      </c>
      <c r="BT53" s="35">
        <f t="shared" si="6"/>
        <v>50300</v>
      </c>
      <c r="BU53" s="35">
        <f t="shared" si="6"/>
        <v>50300</v>
      </c>
      <c r="BV53" s="35">
        <f t="shared" ref="BV53:CB53" si="7">150000-BV56</f>
        <v>50300</v>
      </c>
      <c r="BW53" s="35">
        <f t="shared" si="7"/>
        <v>50300</v>
      </c>
      <c r="BX53" s="35">
        <f t="shared" si="7"/>
        <v>50300</v>
      </c>
      <c r="BY53" s="35">
        <f t="shared" si="7"/>
        <v>50300</v>
      </c>
      <c r="BZ53" s="35">
        <f t="shared" si="7"/>
        <v>53000</v>
      </c>
      <c r="CA53" s="35">
        <f t="shared" si="7"/>
        <v>93000</v>
      </c>
      <c r="CB53" s="35">
        <f t="shared" si="7"/>
        <v>93000</v>
      </c>
    </row>
    <row r="55" spans="1:82" x14ac:dyDescent="0.25"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</row>
    <row r="56" spans="1:82" x14ac:dyDescent="0.25">
      <c r="G56" s="2" t="s">
        <v>82</v>
      </c>
      <c r="I56" s="3">
        <f t="shared" ref="I56:AN56" si="8">I14+I20+I26+I34+I40+I49</f>
        <v>66700</v>
      </c>
      <c r="J56" s="3">
        <f t="shared" si="8"/>
        <v>106700</v>
      </c>
      <c r="K56" s="3">
        <f t="shared" si="8"/>
        <v>106700</v>
      </c>
      <c r="L56" s="3">
        <f t="shared" si="8"/>
        <v>106700</v>
      </c>
      <c r="M56" s="3">
        <f t="shared" si="8"/>
        <v>106700</v>
      </c>
      <c r="N56" s="3">
        <f t="shared" si="8"/>
        <v>106700</v>
      </c>
      <c r="O56" s="3">
        <f t="shared" si="8"/>
        <v>106700</v>
      </c>
      <c r="P56" s="3">
        <f t="shared" si="8"/>
        <v>106700</v>
      </c>
      <c r="Q56" s="3">
        <f t="shared" si="8"/>
        <v>106700</v>
      </c>
      <c r="R56" s="3">
        <f t="shared" si="8"/>
        <v>106700</v>
      </c>
      <c r="S56" s="3">
        <f t="shared" si="8"/>
        <v>106700</v>
      </c>
      <c r="T56" s="3">
        <f t="shared" si="8"/>
        <v>106700</v>
      </c>
      <c r="U56" s="3">
        <f t="shared" si="8"/>
        <v>104700</v>
      </c>
      <c r="V56" s="3">
        <f t="shared" si="8"/>
        <v>104700</v>
      </c>
      <c r="W56" s="3">
        <f t="shared" si="8"/>
        <v>104700</v>
      </c>
      <c r="X56" s="3">
        <f t="shared" si="8"/>
        <v>104700</v>
      </c>
      <c r="Y56" s="3">
        <f t="shared" si="8"/>
        <v>104700</v>
      </c>
      <c r="Z56" s="3">
        <f t="shared" si="8"/>
        <v>104700</v>
      </c>
      <c r="AA56" s="3">
        <f t="shared" si="8"/>
        <v>104700</v>
      </c>
      <c r="AB56" s="3">
        <f t="shared" si="8"/>
        <v>104700</v>
      </c>
      <c r="AC56" s="3">
        <f t="shared" si="8"/>
        <v>104700</v>
      </c>
      <c r="AD56" s="3">
        <f t="shared" si="8"/>
        <v>104700</v>
      </c>
      <c r="AE56" s="3">
        <f t="shared" si="8"/>
        <v>99700</v>
      </c>
      <c r="AF56" s="3">
        <f t="shared" si="8"/>
        <v>99700</v>
      </c>
      <c r="AG56" s="3">
        <f t="shared" si="8"/>
        <v>99700</v>
      </c>
      <c r="AH56" s="3">
        <f t="shared" si="8"/>
        <v>99700</v>
      </c>
      <c r="AI56" s="3">
        <f t="shared" si="8"/>
        <v>99700</v>
      </c>
      <c r="AJ56" s="3">
        <f t="shared" si="8"/>
        <v>99700</v>
      </c>
      <c r="AK56" s="3">
        <f t="shared" si="8"/>
        <v>99700</v>
      </c>
      <c r="AL56" s="3">
        <f t="shared" si="8"/>
        <v>99700</v>
      </c>
      <c r="AM56" s="3">
        <f t="shared" si="8"/>
        <v>99700</v>
      </c>
      <c r="AN56" s="3">
        <f t="shared" si="8"/>
        <v>99700</v>
      </c>
      <c r="AO56" s="3">
        <f t="shared" ref="AO56:BK56" si="9">AO14+AO20+AO26+AO34+AO40+AO49</f>
        <v>99700</v>
      </c>
      <c r="AP56" s="3">
        <f t="shared" si="9"/>
        <v>99700</v>
      </c>
      <c r="AQ56" s="3">
        <f t="shared" si="9"/>
        <v>99700</v>
      </c>
      <c r="AR56" s="3">
        <f t="shared" si="9"/>
        <v>99700</v>
      </c>
      <c r="AS56" s="3">
        <f t="shared" si="9"/>
        <v>99700</v>
      </c>
      <c r="AT56" s="3">
        <f t="shared" si="9"/>
        <v>99700</v>
      </c>
      <c r="AU56" s="3">
        <f t="shared" si="9"/>
        <v>99700</v>
      </c>
      <c r="AV56" s="3">
        <f t="shared" si="9"/>
        <v>99700</v>
      </c>
      <c r="AW56" s="3">
        <f t="shared" si="9"/>
        <v>99700</v>
      </c>
      <c r="AX56" s="3">
        <f t="shared" si="9"/>
        <v>99700</v>
      </c>
      <c r="AY56" s="3">
        <f t="shared" si="9"/>
        <v>99700</v>
      </c>
      <c r="AZ56" s="3">
        <f t="shared" si="9"/>
        <v>99700</v>
      </c>
      <c r="BA56" s="3">
        <f t="shared" si="9"/>
        <v>99700</v>
      </c>
      <c r="BB56" s="3">
        <f t="shared" si="9"/>
        <v>99700</v>
      </c>
      <c r="BC56" s="3">
        <f t="shared" si="9"/>
        <v>99700</v>
      </c>
      <c r="BD56" s="3">
        <f t="shared" si="9"/>
        <v>99700</v>
      </c>
      <c r="BE56" s="3">
        <f t="shared" si="9"/>
        <v>99700</v>
      </c>
      <c r="BF56" s="3">
        <f t="shared" si="9"/>
        <v>99700</v>
      </c>
      <c r="BG56" s="3">
        <f t="shared" si="9"/>
        <v>99700</v>
      </c>
      <c r="BH56" s="3">
        <f t="shared" si="9"/>
        <v>99700</v>
      </c>
      <c r="BI56" s="3">
        <f t="shared" si="9"/>
        <v>99700</v>
      </c>
      <c r="BJ56" s="3">
        <f t="shared" si="9"/>
        <v>99700</v>
      </c>
      <c r="BK56" s="3">
        <f t="shared" si="9"/>
        <v>99700</v>
      </c>
      <c r="BL56" s="3">
        <f t="shared" ref="BL56:BW56" si="10">BL14+BL20+BL26+BL34+BL40+BL49</f>
        <v>99700</v>
      </c>
      <c r="BM56" s="3">
        <f t="shared" si="10"/>
        <v>99700</v>
      </c>
      <c r="BN56" s="3">
        <f t="shared" si="10"/>
        <v>99700</v>
      </c>
      <c r="BO56" s="3">
        <f t="shared" si="10"/>
        <v>99700</v>
      </c>
      <c r="BP56" s="3">
        <f t="shared" si="10"/>
        <v>99700</v>
      </c>
      <c r="BQ56" s="3">
        <f t="shared" si="10"/>
        <v>99700</v>
      </c>
      <c r="BR56" s="3">
        <f t="shared" si="10"/>
        <v>99700</v>
      </c>
      <c r="BS56" s="3">
        <f t="shared" si="10"/>
        <v>99700</v>
      </c>
      <c r="BT56" s="3">
        <f t="shared" si="10"/>
        <v>99700</v>
      </c>
      <c r="BU56" s="3">
        <f t="shared" si="10"/>
        <v>99700</v>
      </c>
      <c r="BV56" s="3">
        <f t="shared" si="10"/>
        <v>99700</v>
      </c>
      <c r="BW56" s="3">
        <f t="shared" si="10"/>
        <v>99700</v>
      </c>
      <c r="BX56" s="3">
        <f>BX14+BX20+BX26+BX34+BX40+BX49</f>
        <v>99700</v>
      </c>
      <c r="BY56" s="3">
        <f>BY14+BY20+BY26+BY34+BY40+BY49</f>
        <v>99700</v>
      </c>
      <c r="BZ56" s="3">
        <f>BZ14+BZ20+BZ26+BZ34+BZ40+BZ49</f>
        <v>97000</v>
      </c>
      <c r="CA56" s="3">
        <f>CA14+CA20+CA26+CA34+CA40+CA49</f>
        <v>57000</v>
      </c>
      <c r="CB56" s="3">
        <f>CB14+CB20+CB26+CB34+CB40+CB49</f>
        <v>57000</v>
      </c>
    </row>
    <row r="58" spans="1:82" x14ac:dyDescent="0.25">
      <c r="G58" s="2" t="s">
        <v>71</v>
      </c>
      <c r="I58" s="3">
        <f>I56+I53</f>
        <v>150000</v>
      </c>
      <c r="J58" s="3">
        <f t="shared" ref="J58:BK58" si="11">J56+J53</f>
        <v>150000</v>
      </c>
      <c r="K58" s="3">
        <f t="shared" si="11"/>
        <v>150000</v>
      </c>
      <c r="L58" s="3">
        <f t="shared" si="11"/>
        <v>150000</v>
      </c>
      <c r="M58" s="3">
        <f t="shared" si="11"/>
        <v>150000</v>
      </c>
      <c r="N58" s="3">
        <f t="shared" si="11"/>
        <v>150000</v>
      </c>
      <c r="O58" s="3">
        <f t="shared" si="11"/>
        <v>150000</v>
      </c>
      <c r="P58" s="3">
        <f t="shared" si="11"/>
        <v>150000</v>
      </c>
      <c r="Q58" s="3">
        <f t="shared" si="11"/>
        <v>150000</v>
      </c>
      <c r="R58" s="3">
        <f t="shared" si="11"/>
        <v>150000</v>
      </c>
      <c r="S58" s="3">
        <f t="shared" si="11"/>
        <v>150000</v>
      </c>
      <c r="T58" s="3">
        <f t="shared" si="11"/>
        <v>150000</v>
      </c>
      <c r="U58" s="3">
        <f t="shared" si="11"/>
        <v>150000</v>
      </c>
      <c r="V58" s="3">
        <f t="shared" si="11"/>
        <v>150000</v>
      </c>
      <c r="W58" s="3">
        <f t="shared" si="11"/>
        <v>150000</v>
      </c>
      <c r="X58" s="3">
        <f t="shared" si="11"/>
        <v>150000</v>
      </c>
      <c r="Y58" s="3">
        <f t="shared" si="11"/>
        <v>150000</v>
      </c>
      <c r="Z58" s="3">
        <f t="shared" si="11"/>
        <v>150000</v>
      </c>
      <c r="AA58" s="3">
        <f t="shared" si="11"/>
        <v>150000</v>
      </c>
      <c r="AB58" s="3">
        <f t="shared" si="11"/>
        <v>150000</v>
      </c>
      <c r="AC58" s="3">
        <f t="shared" si="11"/>
        <v>150000</v>
      </c>
      <c r="AD58" s="3">
        <f t="shared" si="11"/>
        <v>150000</v>
      </c>
      <c r="AE58" s="3">
        <f t="shared" si="11"/>
        <v>150000</v>
      </c>
      <c r="AF58" s="3">
        <f t="shared" si="11"/>
        <v>150000</v>
      </c>
      <c r="AG58" s="3">
        <f t="shared" si="11"/>
        <v>150000</v>
      </c>
      <c r="AH58" s="3">
        <f t="shared" si="11"/>
        <v>150000</v>
      </c>
      <c r="AI58" s="3">
        <f t="shared" si="11"/>
        <v>150000</v>
      </c>
      <c r="AJ58" s="3">
        <f t="shared" si="11"/>
        <v>150000</v>
      </c>
      <c r="AK58" s="3">
        <f t="shared" si="11"/>
        <v>150000</v>
      </c>
      <c r="AL58" s="3">
        <f t="shared" si="11"/>
        <v>150000</v>
      </c>
      <c r="AM58" s="3">
        <f t="shared" si="11"/>
        <v>150000</v>
      </c>
      <c r="AN58" s="3">
        <f t="shared" si="11"/>
        <v>150000</v>
      </c>
      <c r="AO58" s="3">
        <f t="shared" si="11"/>
        <v>150000</v>
      </c>
      <c r="AP58" s="3">
        <f t="shared" si="11"/>
        <v>150000</v>
      </c>
      <c r="AQ58" s="3">
        <f t="shared" si="11"/>
        <v>150000</v>
      </c>
      <c r="AR58" s="3">
        <f t="shared" si="11"/>
        <v>150000</v>
      </c>
      <c r="AS58" s="3">
        <f t="shared" si="11"/>
        <v>150000</v>
      </c>
      <c r="AT58" s="3">
        <f t="shared" si="11"/>
        <v>150000</v>
      </c>
      <c r="AU58" s="3">
        <f t="shared" si="11"/>
        <v>150000</v>
      </c>
      <c r="AV58" s="3">
        <f t="shared" si="11"/>
        <v>150000</v>
      </c>
      <c r="AW58" s="3">
        <f t="shared" si="11"/>
        <v>150000</v>
      </c>
      <c r="AX58" s="3">
        <f t="shared" si="11"/>
        <v>150000</v>
      </c>
      <c r="AY58" s="3">
        <f t="shared" si="11"/>
        <v>150000</v>
      </c>
      <c r="AZ58" s="3">
        <f t="shared" si="11"/>
        <v>150000</v>
      </c>
      <c r="BA58" s="3">
        <f t="shared" si="11"/>
        <v>150000</v>
      </c>
      <c r="BB58" s="3">
        <f t="shared" si="11"/>
        <v>150000</v>
      </c>
      <c r="BC58" s="3">
        <f t="shared" si="11"/>
        <v>150000</v>
      </c>
      <c r="BD58" s="3">
        <f t="shared" si="11"/>
        <v>150000</v>
      </c>
      <c r="BE58" s="3">
        <f t="shared" si="11"/>
        <v>150000</v>
      </c>
      <c r="BF58" s="3">
        <f t="shared" si="11"/>
        <v>150000</v>
      </c>
      <c r="BG58" s="3">
        <f t="shared" si="11"/>
        <v>150000</v>
      </c>
      <c r="BH58" s="3">
        <f t="shared" si="11"/>
        <v>150000</v>
      </c>
      <c r="BI58" s="3">
        <f t="shared" si="11"/>
        <v>150000</v>
      </c>
      <c r="BJ58" s="3">
        <f t="shared" si="11"/>
        <v>150000</v>
      </c>
      <c r="BK58" s="3">
        <f t="shared" si="11"/>
        <v>150000</v>
      </c>
      <c r="BL58" s="3">
        <f t="shared" ref="BL58:BW58" si="12">BL56+BL53</f>
        <v>150000</v>
      </c>
      <c r="BM58" s="3">
        <f t="shared" si="12"/>
        <v>150000</v>
      </c>
      <c r="BN58" s="3">
        <f t="shared" si="12"/>
        <v>150000</v>
      </c>
      <c r="BO58" s="3">
        <f t="shared" si="12"/>
        <v>150000</v>
      </c>
      <c r="BP58" s="3">
        <f t="shared" si="12"/>
        <v>150000</v>
      </c>
      <c r="BQ58" s="3">
        <f t="shared" si="12"/>
        <v>150000</v>
      </c>
      <c r="BR58" s="3">
        <f t="shared" si="12"/>
        <v>150000</v>
      </c>
      <c r="BS58" s="3">
        <f t="shared" si="12"/>
        <v>150000</v>
      </c>
      <c r="BT58" s="3">
        <f t="shared" si="12"/>
        <v>150000</v>
      </c>
      <c r="BU58" s="3">
        <f t="shared" si="12"/>
        <v>150000</v>
      </c>
      <c r="BV58" s="3">
        <f t="shared" si="12"/>
        <v>150000</v>
      </c>
      <c r="BW58" s="3">
        <f t="shared" si="12"/>
        <v>150000</v>
      </c>
      <c r="BX58" s="3">
        <f>BX56+BX53</f>
        <v>150000</v>
      </c>
      <c r="BY58" s="3">
        <f>BY56+BY53</f>
        <v>150000</v>
      </c>
      <c r="BZ58" s="3">
        <f>BZ56+BZ53</f>
        <v>150000</v>
      </c>
      <c r="CA58" s="3">
        <f>CA56+CA53</f>
        <v>150000</v>
      </c>
      <c r="CB58" s="3">
        <f>CB56+CB53</f>
        <v>150000</v>
      </c>
    </row>
    <row r="59" spans="1:82" ht="13.8" thickBot="1" x14ac:dyDescent="0.3"/>
    <row r="60" spans="1:82" ht="13.8" thickBot="1" x14ac:dyDescent="0.3">
      <c r="BW60" s="52">
        <v>39417</v>
      </c>
      <c r="BX60" s="53">
        <v>41061</v>
      </c>
      <c r="BY60" s="53">
        <v>41883</v>
      </c>
      <c r="BZ60" s="53">
        <v>42887</v>
      </c>
      <c r="CA60" s="53">
        <v>42917</v>
      </c>
      <c r="CB60" s="54">
        <v>48396</v>
      </c>
    </row>
    <row r="61" spans="1:82" ht="13.8" thickBot="1" x14ac:dyDescent="0.3">
      <c r="A61" s="42" t="s">
        <v>80</v>
      </c>
      <c r="B61" s="43"/>
      <c r="C61" s="43"/>
      <c r="D61" s="43"/>
      <c r="E61" s="43"/>
      <c r="F61" s="43"/>
      <c r="G61" s="43"/>
      <c r="H61" s="44"/>
      <c r="I61" s="45">
        <v>37408</v>
      </c>
      <c r="J61" s="45">
        <v>37438</v>
      </c>
      <c r="K61" s="45">
        <v>37469</v>
      </c>
      <c r="L61" s="45">
        <v>37500</v>
      </c>
      <c r="M61" s="45">
        <v>37530</v>
      </c>
      <c r="N61" s="45">
        <v>37561</v>
      </c>
      <c r="O61" s="45">
        <v>37591</v>
      </c>
      <c r="P61" s="45">
        <v>37622</v>
      </c>
      <c r="Q61" s="45">
        <v>37653</v>
      </c>
      <c r="R61" s="45">
        <v>37681</v>
      </c>
      <c r="S61" s="45">
        <v>37712</v>
      </c>
      <c r="T61" s="45">
        <v>37742</v>
      </c>
      <c r="U61" s="45">
        <v>37773</v>
      </c>
      <c r="V61" s="45">
        <v>37803</v>
      </c>
      <c r="W61" s="45">
        <v>37834</v>
      </c>
      <c r="X61" s="45">
        <v>37865</v>
      </c>
      <c r="Y61" s="45">
        <v>37895</v>
      </c>
      <c r="Z61" s="45">
        <v>37926</v>
      </c>
      <c r="AA61" s="45">
        <v>37956</v>
      </c>
      <c r="AB61" s="45">
        <v>37987</v>
      </c>
      <c r="AC61" s="45">
        <v>38018</v>
      </c>
      <c r="AD61" s="45">
        <v>38047</v>
      </c>
      <c r="AE61" s="45">
        <v>38078</v>
      </c>
      <c r="AF61" s="45">
        <v>38108</v>
      </c>
      <c r="AG61" s="45">
        <v>38139</v>
      </c>
      <c r="AH61" s="45">
        <v>38169</v>
      </c>
      <c r="AI61" s="45">
        <v>38200</v>
      </c>
      <c r="AJ61" s="45">
        <v>38231</v>
      </c>
      <c r="AK61" s="45">
        <v>38261</v>
      </c>
      <c r="AL61" s="45">
        <v>38292</v>
      </c>
      <c r="AM61" s="45">
        <v>38322</v>
      </c>
      <c r="AN61" s="45">
        <v>38353</v>
      </c>
      <c r="AO61" s="45">
        <v>38384</v>
      </c>
      <c r="AP61" s="45">
        <v>38412</v>
      </c>
      <c r="AQ61" s="45">
        <v>38443</v>
      </c>
      <c r="AR61" s="45">
        <v>38473</v>
      </c>
      <c r="AS61" s="45">
        <v>38504</v>
      </c>
      <c r="AT61" s="45">
        <v>38534</v>
      </c>
      <c r="AU61" s="45">
        <v>38565</v>
      </c>
      <c r="AV61" s="45">
        <v>38596</v>
      </c>
      <c r="AW61" s="45">
        <v>38626</v>
      </c>
      <c r="AX61" s="45">
        <v>38657</v>
      </c>
      <c r="AY61" s="45">
        <v>38687</v>
      </c>
      <c r="AZ61" s="45">
        <v>38718</v>
      </c>
      <c r="BA61" s="45">
        <v>38749</v>
      </c>
      <c r="BB61" s="45">
        <v>38777</v>
      </c>
      <c r="BC61" s="45">
        <v>38808</v>
      </c>
      <c r="BD61" s="45">
        <v>38838</v>
      </c>
      <c r="BE61" s="45">
        <v>38869</v>
      </c>
      <c r="BF61" s="45">
        <v>38899</v>
      </c>
      <c r="BG61" s="45">
        <v>38930</v>
      </c>
      <c r="BH61" s="45">
        <v>38961</v>
      </c>
      <c r="BI61" s="45">
        <v>38991</v>
      </c>
      <c r="BJ61" s="45">
        <v>39022</v>
      </c>
      <c r="BK61" s="45">
        <v>39052</v>
      </c>
      <c r="BL61" s="45">
        <v>39083</v>
      </c>
      <c r="BM61" s="45">
        <v>39114</v>
      </c>
      <c r="BN61" s="45">
        <v>39142</v>
      </c>
      <c r="BO61" s="45">
        <v>39173</v>
      </c>
      <c r="BP61" s="45">
        <v>39203</v>
      </c>
      <c r="BQ61" s="45">
        <v>39234</v>
      </c>
      <c r="BR61" s="45">
        <v>39264</v>
      </c>
      <c r="BS61" s="45">
        <v>39295</v>
      </c>
      <c r="BT61" s="45">
        <v>39326</v>
      </c>
      <c r="BU61" s="45">
        <v>39356</v>
      </c>
      <c r="BV61" s="46">
        <v>39387</v>
      </c>
      <c r="BW61" s="49">
        <v>41030</v>
      </c>
      <c r="BX61" s="50">
        <v>41852</v>
      </c>
      <c r="BY61" s="50">
        <v>42856</v>
      </c>
      <c r="BZ61" s="50">
        <v>42887</v>
      </c>
      <c r="CA61" s="50">
        <v>48366</v>
      </c>
      <c r="CB61" s="51"/>
    </row>
    <row r="63" spans="1:82" x14ac:dyDescent="0.25">
      <c r="A63" t="s">
        <v>77</v>
      </c>
      <c r="I63" s="3">
        <f>I14+I20</f>
        <v>26699</v>
      </c>
      <c r="J63" s="3">
        <f>J14+J20</f>
        <v>50228</v>
      </c>
      <c r="K63" s="3">
        <f t="shared" ref="K63:BK63" si="13">K14+K20</f>
        <v>50228</v>
      </c>
      <c r="L63" s="3">
        <f t="shared" si="13"/>
        <v>50228</v>
      </c>
      <c r="M63" s="3">
        <f t="shared" si="13"/>
        <v>50228</v>
      </c>
      <c r="N63" s="3">
        <f t="shared" si="13"/>
        <v>50228</v>
      </c>
      <c r="O63" s="3">
        <f t="shared" si="13"/>
        <v>50228</v>
      </c>
      <c r="P63" s="3">
        <f t="shared" si="13"/>
        <v>50228</v>
      </c>
      <c r="Q63" s="3">
        <f t="shared" si="13"/>
        <v>50228</v>
      </c>
      <c r="R63" s="3">
        <f t="shared" si="13"/>
        <v>50228</v>
      </c>
      <c r="S63" s="3">
        <f t="shared" si="13"/>
        <v>50228</v>
      </c>
      <c r="T63" s="3">
        <f t="shared" si="13"/>
        <v>50228</v>
      </c>
      <c r="U63" s="3">
        <f t="shared" si="13"/>
        <v>51523</v>
      </c>
      <c r="V63" s="3">
        <f t="shared" si="13"/>
        <v>51523</v>
      </c>
      <c r="W63" s="3">
        <f t="shared" si="13"/>
        <v>51523</v>
      </c>
      <c r="X63" s="3">
        <f t="shared" si="13"/>
        <v>51523</v>
      </c>
      <c r="Y63" s="3">
        <f t="shared" si="13"/>
        <v>51523</v>
      </c>
      <c r="Z63" s="3">
        <f t="shared" si="13"/>
        <v>51523</v>
      </c>
      <c r="AA63" s="3">
        <f t="shared" si="13"/>
        <v>51523</v>
      </c>
      <c r="AB63" s="3">
        <f t="shared" si="13"/>
        <v>51523</v>
      </c>
      <c r="AC63" s="3">
        <f t="shared" si="13"/>
        <v>51523</v>
      </c>
      <c r="AD63" s="3">
        <f t="shared" si="13"/>
        <v>51523</v>
      </c>
      <c r="AE63" s="3">
        <f t="shared" si="13"/>
        <v>46523</v>
      </c>
      <c r="AF63" s="3">
        <f t="shared" si="13"/>
        <v>46523</v>
      </c>
      <c r="AG63" s="3">
        <f t="shared" si="13"/>
        <v>46523</v>
      </c>
      <c r="AH63" s="3">
        <f t="shared" si="13"/>
        <v>46523</v>
      </c>
      <c r="AI63" s="3">
        <f t="shared" si="13"/>
        <v>46523</v>
      </c>
      <c r="AJ63" s="3">
        <f t="shared" si="13"/>
        <v>46523</v>
      </c>
      <c r="AK63" s="3">
        <f t="shared" si="13"/>
        <v>46523</v>
      </c>
      <c r="AL63" s="3">
        <f t="shared" si="13"/>
        <v>46523</v>
      </c>
      <c r="AM63" s="3">
        <f t="shared" si="13"/>
        <v>46523</v>
      </c>
      <c r="AN63" s="3">
        <f t="shared" si="13"/>
        <v>46523</v>
      </c>
      <c r="AO63" s="3">
        <f t="shared" si="13"/>
        <v>46523</v>
      </c>
      <c r="AP63" s="3">
        <f t="shared" si="13"/>
        <v>46523</v>
      </c>
      <c r="AQ63" s="3">
        <f t="shared" si="13"/>
        <v>46523</v>
      </c>
      <c r="AR63" s="3">
        <f t="shared" si="13"/>
        <v>46523</v>
      </c>
      <c r="AS63" s="3">
        <f t="shared" si="13"/>
        <v>46523</v>
      </c>
      <c r="AT63" s="3">
        <f t="shared" si="13"/>
        <v>46523</v>
      </c>
      <c r="AU63" s="3">
        <f t="shared" si="13"/>
        <v>46523</v>
      </c>
      <c r="AV63" s="3">
        <f t="shared" si="13"/>
        <v>46523</v>
      </c>
      <c r="AW63" s="3">
        <f t="shared" si="13"/>
        <v>46523</v>
      </c>
      <c r="AX63" s="3">
        <f t="shared" si="13"/>
        <v>46523</v>
      </c>
      <c r="AY63" s="3">
        <f t="shared" si="13"/>
        <v>46523</v>
      </c>
      <c r="AZ63" s="3">
        <f t="shared" si="13"/>
        <v>46523</v>
      </c>
      <c r="BA63" s="3">
        <f t="shared" si="13"/>
        <v>46523</v>
      </c>
      <c r="BB63" s="3">
        <f t="shared" si="13"/>
        <v>46523</v>
      </c>
      <c r="BC63" s="3">
        <f t="shared" si="13"/>
        <v>46523</v>
      </c>
      <c r="BD63" s="3">
        <f t="shared" si="13"/>
        <v>46523</v>
      </c>
      <c r="BE63" s="3">
        <f t="shared" si="13"/>
        <v>46523</v>
      </c>
      <c r="BF63" s="3">
        <f t="shared" si="13"/>
        <v>46523</v>
      </c>
      <c r="BG63" s="3">
        <f t="shared" si="13"/>
        <v>46523</v>
      </c>
      <c r="BH63" s="3">
        <f t="shared" si="13"/>
        <v>46523</v>
      </c>
      <c r="BI63" s="3">
        <f t="shared" si="13"/>
        <v>46523</v>
      </c>
      <c r="BJ63" s="3">
        <f t="shared" si="13"/>
        <v>46523</v>
      </c>
      <c r="BK63" s="3">
        <f t="shared" si="13"/>
        <v>46523</v>
      </c>
      <c r="BL63" s="3">
        <f t="shared" ref="BL63:BW63" si="14">BL14+BL20</f>
        <v>46523</v>
      </c>
      <c r="BM63" s="3">
        <f t="shared" si="14"/>
        <v>46523</v>
      </c>
      <c r="BN63" s="3">
        <f t="shared" si="14"/>
        <v>46523</v>
      </c>
      <c r="BO63" s="3">
        <f t="shared" si="14"/>
        <v>46523</v>
      </c>
      <c r="BP63" s="3">
        <f t="shared" si="14"/>
        <v>46523</v>
      </c>
      <c r="BQ63" s="3">
        <f t="shared" si="14"/>
        <v>46523</v>
      </c>
      <c r="BR63" s="3">
        <f t="shared" si="14"/>
        <v>46523</v>
      </c>
      <c r="BS63" s="3">
        <f t="shared" si="14"/>
        <v>46523</v>
      </c>
      <c r="BT63" s="3">
        <f t="shared" si="14"/>
        <v>46523</v>
      </c>
      <c r="BU63" s="3">
        <f t="shared" si="14"/>
        <v>46523</v>
      </c>
      <c r="BV63" s="3">
        <f t="shared" si="14"/>
        <v>46523</v>
      </c>
      <c r="BW63" s="3">
        <f t="shared" si="14"/>
        <v>46523</v>
      </c>
      <c r="BX63" s="3">
        <f>BX14+BX20</f>
        <v>46523</v>
      </c>
      <c r="BY63" s="3">
        <f>BY14+BY20</f>
        <v>46523</v>
      </c>
      <c r="BZ63" s="3">
        <f>BZ14+BZ20</f>
        <v>43823</v>
      </c>
      <c r="CA63" s="3">
        <f>CA14+CA20</f>
        <v>20294</v>
      </c>
      <c r="CB63" s="3">
        <f>CB14+CB20</f>
        <v>20294</v>
      </c>
    </row>
    <row r="65" spans="1:80" x14ac:dyDescent="0.25">
      <c r="A65" t="s">
        <v>72</v>
      </c>
      <c r="I65" s="3">
        <f>I49+I53</f>
        <v>99035</v>
      </c>
      <c r="J65" s="3">
        <f t="shared" ref="J65:BK65" si="15">J49+J53</f>
        <v>75506</v>
      </c>
      <c r="K65" s="3">
        <f t="shared" si="15"/>
        <v>75506</v>
      </c>
      <c r="L65" s="3">
        <f t="shared" si="15"/>
        <v>75506</v>
      </c>
      <c r="M65" s="3">
        <f t="shared" si="15"/>
        <v>75506</v>
      </c>
      <c r="N65" s="3">
        <f t="shared" si="15"/>
        <v>75506</v>
      </c>
      <c r="O65" s="3">
        <f t="shared" si="15"/>
        <v>75506</v>
      </c>
      <c r="P65" s="3">
        <f t="shared" si="15"/>
        <v>75506</v>
      </c>
      <c r="Q65" s="3">
        <f t="shared" si="15"/>
        <v>75506</v>
      </c>
      <c r="R65" s="3">
        <f t="shared" si="15"/>
        <v>75506</v>
      </c>
      <c r="S65" s="3">
        <f t="shared" si="15"/>
        <v>75506</v>
      </c>
      <c r="T65" s="3">
        <f t="shared" si="15"/>
        <v>75506</v>
      </c>
      <c r="U65" s="3">
        <f t="shared" si="15"/>
        <v>77506</v>
      </c>
      <c r="V65" s="3">
        <f t="shared" si="15"/>
        <v>77506</v>
      </c>
      <c r="W65" s="3">
        <f t="shared" si="15"/>
        <v>77506</v>
      </c>
      <c r="X65" s="3">
        <f t="shared" si="15"/>
        <v>77506</v>
      </c>
      <c r="Y65" s="3">
        <f t="shared" si="15"/>
        <v>77506</v>
      </c>
      <c r="Z65" s="3">
        <f t="shared" si="15"/>
        <v>77506</v>
      </c>
      <c r="AA65" s="3">
        <f t="shared" si="15"/>
        <v>77506</v>
      </c>
      <c r="AB65" s="3">
        <f t="shared" si="15"/>
        <v>77506</v>
      </c>
      <c r="AC65" s="3">
        <f t="shared" si="15"/>
        <v>77506</v>
      </c>
      <c r="AD65" s="3">
        <f t="shared" si="15"/>
        <v>77506</v>
      </c>
      <c r="AE65" s="3">
        <f t="shared" si="15"/>
        <v>82506</v>
      </c>
      <c r="AF65" s="3">
        <f t="shared" si="15"/>
        <v>82506</v>
      </c>
      <c r="AG65" s="3">
        <f t="shared" si="15"/>
        <v>82506</v>
      </c>
      <c r="AH65" s="3">
        <f t="shared" si="15"/>
        <v>82506</v>
      </c>
      <c r="AI65" s="3">
        <f t="shared" si="15"/>
        <v>82506</v>
      </c>
      <c r="AJ65" s="3">
        <f t="shared" si="15"/>
        <v>82506</v>
      </c>
      <c r="AK65" s="3">
        <f t="shared" si="15"/>
        <v>82506</v>
      </c>
      <c r="AL65" s="3">
        <f t="shared" si="15"/>
        <v>82506</v>
      </c>
      <c r="AM65" s="3">
        <f t="shared" si="15"/>
        <v>82506</v>
      </c>
      <c r="AN65" s="3">
        <f t="shared" si="15"/>
        <v>82506</v>
      </c>
      <c r="AO65" s="3">
        <f t="shared" si="15"/>
        <v>82506</v>
      </c>
      <c r="AP65" s="3">
        <f t="shared" si="15"/>
        <v>82506</v>
      </c>
      <c r="AQ65" s="3">
        <f t="shared" si="15"/>
        <v>82506</v>
      </c>
      <c r="AR65" s="3">
        <f t="shared" si="15"/>
        <v>82506</v>
      </c>
      <c r="AS65" s="3">
        <f t="shared" si="15"/>
        <v>82506</v>
      </c>
      <c r="AT65" s="3">
        <f t="shared" si="15"/>
        <v>82506</v>
      </c>
      <c r="AU65" s="3">
        <f t="shared" si="15"/>
        <v>82506</v>
      </c>
      <c r="AV65" s="3">
        <f t="shared" si="15"/>
        <v>82506</v>
      </c>
      <c r="AW65" s="3">
        <f t="shared" si="15"/>
        <v>82506</v>
      </c>
      <c r="AX65" s="3">
        <f t="shared" si="15"/>
        <v>82506</v>
      </c>
      <c r="AY65" s="3">
        <f t="shared" si="15"/>
        <v>82506</v>
      </c>
      <c r="AZ65" s="3">
        <f t="shared" si="15"/>
        <v>82506</v>
      </c>
      <c r="BA65" s="3">
        <f t="shared" si="15"/>
        <v>82506</v>
      </c>
      <c r="BB65" s="3">
        <f t="shared" si="15"/>
        <v>82506</v>
      </c>
      <c r="BC65" s="3">
        <f t="shared" si="15"/>
        <v>82506</v>
      </c>
      <c r="BD65" s="3">
        <f t="shared" si="15"/>
        <v>82506</v>
      </c>
      <c r="BE65" s="3">
        <f t="shared" si="15"/>
        <v>82506</v>
      </c>
      <c r="BF65" s="3">
        <f t="shared" si="15"/>
        <v>82506</v>
      </c>
      <c r="BG65" s="3">
        <f t="shared" si="15"/>
        <v>82506</v>
      </c>
      <c r="BH65" s="3">
        <f t="shared" si="15"/>
        <v>82506</v>
      </c>
      <c r="BI65" s="3">
        <f t="shared" si="15"/>
        <v>82506</v>
      </c>
      <c r="BJ65" s="3">
        <f t="shared" si="15"/>
        <v>82506</v>
      </c>
      <c r="BK65" s="3">
        <f t="shared" si="15"/>
        <v>82506</v>
      </c>
      <c r="BL65" s="3">
        <f>BL49+BL53</f>
        <v>82506</v>
      </c>
      <c r="BM65" s="3">
        <f>BM49+BM53</f>
        <v>82506</v>
      </c>
      <c r="BN65" s="3">
        <f>BN49+BN53</f>
        <v>82506</v>
      </c>
      <c r="BO65" s="3">
        <f>BO49+BO53</f>
        <v>82506</v>
      </c>
      <c r="BP65" s="3">
        <f>BP49+BP53</f>
        <v>82506</v>
      </c>
      <c r="BQ65" s="28">
        <f>(BQ49+BQ53)</f>
        <v>82506</v>
      </c>
      <c r="BR65" s="28">
        <f t="shared" ref="BR65:BW65" si="16">(BR49+BR53)</f>
        <v>82506</v>
      </c>
      <c r="BS65" s="28">
        <f t="shared" si="16"/>
        <v>82506</v>
      </c>
      <c r="BT65" s="28">
        <f t="shared" si="16"/>
        <v>82506</v>
      </c>
      <c r="BU65" s="28">
        <f t="shared" si="16"/>
        <v>82506</v>
      </c>
      <c r="BV65" s="28">
        <f t="shared" si="16"/>
        <v>82506</v>
      </c>
      <c r="BW65" s="28">
        <f t="shared" si="16"/>
        <v>82506</v>
      </c>
      <c r="BX65" s="28">
        <f>(BX49+BX53)</f>
        <v>82506</v>
      </c>
      <c r="BY65" s="28">
        <f>(BY49+BY53)</f>
        <v>82506</v>
      </c>
      <c r="BZ65" s="28">
        <f>(BZ49+BZ53)</f>
        <v>85206</v>
      </c>
      <c r="CA65" s="28">
        <f>(CA49+CA53)</f>
        <v>108735</v>
      </c>
      <c r="CB65" s="28">
        <f>(CB49+CB53)</f>
        <v>108735</v>
      </c>
    </row>
    <row r="66" spans="1:80" x14ac:dyDescent="0.25">
      <c r="BQ66" s="3"/>
    </row>
    <row r="67" spans="1:80" x14ac:dyDescent="0.25">
      <c r="A67" t="s">
        <v>78</v>
      </c>
      <c r="I67" s="3">
        <f>I40</f>
        <v>15000</v>
      </c>
      <c r="J67" s="3">
        <f t="shared" ref="J67:BK67" si="17">J40</f>
        <v>15000</v>
      </c>
      <c r="K67" s="3">
        <f t="shared" si="17"/>
        <v>15000</v>
      </c>
      <c r="L67" s="3">
        <f t="shared" si="17"/>
        <v>15000</v>
      </c>
      <c r="M67" s="3">
        <f t="shared" si="17"/>
        <v>15000</v>
      </c>
      <c r="N67" s="3">
        <f t="shared" si="17"/>
        <v>15000</v>
      </c>
      <c r="O67" s="3">
        <f t="shared" si="17"/>
        <v>15000</v>
      </c>
      <c r="P67" s="3">
        <f t="shared" si="17"/>
        <v>15000</v>
      </c>
      <c r="Q67" s="3">
        <f t="shared" si="17"/>
        <v>15000</v>
      </c>
      <c r="R67" s="3">
        <f t="shared" si="17"/>
        <v>15000</v>
      </c>
      <c r="S67" s="3">
        <f t="shared" si="17"/>
        <v>15000</v>
      </c>
      <c r="T67" s="3">
        <f t="shared" si="17"/>
        <v>15000</v>
      </c>
      <c r="U67" s="3">
        <f t="shared" si="17"/>
        <v>15000</v>
      </c>
      <c r="V67" s="3">
        <f t="shared" si="17"/>
        <v>15000</v>
      </c>
      <c r="W67" s="3">
        <f t="shared" si="17"/>
        <v>15000</v>
      </c>
      <c r="X67" s="3">
        <f t="shared" si="17"/>
        <v>15000</v>
      </c>
      <c r="Y67" s="3">
        <f t="shared" si="17"/>
        <v>15000</v>
      </c>
      <c r="Z67" s="3">
        <f t="shared" si="17"/>
        <v>15000</v>
      </c>
      <c r="AA67" s="3">
        <f t="shared" si="17"/>
        <v>15000</v>
      </c>
      <c r="AB67" s="3">
        <f t="shared" si="17"/>
        <v>15000</v>
      </c>
      <c r="AC67" s="3">
        <f t="shared" si="17"/>
        <v>15000</v>
      </c>
      <c r="AD67" s="3">
        <f t="shared" si="17"/>
        <v>15000</v>
      </c>
      <c r="AE67" s="3">
        <f t="shared" si="17"/>
        <v>15000</v>
      </c>
      <c r="AF67" s="3">
        <f t="shared" si="17"/>
        <v>15000</v>
      </c>
      <c r="AG67" s="3">
        <f t="shared" si="17"/>
        <v>15000</v>
      </c>
      <c r="AH67" s="3">
        <f t="shared" si="17"/>
        <v>15000</v>
      </c>
      <c r="AI67" s="3">
        <f t="shared" si="17"/>
        <v>15000</v>
      </c>
      <c r="AJ67" s="3">
        <f t="shared" si="17"/>
        <v>15000</v>
      </c>
      <c r="AK67" s="3">
        <f t="shared" si="17"/>
        <v>15000</v>
      </c>
      <c r="AL67" s="3">
        <f t="shared" si="17"/>
        <v>15000</v>
      </c>
      <c r="AM67" s="3">
        <f t="shared" si="17"/>
        <v>15000</v>
      </c>
      <c r="AN67" s="3">
        <f t="shared" si="17"/>
        <v>15000</v>
      </c>
      <c r="AO67" s="3">
        <f t="shared" si="17"/>
        <v>15000</v>
      </c>
      <c r="AP67" s="3">
        <f t="shared" si="17"/>
        <v>15000</v>
      </c>
      <c r="AQ67" s="3">
        <f t="shared" si="17"/>
        <v>15000</v>
      </c>
      <c r="AR67" s="3">
        <f t="shared" si="17"/>
        <v>15000</v>
      </c>
      <c r="AS67" s="3">
        <f t="shared" si="17"/>
        <v>15000</v>
      </c>
      <c r="AT67" s="3">
        <f t="shared" si="17"/>
        <v>15000</v>
      </c>
      <c r="AU67" s="3">
        <f t="shared" si="17"/>
        <v>15000</v>
      </c>
      <c r="AV67" s="3">
        <f t="shared" si="17"/>
        <v>15000</v>
      </c>
      <c r="AW67" s="3">
        <f t="shared" si="17"/>
        <v>15000</v>
      </c>
      <c r="AX67" s="3">
        <f t="shared" si="17"/>
        <v>15000</v>
      </c>
      <c r="AY67" s="3">
        <f t="shared" si="17"/>
        <v>15000</v>
      </c>
      <c r="AZ67" s="3">
        <f t="shared" si="17"/>
        <v>15000</v>
      </c>
      <c r="BA67" s="3">
        <f t="shared" si="17"/>
        <v>15000</v>
      </c>
      <c r="BB67" s="3">
        <f t="shared" si="17"/>
        <v>15000</v>
      </c>
      <c r="BC67" s="3">
        <f t="shared" si="17"/>
        <v>15000</v>
      </c>
      <c r="BD67" s="3">
        <f t="shared" si="17"/>
        <v>15000</v>
      </c>
      <c r="BE67" s="3">
        <f t="shared" si="17"/>
        <v>15000</v>
      </c>
      <c r="BF67" s="3">
        <f t="shared" si="17"/>
        <v>15000</v>
      </c>
      <c r="BG67" s="3">
        <f t="shared" si="17"/>
        <v>15000</v>
      </c>
      <c r="BH67" s="3">
        <f t="shared" si="17"/>
        <v>15000</v>
      </c>
      <c r="BI67" s="3">
        <f t="shared" si="17"/>
        <v>15000</v>
      </c>
      <c r="BJ67" s="3">
        <f t="shared" si="17"/>
        <v>15000</v>
      </c>
      <c r="BK67" s="3">
        <f t="shared" si="17"/>
        <v>15000</v>
      </c>
      <c r="BL67" s="3">
        <f t="shared" ref="BL67:BW67" si="18">BL40</f>
        <v>15000</v>
      </c>
      <c r="BM67" s="3">
        <f t="shared" si="18"/>
        <v>15000</v>
      </c>
      <c r="BN67" s="3">
        <f t="shared" si="18"/>
        <v>15000</v>
      </c>
      <c r="BO67" s="3">
        <f t="shared" si="18"/>
        <v>15000</v>
      </c>
      <c r="BP67" s="3">
        <f t="shared" si="18"/>
        <v>15000</v>
      </c>
      <c r="BQ67" s="3">
        <f t="shared" si="18"/>
        <v>15000</v>
      </c>
      <c r="BR67" s="3">
        <f t="shared" si="18"/>
        <v>15000</v>
      </c>
      <c r="BS67" s="3">
        <f t="shared" si="18"/>
        <v>15000</v>
      </c>
      <c r="BT67" s="3">
        <f t="shared" si="18"/>
        <v>15000</v>
      </c>
      <c r="BU67" s="3">
        <f t="shared" si="18"/>
        <v>15000</v>
      </c>
      <c r="BV67" s="3">
        <f t="shared" si="18"/>
        <v>15000</v>
      </c>
      <c r="BW67" s="3">
        <f t="shared" si="18"/>
        <v>15000</v>
      </c>
      <c r="BX67" s="3">
        <f>BX40</f>
        <v>15000</v>
      </c>
      <c r="BY67" s="3">
        <f>BY40</f>
        <v>15000</v>
      </c>
      <c r="BZ67" s="3">
        <f>BZ40</f>
        <v>15000</v>
      </c>
      <c r="CA67" s="3">
        <f>CA40</f>
        <v>15000</v>
      </c>
      <c r="CB67" s="3">
        <f>CB40</f>
        <v>15000</v>
      </c>
    </row>
    <row r="69" spans="1:80" x14ac:dyDescent="0.25">
      <c r="A69" t="s">
        <v>79</v>
      </c>
      <c r="I69" s="3">
        <f>I26+I34</f>
        <v>9266</v>
      </c>
      <c r="J69" s="3">
        <f>J26+J34</f>
        <v>9266</v>
      </c>
      <c r="K69" s="3">
        <f t="shared" ref="K69:BK69" si="19">K26+K34</f>
        <v>9266</v>
      </c>
      <c r="L69" s="3">
        <f t="shared" si="19"/>
        <v>9266</v>
      </c>
      <c r="M69" s="3">
        <f t="shared" si="19"/>
        <v>9266</v>
      </c>
      <c r="N69" s="3">
        <f t="shared" si="19"/>
        <v>9266</v>
      </c>
      <c r="O69" s="3">
        <f t="shared" si="19"/>
        <v>9266</v>
      </c>
      <c r="P69" s="3">
        <f t="shared" si="19"/>
        <v>9266</v>
      </c>
      <c r="Q69" s="3">
        <f t="shared" si="19"/>
        <v>9266</v>
      </c>
      <c r="R69" s="3">
        <f t="shared" si="19"/>
        <v>9266</v>
      </c>
      <c r="S69" s="3">
        <f t="shared" si="19"/>
        <v>9266</v>
      </c>
      <c r="T69" s="3">
        <f t="shared" si="19"/>
        <v>9266</v>
      </c>
      <c r="U69" s="3">
        <f t="shared" si="19"/>
        <v>5971</v>
      </c>
      <c r="V69" s="3">
        <f t="shared" si="19"/>
        <v>5971</v>
      </c>
      <c r="W69" s="3">
        <f t="shared" si="19"/>
        <v>5971</v>
      </c>
      <c r="X69" s="3">
        <f t="shared" si="19"/>
        <v>5971</v>
      </c>
      <c r="Y69" s="3">
        <f t="shared" si="19"/>
        <v>5971</v>
      </c>
      <c r="Z69" s="3">
        <f t="shared" si="19"/>
        <v>5971</v>
      </c>
      <c r="AA69" s="3">
        <f t="shared" si="19"/>
        <v>5971</v>
      </c>
      <c r="AB69" s="3">
        <f t="shared" si="19"/>
        <v>5971</v>
      </c>
      <c r="AC69" s="3">
        <f t="shared" si="19"/>
        <v>5971</v>
      </c>
      <c r="AD69" s="3">
        <f t="shared" si="19"/>
        <v>5971</v>
      </c>
      <c r="AE69" s="3">
        <f t="shared" si="19"/>
        <v>5971</v>
      </c>
      <c r="AF69" s="3">
        <f t="shared" si="19"/>
        <v>5971</v>
      </c>
      <c r="AG69" s="3">
        <f t="shared" si="19"/>
        <v>5971</v>
      </c>
      <c r="AH69" s="3">
        <f t="shared" si="19"/>
        <v>5971</v>
      </c>
      <c r="AI69" s="3">
        <f t="shared" si="19"/>
        <v>5971</v>
      </c>
      <c r="AJ69" s="3">
        <f t="shared" si="19"/>
        <v>5971</v>
      </c>
      <c r="AK69" s="3">
        <f t="shared" si="19"/>
        <v>5971</v>
      </c>
      <c r="AL69" s="3">
        <f t="shared" si="19"/>
        <v>5971</v>
      </c>
      <c r="AM69" s="3">
        <f t="shared" si="19"/>
        <v>5971</v>
      </c>
      <c r="AN69" s="3">
        <f t="shared" si="19"/>
        <v>5971</v>
      </c>
      <c r="AO69" s="3">
        <f t="shared" si="19"/>
        <v>5971</v>
      </c>
      <c r="AP69" s="3">
        <f t="shared" si="19"/>
        <v>5971</v>
      </c>
      <c r="AQ69" s="3">
        <f t="shared" si="19"/>
        <v>5971</v>
      </c>
      <c r="AR69" s="3">
        <f t="shared" si="19"/>
        <v>5971</v>
      </c>
      <c r="AS69" s="3">
        <f t="shared" si="19"/>
        <v>5971</v>
      </c>
      <c r="AT69" s="3">
        <f t="shared" si="19"/>
        <v>5971</v>
      </c>
      <c r="AU69" s="3">
        <f t="shared" si="19"/>
        <v>5971</v>
      </c>
      <c r="AV69" s="3">
        <f t="shared" si="19"/>
        <v>5971</v>
      </c>
      <c r="AW69" s="3">
        <f t="shared" si="19"/>
        <v>5971</v>
      </c>
      <c r="AX69" s="3">
        <f t="shared" si="19"/>
        <v>5971</v>
      </c>
      <c r="AY69" s="3">
        <f t="shared" si="19"/>
        <v>5971</v>
      </c>
      <c r="AZ69" s="3">
        <f t="shared" si="19"/>
        <v>5971</v>
      </c>
      <c r="BA69" s="3">
        <f t="shared" si="19"/>
        <v>5971</v>
      </c>
      <c r="BB69" s="3">
        <f t="shared" si="19"/>
        <v>5971</v>
      </c>
      <c r="BC69" s="3">
        <f t="shared" si="19"/>
        <v>5971</v>
      </c>
      <c r="BD69" s="3">
        <f t="shared" si="19"/>
        <v>5971</v>
      </c>
      <c r="BE69" s="3">
        <f t="shared" si="19"/>
        <v>5971</v>
      </c>
      <c r="BF69" s="3">
        <f t="shared" si="19"/>
        <v>5971</v>
      </c>
      <c r="BG69" s="3">
        <f t="shared" si="19"/>
        <v>5971</v>
      </c>
      <c r="BH69" s="3">
        <f t="shared" si="19"/>
        <v>5971</v>
      </c>
      <c r="BI69" s="3">
        <f t="shared" si="19"/>
        <v>5971</v>
      </c>
      <c r="BJ69" s="3">
        <f t="shared" si="19"/>
        <v>5971</v>
      </c>
      <c r="BK69" s="3">
        <f t="shared" si="19"/>
        <v>5971</v>
      </c>
      <c r="BL69" s="3">
        <f t="shared" ref="BL69:BW69" si="20">BL26+BL34</f>
        <v>5971</v>
      </c>
      <c r="BM69" s="3">
        <f t="shared" si="20"/>
        <v>5971</v>
      </c>
      <c r="BN69" s="3">
        <f t="shared" si="20"/>
        <v>5971</v>
      </c>
      <c r="BO69" s="3">
        <f t="shared" si="20"/>
        <v>5971</v>
      </c>
      <c r="BP69" s="3">
        <f t="shared" si="20"/>
        <v>5971</v>
      </c>
      <c r="BQ69" s="3">
        <f t="shared" si="20"/>
        <v>5971</v>
      </c>
      <c r="BR69" s="3">
        <f t="shared" si="20"/>
        <v>5971</v>
      </c>
      <c r="BS69" s="3">
        <f t="shared" si="20"/>
        <v>5971</v>
      </c>
      <c r="BT69" s="3">
        <f t="shared" si="20"/>
        <v>5971</v>
      </c>
      <c r="BU69" s="3">
        <f t="shared" si="20"/>
        <v>5971</v>
      </c>
      <c r="BV69" s="3">
        <f t="shared" si="20"/>
        <v>5971</v>
      </c>
      <c r="BW69" s="3">
        <f t="shared" si="20"/>
        <v>5971</v>
      </c>
      <c r="BX69" s="3">
        <f>BX26+BX34</f>
        <v>5971</v>
      </c>
      <c r="BY69" s="3">
        <f>BY26+BY34</f>
        <v>5971</v>
      </c>
      <c r="BZ69" s="3">
        <f>BZ26+BZ34</f>
        <v>5971</v>
      </c>
      <c r="CA69" s="3">
        <f>CA26+CA34</f>
        <v>5971</v>
      </c>
      <c r="CB69" s="3">
        <f>CB26+CB34</f>
        <v>5971</v>
      </c>
    </row>
    <row r="71" spans="1:80" x14ac:dyDescent="0.25">
      <c r="G71" s="2" t="s">
        <v>53</v>
      </c>
      <c r="I71" s="3">
        <f>SUM(I63:I69)</f>
        <v>150000</v>
      </c>
      <c r="J71" s="3">
        <f t="shared" ref="J71:BK71" si="21">SUM(J63:J69)</f>
        <v>150000</v>
      </c>
      <c r="K71" s="3">
        <f t="shared" si="21"/>
        <v>150000</v>
      </c>
      <c r="L71" s="3">
        <f t="shared" si="21"/>
        <v>150000</v>
      </c>
      <c r="M71" s="3">
        <f t="shared" si="21"/>
        <v>150000</v>
      </c>
      <c r="N71" s="3">
        <f t="shared" si="21"/>
        <v>150000</v>
      </c>
      <c r="O71" s="3">
        <f t="shared" si="21"/>
        <v>150000</v>
      </c>
      <c r="P71" s="3">
        <f t="shared" si="21"/>
        <v>150000</v>
      </c>
      <c r="Q71" s="3">
        <f t="shared" si="21"/>
        <v>150000</v>
      </c>
      <c r="R71" s="3">
        <f t="shared" si="21"/>
        <v>150000</v>
      </c>
      <c r="S71" s="3">
        <f t="shared" si="21"/>
        <v>150000</v>
      </c>
      <c r="T71" s="3">
        <f t="shared" si="21"/>
        <v>150000</v>
      </c>
      <c r="U71" s="3">
        <f t="shared" si="21"/>
        <v>150000</v>
      </c>
      <c r="V71" s="3">
        <f t="shared" si="21"/>
        <v>150000</v>
      </c>
      <c r="W71" s="3">
        <f t="shared" si="21"/>
        <v>150000</v>
      </c>
      <c r="X71" s="3">
        <f t="shared" si="21"/>
        <v>150000</v>
      </c>
      <c r="Y71" s="3">
        <f t="shared" si="21"/>
        <v>150000</v>
      </c>
      <c r="Z71" s="3">
        <f t="shared" si="21"/>
        <v>150000</v>
      </c>
      <c r="AA71" s="3">
        <f t="shared" si="21"/>
        <v>150000</v>
      </c>
      <c r="AB71" s="3">
        <f t="shared" si="21"/>
        <v>150000</v>
      </c>
      <c r="AC71" s="3">
        <f t="shared" si="21"/>
        <v>150000</v>
      </c>
      <c r="AD71" s="3">
        <f t="shared" si="21"/>
        <v>150000</v>
      </c>
      <c r="AE71" s="3">
        <f t="shared" si="21"/>
        <v>150000</v>
      </c>
      <c r="AF71" s="3">
        <f t="shared" si="21"/>
        <v>150000</v>
      </c>
      <c r="AG71" s="3">
        <f t="shared" si="21"/>
        <v>150000</v>
      </c>
      <c r="AH71" s="3">
        <f t="shared" si="21"/>
        <v>150000</v>
      </c>
      <c r="AI71" s="3">
        <f t="shared" si="21"/>
        <v>150000</v>
      </c>
      <c r="AJ71" s="3">
        <f t="shared" si="21"/>
        <v>150000</v>
      </c>
      <c r="AK71" s="3">
        <f t="shared" si="21"/>
        <v>150000</v>
      </c>
      <c r="AL71" s="3">
        <f t="shared" si="21"/>
        <v>150000</v>
      </c>
      <c r="AM71" s="3">
        <f t="shared" si="21"/>
        <v>150000</v>
      </c>
      <c r="AN71" s="3">
        <f t="shared" si="21"/>
        <v>150000</v>
      </c>
      <c r="AO71" s="3">
        <f t="shared" si="21"/>
        <v>150000</v>
      </c>
      <c r="AP71" s="3">
        <f t="shared" si="21"/>
        <v>150000</v>
      </c>
      <c r="AQ71" s="3">
        <f t="shared" si="21"/>
        <v>150000</v>
      </c>
      <c r="AR71" s="3">
        <f t="shared" si="21"/>
        <v>150000</v>
      </c>
      <c r="AS71" s="3">
        <f t="shared" si="21"/>
        <v>150000</v>
      </c>
      <c r="AT71" s="3">
        <f t="shared" si="21"/>
        <v>150000</v>
      </c>
      <c r="AU71" s="3">
        <f t="shared" si="21"/>
        <v>150000</v>
      </c>
      <c r="AV71" s="3">
        <f t="shared" si="21"/>
        <v>150000</v>
      </c>
      <c r="AW71" s="3">
        <f t="shared" si="21"/>
        <v>150000</v>
      </c>
      <c r="AX71" s="3">
        <f t="shared" si="21"/>
        <v>150000</v>
      </c>
      <c r="AY71" s="3">
        <f t="shared" si="21"/>
        <v>150000</v>
      </c>
      <c r="AZ71" s="3">
        <f t="shared" si="21"/>
        <v>150000</v>
      </c>
      <c r="BA71" s="3">
        <f t="shared" si="21"/>
        <v>150000</v>
      </c>
      <c r="BB71" s="3">
        <f t="shared" si="21"/>
        <v>150000</v>
      </c>
      <c r="BC71" s="3">
        <f t="shared" si="21"/>
        <v>150000</v>
      </c>
      <c r="BD71" s="3">
        <f t="shared" si="21"/>
        <v>150000</v>
      </c>
      <c r="BE71" s="3">
        <f t="shared" si="21"/>
        <v>150000</v>
      </c>
      <c r="BF71" s="3">
        <f t="shared" si="21"/>
        <v>150000</v>
      </c>
      <c r="BG71" s="3">
        <f t="shared" si="21"/>
        <v>150000</v>
      </c>
      <c r="BH71" s="3">
        <f t="shared" si="21"/>
        <v>150000</v>
      </c>
      <c r="BI71" s="3">
        <f t="shared" si="21"/>
        <v>150000</v>
      </c>
      <c r="BJ71" s="3">
        <f t="shared" si="21"/>
        <v>150000</v>
      </c>
      <c r="BK71" s="3">
        <f t="shared" si="21"/>
        <v>150000</v>
      </c>
      <c r="BL71" s="3">
        <f t="shared" ref="BL71:BW71" si="22">SUM(BL63:BL69)</f>
        <v>150000</v>
      </c>
      <c r="BM71" s="3">
        <f t="shared" si="22"/>
        <v>150000</v>
      </c>
      <c r="BN71" s="3">
        <f t="shared" si="22"/>
        <v>150000</v>
      </c>
      <c r="BO71" s="3">
        <f t="shared" si="22"/>
        <v>150000</v>
      </c>
      <c r="BP71" s="3">
        <f t="shared" si="22"/>
        <v>150000</v>
      </c>
      <c r="BQ71" s="3">
        <f t="shared" si="22"/>
        <v>150000</v>
      </c>
      <c r="BR71" s="3">
        <f t="shared" si="22"/>
        <v>150000</v>
      </c>
      <c r="BS71" s="3">
        <f t="shared" si="22"/>
        <v>150000</v>
      </c>
      <c r="BT71" s="3">
        <f t="shared" si="22"/>
        <v>150000</v>
      </c>
      <c r="BU71" s="3">
        <f t="shared" si="22"/>
        <v>150000</v>
      </c>
      <c r="BV71" s="3">
        <f t="shared" si="22"/>
        <v>150000</v>
      </c>
      <c r="BW71" s="3">
        <f t="shared" si="22"/>
        <v>150000</v>
      </c>
      <c r="BX71" s="3">
        <f>SUM(BX63:BX69)</f>
        <v>150000</v>
      </c>
      <c r="BY71" s="3">
        <f>SUM(BY63:BY69)</f>
        <v>150000</v>
      </c>
      <c r="BZ71" s="3">
        <f>SUM(BZ63:BZ69)</f>
        <v>150000</v>
      </c>
      <c r="CA71" s="3">
        <f>SUM(CA63:CA69)</f>
        <v>150000</v>
      </c>
      <c r="CB71" s="3">
        <f>SUM(CB63:CB69)</f>
        <v>150000</v>
      </c>
    </row>
    <row r="73" spans="1:80" x14ac:dyDescent="0.25">
      <c r="I73" s="55">
        <v>37408</v>
      </c>
      <c r="J73" s="79" t="s">
        <v>83</v>
      </c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8" t="s">
        <v>84</v>
      </c>
      <c r="V73" s="78"/>
      <c r="W73" s="78"/>
      <c r="X73" s="78"/>
      <c r="Y73" s="78"/>
      <c r="Z73" s="78"/>
      <c r="AA73" s="78"/>
      <c r="AB73" s="78"/>
      <c r="AC73" s="78"/>
      <c r="AD73" s="78"/>
      <c r="AE73" s="77" t="s">
        <v>85</v>
      </c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56">
        <v>42887</v>
      </c>
      <c r="CA73" s="80" t="s">
        <v>86</v>
      </c>
      <c r="CB73" s="80"/>
    </row>
  </sheetData>
  <mergeCells count="5">
    <mergeCell ref="BW3:CB3"/>
    <mergeCell ref="AE73:BY73"/>
    <mergeCell ref="U73:AD73"/>
    <mergeCell ref="J73:T73"/>
    <mergeCell ref="CA73:CB73"/>
  </mergeCells>
  <phoneticPr fontId="0" type="noConversion"/>
  <printOptions verticalCentered="1"/>
  <pageMargins left="0.75" right="0.75" top="0.25" bottom="0.25" header="0.5" footer="0.5"/>
  <pageSetup paperSize="5" scale="62" fitToWidth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ROFR Criteria</vt:lpstr>
      <vt:lpstr>Red Rock Rec Pts</vt:lpstr>
      <vt:lpstr>'ROFR Criteria'!Print_Area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2001-11-02T14:33:01Z</cp:lastPrinted>
  <dcterms:created xsi:type="dcterms:W3CDTF">2001-02-09T21:48:16Z</dcterms:created>
  <dcterms:modified xsi:type="dcterms:W3CDTF">2023-09-10T15:38:10Z</dcterms:modified>
</cp:coreProperties>
</file>