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TW Capacity &amp; Rev thru 2010" sheetId="44" r:id="rId1"/>
    <sheet name="Hist Ave" sheetId="42" r:id="rId2"/>
    <sheet name="WOT by Month thru 2010" sheetId="39" r:id="rId3"/>
    <sheet name="East by Month" sheetId="41" r:id="rId4"/>
    <sheet name="IG-BL by Month" sheetId="12" r:id="rId5"/>
    <sheet name="SJ by Month" sheetId="43" r:id="rId6"/>
  </sheets>
  <definedNames>
    <definedName name="_xlnm.Print_Titles" localSheetId="2">'WOT by Month thru 2010'!$A:$G</definedName>
  </definedNames>
  <calcPr calcId="92512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F3" i="42"/>
  <c r="F4" i="42"/>
  <c r="F5" i="42"/>
  <c r="F6" i="42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7" i="44"/>
  <c r="C37" i="44"/>
  <c r="D37" i="44"/>
  <c r="E37" i="44"/>
  <c r="F37" i="44"/>
  <c r="G37" i="44"/>
  <c r="H37" i="44"/>
  <c r="I37" i="44"/>
  <c r="J37" i="44"/>
  <c r="B42" i="44"/>
  <c r="C42" i="44"/>
  <c r="D42" i="44"/>
  <c r="E42" i="44"/>
  <c r="F42" i="44"/>
  <c r="G42" i="44"/>
  <c r="H42" i="44"/>
  <c r="I42" i="44"/>
  <c r="J42" i="44"/>
  <c r="B47" i="44"/>
  <c r="C47" i="44"/>
  <c r="D47" i="44"/>
  <c r="E47" i="44"/>
  <c r="F47" i="44"/>
  <c r="G47" i="44"/>
  <c r="H47" i="44"/>
  <c r="I47" i="44"/>
  <c r="J47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<sst xmlns="http://schemas.openxmlformats.org/spreadsheetml/2006/main" count="375" uniqueCount="103">
  <si>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</si>
  <si>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</si>
  <si>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</si>
  <si>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</si>
  <si>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</si>
  <si>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</si>
  <si>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</si>
  <si>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</si>
  <si>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</si>
  <si>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</si>
  <si>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</si>
  <si>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</si>
  <si>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</si>
  <si>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</si>
  <si>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</si>
  <si>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</si>
  <si>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</si>
  <si>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</si>
  <si>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</si>
  <si>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</si>
  <si>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</si>
  <si>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</si>
  <si>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</si>
  <si>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</si>
  <si>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</si>
  <si>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</si>
  <si>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</si>
  <si>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</si>
  <si>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</si>
  <si>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</si>
  <si>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</si>
  <si>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</si>
  <si>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</si>
  <si>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</si>
  <si>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</si>
  <si>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</si>
  <si>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</si>
  <si>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</si>
  <si>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</si>
  <si>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</si>
  <si>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</si>
  <si>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</si>
  <si>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</si>
  <si>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</si>
  <si>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</si>
  <si>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</si>
  <si>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</si>
  <si>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</si>
  <si>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</si>
  <si>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</si>
  <si>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</si>
  <si>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</si>
  <si>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</si>
  <si>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</si>
  <si>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</si>
  <si>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</si>
  <si>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</si>
  <si>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</si>
  <si>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</si>
  <si>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</si>
  <si>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</si>
  <si>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Updated 1/15/2002</t>
  </si>
  <si>
    <t>?</t>
  </si>
  <si>
    <t>Updated 2/5/2002</t>
  </si>
  <si>
    <t>Rate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</si>
  <si>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</si>
  <si>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</si>
  <si>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</si>
  <si>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</si>
  <si>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</si>
  <si>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</si>
  <si>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</si>
  <si>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</si>
  <si>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</si>
  <si>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</si>
  <si>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</si>
  <si>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</si>
  <si>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</si>
  <si>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</si>
  <si>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</si>
  <si>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</si>
  <si>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</si>
  <si>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</si>
  <si>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</si>
  <si>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</si>
  <si>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</si>
  <si>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</si>
  <si>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</si>
  <si>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</si>
  <si>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</si>
  <si>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</si>
  <si>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</si>
  <si>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Average Rate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</si>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</sst>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1"/>
  <sheetViews>
    <sheetView tabSelected="1" workbookViewId="0">
      <selection activeCell="F8" sqref="F8"/>
    </sheetView>
  </sheetViews>
  <sheetFormatPr defaultRowHeight="13.2" x14ac:dyDescent="0.25"/>
  <cols>
    <col min="1" max="1" width="33.6640625" customWidth="1"/>
    <col min="2" max="10" width="12.6640625" customWidth="1"/>
    <col min="11" max="18" width="10.6640625" customWidth="1"/>
  </cols>
  <sheetData>
    <row r="2" spans="1:10" x14ac:dyDescent="0.25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5">
      <c r="A3" s="22" t="s">
        <v>49</v>
      </c>
    </row>
    <row r="4" spans="1:10" x14ac:dyDescent="0.25">
      <c r="A4" s="22" t="s">
        <v>90</v>
      </c>
    </row>
    <row r="5" spans="1:10" x14ac:dyDescent="0.25">
      <c r="A5" t="s">
        <v>91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5">
      <c r="A6" t="s">
        <v>100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5">
      <c r="A7" t="s">
        <v>92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5">
      <c r="A8" t="s">
        <v>93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5">
      <c r="A9" s="22" t="s">
        <v>94</v>
      </c>
    </row>
    <row r="10" spans="1:10" x14ac:dyDescent="0.25">
      <c r="A10" t="s">
        <v>91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5">
      <c r="A11" t="s">
        <v>100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5">
      <c r="A12" t="s">
        <v>92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5">
      <c r="A13" t="s">
        <v>93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5">
      <c r="A14" s="22" t="s">
        <v>95</v>
      </c>
    </row>
    <row r="15" spans="1:10" x14ac:dyDescent="0.25">
      <c r="A15" t="s">
        <v>91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5">
      <c r="A16" t="s">
        <v>100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5">
      <c r="A17" t="s">
        <v>92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5">
      <c r="A18" t="s">
        <v>93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5">
      <c r="A19" s="22" t="s">
        <v>96</v>
      </c>
    </row>
    <row r="20" spans="1:10" x14ac:dyDescent="0.25">
      <c r="A20" t="s">
        <v>91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5">
      <c r="A21" t="s">
        <v>100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5">
      <c r="A22" t="s">
        <v>92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5">
      <c r="A23" t="s">
        <v>93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5">
      <c r="A25" s="22" t="s">
        <v>97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5">
      <c r="A27" s="22" t="s">
        <v>102</v>
      </c>
    </row>
    <row r="28" spans="1:10" x14ac:dyDescent="0.25">
      <c r="A28" s="22" t="s">
        <v>90</v>
      </c>
    </row>
    <row r="29" spans="1:10" x14ac:dyDescent="0.25">
      <c r="A29" t="s">
        <v>91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5">
      <c r="A30" t="s">
        <v>101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5">
      <c r="A31" t="s">
        <v>92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5">
      <c r="A32" t="s">
        <v>93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5">
      <c r="A33" s="22" t="s">
        <v>94</v>
      </c>
    </row>
    <row r="34" spans="1:10" x14ac:dyDescent="0.25">
      <c r="A34" t="s">
        <v>91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5">
      <c r="A35" t="s">
        <v>101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5">
      <c r="A36" t="s">
        <v>92</v>
      </c>
      <c r="B36" s="72">
        <v>5.91E-2</v>
      </c>
      <c r="C36" s="72">
        <v>5.91E-2</v>
      </c>
      <c r="D36" s="72">
        <v>5.91E-2</v>
      </c>
      <c r="E36" s="72">
        <v>5.91E-2</v>
      </c>
      <c r="F36" s="72">
        <v>5.91E-2</v>
      </c>
      <c r="G36" s="72">
        <v>5.91E-2</v>
      </c>
      <c r="H36" s="72">
        <v>5.91E-2</v>
      </c>
      <c r="I36" s="72">
        <v>5.91E-2</v>
      </c>
      <c r="J36" s="72">
        <v>5.91E-2</v>
      </c>
    </row>
    <row r="37" spans="1:10" x14ac:dyDescent="0.25">
      <c r="A37" t="s">
        <v>93</v>
      </c>
      <c r="B37" s="118">
        <f>B35*B36*365</f>
        <v>1488821.787</v>
      </c>
      <c r="C37" s="118">
        <f t="shared" ref="C37:J37" si="7">C35*C36*365</f>
        <v>10109073.616500001</v>
      </c>
      <c r="D37" s="118">
        <f t="shared" si="7"/>
        <v>13254910.175999999</v>
      </c>
      <c r="E37" s="118">
        <f t="shared" si="7"/>
        <v>13301181.043500001</v>
      </c>
      <c r="F37" s="118">
        <f t="shared" si="7"/>
        <v>14093243.380499998</v>
      </c>
      <c r="G37" s="118">
        <f t="shared" si="7"/>
        <v>14844643.440000001</v>
      </c>
      <c r="H37" s="118">
        <f t="shared" si="7"/>
        <v>14859031.6305</v>
      </c>
      <c r="I37" s="118">
        <f t="shared" si="7"/>
        <v>14859031.6305</v>
      </c>
      <c r="J37" s="118">
        <f t="shared" si="7"/>
        <v>14859031.6305</v>
      </c>
    </row>
    <row r="38" spans="1:10" x14ac:dyDescent="0.25">
      <c r="A38" s="22" t="s">
        <v>95</v>
      </c>
    </row>
    <row r="39" spans="1:10" x14ac:dyDescent="0.25">
      <c r="A39" t="s">
        <v>91</v>
      </c>
      <c r="B39" s="3">
        <v>681000</v>
      </c>
      <c r="C39" s="3">
        <v>681000</v>
      </c>
      <c r="D39" s="3">
        <v>681000</v>
      </c>
      <c r="E39" s="3">
        <v>681000</v>
      </c>
      <c r="F39" s="3">
        <v>681000</v>
      </c>
      <c r="G39" s="3">
        <v>681000</v>
      </c>
      <c r="H39" s="3">
        <v>681000</v>
      </c>
      <c r="I39" s="3">
        <v>681000</v>
      </c>
      <c r="J39" s="3">
        <v>681000</v>
      </c>
    </row>
    <row r="40" spans="1:10" x14ac:dyDescent="0.25">
      <c r="A40" t="s">
        <v>101</v>
      </c>
      <c r="B40" s="3">
        <v>29000</v>
      </c>
      <c r="C40" s="3">
        <v>126000</v>
      </c>
      <c r="D40" s="3">
        <v>418083</v>
      </c>
      <c r="E40" s="3">
        <v>428500</v>
      </c>
      <c r="F40" s="3">
        <v>617458</v>
      </c>
      <c r="G40" s="3">
        <v>626000</v>
      </c>
      <c r="H40" s="3">
        <v>681000</v>
      </c>
      <c r="I40" s="3">
        <v>681000</v>
      </c>
      <c r="J40" s="3">
        <v>681000</v>
      </c>
    </row>
    <row r="41" spans="1:10" x14ac:dyDescent="0.25">
      <c r="A41" t="s">
        <v>92</v>
      </c>
      <c r="B41" s="72">
        <v>4.2799999999999998E-2</v>
      </c>
      <c r="C41" s="72">
        <v>4.2799999999999998E-2</v>
      </c>
      <c r="D41" s="72">
        <v>4.2799999999999998E-2</v>
      </c>
      <c r="E41" s="72">
        <v>4.2799999999999998E-2</v>
      </c>
      <c r="F41" s="72">
        <v>4.2799999999999998E-2</v>
      </c>
      <c r="G41" s="72">
        <v>4.2799999999999998E-2</v>
      </c>
      <c r="H41" s="72">
        <v>4.2799999999999998E-2</v>
      </c>
      <c r="I41" s="72">
        <v>4.2799999999999998E-2</v>
      </c>
      <c r="J41" s="72">
        <v>4.2799999999999998E-2</v>
      </c>
    </row>
    <row r="42" spans="1:10" x14ac:dyDescent="0.25">
      <c r="A42" t="s">
        <v>93</v>
      </c>
      <c r="B42" s="118">
        <f>B40*B41*365</f>
        <v>453038</v>
      </c>
      <c r="C42" s="118">
        <f t="shared" ref="C42:J42" si="8">C40*C41*365</f>
        <v>1968371.9999999998</v>
      </c>
      <c r="D42" s="118">
        <f t="shared" si="8"/>
        <v>6531292.6259999992</v>
      </c>
      <c r="E42" s="118">
        <f t="shared" si="8"/>
        <v>6694027</v>
      </c>
      <c r="F42" s="118">
        <f t="shared" si="8"/>
        <v>9645928.8760000002</v>
      </c>
      <c r="G42" s="118">
        <f t="shared" si="8"/>
        <v>9779372</v>
      </c>
      <c r="H42" s="118">
        <f t="shared" si="8"/>
        <v>10638582</v>
      </c>
      <c r="I42" s="118">
        <f t="shared" si="8"/>
        <v>10638582</v>
      </c>
      <c r="J42" s="118">
        <f t="shared" si="8"/>
        <v>10638582</v>
      </c>
    </row>
    <row r="43" spans="1:10" x14ac:dyDescent="0.25">
      <c r="A43" s="22" t="s">
        <v>96</v>
      </c>
    </row>
    <row r="44" spans="1:10" x14ac:dyDescent="0.25">
      <c r="A44" t="s">
        <v>91</v>
      </c>
      <c r="B44" s="3">
        <v>850000</v>
      </c>
      <c r="C44" s="3">
        <v>850000</v>
      </c>
      <c r="D44" s="3">
        <v>850000</v>
      </c>
      <c r="E44" s="3">
        <v>850000</v>
      </c>
      <c r="F44" s="3">
        <v>850000</v>
      </c>
      <c r="G44" s="3">
        <v>850000</v>
      </c>
      <c r="H44" s="3">
        <v>850000</v>
      </c>
      <c r="I44" s="3">
        <v>850000</v>
      </c>
      <c r="J44" s="3">
        <v>850000</v>
      </c>
    </row>
    <row r="45" spans="1:10" x14ac:dyDescent="0.25">
      <c r="A45" t="s">
        <v>101</v>
      </c>
      <c r="B45" s="3">
        <v>8137</v>
      </c>
      <c r="C45" s="3">
        <v>6071</v>
      </c>
      <c r="D45" s="3">
        <v>42667</v>
      </c>
      <c r="E45" s="3">
        <v>152000</v>
      </c>
      <c r="F45" s="3">
        <v>416500</v>
      </c>
      <c r="G45" s="3">
        <v>694000</v>
      </c>
      <c r="H45" s="3">
        <v>756917</v>
      </c>
      <c r="I45" s="3">
        <v>840000</v>
      </c>
      <c r="J45" s="3">
        <v>840000</v>
      </c>
    </row>
    <row r="46" spans="1:10" x14ac:dyDescent="0.25">
      <c r="A46" t="s">
        <v>92</v>
      </c>
      <c r="B46" s="72">
        <v>0.1043</v>
      </c>
      <c r="C46" s="72">
        <v>0.1043</v>
      </c>
      <c r="D46" s="72">
        <v>0.1043</v>
      </c>
      <c r="E46" s="72">
        <v>0.1043</v>
      </c>
      <c r="F46" s="72">
        <v>0.1043</v>
      </c>
      <c r="G46" s="72">
        <v>0.1043</v>
      </c>
      <c r="H46" s="72">
        <v>0.1043</v>
      </c>
      <c r="I46" s="72">
        <v>0.1043</v>
      </c>
      <c r="J46" s="72">
        <v>0.1043</v>
      </c>
    </row>
    <row r="47" spans="1:10" x14ac:dyDescent="0.25">
      <c r="A47" t="s">
        <v>93</v>
      </c>
      <c r="B47" s="118">
        <f>B45*B46*365</f>
        <v>309771.52150000003</v>
      </c>
      <c r="C47" s="118">
        <f t="shared" ref="C47:J47" si="9">C45*C46*365</f>
        <v>231119.93450000003</v>
      </c>
      <c r="D47" s="118">
        <f t="shared" si="9"/>
        <v>1624311.3565</v>
      </c>
      <c r="E47" s="118">
        <f t="shared" si="9"/>
        <v>5786564</v>
      </c>
      <c r="F47" s="118">
        <f t="shared" si="9"/>
        <v>15855946.750000002</v>
      </c>
      <c r="G47" s="118">
        <f t="shared" si="9"/>
        <v>26420233</v>
      </c>
      <c r="H47" s="118">
        <f t="shared" si="9"/>
        <v>28815451.7315</v>
      </c>
      <c r="I47" s="118">
        <f t="shared" si="9"/>
        <v>31978380</v>
      </c>
      <c r="J47" s="118">
        <f t="shared" si="9"/>
        <v>31978380</v>
      </c>
    </row>
    <row r="49" spans="1:10" x14ac:dyDescent="0.25">
      <c r="A49" s="22" t="s">
        <v>98</v>
      </c>
      <c r="B49" s="118">
        <f>B32+B37+B42+B47</f>
        <v>5355966.1634999998</v>
      </c>
      <c r="C49" s="118">
        <f t="shared" ref="C49:J49" si="10">C32+C37+C42+C47</f>
        <v>24172127.883500002</v>
      </c>
      <c r="D49" s="118">
        <f t="shared" si="10"/>
        <v>41091555.240999997</v>
      </c>
      <c r="E49" s="118">
        <f t="shared" si="10"/>
        <v>59810461.250999995</v>
      </c>
      <c r="F49" s="118">
        <f t="shared" si="10"/>
        <v>108217321.964</v>
      </c>
      <c r="G49" s="118">
        <f t="shared" si="10"/>
        <v>139736774.83499998</v>
      </c>
      <c r="H49" s="118">
        <f t="shared" si="10"/>
        <v>150358796.52950001</v>
      </c>
      <c r="I49" s="118">
        <f t="shared" si="10"/>
        <v>161300256.588</v>
      </c>
      <c r="J49" s="118">
        <f t="shared" si="10"/>
        <v>161518677.88050002</v>
      </c>
    </row>
    <row r="51" spans="1:10" x14ac:dyDescent="0.25">
      <c r="A51" s="22" t="s">
        <v>99</v>
      </c>
      <c r="B51" s="121">
        <f>B25+B49</f>
        <v>166439566.16350001</v>
      </c>
      <c r="C51" s="121">
        <f t="shared" ref="C51:J51" si="11">C25+C49</f>
        <v>182103283.88350001</v>
      </c>
      <c r="D51" s="121">
        <f t="shared" si="11"/>
        <v>187319312.241</v>
      </c>
      <c r="E51" s="121">
        <f t="shared" si="11"/>
        <v>187280594.25099999</v>
      </c>
      <c r="F51" s="121">
        <f t="shared" si="11"/>
        <v>174482235.96399999</v>
      </c>
      <c r="G51" s="121">
        <f t="shared" si="11"/>
        <v>168850958.83499998</v>
      </c>
      <c r="H51" s="121">
        <f t="shared" si="11"/>
        <v>169010470.52950001</v>
      </c>
      <c r="I51" s="121">
        <f t="shared" si="11"/>
        <v>174644166.588</v>
      </c>
      <c r="J51" s="121">
        <f t="shared" si="11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0" sqref="H10"/>
    </sheetView>
  </sheetViews>
  <sheetFormatPr defaultRowHeight="13.2" x14ac:dyDescent="0.25"/>
  <cols>
    <col min="1" max="1" width="25" customWidth="1"/>
  </cols>
  <sheetData>
    <row r="1" spans="1:6" x14ac:dyDescent="0.25">
      <c r="A1" s="9" t="s">
        <v>65</v>
      </c>
      <c r="B1" s="47" t="s">
        <v>66</v>
      </c>
      <c r="C1" s="47" t="s">
        <v>67</v>
      </c>
      <c r="D1" s="47" t="s">
        <v>68</v>
      </c>
      <c r="E1" s="47" t="s">
        <v>69</v>
      </c>
      <c r="F1" s="97" t="s">
        <v>88</v>
      </c>
    </row>
    <row r="2" spans="1:6" x14ac:dyDescent="0.25">
      <c r="F2" s="22"/>
    </row>
    <row r="3" spans="1:6" x14ac:dyDescent="0.25">
      <c r="A3" t="s">
        <v>70</v>
      </c>
      <c r="B3" s="72">
        <v>0.25773957380362883</v>
      </c>
      <c r="C3" s="72">
        <v>0.25565406145561026</v>
      </c>
      <c r="D3" s="72">
        <v>0.26255642352555197</v>
      </c>
      <c r="E3" s="72">
        <v>0.24993680552205672</v>
      </c>
      <c r="F3" s="103">
        <f>SUM(B3:E3)/4</f>
        <v>0.25647171607671193</v>
      </c>
    </row>
    <row r="4" spans="1:6" x14ac:dyDescent="0.25">
      <c r="A4" t="s">
        <v>71</v>
      </c>
      <c r="B4" s="72">
        <v>7.7651279869119585E-2</v>
      </c>
      <c r="C4" s="72">
        <v>5.3542420685971218E-2</v>
      </c>
      <c r="D4" s="72">
        <v>5.1694240946392987E-2</v>
      </c>
      <c r="E4" s="72">
        <v>5.369964655378881E-2</v>
      </c>
      <c r="F4" s="103">
        <f>SUM(B4:E4)/4</f>
        <v>5.9146897013818152E-2</v>
      </c>
    </row>
    <row r="5" spans="1:6" x14ac:dyDescent="0.25">
      <c r="A5" t="s">
        <v>72</v>
      </c>
      <c r="B5" s="72">
        <v>4.4271503010784169E-2</v>
      </c>
      <c r="C5" s="72">
        <v>4.4499447219396346E-2</v>
      </c>
      <c r="D5" s="72">
        <v>4.3265390050110555E-2</v>
      </c>
      <c r="E5" s="72">
        <v>3.9232752531637896E-2</v>
      </c>
      <c r="F5" s="103">
        <f>SUM(B5:E5)/4</f>
        <v>4.2817273202982245E-2</v>
      </c>
    </row>
    <row r="6" spans="1:6" x14ac:dyDescent="0.25">
      <c r="A6" t="s">
        <v>73</v>
      </c>
      <c r="B6" s="72">
        <v>0.1041950912069369</v>
      </c>
      <c r="C6" s="72">
        <v>0.10415098664776085</v>
      </c>
      <c r="D6" s="72">
        <v>0.10497053869765163</v>
      </c>
      <c r="E6" s="72">
        <v>0.10394593916487381</v>
      </c>
      <c r="F6" s="103">
        <f>SUM(B6:E6)/4</f>
        <v>0.1043156389293058</v>
      </c>
    </row>
    <row r="8" spans="1:6" x14ac:dyDescent="0.25">
      <c r="A8" t="s">
        <v>74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topLeftCell="CP30" zoomScale="75" zoomScaleNormal="75" workbookViewId="0">
      <selection activeCell="DC36" sqref="DC36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  <col min="33" max="33" width="13.44140625" customWidth="1"/>
    <col min="35" max="35" width="10.109375" bestFit="1" customWidth="1"/>
    <col min="58" max="58" width="12.88671875" customWidth="1"/>
    <col min="60" max="60" width="10.109375" bestFit="1" customWidth="1"/>
    <col min="83" max="83" width="12.88671875" customWidth="1"/>
    <col min="85" max="85" width="10.109375" bestFit="1" customWidth="1"/>
    <col min="108" max="108" width="13.6640625" customWidth="1"/>
    <col min="128" max="128" width="10.109375" customWidth="1"/>
    <col min="133" max="133" width="12.44140625" customWidth="1"/>
    <col min="158" max="158" width="11.88671875" customWidth="1"/>
    <col min="183" max="183" width="13" customWidth="1"/>
    <col min="208" max="208" width="12" customWidth="1"/>
    <col min="233" max="233" width="13.33203125" customWidth="1"/>
  </cols>
  <sheetData>
    <row r="1" spans="1:234" x14ac:dyDescent="0.25">
      <c r="E1" s="50"/>
      <c r="DB1" s="13"/>
      <c r="DC1" s="13"/>
      <c r="DD1" s="13"/>
    </row>
    <row r="2" spans="1:234" ht="15.6" x14ac:dyDescent="0.3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81"/>
      <c r="AG2" s="81"/>
      <c r="AH2" s="123">
        <v>2003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4"/>
      <c r="BE2" s="80"/>
      <c r="BF2" s="80"/>
      <c r="BG2" s="122">
        <v>2004</v>
      </c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4"/>
      <c r="CD2" s="80"/>
      <c r="CE2" s="80"/>
      <c r="CF2" s="122">
        <v>2005</v>
      </c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4"/>
      <c r="DC2" s="80"/>
      <c r="DD2" s="80"/>
      <c r="DE2" s="122">
        <v>2006</v>
      </c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4"/>
      <c r="EB2" s="80"/>
      <c r="EC2" s="80"/>
      <c r="ED2" s="122">
        <v>2007</v>
      </c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4"/>
      <c r="FA2" s="80"/>
      <c r="FB2" s="80"/>
      <c r="FC2" s="122">
        <v>2008</v>
      </c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4"/>
      <c r="FZ2" s="80"/>
      <c r="GA2" s="80"/>
      <c r="GB2" s="122">
        <v>2009</v>
      </c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4"/>
      <c r="GY2" s="80"/>
      <c r="GZ2" s="80"/>
      <c r="HA2" s="122">
        <v>2010</v>
      </c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4"/>
      <c r="HX2" s="94"/>
      <c r="HY2" s="94"/>
      <c r="HZ2" s="61"/>
    </row>
    <row r="3" spans="1:234" ht="13.8" thickBot="1" x14ac:dyDescent="0.3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64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75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79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80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81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82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83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84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85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86</v>
      </c>
      <c r="HZ4" s="61"/>
    </row>
    <row r="5" spans="1:234" ht="13.8" thickBot="1" x14ac:dyDescent="0.3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5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8" thickBot="1" x14ac:dyDescent="0.3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8" thickBot="1" x14ac:dyDescent="0.3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8" thickBot="1" x14ac:dyDescent="0.3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8" thickBot="1" x14ac:dyDescent="0.3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8" thickBot="1" x14ac:dyDescent="0.3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8" thickBot="1" x14ac:dyDescent="0.3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8" thickBot="1" x14ac:dyDescent="0.3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8" thickBot="1" x14ac:dyDescent="0.3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8" thickBot="1" x14ac:dyDescent="0.3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8" thickBot="1" x14ac:dyDescent="0.3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8" thickBot="1" x14ac:dyDescent="0.3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8" thickBot="1" x14ac:dyDescent="0.3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8" thickBot="1" x14ac:dyDescent="0.3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8" thickBot="1" x14ac:dyDescent="0.3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5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5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8" thickBot="1" x14ac:dyDescent="0.3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8" thickBot="1" x14ac:dyDescent="0.3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8" thickBot="1" x14ac:dyDescent="0.3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8" thickBot="1" x14ac:dyDescent="0.3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5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5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5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5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5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5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5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5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5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8" thickBot="1" x14ac:dyDescent="0.3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8" thickBot="1" x14ac:dyDescent="0.3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5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5">
      <c r="A41" s="2" t="s">
        <v>62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5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5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5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5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5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5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5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8" thickBot="1" x14ac:dyDescent="0.3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8" thickBot="1" x14ac:dyDescent="0.3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5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5">
      <c r="A52" s="9" t="s">
        <v>76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5">
      <c r="A53" s="9" t="s">
        <v>77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5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5">
      <c r="A55" s="9" t="s">
        <v>78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5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5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5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5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5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5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5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5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5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5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5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5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5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5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5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5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5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5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5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5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5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5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5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5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5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5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5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5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5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5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5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5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5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5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5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5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5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5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5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5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5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5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5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5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5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5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5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5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5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5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5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5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5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5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5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5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5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5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5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5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5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5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5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5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5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5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5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5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5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5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5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5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5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5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5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5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5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5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5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5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5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5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5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5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5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5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5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5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5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5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5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5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5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5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5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5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5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5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5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5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5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5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5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5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5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5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5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5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5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5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5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5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5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5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5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5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5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5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5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5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5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5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5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5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5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5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5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5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5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5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5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5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5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5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5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5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5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5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5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5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5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5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5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5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5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5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5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5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5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5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5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5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5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5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5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5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5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5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5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5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5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5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5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5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5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5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5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5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5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5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5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5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5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5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5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5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5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5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5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5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5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5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5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5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5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5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5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5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5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5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5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5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5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5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5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5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5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5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5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5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5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5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5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5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5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5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5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5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5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5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5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5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5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5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5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5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5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5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5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5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5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5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5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5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5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5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5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5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5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5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5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5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5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5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5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5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5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5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5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5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5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5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5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5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5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5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I2:AE2"/>
    <mergeCell ref="DE2:EA2"/>
    <mergeCell ref="ED2:EZ2"/>
    <mergeCell ref="FC2:FY2"/>
    <mergeCell ref="HA2:HW2"/>
    <mergeCell ref="GB2:GX2"/>
    <mergeCell ref="AH2:BD2"/>
    <mergeCell ref="BG2:CC2"/>
    <mergeCell ref="CF2:DB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>
      <selection activeCell="EU29" sqref="EU29"/>
    </sheetView>
  </sheetViews>
  <sheetFormatPr defaultRowHeight="13.2" x14ac:dyDescent="0.25"/>
  <cols>
    <col min="5" max="5" width="11.109375" customWidth="1"/>
    <col min="11" max="12" width="10.33203125" customWidth="1"/>
    <col min="33" max="33" width="10.44140625" customWidth="1"/>
    <col min="58" max="58" width="11" customWidth="1"/>
    <col min="83" max="83" width="11.33203125" customWidth="1"/>
    <col min="108" max="108" width="11.109375" customWidth="1"/>
    <col min="133" max="133" width="11" customWidth="1"/>
    <col min="147" max="148" width="11.33203125" customWidth="1"/>
    <col min="149" max="149" width="11.5546875" customWidth="1"/>
    <col min="150" max="150" width="11.33203125" customWidth="1"/>
  </cols>
  <sheetData>
    <row r="1" spans="1:256" x14ac:dyDescent="0.25"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8" thickBot="1" x14ac:dyDescent="0.3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64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75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79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80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81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82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83</v>
      </c>
      <c r="ER4" s="105" t="s">
        <v>84</v>
      </c>
      <c r="ES4" s="105" t="s">
        <v>85</v>
      </c>
      <c r="ET4" s="105" t="s">
        <v>86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5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5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5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5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5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5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5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5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5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5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5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5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5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5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5">
      <c r="A19" s="9" t="s">
        <v>76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5">
      <c r="A20" s="9" t="s">
        <v>77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5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9" t="s">
        <v>78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>
      <selection activeCell="C5" sqref="C5"/>
    </sheetView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17" width="9.33203125" customWidth="1"/>
    <col min="18" max="18" width="9.33203125" bestFit="1" customWidth="1"/>
    <col min="19" max="19" width="9.33203125" customWidth="1"/>
    <col min="20" max="20" width="9.33203125" bestFit="1" customWidth="1"/>
    <col min="21" max="21" width="9.33203125" customWidth="1"/>
    <col min="34" max="34" width="11.33203125" customWidth="1"/>
    <col min="59" max="59" width="11.44140625" customWidth="1"/>
    <col min="84" max="84" width="11.33203125" customWidth="1"/>
    <col min="109" max="109" width="13.6640625" customWidth="1"/>
    <col min="123" max="123" width="10.88671875" customWidth="1"/>
    <col min="136" max="136" width="12.44140625" customWidth="1"/>
    <col min="137" max="138" width="12.6640625" customWidth="1"/>
    <col min="139" max="139" width="12.44140625" customWidth="1"/>
  </cols>
  <sheetData>
    <row r="1" spans="1:182" x14ac:dyDescent="0.25">
      <c r="A1" s="50" t="s">
        <v>61</v>
      </c>
    </row>
    <row r="2" spans="1:182" x14ac:dyDescent="0.25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8" thickBot="1" x14ac:dyDescent="0.3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8" thickBot="1" x14ac:dyDescent="0.3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64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75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79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80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81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82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83</v>
      </c>
      <c r="EG4" s="105" t="s">
        <v>84</v>
      </c>
      <c r="EH4" s="105" t="s">
        <v>85</v>
      </c>
      <c r="EI4" s="105" t="s">
        <v>86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8" thickBot="1" x14ac:dyDescent="0.3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8" thickBot="1" x14ac:dyDescent="0.3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8" thickBot="1" x14ac:dyDescent="0.3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8" thickBot="1" x14ac:dyDescent="0.3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8" thickBot="1" x14ac:dyDescent="0.3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8" thickBot="1" x14ac:dyDescent="0.3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8" thickBot="1" x14ac:dyDescent="0.3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8" thickBot="1" x14ac:dyDescent="0.3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8" thickBot="1" x14ac:dyDescent="0.3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8" thickBot="1" x14ac:dyDescent="0.3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5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5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8" thickBot="1" x14ac:dyDescent="0.3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5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5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5">
      <c r="A20" s="9" t="s">
        <v>76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5">
      <c r="A21" s="9" t="s">
        <v>77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5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5">
      <c r="A23" s="9" t="s">
        <v>78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5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5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5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5">
      <c r="A27" s="5" t="s">
        <v>89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5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5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5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5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5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5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5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5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5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5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5">
      <c r="A38" s="5"/>
      <c r="B38" s="5"/>
      <c r="C38" s="5"/>
      <c r="D38" s="5"/>
      <c r="E38" s="5"/>
      <c r="H38" s="8"/>
      <c r="I38" s="8"/>
    </row>
    <row r="39" spans="1:9" x14ac:dyDescent="0.25">
      <c r="A39" s="5"/>
      <c r="B39" s="5"/>
      <c r="C39" s="5"/>
      <c r="D39" s="5"/>
      <c r="E39" s="5"/>
      <c r="H39" s="8"/>
      <c r="I39" s="8"/>
    </row>
    <row r="40" spans="1:9" x14ac:dyDescent="0.25">
      <c r="A40" s="5"/>
      <c r="B40" s="5"/>
      <c r="C40" s="5"/>
      <c r="D40" s="5"/>
      <c r="E40" s="5"/>
      <c r="H40" s="8"/>
      <c r="I40" s="8"/>
    </row>
    <row r="41" spans="1:9" x14ac:dyDescent="0.25">
      <c r="A41" s="5"/>
      <c r="B41" s="5"/>
      <c r="C41" s="5"/>
      <c r="D41" s="5"/>
      <c r="E41" s="5"/>
      <c r="H41" s="8"/>
      <c r="I41" s="8"/>
    </row>
    <row r="42" spans="1:9" x14ac:dyDescent="0.25">
      <c r="A42" s="5"/>
      <c r="B42" s="5"/>
      <c r="C42" s="5"/>
      <c r="D42" s="5"/>
      <c r="E42" s="5"/>
      <c r="H42" s="5"/>
      <c r="I42" s="5"/>
    </row>
    <row r="43" spans="1:9" x14ac:dyDescent="0.25">
      <c r="B43" s="9"/>
      <c r="C43" s="9"/>
      <c r="H43" s="8"/>
      <c r="I43" s="8"/>
    </row>
    <row r="44" spans="1:9" x14ac:dyDescent="0.25">
      <c r="H44" s="5"/>
      <c r="I44" s="5"/>
    </row>
    <row r="45" spans="1:9" x14ac:dyDescent="0.25">
      <c r="B45" s="9"/>
      <c r="C45" s="9"/>
    </row>
    <row r="47" spans="1:9" x14ac:dyDescent="0.25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topLeftCell="A18" workbookViewId="0">
      <selection activeCell="F48" sqref="F48"/>
    </sheetView>
  </sheetViews>
  <sheetFormatPr defaultRowHeight="13.2" x14ac:dyDescent="0.25"/>
  <cols>
    <col min="33" max="33" width="10.109375" bestFit="1" customWidth="1"/>
    <col min="58" max="58" width="10.109375" bestFit="1" customWidth="1"/>
    <col min="83" max="83" width="10.5546875" customWidth="1"/>
    <col min="108" max="108" width="10.44140625" customWidth="1"/>
    <col min="133" max="133" width="10.6640625" customWidth="1"/>
    <col min="208" max="208" width="10.5546875" customWidth="1"/>
    <col min="233" max="233" width="10.88671875" customWidth="1"/>
  </cols>
  <sheetData>
    <row r="1" spans="1:233" x14ac:dyDescent="0.25">
      <c r="A1" s="50" t="s">
        <v>63</v>
      </c>
    </row>
    <row r="2" spans="1:233" ht="15.6" x14ac:dyDescent="0.3">
      <c r="A2" s="26" t="s">
        <v>51</v>
      </c>
    </row>
    <row r="3" spans="1:233" ht="15.6" x14ac:dyDescent="0.3">
      <c r="A3" s="25"/>
      <c r="I3" s="13"/>
      <c r="J3" s="13"/>
    </row>
    <row r="4" spans="1:233" x14ac:dyDescent="0.25">
      <c r="A4" s="22" t="s">
        <v>50</v>
      </c>
      <c r="I4" s="13"/>
      <c r="J4" s="13"/>
    </row>
    <row r="5" spans="1:233" x14ac:dyDescent="0.25">
      <c r="I5" s="13"/>
      <c r="J5" s="13"/>
    </row>
    <row r="6" spans="1:233" x14ac:dyDescent="0.25">
      <c r="I6" s="13"/>
      <c r="J6" s="13"/>
    </row>
    <row r="7" spans="1:233" ht="13.8" thickBot="1" x14ac:dyDescent="0.3">
      <c r="I7" s="13"/>
      <c r="J7" s="13"/>
      <c r="AG7" s="97" t="s">
        <v>87</v>
      </c>
      <c r="BF7" s="97" t="s">
        <v>87</v>
      </c>
      <c r="CE7" s="97" t="s">
        <v>87</v>
      </c>
      <c r="DD7" s="97" t="s">
        <v>87</v>
      </c>
      <c r="EC7" s="97" t="s">
        <v>87</v>
      </c>
      <c r="FB7" s="97" t="s">
        <v>87</v>
      </c>
      <c r="GA7" s="97" t="s">
        <v>87</v>
      </c>
      <c r="GZ7" s="97" t="s">
        <v>87</v>
      </c>
      <c r="HY7" s="97" t="s">
        <v>87</v>
      </c>
    </row>
    <row r="8" spans="1:233" ht="13.8" thickBot="1" x14ac:dyDescent="0.3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64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75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79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80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81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82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83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84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85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86</v>
      </c>
    </row>
    <row r="9" spans="1:233" ht="13.8" thickBot="1" x14ac:dyDescent="0.3">
      <c r="A9" s="2"/>
      <c r="C9" s="2"/>
      <c r="G9" s="10"/>
      <c r="H9" s="10"/>
      <c r="I9" s="13"/>
      <c r="J9" s="13"/>
    </row>
    <row r="10" spans="1:233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8" thickBot="1" x14ac:dyDescent="0.3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8" thickBot="1" x14ac:dyDescent="0.3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8" thickBot="1" x14ac:dyDescent="0.3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8" thickBot="1" x14ac:dyDescent="0.3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8" thickBot="1" x14ac:dyDescent="0.3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8" thickBot="1" x14ac:dyDescent="0.3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8" thickBot="1" x14ac:dyDescent="0.3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8" thickBot="1" x14ac:dyDescent="0.3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8" thickBot="1" x14ac:dyDescent="0.3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8" thickBot="1" x14ac:dyDescent="0.3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8" thickBot="1" x14ac:dyDescent="0.3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8" thickBot="1" x14ac:dyDescent="0.3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8" thickBot="1" x14ac:dyDescent="0.3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5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5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8" thickBot="1" x14ac:dyDescent="0.3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8" thickBot="1" x14ac:dyDescent="0.3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5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5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5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8" thickBot="1" x14ac:dyDescent="0.3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8" thickBot="1" x14ac:dyDescent="0.3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5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5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5">
      <c r="A35" s="2" t="s">
        <v>62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5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5">
      <c r="A37" s="9" t="s">
        <v>76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5">
      <c r="A38" s="9" t="s">
        <v>77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5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5">
      <c r="A40" s="9" t="s">
        <v>78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5">
      <c r="A43" s="5" t="s">
        <v>89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TW Capacity &amp; Rev thru 2010</vt:lpstr>
      <vt:lpstr>Hist Ave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2002-02-13T23:09:12Z</cp:lastPrinted>
  <dcterms:created xsi:type="dcterms:W3CDTF">2001-02-09T21:48:16Z</dcterms:created>
  <dcterms:modified xsi:type="dcterms:W3CDTF">2023-09-10T15:38:29Z</dcterms:modified>
</cp:coreProperties>
</file>