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Boeing Credit Worksheet" sheetId="1" r:id="rId1"/>
    <sheet name="Matrix" sheetId="5" r:id="rId2"/>
    <sheet name="Baby Credit Form  " sheetId="2" state="hidden" r:id="rId3"/>
    <sheet name="Momma Credit Form " sheetId="3" state="hidden" r:id="rId4"/>
    <sheet name="Instructions" sheetId="4" state="hidden" r:id="rId5"/>
  </sheets>
  <definedNames>
    <definedName name="_xlnm.Print_Area" localSheetId="0">'Boeing Credit Worksheet'!$A$1:$D$70</definedName>
    <definedName name="_xlnm.Print_Area" localSheetId="1">Matrix!$A$1:$I$16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B3" i="1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<sst xmlns="http://schemas.openxmlformats.org/spreadsheetml/2006/main" count="266" uniqueCount="192">
  <si>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</si>
  <si>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</si>
  <si>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</si>
  <si>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</si>
  <si>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</si>
  <si>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</si>
  <si>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</si>
  <si>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</si>
  <si>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</si>
  <si>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</si>
  <si>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</si>
  <si>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</si>
  <si>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</si>
  <si>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</si>
  <si>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</si>
  <si>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</si>
  <si>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</si>
  <si>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</si>
  <si>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</si>
  <si>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</si>
  <si>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</si>
  <si>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X</t>
  </si>
  <si>
    <t xml:space="preserve">COLLATERAL  THRESHOLD 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</si>
  <si>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</si>
  <si>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</si>
  <si>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</si>
  <si>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</si>
  <si>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</si>
  <si>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</si>
  <si>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</si>
  <si>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</si>
  <si>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</si>
  <si>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</si>
  <si>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</si>
  <si>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</si>
  <si>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</si>
  <si>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</si>
  <si>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</si>
  <si>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</si>
  <si>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</si>
  <si>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</si>
  <si>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</si>
  <si>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</si>
  <si>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</si>
  <si>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</si>
  <si>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</si>
  <si>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</si>
  <si>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</si>
  <si>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</si>
  <si>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</si>
  <si>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</si>
  <si>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</si>
  <si>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</si>
  <si>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</si>
  <si>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</si>
  <si>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</si>
  <si>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</si>
  <si>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</si>
  <si>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</si>
  <si>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</si>
  <si>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</si>
  <si>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</si>
  <si>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</si>
  <si>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</si>
  <si>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</si>
  <si>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</si>
  <si>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</si>
  <si>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</si>
  <si>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</si>
  <si>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</si>
  <si>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</si>
  <si>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</si>
  <si>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</si>
  <si>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</si>
  <si>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</si>
  <si>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</si>
  <si>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Ed Sacks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</si>
  <si>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</si>
  <si>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</si>
  <si>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</si>
  <si>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</si>
  <si>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</si>
  <si>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</si>
  <si>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</si>
  <si>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</si>
  <si>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</si>
  <si>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</si>
  <si>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</si>
  <si>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</si>
  <si>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</si>
  <si>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</si>
  <si>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</si>
  <si>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</si>
  <si>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</si>
  <si>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</si>
  <si>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</si>
  <si>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</si>
  <si>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</si>
  <si>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</si>
  <si>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</si>
  <si>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</si>
  <si>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</si>
  <si>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</si>
  <si>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</si>
  <si>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</si>
  <si>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</si>
  <si>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</si>
  <si>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</si>
  <si>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</si>
  <si>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</si>
  <si>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</si>
  <si>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</si>
  <si>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</si>
  <si>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</si>
  <si>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</si>
  <si>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</si>
  <si>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</si>
  <si>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>Suez Lyonnaise des Eaux S.A.</t>
  </si>
  <si>
    <t>Paris, France</t>
  </si>
  <si>
    <t>A</t>
  </si>
  <si>
    <t xml:space="preserve">   MOODY'S  </t>
  </si>
  <si>
    <t>Date of prior Review :</t>
  </si>
  <si>
    <t xml:space="preserve">Most Recent Financials:    </t>
  </si>
  <si>
    <t>Through a set of acquisitions during 1998 and 1999, Suez Lyonnaise des Eaux S.A. has increased its ownership stake in Societe Industrielle de Transports Automobiles (SITA),</t>
  </si>
  <si>
    <t xml:space="preserve"> Societe Generale de Belgique S.A. and Tractebel S.A. to nearly 100% in each company.  SITA is Europe's largest waste management firm and one of the largest</t>
  </si>
  <si>
    <t xml:space="preserve">in the world with significant presense in Asia and Latin America, as well.  SITA maintains an A- rating by S&amp;P and is said to have a strong position in this low-risk industry.  </t>
  </si>
  <si>
    <t>Societe Generale de Belgigue S.A.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</si>
  <si>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</si>
  <si>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</si>
  <si>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</si>
  <si>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</si>
  <si>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</si>
  <si>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</si>
  <si>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</si>
  <si>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</si>
  <si>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</si>
  <si>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</si>
  <si>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</si>
  <si>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</si>
  <si>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</si>
  <si>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</si>
  <si>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</si>
  <si>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</si>
  <si>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</si>
  <si>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Suez Lyonnaise des Eauz S.A.</t>
  </si>
  <si>
    <t xml:space="preserve">  SITA</t>
  </si>
  <si>
    <t xml:space="preserve">  Societe Generale de Belgique S.A.</t>
  </si>
  <si>
    <t xml:space="preserve">  Tractebel S.A.</t>
  </si>
  <si>
    <t xml:space="preserve">      Tractebel Energy Marketing, Inc.</t>
  </si>
  <si>
    <t>N</t>
  </si>
  <si>
    <t>E/N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</si>
  <si>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</si>
  <si>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</si>
  <si>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</si>
  <si>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</si>
  <si>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</si>
  <si>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Sr. Analyst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</si>
  <si>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</si>
  <si>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</si>
  <si>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</si>
  <si>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</si>
  <si>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</si>
  <si>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</si>
  <si>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</si>
  <si>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Boeing Company</t>
  </si>
  <si>
    <t>7755 East Marginal Way South</t>
  </si>
  <si>
    <t>Seattle Washington 98108</t>
  </si>
  <si>
    <t>Delaware</t>
  </si>
  <si>
    <t>John Maloney</t>
  </si>
  <si>
    <t>Sara Shackleton</t>
  </si>
  <si>
    <t>A1</t>
  </si>
  <si>
    <t>Moody's Rating</t>
  </si>
  <si>
    <t xml:space="preserve">NA </t>
  </si>
  <si>
    <t>55MM</t>
  </si>
  <si>
    <t>BBB-/Baa3</t>
  </si>
  <si>
    <t>AA-</t>
  </si>
  <si>
    <t>Enron Corp. (BBB+Baa1)</t>
  </si>
  <si>
    <t>Counterparty</t>
  </si>
  <si>
    <t>A or A+</t>
  </si>
  <si>
    <t>BBB+ or A-</t>
  </si>
  <si>
    <t>BBB- or BBB</t>
  </si>
  <si>
    <t>BB+ or below</t>
  </si>
  <si>
    <t>AA- or above</t>
  </si>
  <si>
    <t>Aa3 or above</t>
  </si>
  <si>
    <t>A2 or A1</t>
  </si>
  <si>
    <t>Baa1 or A3</t>
  </si>
  <si>
    <t>Baa3 or Baa2</t>
  </si>
  <si>
    <t>Ba1 or below</t>
  </si>
  <si>
    <t>See Matrix - sheet two</t>
  </si>
  <si>
    <t>Wendy Conwell</t>
  </si>
  <si>
    <t>3-0699</t>
  </si>
  <si>
    <t>Collateral Threshold Matrix - Threshold based upon the lower of S&amp;P and Moody's sr. unsecured debt ratings.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</si>
</sst>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1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2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48" xfId="0" applyFont="1" applyBorder="1"/>
    <xf numFmtId="6" fontId="0" fillId="0" borderId="0" xfId="0" applyNumberFormat="1" applyBorder="1" applyAlignment="1">
      <alignment horizontal="center"/>
    </xf>
    <xf numFmtId="0" fontId="38" fillId="0" borderId="49" xfId="0" applyFont="1" applyBorder="1"/>
    <xf numFmtId="6" fontId="22" fillId="0" borderId="39" xfId="8" applyNumberFormat="1" applyFont="1" applyBorder="1" applyAlignment="1">
      <alignment horizontal="center"/>
    </xf>
    <xf numFmtId="0" fontId="8" fillId="0" borderId="14" xfId="8" applyFont="1" applyBorder="1"/>
    <xf numFmtId="0" fontId="19" fillId="0" borderId="28" xfId="8" applyFont="1" applyBorder="1"/>
    <xf numFmtId="0" fontId="19" fillId="0" borderId="30" xfId="8" applyFont="1" applyBorder="1"/>
    <xf numFmtId="6" fontId="22" fillId="0" borderId="38" xfId="8" applyNumberFormat="1" applyFont="1" applyBorder="1" applyAlignment="1">
      <alignment horizontal="center"/>
    </xf>
    <xf numFmtId="6" fontId="22" fillId="0" borderId="50" xfId="8" applyNumberFormat="1" applyFont="1" applyBorder="1" applyAlignment="1"/>
    <xf numFmtId="6" fontId="22" fillId="0" borderId="50" xfId="8" applyNumberFormat="1" applyFont="1" applyBorder="1" applyAlignment="1">
      <alignment horizontal="center"/>
    </xf>
    <xf numFmtId="6" fontId="22" fillId="0" borderId="39" xfId="8" applyNumberFormat="1" applyFont="1" applyBorder="1"/>
    <xf numFmtId="6" fontId="22" fillId="0" borderId="23" xfId="8" applyNumberFormat="1" applyFont="1" applyBorder="1" applyAlignment="1"/>
    <xf numFmtId="6" fontId="22" fillId="0" borderId="23" xfId="8" applyNumberFormat="1" applyFont="1" applyBorder="1" applyAlignment="1">
      <alignment horizontal="center"/>
    </xf>
    <xf numFmtId="6" fontId="22" fillId="0" borderId="14" xfId="8" applyNumberFormat="1" applyFont="1" applyBorder="1" applyAlignment="1"/>
    <xf numFmtId="0" fontId="39" fillId="0" borderId="0" xfId="0" applyFont="1" applyFill="1" applyBorder="1"/>
    <xf numFmtId="0" fontId="39" fillId="0" borderId="0" xfId="0" applyFont="1"/>
    <xf numFmtId="0" fontId="40" fillId="0" borderId="0" xfId="0" applyFont="1"/>
    <xf numFmtId="0" fontId="40" fillId="0" borderId="0" xfId="0" applyFont="1" applyAlignment="1">
      <alignment horizontal="right"/>
    </xf>
    <xf numFmtId="6" fontId="0" fillId="3" borderId="0" xfId="0" applyNumberFormat="1" applyFill="1"/>
    <xf numFmtId="6" fontId="39" fillId="3" borderId="0" xfId="0" applyNumberFormat="1" applyFont="1" applyFill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16" zoomScale="75" workbookViewId="0">
      <selection activeCell="L60" sqref="L6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169</v>
      </c>
    </row>
    <row r="3" spans="1:6" ht="13.2" thickBot="1" x14ac:dyDescent="0.3">
      <c r="A3" s="16" t="s">
        <v>2</v>
      </c>
      <c r="B3" s="14">
        <f ca="1">NOW()</f>
        <v>36985.394465393518</v>
      </c>
      <c r="C3" s="15" t="s">
        <v>3</v>
      </c>
      <c r="D3" s="24" t="s">
        <v>168</v>
      </c>
    </row>
    <row r="4" spans="1:6" ht="20.25" customHeight="1" thickTop="1" x14ac:dyDescent="0.25">
      <c r="A4" s="17" t="s">
        <v>4</v>
      </c>
      <c r="B4" s="27" t="s">
        <v>164</v>
      </c>
      <c r="C4" s="6" t="s">
        <v>5</v>
      </c>
      <c r="D4" s="28"/>
    </row>
    <row r="5" spans="1:6" x14ac:dyDescent="0.25">
      <c r="A5" s="18" t="s">
        <v>6</v>
      </c>
      <c r="B5" s="25" t="s">
        <v>165</v>
      </c>
      <c r="C5" s="23" t="s">
        <v>7</v>
      </c>
      <c r="D5" s="24"/>
    </row>
    <row r="6" spans="1:6" ht="15.6" x14ac:dyDescent="0.3">
      <c r="A6" s="7"/>
      <c r="B6" s="25" t="s">
        <v>166</v>
      </c>
      <c r="C6" s="23" t="s">
        <v>8</v>
      </c>
      <c r="D6" s="212"/>
    </row>
    <row r="7" spans="1:6" x14ac:dyDescent="0.25">
      <c r="A7" s="7"/>
      <c r="B7" s="25"/>
      <c r="C7" s="23" t="s">
        <v>9</v>
      </c>
      <c r="D7" s="24"/>
    </row>
    <row r="8" spans="1:6" x14ac:dyDescent="0.25">
      <c r="A8" s="7"/>
      <c r="B8" s="25"/>
      <c r="C8" s="226" t="s">
        <v>171</v>
      </c>
      <c r="D8" s="24" t="s">
        <v>170</v>
      </c>
    </row>
    <row r="9" spans="1:6" ht="13.2" thickBot="1" x14ac:dyDescent="0.3">
      <c r="A9" s="18" t="s">
        <v>10</v>
      </c>
      <c r="B9" s="25" t="s">
        <v>167</v>
      </c>
      <c r="C9" s="15" t="s">
        <v>11</v>
      </c>
      <c r="D9" s="24" t="s">
        <v>175</v>
      </c>
    </row>
    <row r="10" spans="1:6" ht="18" customHeight="1" thickTop="1" thickBot="1" x14ac:dyDescent="0.3">
      <c r="A10" s="19" t="s">
        <v>12</v>
      </c>
      <c r="B10" s="52" t="s">
        <v>13</v>
      </c>
      <c r="C10" s="52" t="s">
        <v>14</v>
      </c>
      <c r="D10" s="9" t="s">
        <v>15</v>
      </c>
    </row>
    <row r="11" spans="1:6" x14ac:dyDescent="0.25">
      <c r="A11" s="18" t="s">
        <v>16</v>
      </c>
      <c r="B11" s="5" t="s">
        <v>172</v>
      </c>
      <c r="C11" s="5" t="s">
        <v>176</v>
      </c>
      <c r="D11" s="8"/>
    </row>
    <row r="12" spans="1:6" x14ac:dyDescent="0.25">
      <c r="A12" s="7" t="s">
        <v>17</v>
      </c>
      <c r="B12" s="29"/>
      <c r="C12" s="29" t="s">
        <v>173</v>
      </c>
      <c r="D12" s="8"/>
    </row>
    <row r="13" spans="1:6" ht="13.2" thickBot="1" x14ac:dyDescent="0.3">
      <c r="A13" s="20" t="s">
        <v>10</v>
      </c>
      <c r="B13" s="4"/>
      <c r="C13" s="4"/>
      <c r="D13" s="11"/>
    </row>
    <row r="14" spans="1:6" x14ac:dyDescent="0.25">
      <c r="A14" s="18" t="s">
        <v>18</v>
      </c>
      <c r="B14" s="29"/>
      <c r="C14" s="29"/>
      <c r="D14" s="8"/>
    </row>
    <row r="15" spans="1:6" x14ac:dyDescent="0.25">
      <c r="A15" s="18" t="s">
        <v>19</v>
      </c>
      <c r="B15" s="29"/>
      <c r="C15" s="29"/>
      <c r="D15" s="8"/>
    </row>
    <row r="16" spans="1:6" ht="13.2" thickBot="1" x14ac:dyDescent="0.3">
      <c r="A16" s="18" t="s">
        <v>20</v>
      </c>
      <c r="B16" s="29" t="s">
        <v>21</v>
      </c>
      <c r="C16" s="29" t="s">
        <v>21</v>
      </c>
      <c r="D16" s="8"/>
    </row>
    <row r="17" spans="1:4" x14ac:dyDescent="0.25">
      <c r="A17" s="205" t="s">
        <v>22</v>
      </c>
      <c r="B17" s="206"/>
      <c r="C17" s="206"/>
      <c r="D17" s="207"/>
    </row>
    <row r="18" spans="1:4" x14ac:dyDescent="0.25">
      <c r="A18" s="18"/>
      <c r="B18" s="213" t="s">
        <v>188</v>
      </c>
      <c r="C18" s="213" t="s">
        <v>188</v>
      </c>
      <c r="D18" s="31"/>
    </row>
    <row r="19" spans="1:4" x14ac:dyDescent="0.25">
      <c r="A19" s="18"/>
      <c r="B19" s="5"/>
      <c r="C19" s="5"/>
      <c r="D19" s="31"/>
    </row>
    <row r="20" spans="1:4" hidden="1" x14ac:dyDescent="0.25">
      <c r="A20" s="7"/>
      <c r="B20" s="5"/>
      <c r="C20" s="5"/>
      <c r="D20" s="24"/>
    </row>
    <row r="21" spans="1:4" x14ac:dyDescent="0.25">
      <c r="A21" s="18"/>
      <c r="B21" s="5"/>
      <c r="C21" s="5"/>
      <c r="D21" s="31"/>
    </row>
    <row r="22" spans="1:4" ht="13.2" thickBot="1" x14ac:dyDescent="0.3">
      <c r="A22" s="20" t="s">
        <v>15</v>
      </c>
      <c r="B22" s="4"/>
      <c r="C22" s="4"/>
      <c r="D22" s="32"/>
    </row>
    <row r="23" spans="1:4" ht="13.2" thickBot="1" x14ac:dyDescent="0.3">
      <c r="A23" s="20" t="s">
        <v>23</v>
      </c>
      <c r="B23" s="4"/>
      <c r="C23" s="4"/>
      <c r="D23" s="32"/>
    </row>
    <row r="24" spans="1:4" x14ac:dyDescent="0.25">
      <c r="A24" s="18" t="s">
        <v>24</v>
      </c>
      <c r="B24" s="2"/>
      <c r="C24" s="2"/>
      <c r="D24" s="8"/>
    </row>
    <row r="25" spans="1:4" x14ac:dyDescent="0.25">
      <c r="A25" s="7" t="s">
        <v>25</v>
      </c>
      <c r="B25" s="5" t="s">
        <v>21</v>
      </c>
      <c r="C25" s="5" t="s">
        <v>21</v>
      </c>
      <c r="D25" s="8"/>
    </row>
    <row r="26" spans="1:4" x14ac:dyDescent="0.25">
      <c r="A26" s="7" t="s">
        <v>26</v>
      </c>
      <c r="B26" s="5" t="s">
        <v>21</v>
      </c>
      <c r="C26" s="5" t="s">
        <v>21</v>
      </c>
      <c r="D26" s="8"/>
    </row>
    <row r="27" spans="1:4" x14ac:dyDescent="0.25">
      <c r="A27" s="34" t="s">
        <v>27</v>
      </c>
      <c r="B27" s="33"/>
      <c r="C27" s="35"/>
      <c r="D27" s="36" t="s">
        <v>15</v>
      </c>
    </row>
    <row r="28" spans="1:4" x14ac:dyDescent="0.25">
      <c r="A28" s="38" t="s">
        <v>28</v>
      </c>
      <c r="B28" s="33">
        <v>1</v>
      </c>
      <c r="C28" s="33">
        <v>1</v>
      </c>
      <c r="D28" s="36"/>
    </row>
    <row r="29" spans="1:4" x14ac:dyDescent="0.25">
      <c r="A29" s="39" t="s">
        <v>29</v>
      </c>
      <c r="B29" s="29" t="s">
        <v>15</v>
      </c>
      <c r="C29" s="29" t="s">
        <v>15</v>
      </c>
      <c r="D29" s="8"/>
    </row>
    <row r="30" spans="1:4" x14ac:dyDescent="0.25">
      <c r="A30" s="7" t="s">
        <v>30</v>
      </c>
      <c r="B30" s="29">
        <v>250000</v>
      </c>
      <c r="C30" s="29">
        <v>250000</v>
      </c>
      <c r="D30" s="8"/>
    </row>
    <row r="31" spans="1:4" x14ac:dyDescent="0.25">
      <c r="A31" s="40" t="s">
        <v>31</v>
      </c>
      <c r="B31" s="33">
        <v>250000</v>
      </c>
      <c r="C31" s="33">
        <v>250000</v>
      </c>
      <c r="D31" s="36"/>
    </row>
    <row r="32" spans="1:4" x14ac:dyDescent="0.25">
      <c r="A32" s="18" t="s">
        <v>32</v>
      </c>
      <c r="B32" s="29"/>
      <c r="C32" s="29"/>
      <c r="D32" s="8"/>
    </row>
    <row r="33" spans="1:4" x14ac:dyDescent="0.25">
      <c r="A33" s="41" t="s">
        <v>33</v>
      </c>
      <c r="B33" s="29" t="s">
        <v>21</v>
      </c>
      <c r="C33" s="29" t="s">
        <v>21</v>
      </c>
      <c r="D33" s="8"/>
    </row>
    <row r="34" spans="1:4" x14ac:dyDescent="0.25">
      <c r="A34" s="7" t="s">
        <v>34</v>
      </c>
      <c r="B34" s="29"/>
      <c r="C34" s="29"/>
      <c r="D34" s="8"/>
    </row>
    <row r="35" spans="1:4" ht="13.2" thickBot="1" x14ac:dyDescent="0.3">
      <c r="A35" s="10" t="s">
        <v>35</v>
      </c>
      <c r="B35" s="4"/>
      <c r="C35" s="4"/>
      <c r="D35" s="11"/>
    </row>
    <row r="36" spans="1:4" x14ac:dyDescent="0.25">
      <c r="A36" s="18" t="s">
        <v>36</v>
      </c>
      <c r="B36" s="2"/>
      <c r="C36" s="2"/>
      <c r="D36" s="8"/>
    </row>
    <row r="37" spans="1:4" x14ac:dyDescent="0.25">
      <c r="A37" s="18" t="s">
        <v>37</v>
      </c>
      <c r="B37" s="2"/>
      <c r="C37" s="2"/>
      <c r="D37" s="8"/>
    </row>
    <row r="38" spans="1:4" x14ac:dyDescent="0.25">
      <c r="A38" s="7" t="s">
        <v>38</v>
      </c>
      <c r="B38" s="5" t="s">
        <v>21</v>
      </c>
      <c r="C38" s="5"/>
      <c r="D38" s="8"/>
    </row>
    <row r="39" spans="1:4" x14ac:dyDescent="0.25">
      <c r="A39" s="7" t="s">
        <v>39</v>
      </c>
      <c r="B39" s="5"/>
      <c r="C39" s="5" t="s">
        <v>21</v>
      </c>
      <c r="D39" s="8"/>
    </row>
    <row r="40" spans="1:4" x14ac:dyDescent="0.25">
      <c r="A40" s="18" t="s">
        <v>40</v>
      </c>
      <c r="B40" s="5" t="s">
        <v>21</v>
      </c>
      <c r="C40" s="5" t="s">
        <v>21</v>
      </c>
      <c r="D40" s="8"/>
    </row>
    <row r="41" spans="1:4" x14ac:dyDescent="0.25">
      <c r="A41" s="7" t="s">
        <v>41</v>
      </c>
      <c r="B41" s="5" t="s">
        <v>174</v>
      </c>
      <c r="C41" s="5" t="s">
        <v>174</v>
      </c>
      <c r="D41" s="8"/>
    </row>
    <row r="42" spans="1:4" x14ac:dyDescent="0.25">
      <c r="A42" s="18" t="s">
        <v>42</v>
      </c>
      <c r="B42" s="5"/>
      <c r="C42" s="5"/>
      <c r="D42" s="8"/>
    </row>
    <row r="43" spans="1:4" x14ac:dyDescent="0.25">
      <c r="A43" s="7" t="s">
        <v>43</v>
      </c>
      <c r="B43" s="204"/>
      <c r="C43" s="5"/>
      <c r="D43" s="8"/>
    </row>
    <row r="44" spans="1:4" x14ac:dyDescent="0.25">
      <c r="A44" s="7" t="s">
        <v>44</v>
      </c>
      <c r="B44" s="29"/>
      <c r="C44" s="5"/>
      <c r="D44" s="8"/>
    </row>
    <row r="45" spans="1:4" x14ac:dyDescent="0.25">
      <c r="A45" s="7" t="s">
        <v>45</v>
      </c>
      <c r="B45" s="5"/>
      <c r="C45" s="5"/>
      <c r="D45" s="8"/>
    </row>
    <row r="46" spans="1:4" x14ac:dyDescent="0.25">
      <c r="A46" s="7" t="s">
        <v>46</v>
      </c>
      <c r="B46" s="5"/>
      <c r="C46" s="5"/>
      <c r="D46" s="8"/>
    </row>
    <row r="47" spans="1:4" x14ac:dyDescent="0.25">
      <c r="A47" s="18" t="s">
        <v>47</v>
      </c>
      <c r="B47" s="5" t="s">
        <v>15</v>
      </c>
      <c r="C47" s="5"/>
      <c r="D47" s="8"/>
    </row>
    <row r="48" spans="1:4" x14ac:dyDescent="0.25">
      <c r="A48" s="7" t="s">
        <v>48</v>
      </c>
      <c r="B48" s="5" t="s">
        <v>15</v>
      </c>
      <c r="C48" s="5"/>
      <c r="D48" s="8"/>
    </row>
    <row r="49" spans="1:4" x14ac:dyDescent="0.25">
      <c r="A49" s="18" t="s">
        <v>49</v>
      </c>
      <c r="B49" s="2"/>
      <c r="C49" s="2"/>
      <c r="D49" s="8"/>
    </row>
    <row r="50" spans="1:4" x14ac:dyDescent="0.25">
      <c r="A50" s="7" t="s">
        <v>50</v>
      </c>
      <c r="B50" s="25"/>
      <c r="C50" s="5"/>
      <c r="D50" s="8"/>
    </row>
    <row r="51" spans="1:4" ht="13.2" thickBot="1" x14ac:dyDescent="0.3">
      <c r="A51" s="10" t="s">
        <v>51</v>
      </c>
      <c r="B51" s="37"/>
      <c r="C51" s="3"/>
      <c r="D51" s="11"/>
    </row>
    <row r="52" spans="1:4" x14ac:dyDescent="0.25">
      <c r="A52" s="18" t="s">
        <v>52</v>
      </c>
      <c r="B52" s="2"/>
      <c r="C52" s="2"/>
      <c r="D52" s="8"/>
    </row>
    <row r="53" spans="1:4" x14ac:dyDescent="0.25">
      <c r="A53" s="22" t="s">
        <v>53</v>
      </c>
      <c r="B53" s="5" t="s">
        <v>21</v>
      </c>
      <c r="C53" s="5" t="s">
        <v>21</v>
      </c>
      <c r="D53" s="8"/>
    </row>
    <row r="54" spans="1:4" x14ac:dyDescent="0.25">
      <c r="A54" s="7" t="s">
        <v>54</v>
      </c>
      <c r="B54" s="29">
        <v>100</v>
      </c>
      <c r="C54" s="29"/>
      <c r="D54" s="8"/>
    </row>
    <row r="55" spans="1:4" x14ac:dyDescent="0.25">
      <c r="A55" s="7" t="s">
        <v>55</v>
      </c>
      <c r="B55" s="29"/>
      <c r="C55" s="29">
        <v>100</v>
      </c>
      <c r="D55" s="8"/>
    </row>
    <row r="56" spans="1:4" ht="13.2" thickBot="1" x14ac:dyDescent="0.3">
      <c r="A56" s="20" t="s">
        <v>56</v>
      </c>
      <c r="B56" s="30"/>
      <c r="C56" s="3"/>
      <c r="D56" s="11"/>
    </row>
    <row r="57" spans="1:4" ht="13.2" thickBot="1" x14ac:dyDescent="0.3">
      <c r="A57" s="208" t="s">
        <v>57</v>
      </c>
      <c r="B57" s="209"/>
      <c r="C57" s="210"/>
      <c r="D57" s="211"/>
    </row>
    <row r="58" spans="1:4" x14ac:dyDescent="0.25">
      <c r="A58" s="18" t="s">
        <v>58</v>
      </c>
      <c r="B58" s="2"/>
      <c r="C58" s="2"/>
      <c r="D58" s="8"/>
    </row>
    <row r="59" spans="1:4" x14ac:dyDescent="0.25">
      <c r="A59" s="7" t="s">
        <v>59</v>
      </c>
      <c r="B59" s="5" t="s">
        <v>60</v>
      </c>
      <c r="C59" s="5" t="s">
        <v>60</v>
      </c>
      <c r="D59" s="8"/>
    </row>
    <row r="60" spans="1:4" ht="13.2" thickBot="1" x14ac:dyDescent="0.3">
      <c r="A60" s="7" t="s">
        <v>61</v>
      </c>
      <c r="B60" s="5"/>
      <c r="C60" s="5"/>
      <c r="D60" s="8"/>
    </row>
    <row r="61" spans="1:4" ht="13.8" thickTop="1" thickBot="1" x14ac:dyDescent="0.3">
      <c r="A61" s="42" t="s">
        <v>62</v>
      </c>
      <c r="B61" s="43" t="s">
        <v>63</v>
      </c>
      <c r="C61" s="44" t="s">
        <v>64</v>
      </c>
      <c r="D61" s="45"/>
    </row>
    <row r="62" spans="1:4" s="2" customFormat="1" ht="13.5" hidden="1" customHeight="1" thickTop="1" x14ac:dyDescent="0.25">
      <c r="A62" s="18" t="s">
        <v>65</v>
      </c>
      <c r="C62" s="2" t="s">
        <v>66</v>
      </c>
      <c r="D62" s="24" t="s">
        <v>67</v>
      </c>
    </row>
    <row r="63" spans="1:4" s="2" customFormat="1" ht="13.5" hidden="1" customHeight="1" x14ac:dyDescent="0.25">
      <c r="A63" s="18" t="s">
        <v>68</v>
      </c>
      <c r="C63" s="2" t="s">
        <v>66</v>
      </c>
      <c r="D63" s="24" t="s">
        <v>69</v>
      </c>
    </row>
    <row r="64" spans="1:4" s="2" customFormat="1" ht="13.8" hidden="1" thickTop="1" thickBot="1" x14ac:dyDescent="0.3">
      <c r="A64" s="21" t="s">
        <v>70</v>
      </c>
      <c r="B64" s="12"/>
      <c r="C64" s="12" t="s">
        <v>66</v>
      </c>
      <c r="D64" s="26" t="s">
        <v>69</v>
      </c>
    </row>
    <row r="65" spans="1:4" ht="17.25" customHeight="1" thickTop="1" x14ac:dyDescent="0.25">
      <c r="A65" s="18" t="s">
        <v>71</v>
      </c>
      <c r="B65" s="2"/>
      <c r="C65" s="2"/>
      <c r="D65" s="8"/>
    </row>
    <row r="66" spans="1:4" ht="13.2" thickBot="1" x14ac:dyDescent="0.3">
      <c r="A66" s="214"/>
      <c r="B66" s="12"/>
      <c r="C66" s="12"/>
      <c r="D66" s="13"/>
    </row>
    <row r="67" spans="1:4" ht="13.2" thickTop="1" x14ac:dyDescent="0.25">
      <c r="A67" s="18" t="s">
        <v>72</v>
      </c>
      <c r="B67" s="2"/>
      <c r="C67" s="2"/>
      <c r="D67" s="8"/>
    </row>
    <row r="68" spans="1:4" x14ac:dyDescent="0.25">
      <c r="A68" s="18" t="s">
        <v>73</v>
      </c>
      <c r="B68" s="2"/>
      <c r="C68" s="2"/>
      <c r="D68" s="8"/>
    </row>
    <row r="69" spans="1:4" ht="13.2" thickBot="1" x14ac:dyDescent="0.3">
      <c r="A69" s="53" t="s">
        <v>74</v>
      </c>
      <c r="B69" s="12"/>
      <c r="C69" s="12"/>
      <c r="D69" s="13"/>
    </row>
    <row r="70" spans="1:4" ht="13.8" thickTop="1" thickBot="1" x14ac:dyDescent="0.3">
      <c r="A70" s="21" t="s">
        <v>75</v>
      </c>
      <c r="B70" s="12"/>
      <c r="C70" s="12" t="s">
        <v>189</v>
      </c>
      <c r="D70" s="13" t="s">
        <v>190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G4" sqref="G4"/>
    </sheetView>
  </sheetViews>
  <sheetFormatPr defaultRowHeight="12.6" x14ac:dyDescent="0.25"/>
  <cols>
    <col min="2" max="2" width="14" bestFit="1" customWidth="1"/>
    <col min="3" max="3" width="16.88671875" bestFit="1" customWidth="1"/>
    <col min="4" max="5" width="14" bestFit="1" customWidth="1"/>
    <col min="6" max="6" width="14.5546875" bestFit="1" customWidth="1"/>
    <col min="7" max="7" width="13.5546875" bestFit="1" customWidth="1"/>
  </cols>
  <sheetData>
    <row r="1" spans="1:7" x14ac:dyDescent="0.25">
      <c r="A1" s="227" t="s">
        <v>191</v>
      </c>
    </row>
    <row r="3" spans="1:7" x14ac:dyDescent="0.25">
      <c r="D3" s="228" t="s">
        <v>177</v>
      </c>
      <c r="G3" s="229" t="s">
        <v>14</v>
      </c>
    </row>
    <row r="4" spans="1:7" x14ac:dyDescent="0.25">
      <c r="B4" s="227" t="s">
        <v>11</v>
      </c>
      <c r="C4" s="227" t="s">
        <v>171</v>
      </c>
      <c r="E4" s="227" t="s">
        <v>11</v>
      </c>
      <c r="F4" s="227" t="s">
        <v>171</v>
      </c>
    </row>
    <row r="5" spans="1:7" x14ac:dyDescent="0.25">
      <c r="B5" t="s">
        <v>182</v>
      </c>
      <c r="C5" t="s">
        <v>183</v>
      </c>
      <c r="D5" s="230">
        <v>75000000</v>
      </c>
      <c r="E5" t="s">
        <v>182</v>
      </c>
      <c r="F5" t="s">
        <v>183</v>
      </c>
      <c r="G5" s="230">
        <v>75000000</v>
      </c>
    </row>
    <row r="6" spans="1:7" x14ac:dyDescent="0.25">
      <c r="B6" t="s">
        <v>178</v>
      </c>
      <c r="C6" t="s">
        <v>184</v>
      </c>
      <c r="D6" s="231">
        <v>60000000</v>
      </c>
      <c r="E6" t="s">
        <v>178</v>
      </c>
      <c r="F6" t="s">
        <v>184</v>
      </c>
      <c r="G6" s="230">
        <v>60000000</v>
      </c>
    </row>
    <row r="7" spans="1:7" x14ac:dyDescent="0.25">
      <c r="B7" t="s">
        <v>179</v>
      </c>
      <c r="C7" t="s">
        <v>185</v>
      </c>
      <c r="D7" s="230">
        <v>50000000</v>
      </c>
      <c r="E7" t="s">
        <v>179</v>
      </c>
      <c r="F7" t="s">
        <v>185</v>
      </c>
      <c r="G7" s="231">
        <v>50000000</v>
      </c>
    </row>
    <row r="8" spans="1:7" x14ac:dyDescent="0.25">
      <c r="B8" t="s">
        <v>180</v>
      </c>
      <c r="C8" t="s">
        <v>186</v>
      </c>
      <c r="D8" s="230">
        <v>30000000</v>
      </c>
      <c r="E8" t="s">
        <v>180</v>
      </c>
      <c r="F8" t="s">
        <v>186</v>
      </c>
      <c r="G8" s="230">
        <v>30000000</v>
      </c>
    </row>
    <row r="9" spans="1:7" x14ac:dyDescent="0.25">
      <c r="B9" t="s">
        <v>181</v>
      </c>
      <c r="C9" t="s">
        <v>187</v>
      </c>
      <c r="D9" s="230">
        <v>0</v>
      </c>
      <c r="E9" t="s">
        <v>181</v>
      </c>
      <c r="F9" t="s">
        <v>187</v>
      </c>
      <c r="G9" s="230">
        <v>0</v>
      </c>
    </row>
  </sheetData>
  <phoneticPr fontId="0" type="noConversion"/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0"/>
      <c r="C1" s="190"/>
      <c r="D1" s="190"/>
    </row>
    <row r="2" spans="1:10" ht="36" customHeight="1" x14ac:dyDescent="0.75">
      <c r="A2" s="105"/>
      <c r="B2" s="190"/>
      <c r="C2" s="190"/>
      <c r="D2" s="190"/>
    </row>
    <row r="3" spans="1:10" ht="36" customHeight="1" x14ac:dyDescent="0.75">
      <c r="A3" s="105"/>
      <c r="B3" s="190"/>
      <c r="C3" s="190"/>
      <c r="D3" s="190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1" t="s">
        <v>85</v>
      </c>
      <c r="I9" s="192"/>
      <c r="J9" s="192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3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3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3"/>
    </row>
    <row r="22" spans="3:10" ht="35.1" customHeight="1" x14ac:dyDescent="0.35">
      <c r="C22" s="87" t="s">
        <v>93</v>
      </c>
      <c r="D22" s="88"/>
      <c r="E22" s="89"/>
      <c r="F22" s="90"/>
      <c r="G22" s="194"/>
      <c r="H22" s="195"/>
      <c r="I22" s="193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6"/>
      <c r="I23" s="193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6"/>
      <c r="I24" s="193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6"/>
      <c r="I25" s="193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6"/>
      <c r="I26" s="193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6"/>
      <c r="I27" s="193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6"/>
      <c r="I28" s="193"/>
    </row>
    <row r="29" spans="3:10" ht="35.1" customHeight="1" thickBot="1" x14ac:dyDescent="0.4">
      <c r="C29" s="91" t="s">
        <v>100</v>
      </c>
      <c r="D29" s="61"/>
      <c r="E29" s="83"/>
      <c r="F29" s="93"/>
      <c r="G29" s="197"/>
      <c r="H29" s="85"/>
      <c r="I29" s="193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3"/>
    </row>
    <row r="31" spans="3:10" ht="23.25" customHeight="1" x14ac:dyDescent="0.25">
      <c r="C31" s="96"/>
      <c r="I31" s="193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3"/>
    </row>
    <row r="35" spans="1:13" ht="24.9" customHeight="1" thickBot="1" x14ac:dyDescent="0.45">
      <c r="A35" s="198" t="s">
        <v>103</v>
      </c>
      <c r="B35" s="199"/>
      <c r="C35" s="199"/>
      <c r="D35" s="193"/>
      <c r="E35" s="200" t="s">
        <v>104</v>
      </c>
      <c r="F35" s="201"/>
      <c r="G35" s="200" t="s">
        <v>105</v>
      </c>
      <c r="H35" s="201"/>
      <c r="I35" s="200" t="s">
        <v>106</v>
      </c>
      <c r="J35" s="199"/>
      <c r="K35" s="199"/>
      <c r="L35" s="199"/>
      <c r="M35" s="193"/>
    </row>
    <row r="36" spans="1:13" ht="24.9" customHeight="1" thickBot="1" x14ac:dyDescent="0.4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" customHeight="1" thickBot="1" x14ac:dyDescent="0.45">
      <c r="A37" s="198" t="s">
        <v>107</v>
      </c>
      <c r="B37" s="199"/>
      <c r="C37" s="199"/>
      <c r="D37" s="202" t="s">
        <v>108</v>
      </c>
      <c r="E37" s="200" t="s">
        <v>105</v>
      </c>
      <c r="F37" s="201"/>
      <c r="G37" s="199"/>
      <c r="H37" s="200" t="s">
        <v>106</v>
      </c>
      <c r="I37" s="201"/>
      <c r="J37" s="199"/>
      <c r="K37" s="199"/>
      <c r="L37" s="199"/>
      <c r="M37" s="193"/>
    </row>
    <row r="38" spans="1:13" ht="24.9" customHeight="1" x14ac:dyDescent="0.35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" customHeight="1" x14ac:dyDescent="0.4">
      <c r="A39" s="198" t="s">
        <v>109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" customHeight="1" x14ac:dyDescent="0.4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" customHeight="1" x14ac:dyDescent="0.35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" customHeight="1" x14ac:dyDescent="0.35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" customHeight="1" x14ac:dyDescent="0.35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15</v>
      </c>
      <c r="G45" s="115" t="s">
        <v>111</v>
      </c>
      <c r="H45" s="103">
        <f ca="1">NOW()</f>
        <v>36985.394465393518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15</v>
      </c>
      <c r="G48" s="115" t="s">
        <v>111</v>
      </c>
      <c r="H48" s="103">
        <f ca="1">NOW()</f>
        <v>36985.394465393518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>
      <selection activeCell="C27" sqref="C27"/>
    </sheetView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 t="s">
        <v>117</v>
      </c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 t="s">
        <v>118</v>
      </c>
      <c r="D6" s="123"/>
      <c r="E6" s="123"/>
      <c r="F6" s="123"/>
      <c r="G6" s="124"/>
      <c r="H6" s="121"/>
      <c r="I6" s="130" t="s">
        <v>82</v>
      </c>
      <c r="J6" s="131" t="s">
        <v>119</v>
      </c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120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>
        <v>3</v>
      </c>
      <c r="K8" s="127"/>
    </row>
    <row r="9" spans="1:11" ht="20.100000000000001" customHeight="1" x14ac:dyDescent="0.3">
      <c r="A9" s="121" t="s">
        <v>121</v>
      </c>
      <c r="B9" s="122"/>
      <c r="C9" s="136">
        <v>36286</v>
      </c>
      <c r="D9" s="137"/>
      <c r="E9" s="121"/>
      <c r="F9" s="121"/>
      <c r="G9" s="121"/>
      <c r="H9" s="121"/>
      <c r="I9" s="121" t="s">
        <v>122</v>
      </c>
      <c r="K9" s="136">
        <v>36525</v>
      </c>
    </row>
    <row r="10" spans="1:11" ht="17.399999999999999" x14ac:dyDescent="0.3">
      <c r="C10" s="121"/>
      <c r="D10" s="121"/>
      <c r="E10" s="121"/>
      <c r="F10" s="121"/>
      <c r="G10" s="121"/>
      <c r="H10" s="121"/>
      <c r="J10" s="138"/>
    </row>
    <row r="11" spans="1:11" ht="20.100000000000001" customHeight="1" x14ac:dyDescent="0.3">
      <c r="A11" s="139" t="s">
        <v>87</v>
      </c>
      <c r="B11" s="216" t="s">
        <v>123</v>
      </c>
      <c r="C11" s="123"/>
      <c r="D11" s="123"/>
      <c r="E11" s="123"/>
      <c r="F11" s="123"/>
      <c r="G11" s="123"/>
      <c r="H11" s="123"/>
      <c r="I11" s="140"/>
      <c r="J11" s="140"/>
      <c r="K11" s="140"/>
    </row>
    <row r="12" spans="1:11" ht="20.100000000000001" customHeight="1" x14ac:dyDescent="0.3">
      <c r="A12" s="139"/>
      <c r="B12" s="216" t="s">
        <v>124</v>
      </c>
      <c r="C12" s="123"/>
      <c r="D12" s="123"/>
      <c r="E12" s="123"/>
      <c r="F12" s="123"/>
      <c r="G12" s="123"/>
      <c r="H12" s="123"/>
      <c r="I12" s="140"/>
      <c r="J12" s="140"/>
      <c r="K12" s="140"/>
    </row>
    <row r="13" spans="1:11" ht="20.100000000000001" customHeight="1" x14ac:dyDescent="0.3">
      <c r="B13" s="216" t="s">
        <v>125</v>
      </c>
      <c r="C13" s="123"/>
      <c r="D13" s="123"/>
      <c r="E13" s="123"/>
      <c r="F13" s="123"/>
      <c r="G13" s="123"/>
      <c r="H13" s="123"/>
      <c r="I13" s="140"/>
      <c r="J13" s="140"/>
      <c r="K13" s="140"/>
    </row>
    <row r="14" spans="1:11" ht="20.100000000000001" customHeight="1" x14ac:dyDescent="0.3">
      <c r="B14" s="216" t="s">
        <v>126</v>
      </c>
      <c r="C14" s="123"/>
      <c r="D14" s="123"/>
      <c r="E14" s="123"/>
      <c r="F14" s="123"/>
      <c r="G14" s="123"/>
      <c r="H14" s="123"/>
      <c r="I14" s="140"/>
      <c r="J14" s="140"/>
      <c r="K14" s="140"/>
    </row>
    <row r="15" spans="1:11" ht="20.100000000000001" customHeight="1" x14ac:dyDescent="0.3">
      <c r="B15" s="140"/>
      <c r="C15" s="123"/>
      <c r="D15" s="123"/>
      <c r="E15" s="123"/>
      <c r="F15" s="123"/>
      <c r="G15" s="123"/>
      <c r="H15" s="123"/>
      <c r="I15" s="140"/>
      <c r="J15" s="140"/>
      <c r="K15" s="140"/>
    </row>
    <row r="16" spans="1:11" ht="20.100000000000001" customHeight="1" x14ac:dyDescent="0.3">
      <c r="B16" s="140"/>
      <c r="C16" s="123"/>
      <c r="D16" s="123"/>
      <c r="E16" s="123"/>
      <c r="F16" s="123"/>
      <c r="G16" s="123"/>
      <c r="H16" s="123"/>
      <c r="I16" s="140"/>
      <c r="J16" s="140"/>
      <c r="K16" s="140"/>
    </row>
    <row r="17" spans="1:11" ht="20.100000000000001" customHeight="1" x14ac:dyDescent="0.3">
      <c r="B17" s="140"/>
      <c r="C17" s="123"/>
      <c r="D17" s="123"/>
      <c r="E17" s="123"/>
      <c r="F17" s="123"/>
      <c r="G17" s="123"/>
      <c r="H17" s="123"/>
      <c r="I17" s="140"/>
      <c r="J17" s="140"/>
      <c r="K17" s="140"/>
    </row>
    <row r="18" spans="1:11" ht="20.100000000000001" customHeight="1" x14ac:dyDescent="0.3">
      <c r="B18" s="140"/>
      <c r="C18" s="123"/>
      <c r="D18" s="123"/>
      <c r="E18" s="123"/>
      <c r="F18" s="123"/>
      <c r="G18" s="123"/>
      <c r="H18" s="123"/>
      <c r="I18" s="140"/>
      <c r="J18" s="140"/>
      <c r="K18" s="140"/>
    </row>
    <row r="19" spans="1:11" ht="20.100000000000001" customHeight="1" x14ac:dyDescent="0.3">
      <c r="B19" s="140"/>
      <c r="C19" s="123"/>
      <c r="D19" s="123"/>
      <c r="E19" s="123"/>
      <c r="F19" s="123"/>
      <c r="G19" s="123"/>
      <c r="H19" s="123"/>
      <c r="I19" s="140"/>
      <c r="J19" s="140"/>
      <c r="K19" s="140"/>
    </row>
    <row r="20" spans="1:11" ht="20.100000000000001" customHeight="1" x14ac:dyDescent="0.3">
      <c r="B20" s="140"/>
      <c r="C20" s="123"/>
      <c r="D20" s="123"/>
      <c r="E20" s="123"/>
      <c r="F20" s="123"/>
      <c r="G20" s="123"/>
      <c r="H20" s="123"/>
      <c r="I20" s="140"/>
      <c r="J20" s="140"/>
      <c r="K20" s="140"/>
    </row>
    <row r="21" spans="1:11" ht="20.100000000000001" customHeight="1" x14ac:dyDescent="0.3">
      <c r="A21" s="142" t="s">
        <v>13</v>
      </c>
      <c r="B21" s="140"/>
      <c r="C21" s="123"/>
      <c r="D21" s="123"/>
      <c r="E21" s="123"/>
      <c r="F21" s="123"/>
      <c r="G21" s="123"/>
      <c r="H21" s="123"/>
      <c r="I21" s="140"/>
      <c r="J21" s="140"/>
      <c r="K21" s="140"/>
    </row>
    <row r="22" spans="1:11" ht="18" thickBot="1" x14ac:dyDescent="0.35">
      <c r="A22" s="142" t="s">
        <v>127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128</v>
      </c>
      <c r="C23" s="148" t="s">
        <v>129</v>
      </c>
      <c r="D23" s="148" t="s">
        <v>130</v>
      </c>
      <c r="E23" s="148" t="s">
        <v>129</v>
      </c>
      <c r="F23" s="148" t="s">
        <v>131</v>
      </c>
      <c r="G23" s="148" t="s">
        <v>130</v>
      </c>
      <c r="H23" s="148" t="s">
        <v>132</v>
      </c>
      <c r="I23" s="148" t="s">
        <v>133</v>
      </c>
      <c r="J23" s="149" t="s">
        <v>134</v>
      </c>
      <c r="K23" s="149" t="s">
        <v>135</v>
      </c>
    </row>
    <row r="24" spans="1:11" ht="20.100000000000001" customHeight="1" thickBot="1" x14ac:dyDescent="0.35">
      <c r="A24" s="150" t="s">
        <v>136</v>
      </c>
      <c r="B24" s="151" t="s">
        <v>137</v>
      </c>
      <c r="C24" s="152" t="s">
        <v>138</v>
      </c>
      <c r="D24" s="152" t="s">
        <v>139</v>
      </c>
      <c r="E24" s="152" t="s">
        <v>140</v>
      </c>
      <c r="F24" s="152" t="s">
        <v>140</v>
      </c>
      <c r="G24" s="152" t="s">
        <v>139</v>
      </c>
      <c r="H24" s="152" t="s">
        <v>141</v>
      </c>
      <c r="I24" s="152" t="s">
        <v>141</v>
      </c>
      <c r="J24" s="153" t="s">
        <v>142</v>
      </c>
      <c r="K24" s="153" t="s">
        <v>143</v>
      </c>
    </row>
    <row r="25" spans="1:11" ht="20.100000000000001" customHeight="1" x14ac:dyDescent="0.3">
      <c r="A25" s="217" t="s">
        <v>144</v>
      </c>
      <c r="B25" s="154">
        <v>3</v>
      </c>
      <c r="C25" s="219">
        <v>0</v>
      </c>
      <c r="D25" s="220"/>
      <c r="E25" s="219">
        <v>0</v>
      </c>
      <c r="F25" s="219">
        <v>10000000</v>
      </c>
      <c r="G25" s="221"/>
      <c r="H25" s="219">
        <v>0</v>
      </c>
      <c r="I25" s="219">
        <v>0</v>
      </c>
      <c r="J25" s="219">
        <v>0</v>
      </c>
      <c r="K25" s="222">
        <f t="shared" ref="K25:K34" si="0">SUM(C25:J25)</f>
        <v>10000000</v>
      </c>
    </row>
    <row r="26" spans="1:11" ht="20.100000000000001" customHeight="1" x14ac:dyDescent="0.3">
      <c r="A26" s="218" t="s">
        <v>145</v>
      </c>
      <c r="B26" s="160">
        <v>3</v>
      </c>
      <c r="C26" s="219">
        <v>0</v>
      </c>
      <c r="D26" s="223"/>
      <c r="E26" s="219">
        <v>0</v>
      </c>
      <c r="F26" s="219">
        <v>5000000</v>
      </c>
      <c r="G26" s="224"/>
      <c r="H26" s="219">
        <v>0</v>
      </c>
      <c r="I26" s="219">
        <v>0</v>
      </c>
      <c r="J26" s="219">
        <v>0</v>
      </c>
      <c r="K26" s="222">
        <f t="shared" si="0"/>
        <v>5000000</v>
      </c>
    </row>
    <row r="27" spans="1:11" ht="20.100000000000001" customHeight="1" x14ac:dyDescent="0.3">
      <c r="A27" s="218" t="s">
        <v>146</v>
      </c>
      <c r="B27" s="160">
        <v>5</v>
      </c>
      <c r="C27" s="219">
        <v>0</v>
      </c>
      <c r="D27" s="223"/>
      <c r="E27" s="219">
        <v>0</v>
      </c>
      <c r="F27" s="219">
        <v>0</v>
      </c>
      <c r="G27" s="224"/>
      <c r="H27" s="219">
        <v>0</v>
      </c>
      <c r="I27" s="219">
        <v>0</v>
      </c>
      <c r="J27" s="219">
        <v>0</v>
      </c>
      <c r="K27" s="222">
        <f t="shared" si="0"/>
        <v>0</v>
      </c>
    </row>
    <row r="28" spans="1:11" ht="20.100000000000001" customHeight="1" x14ac:dyDescent="0.3">
      <c r="A28" s="218" t="s">
        <v>147</v>
      </c>
      <c r="B28" s="160">
        <v>5</v>
      </c>
      <c r="C28" s="219">
        <v>0</v>
      </c>
      <c r="D28" s="223"/>
      <c r="E28" s="219">
        <v>0</v>
      </c>
      <c r="F28" s="219">
        <v>0</v>
      </c>
      <c r="G28" s="224"/>
      <c r="H28" s="219">
        <v>0</v>
      </c>
      <c r="I28" s="219">
        <v>0</v>
      </c>
      <c r="J28" s="219">
        <v>0</v>
      </c>
      <c r="K28" s="222">
        <f>SUM(C28:J28)</f>
        <v>0</v>
      </c>
    </row>
    <row r="29" spans="1:11" ht="20.100000000000001" customHeight="1" x14ac:dyDescent="0.3">
      <c r="A29" s="218" t="s">
        <v>148</v>
      </c>
      <c r="B29" s="160">
        <v>5</v>
      </c>
      <c r="C29" s="219">
        <v>5000000</v>
      </c>
      <c r="D29" s="225" t="s">
        <v>149</v>
      </c>
      <c r="E29" s="215">
        <v>2500000</v>
      </c>
      <c r="F29" s="219">
        <v>7500000</v>
      </c>
      <c r="G29" s="224" t="s">
        <v>150</v>
      </c>
      <c r="H29" s="219">
        <v>0</v>
      </c>
      <c r="I29" s="215">
        <v>15000000</v>
      </c>
      <c r="J29" s="219">
        <v>0</v>
      </c>
      <c r="K29" s="222">
        <f>SUM(C29:J29)</f>
        <v>30000000</v>
      </c>
    </row>
    <row r="30" spans="1:11" ht="20.100000000000001" customHeight="1" x14ac:dyDescent="0.3">
      <c r="A30" s="159"/>
      <c r="B30" s="160"/>
      <c r="C30" s="155"/>
      <c r="D30" s="156"/>
      <c r="E30" s="160"/>
      <c r="F30" s="155"/>
      <c r="G30" s="157"/>
      <c r="H30" s="160"/>
      <c r="I30" s="161"/>
      <c r="J30" s="161"/>
      <c r="K30" s="158">
        <f t="shared" si="0"/>
        <v>0</v>
      </c>
    </row>
    <row r="31" spans="1:11" ht="20.100000000000001" customHeight="1" x14ac:dyDescent="0.3">
      <c r="A31" s="159"/>
      <c r="B31" s="160"/>
      <c r="C31" s="155"/>
      <c r="D31" s="156"/>
      <c r="E31" s="160"/>
      <c r="F31" s="155"/>
      <c r="G31" s="157"/>
      <c r="H31" s="160"/>
      <c r="I31" s="161"/>
      <c r="J31" s="161"/>
      <c r="K31" s="158">
        <f t="shared" si="0"/>
        <v>0</v>
      </c>
    </row>
    <row r="32" spans="1:11" ht="20.100000000000001" customHeight="1" x14ac:dyDescent="0.3">
      <c r="A32" s="159"/>
      <c r="B32" s="160"/>
      <c r="C32" s="155"/>
      <c r="D32" s="156"/>
      <c r="E32" s="160"/>
      <c r="F32" s="155"/>
      <c r="G32" s="157"/>
      <c r="H32" s="160"/>
      <c r="I32" s="161"/>
      <c r="J32" s="161"/>
      <c r="K32" s="158">
        <f t="shared" si="0"/>
        <v>0</v>
      </c>
    </row>
    <row r="33" spans="1:11" ht="20.100000000000001" customHeight="1" x14ac:dyDescent="0.3">
      <c r="A33" s="159"/>
      <c r="B33" s="160"/>
      <c r="C33" s="155"/>
      <c r="D33" s="156"/>
      <c r="E33" s="160"/>
      <c r="F33" s="155"/>
      <c r="G33" s="157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5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5">
      <c r="A35" s="150" t="s">
        <v>151</v>
      </c>
      <c r="B35" s="169"/>
      <c r="C35" s="167">
        <f>SUM(C25:C34)</f>
        <v>5000000</v>
      </c>
      <c r="D35" s="167"/>
      <c r="E35" s="167">
        <f>SUM(E25:E34)</f>
        <v>2500000</v>
      </c>
      <c r="F35" s="167">
        <f>SUM(F25:F34)</f>
        <v>22500000</v>
      </c>
      <c r="G35" s="167"/>
      <c r="H35" s="167">
        <f>SUM(H25:H34)</f>
        <v>0</v>
      </c>
      <c r="I35" s="167">
        <f>SUM(I25:I34)</f>
        <v>15000000</v>
      </c>
      <c r="J35" s="167">
        <f>SUM(J25:J34)</f>
        <v>0</v>
      </c>
      <c r="K35" s="167">
        <f>SUM(K25:K34)</f>
        <v>45000000</v>
      </c>
    </row>
    <row r="36" spans="1:11" ht="20.100000000000001" customHeight="1" x14ac:dyDescent="0.3">
      <c r="A36" s="170"/>
      <c r="B36" s="141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5">
      <c r="A37" s="170"/>
      <c r="B37" s="172" t="s">
        <v>152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5">
      <c r="A38" s="127"/>
      <c r="B38" s="175"/>
      <c r="C38" s="175"/>
      <c r="D38" s="174"/>
      <c r="E38" s="127"/>
      <c r="F38" s="127"/>
      <c r="G38" s="127"/>
      <c r="H38" s="127"/>
      <c r="I38" s="127"/>
      <c r="J38" s="127"/>
      <c r="K38" s="171"/>
    </row>
    <row r="39" spans="1:11" ht="20.100000000000001" customHeight="1" x14ac:dyDescent="0.35">
      <c r="A39" s="127"/>
      <c r="B39" s="176" t="s">
        <v>153</v>
      </c>
      <c r="C39" s="177"/>
      <c r="D39" s="174"/>
      <c r="E39" s="127"/>
      <c r="F39" s="127"/>
      <c r="G39" s="127"/>
      <c r="H39" s="127"/>
      <c r="I39" s="127"/>
      <c r="J39" s="127"/>
      <c r="K39" s="171"/>
    </row>
    <row r="40" spans="1:11" ht="20.100000000000001" customHeight="1" x14ac:dyDescent="0.35">
      <c r="A40" s="127"/>
      <c r="B40" s="176" t="s">
        <v>154</v>
      </c>
      <c r="C40" s="177"/>
      <c r="D40" s="174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78" t="s">
        <v>155</v>
      </c>
      <c r="B44" s="127"/>
      <c r="C44" s="127"/>
      <c r="D44" s="179"/>
      <c r="E44" s="117"/>
      <c r="F44" s="200" t="s">
        <v>104</v>
      </c>
      <c r="G44" s="201"/>
      <c r="H44" s="200" t="s">
        <v>105</v>
      </c>
      <c r="I44" s="201"/>
      <c r="J44" s="200" t="s">
        <v>106</v>
      </c>
      <c r="K44" s="201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4"/>
      <c r="C46" s="174"/>
      <c r="D46" s="174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4"/>
      <c r="C47" s="174"/>
      <c r="D47" s="174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4"/>
      <c r="C48" s="174"/>
      <c r="D48" s="174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4"/>
      <c r="C49" s="174"/>
      <c r="D49" s="174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0" t="s">
        <v>110</v>
      </c>
      <c r="B51" s="181"/>
      <c r="C51" s="182" t="s">
        <v>76</v>
      </c>
      <c r="D51" s="182"/>
      <c r="E51" s="182"/>
      <c r="F51" s="182"/>
      <c r="G51" s="182"/>
      <c r="H51" s="183" t="s">
        <v>156</v>
      </c>
      <c r="I51" s="184" t="s">
        <v>111</v>
      </c>
      <c r="J51" s="185">
        <f ca="1">NOW()</f>
        <v>36985.394465393518</v>
      </c>
    </row>
    <row r="52" spans="1:11" ht="17.399999999999999" x14ac:dyDescent="0.3">
      <c r="A52" s="186"/>
      <c r="B52" s="186"/>
      <c r="C52" s="180" t="s">
        <v>112</v>
      </c>
      <c r="D52" s="187"/>
      <c r="E52" s="186"/>
      <c r="F52" s="186"/>
      <c r="G52" s="186"/>
      <c r="H52" s="139" t="s">
        <v>113</v>
      </c>
      <c r="I52" s="186"/>
      <c r="J52" s="186"/>
    </row>
    <row r="54" spans="1:11" ht="18" x14ac:dyDescent="0.35">
      <c r="A54" s="180" t="s">
        <v>114</v>
      </c>
      <c r="B54" s="181"/>
      <c r="C54" s="182"/>
      <c r="D54" s="182"/>
      <c r="E54" s="182"/>
      <c r="F54" s="182"/>
      <c r="G54" s="182"/>
      <c r="H54" s="183" t="s">
        <v>15</v>
      </c>
      <c r="I54" s="184" t="s">
        <v>111</v>
      </c>
      <c r="J54" s="185">
        <f ca="1">NOW()</f>
        <v>36985.394465393518</v>
      </c>
    </row>
    <row r="55" spans="1:11" ht="17.399999999999999" x14ac:dyDescent="0.3">
      <c r="A55" s="186"/>
      <c r="B55" s="186"/>
      <c r="C55" s="180" t="s">
        <v>112</v>
      </c>
      <c r="D55" s="187"/>
      <c r="E55" s="186"/>
      <c r="F55" s="186"/>
      <c r="G55" s="186"/>
      <c r="H55" s="139" t="s">
        <v>113</v>
      </c>
      <c r="I55" s="186"/>
      <c r="J55" s="186"/>
    </row>
    <row r="56" spans="1:11" x14ac:dyDescent="0.25">
      <c r="A56" s="188" t="s">
        <v>157</v>
      </c>
      <c r="B56" s="189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C27" sqref="C27"/>
    </sheetView>
  </sheetViews>
  <sheetFormatPr defaultRowHeight="12.6" x14ac:dyDescent="0.25"/>
  <sheetData>
    <row r="1" spans="1:9" ht="15.6" x14ac:dyDescent="0.3">
      <c r="A1" s="46" t="s">
        <v>158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163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Boeing Credit Worksheet</vt:lpstr>
      <vt:lpstr>Matrix</vt:lpstr>
      <vt:lpstr>Baby Credit Form  </vt:lpstr>
      <vt:lpstr>Momma Credit Form </vt:lpstr>
      <vt:lpstr>Instructions</vt:lpstr>
      <vt:lpstr>'Boeing Credit Worksheet'!Print_Area</vt:lpstr>
      <vt:lpstr>Matrix!Print_Area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2001-04-03T14:57:26Z</cp:lastPrinted>
  <dcterms:created xsi:type="dcterms:W3CDTF">2000-06-15T20:19:19Z</dcterms:created>
  <dcterms:modified xsi:type="dcterms:W3CDTF">2023-09-10T15:39:15Z</dcterms:modified>
</cp:coreProperties>
</file>