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936" windowWidth="14220" windowHeight="8328"/>
  </bookViews>
  <sheets>
    <sheet name="Rick Buy Report" sheetId="1" r:id="rId1"/>
  </sheets>
  <definedNames>
    <definedName name="_xlnm.Print_Area" localSheetId="0">'Rick Buy Report'!$A$1:$N$45</definedName>
  </definedNames>
  <calcPr calcId="92512"/>
</workbook>
</file>

<file path=xl/calcChain.xml><?xml version="1.0" encoding="utf-8"?>
<calcChain xmlns="http://schemas.openxmlformats.org/spreadsheetml/2006/main">
  <c r="K9" i="1" l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</calcChain>
</file>

<file path=xl/sharedStrings.xml><?xml version="1.0" encoding="utf-8"?>
<sst xmlns="http://schemas.openxmlformats.org/spreadsheetml/2006/main" count="36" uniqueCount="29">
  <si>
    <t>Gas</t>
  </si>
  <si>
    <t>Profit &amp; Loss</t>
  </si>
  <si>
    <t>preliminary</t>
  </si>
  <si>
    <t>VaR</t>
  </si>
  <si>
    <t># of External Trades</t>
  </si>
  <si>
    <t>Power</t>
  </si>
  <si>
    <t xml:space="preserve">Date </t>
  </si>
  <si>
    <t>Enron Corp</t>
  </si>
  <si>
    <t>Comment</t>
  </si>
  <si>
    <t xml:space="preserve">Enron Corp </t>
  </si>
  <si>
    <t>Profit &amp; Loss [$MM]</t>
  </si>
  <si>
    <t>Short 640  bcf in gas, prices decreased by 3 cents</t>
  </si>
  <si>
    <t>Short 793 Bcf in gas, prices increased by 21 cents</t>
  </si>
  <si>
    <t>Short 801 bcf in gas, prices decreased by 17 cents</t>
  </si>
  <si>
    <t>Short 750 bcf in gas, prices increased by 9 cents</t>
  </si>
  <si>
    <t>Short 812 bcf in gas, prices increased by 27 cents</t>
  </si>
  <si>
    <t>Short 824 bcf in gas, prices increased by 12 cents</t>
  </si>
  <si>
    <t>Short 770 bcf in gas, prices decreased by 12 cents</t>
  </si>
  <si>
    <t>Short 840 bcf in gas, prices increased by 30 cents</t>
  </si>
  <si>
    <t>Short 690 bcf in gas, prices increased by 10 cents</t>
  </si>
  <si>
    <t>Short 689 bcf in gas, prices decreased by 15 cents</t>
  </si>
  <si>
    <t xml:space="preserve">Short 740 bcf in gas, prices decreased by 32 cents </t>
  </si>
  <si>
    <t>Short 825 bcf in gas, prices increased by 10 cents</t>
  </si>
  <si>
    <t>Short 864 bcf in gas, prices decreased by 19 cents</t>
  </si>
  <si>
    <t xml:space="preserve">Short 908 bcf in gas, prices increased by 7 cents </t>
  </si>
  <si>
    <t>Short 788 bcf in gas, prices decreased by 12 cents</t>
  </si>
  <si>
    <t>Short 801 bcf in gas, prices decreased by 12.5 cents</t>
  </si>
  <si>
    <t>VaR [$MM]</t>
  </si>
  <si>
    <t>The Gas  Desk went shorter by 46 Bcf; Winter (Dec. - Mar.) shorter by 6 Bcf, prices increased by 8 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</si>
</sst>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8" formatCode="mm/dd/yy"/>
    <numFmt numFmtId="170" formatCode="#,##0.0_);[Red]\(#,##0.0\)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38" fontId="2" fillId="0" borderId="0" xfId="0" applyNumberFormat="1" applyFont="1"/>
    <xf numFmtId="0" fontId="2" fillId="0" borderId="1" xfId="0" applyFont="1" applyBorder="1"/>
    <xf numFmtId="0" fontId="3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38" fontId="3" fillId="0" borderId="3" xfId="0" applyNumberFormat="1" applyFont="1" applyBorder="1" applyAlignment="1">
      <alignment horizontal="center" wrapText="1"/>
    </xf>
    <xf numFmtId="38" fontId="3" fillId="0" borderId="4" xfId="0" applyNumberFormat="1" applyFont="1" applyBorder="1" applyAlignment="1">
      <alignment horizontal="center" wrapText="1"/>
    </xf>
    <xf numFmtId="38" fontId="3" fillId="0" borderId="5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4" xfId="0" applyNumberFormat="1" applyFont="1" applyBorder="1" applyAlignment="1">
      <alignment horizontal="center"/>
    </xf>
    <xf numFmtId="38" fontId="3" fillId="0" borderId="5" xfId="0" applyNumberFormat="1" applyFont="1" applyBorder="1" applyAlignment="1">
      <alignment horizontal="center"/>
    </xf>
    <xf numFmtId="38" fontId="3" fillId="0" borderId="6" xfId="0" applyNumberFormat="1" applyFont="1" applyBorder="1" applyAlignment="1">
      <alignment horizontal="center"/>
    </xf>
    <xf numFmtId="38" fontId="2" fillId="0" borderId="3" xfId="1" applyNumberFormat="1" applyFont="1" applyBorder="1" applyAlignment="1">
      <alignment horizontal="right"/>
    </xf>
    <xf numFmtId="38" fontId="2" fillId="0" borderId="4" xfId="1" applyNumberFormat="1" applyFont="1" applyBorder="1" applyAlignment="1">
      <alignment horizontal="right"/>
    </xf>
    <xf numFmtId="38" fontId="2" fillId="0" borderId="5" xfId="1" applyNumberFormat="1" applyFont="1" applyBorder="1"/>
    <xf numFmtId="38" fontId="2" fillId="0" borderId="4" xfId="1" applyNumberFormat="1" applyFont="1" applyBorder="1"/>
    <xf numFmtId="38" fontId="2" fillId="0" borderId="3" xfId="1" applyNumberFormat="1" applyFont="1" applyBorder="1"/>
    <xf numFmtId="38" fontId="2" fillId="0" borderId="3" xfId="0" applyNumberFormat="1" applyFont="1" applyBorder="1"/>
    <xf numFmtId="38" fontId="2" fillId="0" borderId="5" xfId="0" applyNumberFormat="1" applyFont="1" applyBorder="1"/>
    <xf numFmtId="38" fontId="2" fillId="0" borderId="4" xfId="0" applyNumberFormat="1" applyFont="1" applyBorder="1"/>
    <xf numFmtId="0" fontId="2" fillId="0" borderId="0" xfId="0" applyFont="1" applyFill="1"/>
    <xf numFmtId="38" fontId="2" fillId="0" borderId="3" xfId="1" applyNumberFormat="1" applyFont="1" applyFill="1" applyBorder="1" applyAlignment="1">
      <alignment horizontal="right"/>
    </xf>
    <xf numFmtId="38" fontId="2" fillId="0" borderId="4" xfId="1" applyNumberFormat="1" applyFont="1" applyFill="1" applyBorder="1" applyAlignment="1">
      <alignment horizontal="right"/>
    </xf>
    <xf numFmtId="38" fontId="2" fillId="0" borderId="5" xfId="1" applyNumberFormat="1" applyFont="1" applyFill="1" applyBorder="1"/>
    <xf numFmtId="38" fontId="2" fillId="0" borderId="4" xfId="1" applyNumberFormat="1" applyFont="1" applyFill="1" applyBorder="1"/>
    <xf numFmtId="38" fontId="2" fillId="0" borderId="3" xfId="0" applyNumberFormat="1" applyFont="1" applyFill="1" applyBorder="1"/>
    <xf numFmtId="38" fontId="2" fillId="0" borderId="4" xfId="0" applyNumberFormat="1" applyFont="1" applyFill="1" applyBorder="1"/>
    <xf numFmtId="38" fontId="2" fillId="2" borderId="7" xfId="1" applyNumberFormat="1" applyFont="1" applyFill="1" applyBorder="1" applyAlignment="1">
      <alignment horizontal="right"/>
    </xf>
    <xf numFmtId="38" fontId="2" fillId="2" borderId="8" xfId="1" applyNumberFormat="1" applyFont="1" applyFill="1" applyBorder="1" applyAlignment="1">
      <alignment horizontal="right"/>
    </xf>
    <xf numFmtId="38" fontId="2" fillId="2" borderId="9" xfId="1" applyNumberFormat="1" applyFont="1" applyFill="1" applyBorder="1"/>
    <xf numFmtId="38" fontId="2" fillId="2" borderId="7" xfId="0" applyNumberFormat="1" applyFont="1" applyFill="1" applyBorder="1"/>
    <xf numFmtId="38" fontId="2" fillId="2" borderId="8" xfId="0" applyNumberFormat="1" applyFont="1" applyFill="1" applyBorder="1"/>
    <xf numFmtId="14" fontId="2" fillId="0" borderId="0" xfId="0" applyNumberFormat="1" applyFont="1" applyFill="1" applyBorder="1"/>
    <xf numFmtId="38" fontId="2" fillId="0" borderId="0" xfId="1" applyNumberFormat="1" applyFont="1" applyFill="1" applyBorder="1" applyAlignment="1">
      <alignment horizontal="right"/>
    </xf>
    <xf numFmtId="38" fontId="2" fillId="0" borderId="0" xfId="1" applyNumberFormat="1" applyFont="1" applyFill="1" applyBorder="1"/>
    <xf numFmtId="38" fontId="2" fillId="0" borderId="0" xfId="0" applyNumberFormat="1" applyFont="1" applyFill="1" applyBorder="1"/>
    <xf numFmtId="38" fontId="2" fillId="2" borderId="0" xfId="0" applyNumberFormat="1" applyFont="1" applyFill="1"/>
    <xf numFmtId="38" fontId="2" fillId="0" borderId="0" xfId="0" applyNumberFormat="1" applyFont="1" applyFill="1" applyAlignment="1">
      <alignment horizontal="right"/>
    </xf>
    <xf numFmtId="38" fontId="2" fillId="0" borderId="0" xfId="0" applyNumberFormat="1" applyFont="1" applyFill="1"/>
    <xf numFmtId="0" fontId="2" fillId="0" borderId="10" xfId="0" applyFont="1" applyBorder="1"/>
    <xf numFmtId="0" fontId="3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14" fontId="2" fillId="0" borderId="11" xfId="0" applyNumberFormat="1" applyFont="1" applyBorder="1"/>
    <xf numFmtId="14" fontId="2" fillId="0" borderId="11" xfId="0" applyNumberFormat="1" applyFont="1" applyFill="1" applyBorder="1"/>
    <xf numFmtId="14" fontId="2" fillId="2" borderId="12" xfId="0" applyNumberFormat="1" applyFont="1" applyFill="1" applyBorder="1"/>
    <xf numFmtId="170" fontId="2" fillId="0" borderId="3" xfId="1" applyNumberFormat="1" applyFont="1" applyBorder="1"/>
    <xf numFmtId="170" fontId="2" fillId="0" borderId="4" xfId="1" applyNumberFormat="1" applyFont="1" applyBorder="1"/>
    <xf numFmtId="170" fontId="2" fillId="0" borderId="3" xfId="0" applyNumberFormat="1" applyFont="1" applyBorder="1"/>
    <xf numFmtId="170" fontId="2" fillId="0" borderId="4" xfId="0" applyNumberFormat="1" applyFont="1" applyBorder="1"/>
    <xf numFmtId="170" fontId="2" fillId="0" borderId="3" xfId="0" applyNumberFormat="1" applyFont="1" applyFill="1" applyBorder="1"/>
    <xf numFmtId="170" fontId="2" fillId="0" borderId="4" xfId="0" applyNumberFormat="1" applyFont="1" applyFill="1" applyBorder="1"/>
    <xf numFmtId="168" fontId="2" fillId="0" borderId="2" xfId="0" applyNumberFormat="1" applyFont="1" applyBorder="1"/>
    <xf numFmtId="168" fontId="2" fillId="0" borderId="2" xfId="0" applyNumberFormat="1" applyFont="1" applyFill="1" applyBorder="1"/>
    <xf numFmtId="168" fontId="2" fillId="2" borderId="13" xfId="0" applyNumberFormat="1" applyFont="1" applyFill="1" applyBorder="1"/>
    <xf numFmtId="38" fontId="3" fillId="0" borderId="14" xfId="0" applyNumberFormat="1" applyFont="1" applyBorder="1" applyAlignment="1">
      <alignment horizontal="center" wrapText="1"/>
    </xf>
    <xf numFmtId="38" fontId="3" fillId="0" borderId="15" xfId="0" applyNumberFormat="1" applyFont="1" applyBorder="1" applyAlignment="1">
      <alignment horizontal="center" wrapText="1"/>
    </xf>
    <xf numFmtId="38" fontId="3" fillId="0" borderId="16" xfId="0" applyNumberFormat="1" applyFont="1" applyBorder="1" applyAlignment="1">
      <alignment horizontal="center" wrapText="1"/>
    </xf>
    <xf numFmtId="168" fontId="2" fillId="0" borderId="13" xfId="0" applyNumberFormat="1" applyFont="1" applyFill="1" applyBorder="1"/>
    <xf numFmtId="38" fontId="2" fillId="0" borderId="7" xfId="1" applyNumberFormat="1" applyFont="1" applyFill="1" applyBorder="1" applyAlignment="1">
      <alignment horizontal="right"/>
    </xf>
    <xf numFmtId="38" fontId="2" fillId="0" borderId="8" xfId="1" applyNumberFormat="1" applyFont="1" applyFill="1" applyBorder="1" applyAlignment="1">
      <alignment horizontal="right"/>
    </xf>
    <xf numFmtId="38" fontId="2" fillId="0" borderId="9" xfId="1" applyNumberFormat="1" applyFont="1" applyFill="1" applyBorder="1"/>
    <xf numFmtId="38" fontId="2" fillId="0" borderId="8" xfId="1" applyNumberFormat="1" applyFont="1" applyFill="1" applyBorder="1"/>
    <xf numFmtId="38" fontId="2" fillId="0" borderId="7" xfId="0" applyNumberFormat="1" applyFont="1" applyFill="1" applyBorder="1"/>
    <xf numFmtId="38" fontId="2" fillId="0" borderId="8" xfId="0" applyNumberFormat="1" applyFont="1" applyFill="1" applyBorder="1"/>
    <xf numFmtId="170" fontId="2" fillId="0" borderId="7" xfId="0" applyNumberFormat="1" applyFont="1" applyFill="1" applyBorder="1"/>
    <xf numFmtId="170" fontId="2" fillId="0" borderId="8" xfId="0" applyNumberFormat="1" applyFont="1" applyFill="1" applyBorder="1"/>
    <xf numFmtId="14" fontId="2" fillId="0" borderId="12" xfId="0" applyNumberFormat="1" applyFont="1" applyFill="1" applyBorder="1"/>
    <xf numFmtId="0" fontId="0" fillId="2" borderId="0" xfId="0" applyFill="1"/>
    <xf numFmtId="0" fontId="2" fillId="2" borderId="0" xfId="0" applyFont="1" applyFill="1"/>
    <xf numFmtId="38" fontId="2" fillId="2" borderId="17" xfId="0" applyNumberFormat="1" applyFont="1" applyFill="1" applyBorder="1"/>
    <xf numFmtId="38" fontId="2" fillId="2" borderId="18" xfId="1" applyNumberFormat="1" applyFont="1" applyFill="1" applyBorder="1" applyAlignment="1">
      <alignment horizontal="right"/>
    </xf>
    <xf numFmtId="38" fontId="2" fillId="2" borderId="19" xfId="1" applyNumberFormat="1" applyFont="1" applyFill="1" applyBorder="1"/>
    <xf numFmtId="0" fontId="2" fillId="2" borderId="20" xfId="0" applyFont="1" applyFill="1" applyBorder="1"/>
    <xf numFmtId="170" fontId="2" fillId="2" borderId="18" xfId="0" applyNumberFormat="1" applyFont="1" applyFill="1" applyBorder="1"/>
    <xf numFmtId="170" fontId="2" fillId="2" borderId="19" xfId="0" applyNumberFormat="1" applyFont="1" applyFill="1" applyBorder="1"/>
    <xf numFmtId="38" fontId="2" fillId="2" borderId="20" xfId="0" applyNumberFormat="1" applyFont="1" applyFill="1" applyBorder="1"/>
    <xf numFmtId="0" fontId="2" fillId="0" borderId="0" xfId="0" applyFont="1" applyAlignment="1">
      <alignment horizontal="center"/>
    </xf>
    <xf numFmtId="38" fontId="3" fillId="0" borderId="21" xfId="0" applyNumberFormat="1" applyFont="1" applyBorder="1" applyAlignment="1">
      <alignment horizontal="center"/>
    </xf>
    <xf numFmtId="38" fontId="3" fillId="0" borderId="22" xfId="0" applyNumberFormat="1" applyFont="1" applyBorder="1" applyAlignment="1">
      <alignment horizontal="center"/>
    </xf>
    <xf numFmtId="38" fontId="3" fillId="0" borderId="23" xfId="0" applyNumberFormat="1" applyFont="1" applyBorder="1" applyAlignment="1">
      <alignment horizontal="center"/>
    </xf>
    <xf numFmtId="38" fontId="3" fillId="0" borderId="14" xfId="0" applyNumberFormat="1" applyFont="1" applyBorder="1" applyAlignment="1">
      <alignment horizontal="center"/>
    </xf>
    <xf numFmtId="38" fontId="3" fillId="0" borderId="15" xfId="0" applyNumberFormat="1" applyFont="1" applyBorder="1" applyAlignment="1">
      <alignment horizontal="center"/>
    </xf>
    <xf numFmtId="38" fontId="3" fillId="0" borderId="16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80"/>
      <rgbColor rgb="00C0C0C0"/>
      <rgbColor rgb="00000000"/>
      <rgbColor rgb="00C0C0C0"/>
      <rgbColor rgb="00000080"/>
      <rgbColor rgb="00FFFFFF"/>
      <rgbColor rgb="00000000"/>
      <rgbColor rgb="00FFFFFF"/>
      <rgbColor rgb="00000080"/>
      <rgbColor rgb="00C0C0C0"/>
      <rgbColor rgb="00000000"/>
      <rgbColor rgb="00C0C0C0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22860</xdr:rowOff>
    </xdr:from>
    <xdr:to>
      <xdr:col>11</xdr:col>
      <xdr:colOff>579120</xdr:colOff>
      <xdr:row>2</xdr:row>
      <xdr:rowOff>160020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"/>
          <a:ext cx="2156460" cy="4724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tabSelected="1" topLeftCell="A17" workbookViewId="0">
      <selection activeCell="N45" sqref="N45"/>
    </sheetView>
  </sheetViews>
  <sheetFormatPr defaultColWidth="9.109375" defaultRowHeight="10.199999999999999" x14ac:dyDescent="0.2"/>
  <cols>
    <col min="1" max="1" width="14.33203125" style="1" customWidth="1"/>
    <col min="2" max="2" width="10.33203125" style="2" hidden="1" customWidth="1"/>
    <col min="3" max="3" width="12.33203125" style="2" hidden="1" customWidth="1"/>
    <col min="4" max="4" width="12.44140625" style="2" hidden="1" customWidth="1"/>
    <col min="5" max="5" width="10.33203125" style="2" hidden="1" customWidth="1"/>
    <col min="6" max="6" width="12.33203125" style="2" hidden="1" customWidth="1"/>
    <col min="7" max="7" width="12.44140625" style="2" hidden="1" customWidth="1"/>
    <col min="8" max="8" width="8.6640625" style="2" hidden="1" customWidth="1"/>
    <col min="9" max="9" width="12.33203125" style="2" hidden="1" customWidth="1"/>
    <col min="10" max="10" width="12.44140625" style="2" hidden="1" customWidth="1"/>
    <col min="11" max="11" width="8.6640625" style="2" bestFit="1" customWidth="1"/>
    <col min="12" max="12" width="12.33203125" style="2" bestFit="1" customWidth="1"/>
    <col min="13" max="13" width="12.44140625" style="2" bestFit="1" customWidth="1"/>
    <col min="14" max="14" width="90.6640625" style="1" customWidth="1"/>
    <col min="15" max="16384" width="9.109375" style="1"/>
  </cols>
  <sheetData>
    <row r="1" spans="1:19" ht="13.2" x14ac:dyDescent="0.25">
      <c r="N1"/>
      <c r="O1"/>
      <c r="P1"/>
      <c r="Q1"/>
      <c r="R1"/>
      <c r="S1"/>
    </row>
    <row r="2" spans="1:19" ht="13.2" x14ac:dyDescent="0.25">
      <c r="N2"/>
      <c r="O2"/>
      <c r="P2"/>
      <c r="Q2"/>
      <c r="R2"/>
      <c r="S2"/>
    </row>
    <row r="3" spans="1:19" ht="13.2" x14ac:dyDescent="0.25">
      <c r="N3"/>
      <c r="O3"/>
      <c r="P3"/>
      <c r="Q3"/>
      <c r="R3"/>
      <c r="S3"/>
    </row>
    <row r="4" spans="1:19" ht="13.2" x14ac:dyDescent="0.25">
      <c r="A4" s="79"/>
      <c r="B4" s="79"/>
      <c r="C4" s="79"/>
      <c r="D4" s="79"/>
      <c r="E4" s="79"/>
      <c r="F4" s="79"/>
      <c r="G4" s="79"/>
      <c r="H4" s="79"/>
      <c r="I4" s="79"/>
      <c r="J4" s="79"/>
      <c r="K4" s="1"/>
      <c r="L4" s="1"/>
      <c r="M4" s="1"/>
      <c r="N4"/>
      <c r="O4"/>
      <c r="P4"/>
      <c r="Q4"/>
      <c r="R4"/>
      <c r="S4"/>
    </row>
    <row r="5" spans="1:19" ht="13.8" thickBot="1" x14ac:dyDescent="0.3">
      <c r="N5"/>
      <c r="O5"/>
      <c r="P5"/>
      <c r="Q5"/>
      <c r="R5"/>
      <c r="S5"/>
    </row>
    <row r="6" spans="1:19" ht="13.8" thickBot="1" x14ac:dyDescent="0.3">
      <c r="A6" s="3"/>
      <c r="B6" s="83" t="s">
        <v>0</v>
      </c>
      <c r="C6" s="84"/>
      <c r="D6" s="85"/>
      <c r="E6" s="83" t="s">
        <v>5</v>
      </c>
      <c r="F6" s="84"/>
      <c r="G6" s="85"/>
      <c r="H6" s="83" t="s">
        <v>7</v>
      </c>
      <c r="I6" s="84"/>
      <c r="J6" s="85"/>
      <c r="K6" s="80" t="s">
        <v>9</v>
      </c>
      <c r="L6" s="81"/>
      <c r="M6" s="82"/>
      <c r="N6" s="42"/>
      <c r="O6"/>
      <c r="P6"/>
      <c r="Q6"/>
      <c r="R6"/>
      <c r="S6"/>
    </row>
    <row r="7" spans="1:19" s="4" customFormat="1" ht="27" customHeight="1" x14ac:dyDescent="0.25">
      <c r="A7" s="5" t="s">
        <v>6</v>
      </c>
      <c r="B7" s="6" t="s">
        <v>3</v>
      </c>
      <c r="C7" s="7" t="s">
        <v>1</v>
      </c>
      <c r="D7" s="8" t="s">
        <v>4</v>
      </c>
      <c r="E7" s="6" t="s">
        <v>3</v>
      </c>
      <c r="F7" s="7" t="s">
        <v>1</v>
      </c>
      <c r="G7" s="8" t="s">
        <v>4</v>
      </c>
      <c r="H7" s="6" t="s">
        <v>3</v>
      </c>
      <c r="I7" s="7" t="s">
        <v>1</v>
      </c>
      <c r="J7" s="8" t="s">
        <v>4</v>
      </c>
      <c r="K7" s="57" t="s">
        <v>27</v>
      </c>
      <c r="L7" s="58" t="s">
        <v>10</v>
      </c>
      <c r="M7" s="59" t="s">
        <v>4</v>
      </c>
      <c r="N7" s="43" t="s">
        <v>8</v>
      </c>
      <c r="O7"/>
      <c r="P7"/>
      <c r="Q7"/>
      <c r="R7"/>
      <c r="S7"/>
    </row>
    <row r="8" spans="1:19" s="9" customFormat="1" ht="13.2" x14ac:dyDescent="0.25">
      <c r="A8" s="10"/>
      <c r="B8" s="11"/>
      <c r="C8" s="12"/>
      <c r="D8" s="13"/>
      <c r="E8" s="11"/>
      <c r="F8" s="12"/>
      <c r="G8" s="13"/>
      <c r="H8" s="11"/>
      <c r="I8" s="12"/>
      <c r="J8" s="14"/>
      <c r="K8" s="11"/>
      <c r="L8" s="12"/>
      <c r="M8" s="13"/>
      <c r="N8" s="44"/>
      <c r="O8"/>
      <c r="P8"/>
      <c r="Q8"/>
      <c r="R8"/>
      <c r="S8"/>
    </row>
    <row r="9" spans="1:19" s="9" customFormat="1" ht="13.2" hidden="1" x14ac:dyDescent="0.25">
      <c r="A9" s="54">
        <v>37165</v>
      </c>
      <c r="B9" s="15">
        <v>26613</v>
      </c>
      <c r="C9" s="16">
        <v>-10062</v>
      </c>
      <c r="D9" s="17">
        <v>3346</v>
      </c>
      <c r="E9" s="15">
        <v>23430</v>
      </c>
      <c r="F9" s="18">
        <v>4602</v>
      </c>
      <c r="G9" s="17">
        <v>1317</v>
      </c>
      <c r="H9" s="19">
        <v>62630</v>
      </c>
      <c r="I9" s="18">
        <v>76724</v>
      </c>
      <c r="J9" s="17">
        <v>5268</v>
      </c>
      <c r="K9" s="48">
        <f t="shared" ref="K9:L12" si="0">H9/1000</f>
        <v>62.63</v>
      </c>
      <c r="L9" s="49">
        <f t="shared" si="0"/>
        <v>76.724000000000004</v>
      </c>
      <c r="M9" s="17">
        <f>J9</f>
        <v>5268</v>
      </c>
      <c r="N9" s="45" t="s">
        <v>11</v>
      </c>
      <c r="O9"/>
      <c r="P9"/>
      <c r="Q9"/>
      <c r="R9"/>
      <c r="S9"/>
    </row>
    <row r="10" spans="1:19" s="9" customFormat="1" ht="13.2" hidden="1" x14ac:dyDescent="0.25">
      <c r="A10" s="54">
        <v>37166</v>
      </c>
      <c r="B10" s="15">
        <v>30706</v>
      </c>
      <c r="C10" s="16">
        <v>1145</v>
      </c>
      <c r="D10" s="17">
        <v>3413</v>
      </c>
      <c r="E10" s="15">
        <v>26532</v>
      </c>
      <c r="F10" s="18">
        <v>3199</v>
      </c>
      <c r="G10" s="17">
        <v>1483</v>
      </c>
      <c r="H10" s="19">
        <v>70063</v>
      </c>
      <c r="I10" s="18">
        <v>17724</v>
      </c>
      <c r="J10" s="17">
        <v>5465</v>
      </c>
      <c r="K10" s="48">
        <f t="shared" si="0"/>
        <v>70.063000000000002</v>
      </c>
      <c r="L10" s="49">
        <f t="shared" si="0"/>
        <v>17.724</v>
      </c>
      <c r="M10" s="17">
        <f t="shared" ref="M10:M42" si="1">J10</f>
        <v>5465</v>
      </c>
      <c r="N10" s="45"/>
      <c r="O10"/>
      <c r="P10"/>
      <c r="Q10"/>
      <c r="R10"/>
      <c r="S10"/>
    </row>
    <row r="11" spans="1:19" s="9" customFormat="1" ht="13.2" hidden="1" x14ac:dyDescent="0.25">
      <c r="A11" s="54">
        <v>37167</v>
      </c>
      <c r="B11" s="15">
        <v>35311</v>
      </c>
      <c r="C11" s="16">
        <v>13383</v>
      </c>
      <c r="D11" s="17">
        <v>3962</v>
      </c>
      <c r="E11" s="15">
        <v>22788</v>
      </c>
      <c r="F11" s="18">
        <v>-9496</v>
      </c>
      <c r="G11" s="17">
        <v>1367</v>
      </c>
      <c r="H11" s="19">
        <v>68578</v>
      </c>
      <c r="I11" s="18">
        <v>14554</v>
      </c>
      <c r="J11" s="17">
        <v>6022</v>
      </c>
      <c r="K11" s="48">
        <f t="shared" si="0"/>
        <v>68.578000000000003</v>
      </c>
      <c r="L11" s="49">
        <f t="shared" si="0"/>
        <v>14.554</v>
      </c>
      <c r="M11" s="17">
        <f t="shared" si="1"/>
        <v>6022</v>
      </c>
      <c r="N11" s="45"/>
      <c r="O11"/>
      <c r="P11"/>
      <c r="Q11"/>
      <c r="R11"/>
      <c r="S11"/>
    </row>
    <row r="12" spans="1:19" s="9" customFormat="1" ht="13.2" hidden="1" x14ac:dyDescent="0.25">
      <c r="A12" s="54">
        <v>37168</v>
      </c>
      <c r="B12" s="15">
        <v>45106</v>
      </c>
      <c r="C12" s="16">
        <v>-16465</v>
      </c>
      <c r="D12" s="17">
        <v>3934</v>
      </c>
      <c r="E12" s="15">
        <v>20938</v>
      </c>
      <c r="F12" s="18">
        <v>8419</v>
      </c>
      <c r="G12" s="17">
        <v>1787</v>
      </c>
      <c r="H12" s="19">
        <v>76268</v>
      </c>
      <c r="I12" s="18">
        <v>-19268</v>
      </c>
      <c r="J12" s="17">
        <v>6529</v>
      </c>
      <c r="K12" s="48">
        <f t="shared" si="0"/>
        <v>76.268000000000001</v>
      </c>
      <c r="L12" s="49">
        <f t="shared" si="0"/>
        <v>-19.268000000000001</v>
      </c>
      <c r="M12" s="17">
        <f t="shared" si="1"/>
        <v>6529</v>
      </c>
      <c r="N12" s="45"/>
      <c r="O12"/>
      <c r="P12"/>
      <c r="Q12"/>
      <c r="R12"/>
      <c r="S12"/>
    </row>
    <row r="13" spans="1:19" s="9" customFormat="1" ht="13.2" hidden="1" x14ac:dyDescent="0.25">
      <c r="A13" s="54">
        <v>37169</v>
      </c>
      <c r="B13" s="15">
        <v>42909</v>
      </c>
      <c r="C13" s="16">
        <v>37189</v>
      </c>
      <c r="D13" s="17">
        <v>3736</v>
      </c>
      <c r="E13" s="15">
        <v>23782</v>
      </c>
      <c r="F13" s="18">
        <v>12733</v>
      </c>
      <c r="G13" s="17">
        <v>1311</v>
      </c>
      <c r="H13" s="19">
        <v>78440</v>
      </c>
      <c r="I13" s="18">
        <v>73222</v>
      </c>
      <c r="J13" s="17">
        <v>5870</v>
      </c>
      <c r="K13" s="48">
        <f>H13/1000</f>
        <v>78.44</v>
      </c>
      <c r="L13" s="49">
        <f t="shared" ref="L13:L42" si="2">I13/1000</f>
        <v>73.221999999999994</v>
      </c>
      <c r="M13" s="17">
        <f t="shared" si="1"/>
        <v>5870</v>
      </c>
      <c r="N13" s="45"/>
      <c r="O13"/>
      <c r="P13"/>
      <c r="Q13"/>
      <c r="R13"/>
      <c r="S13"/>
    </row>
    <row r="14" spans="1:19" s="9" customFormat="1" ht="13.2" hidden="1" x14ac:dyDescent="0.25">
      <c r="A14" s="54">
        <v>37172</v>
      </c>
      <c r="B14" s="15">
        <v>45416</v>
      </c>
      <c r="C14" s="16">
        <v>-1571</v>
      </c>
      <c r="D14" s="17">
        <v>3255</v>
      </c>
      <c r="E14" s="15">
        <v>20688</v>
      </c>
      <c r="F14" s="18">
        <v>-2168</v>
      </c>
      <c r="G14" s="17">
        <v>1175</v>
      </c>
      <c r="H14" s="19">
        <v>78764</v>
      </c>
      <c r="I14" s="18">
        <v>-5423</v>
      </c>
      <c r="J14" s="17">
        <v>5130</v>
      </c>
      <c r="K14" s="48">
        <f t="shared" ref="K14:K42" si="3">H14/1000</f>
        <v>78.763999999999996</v>
      </c>
      <c r="L14" s="49">
        <f t="shared" si="2"/>
        <v>-5.423</v>
      </c>
      <c r="M14" s="17">
        <f t="shared" si="1"/>
        <v>5130</v>
      </c>
      <c r="N14" s="45"/>
      <c r="O14"/>
      <c r="P14"/>
      <c r="Q14"/>
      <c r="R14"/>
      <c r="S14"/>
    </row>
    <row r="15" spans="1:19" s="9" customFormat="1" ht="13.2" hidden="1" x14ac:dyDescent="0.25">
      <c r="A15" s="54">
        <v>37173</v>
      </c>
      <c r="B15" s="15">
        <v>53746</v>
      </c>
      <c r="C15" s="16">
        <v>-17191</v>
      </c>
      <c r="D15" s="17">
        <v>3312</v>
      </c>
      <c r="E15" s="15">
        <v>20581</v>
      </c>
      <c r="F15" s="18">
        <v>-2156</v>
      </c>
      <c r="G15" s="17">
        <v>1400</v>
      </c>
      <c r="H15" s="19">
        <v>85068</v>
      </c>
      <c r="I15" s="18">
        <v>-31053</v>
      </c>
      <c r="J15" s="17">
        <v>5360</v>
      </c>
      <c r="K15" s="48">
        <f t="shared" si="3"/>
        <v>85.067999999999998</v>
      </c>
      <c r="L15" s="49">
        <f t="shared" si="2"/>
        <v>-31.053000000000001</v>
      </c>
      <c r="M15" s="17">
        <f t="shared" si="1"/>
        <v>5360</v>
      </c>
      <c r="N15" s="45"/>
      <c r="O15"/>
      <c r="P15"/>
      <c r="Q15"/>
      <c r="R15"/>
      <c r="S15"/>
    </row>
    <row r="16" spans="1:19" s="9" customFormat="1" ht="13.2" x14ac:dyDescent="0.25">
      <c r="A16" s="54">
        <v>37174</v>
      </c>
      <c r="B16" s="15">
        <v>59142</v>
      </c>
      <c r="C16" s="16">
        <v>-17182</v>
      </c>
      <c r="D16" s="17">
        <v>4112</v>
      </c>
      <c r="E16" s="15">
        <v>18425</v>
      </c>
      <c r="F16" s="18">
        <v>3039</v>
      </c>
      <c r="G16" s="17">
        <v>1560</v>
      </c>
      <c r="H16" s="19">
        <v>86237</v>
      </c>
      <c r="I16" s="18">
        <v>-4237</v>
      </c>
      <c r="J16" s="17">
        <v>6308</v>
      </c>
      <c r="K16" s="48">
        <f t="shared" si="3"/>
        <v>86.236999999999995</v>
      </c>
      <c r="L16" s="49">
        <f t="shared" si="2"/>
        <v>-4.2370000000000001</v>
      </c>
      <c r="M16" s="17">
        <f t="shared" si="1"/>
        <v>6308</v>
      </c>
      <c r="N16" s="45"/>
      <c r="O16"/>
      <c r="P16"/>
      <c r="Q16"/>
      <c r="R16"/>
      <c r="S16"/>
    </row>
    <row r="17" spans="1:19" s="9" customFormat="1" ht="13.2" x14ac:dyDescent="0.25">
      <c r="A17" s="54">
        <v>37175</v>
      </c>
      <c r="B17" s="15">
        <v>63285</v>
      </c>
      <c r="C17" s="16">
        <v>11111</v>
      </c>
      <c r="D17" s="17">
        <v>3777</v>
      </c>
      <c r="E17" s="15">
        <v>20206</v>
      </c>
      <c r="F17" s="18">
        <v>-796</v>
      </c>
      <c r="G17" s="17">
        <v>1633</v>
      </c>
      <c r="H17" s="19">
        <v>96401</v>
      </c>
      <c r="I17" s="18">
        <v>15757</v>
      </c>
      <c r="J17" s="17">
        <v>6007</v>
      </c>
      <c r="K17" s="48">
        <f t="shared" si="3"/>
        <v>96.400999999999996</v>
      </c>
      <c r="L17" s="49">
        <f t="shared" si="2"/>
        <v>15.757</v>
      </c>
      <c r="M17" s="17">
        <f t="shared" si="1"/>
        <v>6007</v>
      </c>
      <c r="N17" s="45"/>
      <c r="O17"/>
      <c r="P17"/>
      <c r="Q17"/>
      <c r="R17"/>
      <c r="S17"/>
    </row>
    <row r="18" spans="1:19" s="9" customFormat="1" ht="13.2" x14ac:dyDescent="0.25">
      <c r="A18" s="54">
        <v>37176</v>
      </c>
      <c r="B18" s="15">
        <v>58029</v>
      </c>
      <c r="C18" s="16">
        <v>35792</v>
      </c>
      <c r="D18" s="17">
        <v>3927</v>
      </c>
      <c r="E18" s="15">
        <v>23635</v>
      </c>
      <c r="F18" s="18">
        <v>-3651</v>
      </c>
      <c r="G18" s="17">
        <v>1286</v>
      </c>
      <c r="H18" s="19">
        <v>96428</v>
      </c>
      <c r="I18" s="18">
        <v>41771</v>
      </c>
      <c r="J18" s="17">
        <v>6120</v>
      </c>
      <c r="K18" s="48">
        <f t="shared" si="3"/>
        <v>96.427999999999997</v>
      </c>
      <c r="L18" s="49">
        <f t="shared" si="2"/>
        <v>41.771000000000001</v>
      </c>
      <c r="M18" s="17">
        <f t="shared" si="1"/>
        <v>6120</v>
      </c>
      <c r="N18" s="45"/>
      <c r="O18"/>
      <c r="P18"/>
      <c r="Q18"/>
      <c r="R18"/>
      <c r="S18"/>
    </row>
    <row r="19" spans="1:19" s="9" customFormat="1" ht="13.2" x14ac:dyDescent="0.25">
      <c r="A19" s="54">
        <v>37179</v>
      </c>
      <c r="B19" s="15">
        <v>45652</v>
      </c>
      <c r="C19" s="16">
        <v>35121</v>
      </c>
      <c r="D19" s="17">
        <v>3493</v>
      </c>
      <c r="E19" s="15">
        <v>20986</v>
      </c>
      <c r="F19" s="18">
        <v>6020</v>
      </c>
      <c r="G19" s="17">
        <v>1459</v>
      </c>
      <c r="H19" s="19">
        <v>80676</v>
      </c>
      <c r="I19" s="18">
        <v>49736</v>
      </c>
      <c r="J19" s="17">
        <v>5487</v>
      </c>
      <c r="K19" s="48">
        <f t="shared" si="3"/>
        <v>80.676000000000002</v>
      </c>
      <c r="L19" s="49">
        <f t="shared" si="2"/>
        <v>49.735999999999997</v>
      </c>
      <c r="M19" s="17">
        <f t="shared" si="1"/>
        <v>5487</v>
      </c>
      <c r="N19" s="45"/>
      <c r="O19"/>
      <c r="P19"/>
      <c r="Q19"/>
      <c r="R19"/>
      <c r="S19"/>
    </row>
    <row r="20" spans="1:19" s="9" customFormat="1" ht="13.2" x14ac:dyDescent="0.25">
      <c r="A20" s="54">
        <v>37180</v>
      </c>
      <c r="B20" s="15">
        <v>55509</v>
      </c>
      <c r="C20" s="16">
        <v>-67838</v>
      </c>
      <c r="D20" s="17">
        <v>4767</v>
      </c>
      <c r="E20" s="15">
        <v>21674</v>
      </c>
      <c r="F20" s="18">
        <v>-8932</v>
      </c>
      <c r="G20" s="17">
        <v>1690</v>
      </c>
      <c r="H20" s="19">
        <v>93458</v>
      </c>
      <c r="I20" s="18">
        <v>-109132</v>
      </c>
      <c r="J20" s="17">
        <v>7226</v>
      </c>
      <c r="K20" s="48">
        <f t="shared" si="3"/>
        <v>93.457999999999998</v>
      </c>
      <c r="L20" s="49">
        <f t="shared" si="2"/>
        <v>-109.13200000000001</v>
      </c>
      <c r="M20" s="17">
        <f t="shared" si="1"/>
        <v>7226</v>
      </c>
      <c r="N20" s="45" t="s">
        <v>12</v>
      </c>
      <c r="O20"/>
      <c r="P20"/>
      <c r="Q20"/>
      <c r="R20"/>
      <c r="S20"/>
    </row>
    <row r="21" spans="1:19" s="9" customFormat="1" ht="13.2" x14ac:dyDescent="0.25">
      <c r="A21" s="54">
        <v>37181</v>
      </c>
      <c r="B21" s="15">
        <v>50565</v>
      </c>
      <c r="C21" s="16">
        <v>58652</v>
      </c>
      <c r="D21" s="17">
        <v>4995</v>
      </c>
      <c r="E21" s="15">
        <v>21060</v>
      </c>
      <c r="F21" s="18">
        <v>710</v>
      </c>
      <c r="G21" s="17">
        <v>1616</v>
      </c>
      <c r="H21" s="19">
        <v>85815</v>
      </c>
      <c r="I21" s="18">
        <v>82528</v>
      </c>
      <c r="J21" s="17">
        <v>7469</v>
      </c>
      <c r="K21" s="48">
        <f t="shared" si="3"/>
        <v>85.814999999999998</v>
      </c>
      <c r="L21" s="49">
        <f t="shared" si="2"/>
        <v>82.528000000000006</v>
      </c>
      <c r="M21" s="17">
        <f t="shared" si="1"/>
        <v>7469</v>
      </c>
      <c r="N21" s="45" t="s">
        <v>13</v>
      </c>
      <c r="O21"/>
      <c r="P21"/>
      <c r="Q21"/>
      <c r="R21"/>
      <c r="S21"/>
    </row>
    <row r="22" spans="1:19" s="9" customFormat="1" ht="13.2" x14ac:dyDescent="0.25">
      <c r="A22" s="54">
        <v>37182</v>
      </c>
      <c r="B22" s="15">
        <v>36647</v>
      </c>
      <c r="C22" s="16">
        <v>-30316</v>
      </c>
      <c r="D22" s="17">
        <v>5065</v>
      </c>
      <c r="E22" s="15">
        <v>17417</v>
      </c>
      <c r="F22" s="18">
        <v>-683</v>
      </c>
      <c r="G22" s="17">
        <v>1709</v>
      </c>
      <c r="H22" s="19">
        <v>70170</v>
      </c>
      <c r="I22" s="18">
        <v>-62403</v>
      </c>
      <c r="J22" s="17">
        <v>7696</v>
      </c>
      <c r="K22" s="48">
        <f t="shared" si="3"/>
        <v>70.17</v>
      </c>
      <c r="L22" s="49">
        <f t="shared" si="2"/>
        <v>-62.402999999999999</v>
      </c>
      <c r="M22" s="17">
        <f t="shared" si="1"/>
        <v>7696</v>
      </c>
      <c r="N22" s="45" t="s">
        <v>14</v>
      </c>
      <c r="O22"/>
      <c r="P22"/>
      <c r="Q22"/>
      <c r="R22"/>
      <c r="S22"/>
    </row>
    <row r="23" spans="1:19" s="9" customFormat="1" ht="13.2" x14ac:dyDescent="0.25">
      <c r="A23" s="54">
        <v>37183</v>
      </c>
      <c r="B23" s="15">
        <v>51881</v>
      </c>
      <c r="C23" s="16">
        <v>-58805</v>
      </c>
      <c r="D23" s="17">
        <v>5377</v>
      </c>
      <c r="E23" s="15">
        <v>21686</v>
      </c>
      <c r="F23" s="18">
        <v>-15163</v>
      </c>
      <c r="G23" s="17">
        <v>1727</v>
      </c>
      <c r="H23" s="19">
        <v>99566</v>
      </c>
      <c r="I23" s="18">
        <v>-102482</v>
      </c>
      <c r="J23" s="17">
        <v>8004</v>
      </c>
      <c r="K23" s="48">
        <f t="shared" si="3"/>
        <v>99.566000000000003</v>
      </c>
      <c r="L23" s="49">
        <f t="shared" si="2"/>
        <v>-102.482</v>
      </c>
      <c r="M23" s="17">
        <f t="shared" si="1"/>
        <v>8004</v>
      </c>
      <c r="N23" s="45" t="s">
        <v>15</v>
      </c>
      <c r="O23"/>
      <c r="P23"/>
      <c r="Q23"/>
      <c r="R23"/>
      <c r="S23"/>
    </row>
    <row r="24" spans="1:19" s="9" customFormat="1" ht="13.2" x14ac:dyDescent="0.25">
      <c r="A24" s="54">
        <v>37186</v>
      </c>
      <c r="B24" s="15">
        <v>56917</v>
      </c>
      <c r="C24" s="16">
        <v>-21290</v>
      </c>
      <c r="D24" s="17">
        <v>5251</v>
      </c>
      <c r="E24" s="15">
        <v>24973</v>
      </c>
      <c r="F24" s="18">
        <v>-7969</v>
      </c>
      <c r="G24" s="17">
        <v>1982</v>
      </c>
      <c r="H24" s="19">
        <v>105852</v>
      </c>
      <c r="I24" s="18">
        <v>-52565</v>
      </c>
      <c r="J24" s="17">
        <v>7991</v>
      </c>
      <c r="K24" s="48">
        <f t="shared" si="3"/>
        <v>105.852</v>
      </c>
      <c r="L24" s="49">
        <f t="shared" si="2"/>
        <v>-52.564999999999998</v>
      </c>
      <c r="M24" s="17">
        <f t="shared" si="1"/>
        <v>7991</v>
      </c>
      <c r="N24" s="45" t="s">
        <v>16</v>
      </c>
      <c r="O24"/>
      <c r="P24"/>
      <c r="Q24"/>
      <c r="R24"/>
      <c r="S24"/>
    </row>
    <row r="25" spans="1:19" s="9" customFormat="1" ht="13.2" x14ac:dyDescent="0.25">
      <c r="A25" s="54">
        <v>37187</v>
      </c>
      <c r="B25" s="15">
        <v>38340</v>
      </c>
      <c r="C25" s="16">
        <v>48686</v>
      </c>
      <c r="D25" s="17">
        <v>5604</v>
      </c>
      <c r="E25" s="15">
        <v>21766</v>
      </c>
      <c r="F25" s="18">
        <v>7035</v>
      </c>
      <c r="G25" s="17">
        <v>1927</v>
      </c>
      <c r="H25" s="19">
        <v>80230</v>
      </c>
      <c r="I25" s="18">
        <v>78675</v>
      </c>
      <c r="J25" s="17">
        <v>8667</v>
      </c>
      <c r="K25" s="48">
        <f t="shared" si="3"/>
        <v>80.23</v>
      </c>
      <c r="L25" s="49">
        <f t="shared" si="2"/>
        <v>78.674999999999997</v>
      </c>
      <c r="M25" s="17">
        <f t="shared" si="1"/>
        <v>8667</v>
      </c>
      <c r="N25" s="45" t="s">
        <v>17</v>
      </c>
      <c r="O25"/>
      <c r="P25"/>
      <c r="Q25"/>
      <c r="R25"/>
      <c r="S25"/>
    </row>
    <row r="26" spans="1:19" s="9" customFormat="1" ht="13.2" x14ac:dyDescent="0.25">
      <c r="A26" s="54">
        <v>37188</v>
      </c>
      <c r="B26" s="15">
        <v>64656</v>
      </c>
      <c r="C26" s="16">
        <v>-46588</v>
      </c>
      <c r="D26" s="17">
        <v>5618</v>
      </c>
      <c r="E26" s="15">
        <v>20880</v>
      </c>
      <c r="F26" s="18">
        <v>-24458</v>
      </c>
      <c r="G26" s="17">
        <v>1893</v>
      </c>
      <c r="H26" s="19">
        <v>110336</v>
      </c>
      <c r="I26" s="18">
        <v>-113618</v>
      </c>
      <c r="J26" s="17">
        <v>8115</v>
      </c>
      <c r="K26" s="48">
        <f t="shared" si="3"/>
        <v>110.336</v>
      </c>
      <c r="L26" s="49">
        <f t="shared" si="2"/>
        <v>-113.61799999999999</v>
      </c>
      <c r="M26" s="17">
        <f t="shared" si="1"/>
        <v>8115</v>
      </c>
      <c r="N26" s="45" t="s">
        <v>18</v>
      </c>
      <c r="O26"/>
      <c r="P26"/>
      <c r="Q26"/>
      <c r="R26"/>
      <c r="S26"/>
    </row>
    <row r="27" spans="1:19" ht="13.2" x14ac:dyDescent="0.25">
      <c r="A27" s="54">
        <v>37189</v>
      </c>
      <c r="B27" s="15">
        <v>71005</v>
      </c>
      <c r="C27" s="16">
        <v>33918</v>
      </c>
      <c r="D27" s="17">
        <v>5703</v>
      </c>
      <c r="E27" s="15">
        <v>28041</v>
      </c>
      <c r="F27" s="18">
        <v>3711</v>
      </c>
      <c r="G27" s="17">
        <v>2236</v>
      </c>
      <c r="H27" s="20">
        <v>123252</v>
      </c>
      <c r="I27" s="18">
        <v>47338</v>
      </c>
      <c r="J27" s="17">
        <v>8446</v>
      </c>
      <c r="K27" s="50">
        <f t="shared" si="3"/>
        <v>123.252</v>
      </c>
      <c r="L27" s="49">
        <f t="shared" si="2"/>
        <v>47.338000000000001</v>
      </c>
      <c r="M27" s="17">
        <f t="shared" si="1"/>
        <v>8446</v>
      </c>
      <c r="N27" s="45"/>
      <c r="O27"/>
      <c r="P27"/>
      <c r="Q27"/>
      <c r="R27"/>
      <c r="S27"/>
    </row>
    <row r="28" spans="1:19" ht="13.2" x14ac:dyDescent="0.25">
      <c r="A28" s="54">
        <v>37190</v>
      </c>
      <c r="B28" s="15">
        <v>41269</v>
      </c>
      <c r="C28" s="16">
        <v>17629</v>
      </c>
      <c r="D28" s="21">
        <v>4442</v>
      </c>
      <c r="E28" s="15">
        <v>21262</v>
      </c>
      <c r="F28" s="18">
        <v>-9029</v>
      </c>
      <c r="G28" s="21">
        <v>1667</v>
      </c>
      <c r="H28" s="19">
        <v>79723</v>
      </c>
      <c r="I28" s="18">
        <v>-30779</v>
      </c>
      <c r="J28" s="21">
        <v>6811</v>
      </c>
      <c r="K28" s="48">
        <f t="shared" si="3"/>
        <v>79.722999999999999</v>
      </c>
      <c r="L28" s="49">
        <f t="shared" si="2"/>
        <v>-30.779</v>
      </c>
      <c r="M28" s="17">
        <f t="shared" si="1"/>
        <v>6811</v>
      </c>
      <c r="N28" s="45"/>
      <c r="O28"/>
      <c r="P28"/>
      <c r="Q28"/>
      <c r="R28"/>
      <c r="S28"/>
    </row>
    <row r="29" spans="1:19" ht="13.2" x14ac:dyDescent="0.25">
      <c r="A29" s="54">
        <v>37193</v>
      </c>
      <c r="B29" s="15">
        <v>37267</v>
      </c>
      <c r="C29" s="16">
        <v>-30160</v>
      </c>
      <c r="D29" s="21">
        <v>4932</v>
      </c>
      <c r="E29" s="15">
        <v>22046</v>
      </c>
      <c r="F29" s="18">
        <v>10797</v>
      </c>
      <c r="G29" s="21">
        <v>1737</v>
      </c>
      <c r="H29" s="20">
        <v>73158</v>
      </c>
      <c r="I29" s="22">
        <v>-50999</v>
      </c>
      <c r="J29" s="21">
        <v>7204</v>
      </c>
      <c r="K29" s="50">
        <f t="shared" si="3"/>
        <v>73.158000000000001</v>
      </c>
      <c r="L29" s="51">
        <f t="shared" si="2"/>
        <v>-50.999000000000002</v>
      </c>
      <c r="M29" s="17">
        <f t="shared" si="1"/>
        <v>7204</v>
      </c>
      <c r="N29" s="45" t="s">
        <v>19</v>
      </c>
      <c r="O29"/>
      <c r="P29"/>
      <c r="Q29"/>
      <c r="R29"/>
      <c r="S29"/>
    </row>
    <row r="30" spans="1:19" ht="13.2" x14ac:dyDescent="0.25">
      <c r="A30" s="54">
        <v>37194</v>
      </c>
      <c r="B30" s="15">
        <v>36389</v>
      </c>
      <c r="C30" s="16">
        <v>51393</v>
      </c>
      <c r="D30" s="21">
        <v>3819</v>
      </c>
      <c r="E30" s="15">
        <v>22207</v>
      </c>
      <c r="F30" s="18">
        <v>2450</v>
      </c>
      <c r="G30" s="21">
        <v>1446</v>
      </c>
      <c r="H30" s="20">
        <v>72182</v>
      </c>
      <c r="I30" s="22">
        <v>53954</v>
      </c>
      <c r="J30" s="21">
        <v>5797</v>
      </c>
      <c r="K30" s="50">
        <f t="shared" si="3"/>
        <v>72.182000000000002</v>
      </c>
      <c r="L30" s="51">
        <f t="shared" si="2"/>
        <v>53.954000000000001</v>
      </c>
      <c r="M30" s="17">
        <f t="shared" si="1"/>
        <v>5797</v>
      </c>
      <c r="N30" s="45" t="s">
        <v>20</v>
      </c>
      <c r="O30"/>
      <c r="P30"/>
      <c r="Q30"/>
      <c r="R30"/>
      <c r="S30"/>
    </row>
    <row r="31" spans="1:19" s="23" customFormat="1" ht="13.2" x14ac:dyDescent="0.25">
      <c r="A31" s="55">
        <v>37195</v>
      </c>
      <c r="B31" s="24">
        <v>28097</v>
      </c>
      <c r="C31" s="25">
        <v>-15910</v>
      </c>
      <c r="D31" s="26">
        <v>4507</v>
      </c>
      <c r="E31" s="24">
        <v>20870</v>
      </c>
      <c r="F31" s="27">
        <v>-14232</v>
      </c>
      <c r="G31" s="26">
        <v>2030</v>
      </c>
      <c r="H31" s="28">
        <v>58362</v>
      </c>
      <c r="I31" s="29">
        <v>-26415</v>
      </c>
      <c r="J31" s="26">
        <v>7168</v>
      </c>
      <c r="K31" s="52">
        <f t="shared" si="3"/>
        <v>58.362000000000002</v>
      </c>
      <c r="L31" s="53">
        <f t="shared" si="2"/>
        <v>-26.414999999999999</v>
      </c>
      <c r="M31" s="17">
        <f t="shared" si="1"/>
        <v>7168</v>
      </c>
      <c r="N31" s="46"/>
      <c r="O31"/>
      <c r="P31"/>
      <c r="Q31"/>
      <c r="R31"/>
      <c r="S31"/>
    </row>
    <row r="32" spans="1:19" s="23" customFormat="1" ht="13.2" x14ac:dyDescent="0.25">
      <c r="A32" s="55">
        <v>37196</v>
      </c>
      <c r="B32" s="24">
        <v>29531</v>
      </c>
      <c r="C32" s="25">
        <v>11613</v>
      </c>
      <c r="D32" s="26">
        <v>4253</v>
      </c>
      <c r="E32" s="24">
        <v>21640</v>
      </c>
      <c r="F32" s="27">
        <v>6030</v>
      </c>
      <c r="G32" s="26">
        <v>1941</v>
      </c>
      <c r="H32" s="28">
        <v>49782</v>
      </c>
      <c r="I32" s="29">
        <v>25462</v>
      </c>
      <c r="J32" s="26">
        <v>7328</v>
      </c>
      <c r="K32" s="52">
        <f t="shared" si="3"/>
        <v>49.781999999999996</v>
      </c>
      <c r="L32" s="53">
        <f t="shared" si="2"/>
        <v>25.462</v>
      </c>
      <c r="M32" s="17">
        <f t="shared" si="1"/>
        <v>7328</v>
      </c>
      <c r="N32" s="46"/>
      <c r="O32"/>
      <c r="P32"/>
      <c r="Q32"/>
      <c r="R32"/>
      <c r="S32"/>
    </row>
    <row r="33" spans="1:19" s="23" customFormat="1" ht="13.2" x14ac:dyDescent="0.25">
      <c r="A33" s="55">
        <v>37197</v>
      </c>
      <c r="B33" s="24">
        <v>34006</v>
      </c>
      <c r="C33" s="25">
        <v>7658</v>
      </c>
      <c r="D33" s="26">
        <v>3888</v>
      </c>
      <c r="E33" s="24">
        <v>21205</v>
      </c>
      <c r="F33" s="27">
        <v>8311</v>
      </c>
      <c r="G33" s="26">
        <v>1334</v>
      </c>
      <c r="H33" s="28">
        <v>64133</v>
      </c>
      <c r="I33" s="29">
        <v>46078</v>
      </c>
      <c r="J33" s="26">
        <v>5872</v>
      </c>
      <c r="K33" s="52">
        <f t="shared" si="3"/>
        <v>64.132999999999996</v>
      </c>
      <c r="L33" s="53">
        <f t="shared" si="2"/>
        <v>46.078000000000003</v>
      </c>
      <c r="M33" s="17">
        <f t="shared" si="1"/>
        <v>5872</v>
      </c>
      <c r="N33" s="46"/>
      <c r="O33"/>
      <c r="P33"/>
      <c r="Q33"/>
      <c r="R33"/>
      <c r="S33"/>
    </row>
    <row r="34" spans="1:19" s="23" customFormat="1" ht="13.2" x14ac:dyDescent="0.25">
      <c r="A34" s="55">
        <v>37200</v>
      </c>
      <c r="B34" s="24">
        <v>43692</v>
      </c>
      <c r="C34" s="25">
        <v>67070</v>
      </c>
      <c r="D34" s="26">
        <v>4176</v>
      </c>
      <c r="E34" s="24">
        <v>19655</v>
      </c>
      <c r="F34" s="27">
        <v>35199</v>
      </c>
      <c r="G34" s="26">
        <v>1763</v>
      </c>
      <c r="H34" s="28">
        <v>69585</v>
      </c>
      <c r="I34" s="29">
        <v>138228</v>
      </c>
      <c r="J34" s="26">
        <v>6569</v>
      </c>
      <c r="K34" s="52">
        <f t="shared" si="3"/>
        <v>69.584999999999994</v>
      </c>
      <c r="L34" s="53">
        <f t="shared" si="2"/>
        <v>138.22800000000001</v>
      </c>
      <c r="M34" s="17">
        <f t="shared" si="1"/>
        <v>6569</v>
      </c>
      <c r="N34" s="46" t="s">
        <v>21</v>
      </c>
      <c r="O34"/>
      <c r="P34"/>
      <c r="Q34"/>
      <c r="R34"/>
      <c r="S34"/>
    </row>
    <row r="35" spans="1:19" s="23" customFormat="1" ht="13.2" x14ac:dyDescent="0.25">
      <c r="A35" s="55">
        <v>37201</v>
      </c>
      <c r="B35" s="24">
        <v>54588</v>
      </c>
      <c r="C35" s="25">
        <v>10789</v>
      </c>
      <c r="D35" s="26">
        <v>3907</v>
      </c>
      <c r="E35" s="24">
        <v>17992</v>
      </c>
      <c r="F35" s="27">
        <v>-5733</v>
      </c>
      <c r="G35" s="26">
        <v>1823</v>
      </c>
      <c r="H35" s="28">
        <v>82153</v>
      </c>
      <c r="I35" s="29">
        <v>836</v>
      </c>
      <c r="J35" s="26">
        <v>6358</v>
      </c>
      <c r="K35" s="52">
        <f t="shared" si="3"/>
        <v>82.153000000000006</v>
      </c>
      <c r="L35" s="53">
        <f t="shared" si="2"/>
        <v>0.83599999999999997</v>
      </c>
      <c r="M35" s="17">
        <f t="shared" si="1"/>
        <v>6358</v>
      </c>
      <c r="N35" s="46"/>
      <c r="O35"/>
      <c r="P35"/>
      <c r="Q35"/>
      <c r="R35"/>
      <c r="S35"/>
    </row>
    <row r="36" spans="1:19" s="23" customFormat="1" ht="13.2" x14ac:dyDescent="0.25">
      <c r="A36" s="55">
        <v>37202</v>
      </c>
      <c r="B36" s="24">
        <v>50495</v>
      </c>
      <c r="C36" s="25">
        <v>10623</v>
      </c>
      <c r="D36" s="26">
        <v>3716</v>
      </c>
      <c r="E36" s="24">
        <v>24447</v>
      </c>
      <c r="F36" s="27">
        <v>1541</v>
      </c>
      <c r="G36" s="26">
        <v>1747</v>
      </c>
      <c r="H36" s="28">
        <v>88647</v>
      </c>
      <c r="I36" s="29">
        <v>6205</v>
      </c>
      <c r="J36" s="26">
        <v>6257</v>
      </c>
      <c r="K36" s="52">
        <f t="shared" si="3"/>
        <v>88.647000000000006</v>
      </c>
      <c r="L36" s="53">
        <f t="shared" si="2"/>
        <v>6.2050000000000001</v>
      </c>
      <c r="M36" s="17">
        <f t="shared" si="1"/>
        <v>6257</v>
      </c>
      <c r="N36" s="46"/>
      <c r="O36"/>
      <c r="P36"/>
      <c r="Q36"/>
      <c r="R36"/>
      <c r="S36"/>
    </row>
    <row r="37" spans="1:19" s="23" customFormat="1" ht="13.2" x14ac:dyDescent="0.25">
      <c r="A37" s="55">
        <v>37203</v>
      </c>
      <c r="B37" s="24">
        <v>45846</v>
      </c>
      <c r="C37" s="25">
        <v>-25921</v>
      </c>
      <c r="D37" s="26">
        <v>2475</v>
      </c>
      <c r="E37" s="24">
        <v>27862</v>
      </c>
      <c r="F37" s="27">
        <v>-25850</v>
      </c>
      <c r="G37" s="26">
        <v>1101</v>
      </c>
      <c r="H37" s="28">
        <v>90804</v>
      </c>
      <c r="I37" s="29">
        <v>-79854</v>
      </c>
      <c r="J37" s="26">
        <v>4425</v>
      </c>
      <c r="K37" s="52">
        <f t="shared" si="3"/>
        <v>90.804000000000002</v>
      </c>
      <c r="L37" s="53">
        <f t="shared" si="2"/>
        <v>-79.853999999999999</v>
      </c>
      <c r="M37" s="17">
        <f t="shared" si="1"/>
        <v>4425</v>
      </c>
      <c r="N37" s="46" t="s">
        <v>22</v>
      </c>
      <c r="O37"/>
      <c r="P37"/>
      <c r="Q37"/>
      <c r="R37"/>
      <c r="S37"/>
    </row>
    <row r="38" spans="1:19" s="23" customFormat="1" ht="13.2" x14ac:dyDescent="0.25">
      <c r="A38" s="55">
        <v>37204</v>
      </c>
      <c r="B38" s="24">
        <v>51825</v>
      </c>
      <c r="C38" s="25">
        <v>10048</v>
      </c>
      <c r="D38" s="26">
        <v>1894</v>
      </c>
      <c r="E38" s="24">
        <v>32261</v>
      </c>
      <c r="F38" s="27">
        <v>309</v>
      </c>
      <c r="G38" s="26">
        <v>846</v>
      </c>
      <c r="H38" s="28">
        <v>99959</v>
      </c>
      <c r="I38" s="29">
        <v>-24796</v>
      </c>
      <c r="J38" s="26">
        <v>3672</v>
      </c>
      <c r="K38" s="52">
        <f t="shared" si="3"/>
        <v>99.959000000000003</v>
      </c>
      <c r="L38" s="53">
        <f t="shared" si="2"/>
        <v>-24.795999999999999</v>
      </c>
      <c r="M38" s="17">
        <f t="shared" si="1"/>
        <v>3672</v>
      </c>
      <c r="N38" s="46"/>
      <c r="O38"/>
      <c r="P38"/>
      <c r="Q38"/>
      <c r="R38"/>
      <c r="S38"/>
    </row>
    <row r="39" spans="1:19" s="23" customFormat="1" ht="13.2" x14ac:dyDescent="0.25">
      <c r="A39" s="55">
        <v>37207</v>
      </c>
      <c r="B39" s="24">
        <v>62263</v>
      </c>
      <c r="C39" s="25">
        <v>56839</v>
      </c>
      <c r="D39" s="26">
        <v>2693</v>
      </c>
      <c r="E39" s="24">
        <v>35857</v>
      </c>
      <c r="F39" s="27">
        <v>28824</v>
      </c>
      <c r="G39" s="26">
        <v>921</v>
      </c>
      <c r="H39" s="28">
        <v>112686</v>
      </c>
      <c r="I39" s="29">
        <v>103281</v>
      </c>
      <c r="J39" s="26">
        <v>4819</v>
      </c>
      <c r="K39" s="52">
        <f t="shared" si="3"/>
        <v>112.68600000000001</v>
      </c>
      <c r="L39" s="53">
        <f t="shared" si="2"/>
        <v>103.28100000000001</v>
      </c>
      <c r="M39" s="17">
        <f t="shared" si="1"/>
        <v>4819</v>
      </c>
      <c r="N39" s="46" t="s">
        <v>23</v>
      </c>
      <c r="O39"/>
      <c r="P39"/>
      <c r="Q39"/>
      <c r="R39"/>
      <c r="S39"/>
    </row>
    <row r="40" spans="1:19" s="23" customFormat="1" ht="13.2" x14ac:dyDescent="0.25">
      <c r="A40" s="55">
        <v>37208</v>
      </c>
      <c r="B40" s="24">
        <v>56767</v>
      </c>
      <c r="C40" s="25">
        <v>-28778</v>
      </c>
      <c r="D40" s="26">
        <v>2416</v>
      </c>
      <c r="E40" s="24">
        <v>24258</v>
      </c>
      <c r="F40" s="27">
        <v>-8764</v>
      </c>
      <c r="G40" s="26">
        <v>996</v>
      </c>
      <c r="H40" s="28">
        <v>95940</v>
      </c>
      <c r="I40" s="29">
        <v>-53473</v>
      </c>
      <c r="J40" s="26">
        <v>4864</v>
      </c>
      <c r="K40" s="52">
        <f t="shared" si="3"/>
        <v>95.94</v>
      </c>
      <c r="L40" s="53">
        <f t="shared" si="2"/>
        <v>-53.472999999999999</v>
      </c>
      <c r="M40" s="17">
        <f t="shared" si="1"/>
        <v>4864</v>
      </c>
      <c r="N40" s="46" t="s">
        <v>24</v>
      </c>
      <c r="O40"/>
      <c r="P40"/>
      <c r="Q40"/>
      <c r="R40"/>
      <c r="S40"/>
    </row>
    <row r="41" spans="1:19" s="23" customFormat="1" ht="13.2" x14ac:dyDescent="0.25">
      <c r="A41" s="55">
        <v>37209</v>
      </c>
      <c r="B41" s="24">
        <v>46926.169689999995</v>
      </c>
      <c r="C41" s="25">
        <v>35024.759489999997</v>
      </c>
      <c r="D41" s="26">
        <v>2687</v>
      </c>
      <c r="E41" s="24">
        <v>26778.149649999999</v>
      </c>
      <c r="F41" s="27">
        <v>20948</v>
      </c>
      <c r="G41" s="26">
        <v>951</v>
      </c>
      <c r="H41" s="28">
        <v>88173</v>
      </c>
      <c r="I41" s="29">
        <v>85492</v>
      </c>
      <c r="J41" s="26">
        <v>5299</v>
      </c>
      <c r="K41" s="52">
        <f t="shared" si="3"/>
        <v>88.173000000000002</v>
      </c>
      <c r="L41" s="53">
        <f t="shared" si="2"/>
        <v>85.492000000000004</v>
      </c>
      <c r="M41" s="17">
        <f t="shared" si="1"/>
        <v>5299</v>
      </c>
      <c r="N41" s="46" t="s">
        <v>25</v>
      </c>
      <c r="O41"/>
      <c r="P41"/>
      <c r="Q41"/>
      <c r="R41"/>
      <c r="S41"/>
    </row>
    <row r="42" spans="1:19" s="23" customFormat="1" ht="13.8" thickBot="1" x14ac:dyDescent="0.3">
      <c r="A42" s="60">
        <v>37210</v>
      </c>
      <c r="B42" s="61">
        <v>53665</v>
      </c>
      <c r="C42" s="62">
        <v>35615</v>
      </c>
      <c r="D42" s="63">
        <v>2952</v>
      </c>
      <c r="E42" s="61">
        <v>24849</v>
      </c>
      <c r="F42" s="64">
        <v>26866</v>
      </c>
      <c r="G42" s="63">
        <v>1191</v>
      </c>
      <c r="H42" s="65">
        <v>92913</v>
      </c>
      <c r="I42" s="66">
        <v>109535</v>
      </c>
      <c r="J42" s="63">
        <v>5220</v>
      </c>
      <c r="K42" s="67">
        <f t="shared" si="3"/>
        <v>92.912999999999997</v>
      </c>
      <c r="L42" s="68">
        <f t="shared" si="2"/>
        <v>109.535</v>
      </c>
      <c r="M42" s="63">
        <f t="shared" si="1"/>
        <v>5220</v>
      </c>
      <c r="N42" s="69" t="s">
        <v>26</v>
      </c>
      <c r="O42"/>
      <c r="P42"/>
      <c r="Q42"/>
      <c r="R42"/>
      <c r="S42"/>
    </row>
    <row r="43" spans="1:19" s="71" customFormat="1" ht="13.8" thickBot="1" x14ac:dyDescent="0.3">
      <c r="A43" s="56">
        <v>37211</v>
      </c>
      <c r="B43" s="30">
        <v>69351</v>
      </c>
      <c r="C43" s="31">
        <v>-35175</v>
      </c>
      <c r="D43" s="72">
        <v>2685</v>
      </c>
      <c r="E43" s="73">
        <v>24682</v>
      </c>
      <c r="F43" s="74">
        <v>-3544</v>
      </c>
      <c r="G43" s="75">
        <v>986</v>
      </c>
      <c r="H43" s="33">
        <v>108428</v>
      </c>
      <c r="I43" s="34">
        <v>-51276</v>
      </c>
      <c r="J43" s="32">
        <v>5220</v>
      </c>
      <c r="K43" s="76">
        <f>H43/1000</f>
        <v>108.428</v>
      </c>
      <c r="L43" s="77">
        <f>I43/1000</f>
        <v>-51.276000000000003</v>
      </c>
      <c r="M43" s="78">
        <v>4802</v>
      </c>
      <c r="N43" s="47" t="s">
        <v>28</v>
      </c>
      <c r="O43" s="70"/>
      <c r="P43" s="70"/>
      <c r="Q43" s="70"/>
      <c r="R43" s="70"/>
      <c r="S43" s="70"/>
    </row>
    <row r="44" spans="1:19" s="23" customFormat="1" x14ac:dyDescent="0.2">
      <c r="A44" s="35"/>
      <c r="B44" s="36"/>
      <c r="C44" s="36"/>
      <c r="D44" s="37"/>
      <c r="E44" s="36"/>
      <c r="F44" s="37"/>
      <c r="G44" s="37"/>
      <c r="H44" s="38"/>
      <c r="I44" s="38"/>
      <c r="J44" s="37"/>
      <c r="K44" s="38"/>
      <c r="L44" s="38"/>
      <c r="M44" s="37"/>
    </row>
    <row r="45" spans="1:19" x14ac:dyDescent="0.2">
      <c r="A45" s="39" t="s">
        <v>2</v>
      </c>
    </row>
    <row r="46" spans="1:19" x14ac:dyDescent="0.2">
      <c r="B46" s="40"/>
      <c r="C46" s="41"/>
    </row>
  </sheetData>
  <mergeCells count="5">
    <mergeCell ref="A4:J4"/>
    <mergeCell ref="K6:M6"/>
    <mergeCell ref="B6:D6"/>
    <mergeCell ref="E6:G6"/>
    <mergeCell ref="H6:J6"/>
  </mergeCells>
  <phoneticPr fontId="0" type="noConversion"/>
  <printOptions horizontalCentered="1" verticalCentered="1"/>
  <pageMargins left="0.67" right="0.17" top="1" bottom="1" header="0.5" footer="0.5"/>
  <pageSetup scale="9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Rick Buy Report</vt:lpstr>
      <vt:lpstr>'Rick Buy Report'!Print_Area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fhayden</dc:creator>
  <cp:lastModifiedBy>Havlíček Jan</cp:lastModifiedBy>
  <cp:lastPrinted>2001-11-19T17:39:45Z</cp:lastPrinted>
  <dcterms:created xsi:type="dcterms:W3CDTF">2001-10-26T21:07:08Z</dcterms:created>
  <dcterms:modified xsi:type="dcterms:W3CDTF">2023-09-10T15:42:14Z</dcterms:modified>
</cp:coreProperties>
</file>