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ummary" sheetId="11" r:id="rId1"/>
    <sheet name="Adaytum Summary" sheetId="10" state="hidden" r:id="rId2"/>
    <sheet name="CC Act v CE1 Month" sheetId="7" r:id="rId3"/>
    <sheet name="YTD CC P&amp;L Bud-Act" sheetId="1" r:id="rId4"/>
    <sheet name="Headcount" sheetId="12" r:id="rId5"/>
    <sheet name="EXPENSE BY DETAIL" sheetId="13" r:id="rId6"/>
    <sheet name="Month budget" sheetId="2" state="hidden" r:id="rId7"/>
    <sheet name="Month P&amp;L CC" sheetId="3" state="hidden" r:id="rId8"/>
    <sheet name="FY Fore-Bud-Var" sheetId="6" state="hidden" r:id="rId9"/>
    <sheet name="P&amp;L by CC" sheetId="4" state="hidden" r:id="rId10"/>
    <sheet name="P&amp;L CC BUD_ACT_VAR Mon" sheetId="5" state="hidden" r:id="rId11"/>
  </sheets>
  <externalReferences>
    <externalReference r:id="rId12"/>
  </externalReferences>
  <definedNames>
    <definedName name="_xlnm._FilterDatabase" localSheetId="4" hidden="1">Headcount!$A$10:$K$1884</definedName>
    <definedName name="adaytum_col_1" localSheetId="1">'Adaytum Summary'!$C$9:$D$10</definedName>
    <definedName name="adaytum_col_1" localSheetId="2">'CC Act v CE1 Month'!$C$10</definedName>
    <definedName name="adaytum_col_1" localSheetId="8">'FY Fore-Bud-Var'!$D$11:$H$11</definedName>
    <definedName name="adaytum_col_1" localSheetId="6">'Month budget'!$D$10:$Q$10</definedName>
    <definedName name="adaytum_col_1" localSheetId="7">'Month P&amp;L CC'!$C$9:$G$9</definedName>
    <definedName name="adaytum_col_1" localSheetId="9">'P&amp;L by CC'!$C$12</definedName>
    <definedName name="adaytum_col_1" localSheetId="10">'P&amp;L CC BUD_ACT_VAR Mon'!$C$10</definedName>
    <definedName name="adaytum_col_1" localSheetId="3">'YTD CC P&amp;L Bud-Act'!$D$9:$H$10</definedName>
    <definedName name="adaytum_col_2" localSheetId="1">'Adaytum Summary'!$H$10:$K$10</definedName>
    <definedName name="adaytum_col_2" localSheetId="2">'CC Act v CE1 Month'!$C$28</definedName>
    <definedName name="adaytum_col_2" localSheetId="7">'Month P&amp;L CC'!$C$42:$J$42</definedName>
    <definedName name="adaytum_col_2" localSheetId="9">'P&amp;L by CC'!$C$44</definedName>
    <definedName name="adaytum_col_2" localSheetId="3">'YTD CC P&amp;L Bud-Act'!$D$43:$K$43</definedName>
    <definedName name="adaytum_col_3" localSheetId="1">'Adaytum Summary'!$N$10:$Q$10</definedName>
    <definedName name="adaytum_col_3" localSheetId="2">'CC Act v CE1 Month'!$C$51</definedName>
    <definedName name="adaytum_col_3" localSheetId="10">'P&amp;L CC BUD_ACT_VAR Mon'!$C$48</definedName>
    <definedName name="adaytum_col_4" localSheetId="1">'Adaytum Summary'!$AB$10:$AC$10</definedName>
    <definedName name="adaytum_col_5" localSheetId="1">'Adaytum Summary'!$C$29:$D$29</definedName>
    <definedName name="adaytum_col_6" localSheetId="1">'Adaytum Summary'!$H$29</definedName>
    <definedName name="adaytum_col_7" localSheetId="1">'Adaytum Summary'!$O$29:$R$29</definedName>
    <definedName name="adaytum_col_8" localSheetId="1">'Adaytum Summary'!$AB$29:$AC$29</definedName>
    <definedName name="adaytum_data_1" localSheetId="1">'Adaytum Summary'!$C$11:$D$23</definedName>
    <definedName name="adaytum_data_1" localSheetId="2">'CC Act v CE1 Month'!$C$12:$C$45</definedName>
    <definedName name="adaytum_data_1" localSheetId="8">'FY Fore-Bud-Var'!$D$14:$H$34</definedName>
    <definedName name="adaytum_data_1" localSheetId="6">'Month budget'!$D$13:$Q$33</definedName>
    <definedName name="adaytum_data_1" localSheetId="7">'Month P&amp;L CC'!$C$12:$G$32</definedName>
    <definedName name="adaytum_data_1" localSheetId="9">'P&amp;L by CC'!$C$15:$C$35</definedName>
    <definedName name="adaytum_data_1" localSheetId="10">'P&amp;L CC BUD_ACT_VAR Mon'!$C$11:$C$43</definedName>
    <definedName name="adaytum_data_1" localSheetId="3">'YTD CC P&amp;L Bud-Act'!$D$12:$H$32</definedName>
    <definedName name="adaytum_data_2" localSheetId="1">'Adaytum Summary'!$H$11:$K$23</definedName>
    <definedName name="adaytum_data_2" localSheetId="2">'CC Act v CE1 Month'!$C$29</definedName>
    <definedName name="adaytum_data_2" localSheetId="7">'Month P&amp;L CC'!$C$43:$J$43</definedName>
    <definedName name="adaytum_data_2" localSheetId="3">'YTD CC P&amp;L Bud-Act'!$D$44:$K$44</definedName>
    <definedName name="adaytum_data_3" localSheetId="1">'Adaytum Summary'!$N$11:$Q$23</definedName>
    <definedName name="adaytum_data_4" localSheetId="1">'Adaytum Summary'!$AB$11:$AC$23</definedName>
    <definedName name="adaytum_data_4" localSheetId="2">'CC Act v CE1 Month'!$C$52</definedName>
    <definedName name="adaytum_data_5" localSheetId="1">'Adaytum Summary'!$C$30:$D$30</definedName>
    <definedName name="adaytum_data_6" localSheetId="1">'Adaytum Summary'!$H$30</definedName>
    <definedName name="adaytum_data_7" localSheetId="1">'Adaytum Summary'!$O$30:$R$30</definedName>
    <definedName name="adaytum_data_8" localSheetId="1">'Adaytum Summary'!$AB$30:$AC$30</definedName>
    <definedName name="adaytum_page_1" localSheetId="1">'Adaytum Summary'!$B$7:$C$7</definedName>
    <definedName name="adaytum_page_1" localSheetId="2">'CC Act v CE1 Month'!$A$7:$B$7</definedName>
    <definedName name="adaytum_page_1" localSheetId="8">'FY Fore-Bud-Var'!$C$7:$F$7</definedName>
    <definedName name="adaytum_page_1" localSheetId="6">'Month budget'!$C$8:$E$8</definedName>
    <definedName name="adaytum_page_1" localSheetId="7">'Month P&amp;L CC'!$B$7:$E$7</definedName>
    <definedName name="adaytum_page_1" localSheetId="9">'P&amp;L by CC'!$B$8:$D$8</definedName>
    <definedName name="adaytum_page_1" localSheetId="10">'P&amp;L CC BUD_ACT_VAR Mon'!$A$5:$B$5</definedName>
    <definedName name="adaytum_page_1" localSheetId="3">'YTD CC P&amp;L Bud-Act'!$C$7:$D$7</definedName>
    <definedName name="adaytum_page_2" localSheetId="1">'Adaytum Summary'!$G$8:$I$8</definedName>
    <definedName name="adaytum_page_2" localSheetId="2">'CC Act v CE1 Month'!$B$26</definedName>
    <definedName name="adaytum_page_2" localSheetId="7">'Month P&amp;L CC'!$B$40</definedName>
    <definedName name="adaytum_page_2" localSheetId="9">'P&amp;L by CC'!$B$42</definedName>
    <definedName name="adaytum_page_2" localSheetId="3">'YTD CC P&amp;L Bud-Act'!$C$41</definedName>
    <definedName name="adaytum_page_3" localSheetId="1">'Adaytum Summary'!$M$8:$O$8</definedName>
    <definedName name="adaytum_page_3" localSheetId="2">'CC Act v CE1 Month'!$B$49</definedName>
    <definedName name="adaytum_page_3" localSheetId="10">'P&amp;L CC BUD_ACT_VAR Mon'!$B$46</definedName>
    <definedName name="adaytum_page_4" localSheetId="1">'Adaytum Summary'!$AA$8:$AC$8</definedName>
    <definedName name="adaytum_page_5" localSheetId="1">'Adaytum Summary'!$B$27</definedName>
    <definedName name="adaytum_page_6" localSheetId="1">'Adaytum Summary'!$G$27</definedName>
    <definedName name="adaytum_page_7" localSheetId="1">'Adaytum Summary'!$N$27</definedName>
    <definedName name="adaytum_page_8" localSheetId="1">'Adaytum Summary'!$AA$27</definedName>
    <definedName name="adaytum_row_1" localSheetId="1">'Adaytum Summary'!$B$11:$B$23</definedName>
    <definedName name="adaytum_row_1" localSheetId="2">'CC Act v CE1 Month'!$A$12:$B$45</definedName>
    <definedName name="adaytum_row_1" localSheetId="8">'FY Fore-Bud-Var'!$C$14:$C$34</definedName>
    <definedName name="adaytum_row_1" localSheetId="6">'Month budget'!$C$13:$C$33</definedName>
    <definedName name="adaytum_row_1" localSheetId="7">'Month P&amp;L CC'!$B$12:$B$32</definedName>
    <definedName name="adaytum_row_1" localSheetId="9">'P&amp;L by CC'!$B$15:$B$35</definedName>
    <definedName name="adaytum_row_1" localSheetId="10">'P&amp;L CC BUD_ACT_VAR Mon'!$A$11:$B$43</definedName>
    <definedName name="adaytum_row_1" localSheetId="3">'YTD CC P&amp;L Bud-Act'!$C$12:$C$32</definedName>
    <definedName name="adaytum_row_2" localSheetId="1">'Adaytum Summary'!$G$11:$G$23</definedName>
    <definedName name="adaytum_row_2" localSheetId="2">'CC Act v CE1 Month'!$B$29</definedName>
    <definedName name="adaytum_row_2" localSheetId="7">'Month P&amp;L CC'!$B$43</definedName>
    <definedName name="adaytum_row_2" localSheetId="9">'P&amp;L by CC'!$B$45</definedName>
    <definedName name="adaytum_row_2" localSheetId="3">'YTD CC P&amp;L Bud-Act'!$C$44</definedName>
    <definedName name="adaytum_row_3" localSheetId="1">'Adaytum Summary'!$M$11:$M$23</definedName>
    <definedName name="adaytum_row_3" localSheetId="2">'CC Act v CE1 Month'!$B$52</definedName>
    <definedName name="adaytum_row_3" localSheetId="10">'P&amp;L CC BUD_ACT_VAR Mon'!$B$49</definedName>
    <definedName name="adaytum_row_4" localSheetId="1">'Adaytum Summary'!$AA$11:$AA$23</definedName>
    <definedName name="adaytum_row_5" localSheetId="1">'Adaytum Summary'!$B$30</definedName>
    <definedName name="adaytum_row_6" localSheetId="1">'Adaytum Summary'!$G$30</definedName>
    <definedName name="adaytum_row_7" localSheetId="1">'Adaytum Summary'!$N$30</definedName>
    <definedName name="adaytum_row_8" localSheetId="1">'Adaytum Summary'!$AA$30</definedName>
    <definedName name="adaytum_view_1" localSheetId="1">'Adaytum Summary'!$B$6</definedName>
    <definedName name="adaytum_view_1" localSheetId="2">'CC Act v CE1 Month'!$B$25</definedName>
    <definedName name="adaytum_view_1" localSheetId="8">'FY Fore-Bud-Var'!$C$6</definedName>
    <definedName name="adaytum_view_1" localSheetId="6">'Month budget'!$C$7</definedName>
    <definedName name="adaytum_view_1" localSheetId="7">'Month P&amp;L CC'!$B$6</definedName>
    <definedName name="adaytum_view_1" localSheetId="9">'P&amp;L by CC'!$B$7</definedName>
    <definedName name="adaytum_view_1" localSheetId="10">'P&amp;L CC BUD_ACT_VAR Mon'!$A$4</definedName>
    <definedName name="adaytum_view_1" localSheetId="3">'YTD CC P&amp;L Bud-Act'!$C$6</definedName>
    <definedName name="adaytum_view_2" localSheetId="1">'Adaytum Summary'!$G$7</definedName>
    <definedName name="adaytum_view_2" localSheetId="2">'CC Act v CE1 Month'!$A$6</definedName>
    <definedName name="adaytum_view_2" localSheetId="7">'Month P&amp;L CC'!$B$39</definedName>
    <definedName name="adaytum_view_2" localSheetId="9">'P&amp;L by CC'!$B$41</definedName>
    <definedName name="adaytum_view_2" localSheetId="3">'YTD CC P&amp;L Bud-Act'!$C$40</definedName>
    <definedName name="adaytum_view_3" localSheetId="1">'Adaytum Summary'!$M$7</definedName>
    <definedName name="adaytum_view_3" localSheetId="2">'CC Act v CE1 Month'!$B$48</definedName>
    <definedName name="adaytum_view_3" localSheetId="10">'P&amp;L CC BUD_ACT_VAR Mon'!$B$45</definedName>
    <definedName name="adaytum_view_4" localSheetId="1">'Adaytum Summary'!$AA$7</definedName>
    <definedName name="adaytum_view_5" localSheetId="1">'Adaytum Summary'!$B$26</definedName>
    <definedName name="adaytum_view_6" localSheetId="1">'Adaytum Summary'!$G$26</definedName>
    <definedName name="adaytum_view_7" localSheetId="1">'Adaytum Summary'!$N$26</definedName>
    <definedName name="adaytum_view_8" localSheetId="1">'Adaytum Summary'!$AA$26</definedName>
    <definedName name="_xlnm.Print_Area" localSheetId="1">'Adaytum Summary'!$A$1:$AD$37</definedName>
    <definedName name="_xlnm.Print_Area" localSheetId="2">'CC Act v CE1 Month'!$A$1:$E$72</definedName>
    <definedName name="_xlnm.Print_Area" localSheetId="5">'EXPENSE BY DETAIL'!$B$1:$H$120</definedName>
    <definedName name="_xlnm.Print_Area" localSheetId="8">'FY Fore-Bud-Var'!$A$1:$N$38</definedName>
    <definedName name="_xlnm.Print_Area" localSheetId="4">Headcount!$E$1:$I$1893</definedName>
    <definedName name="_xlnm.Print_Area" localSheetId="10">'P&amp;L CC BUD_ACT_VAR Mon'!$A$1:$E$65</definedName>
    <definedName name="_xlnm.Print_Area" localSheetId="0">Summary!$A$1:$AA$61</definedName>
    <definedName name="_xlnm.Print_Titles" localSheetId="5">'EXPENSE BY DETAIL'!$A:$A,'EXPENSE BY DETAIL'!$5:$6</definedName>
  </definedNames>
  <calcPr calcId="92512" fullCalcOnLoad="1"/>
  <pivotCaches>
    <pivotCache cacheId="0" r:id="rId13"/>
  </pivotCaches>
</workbook>
</file>

<file path=xl/calcChain.xml><?xml version="1.0" encoding="utf-8"?>
<calcChain xmlns="http://schemas.openxmlformats.org/spreadsheetml/2006/main">
  <c r="E11" i="10" l="1"/>
  <c r="K11" i="10"/>
  <c r="U11" i="10"/>
  <c r="V11" i="10"/>
  <c r="W11" i="10"/>
  <c r="X11" i="10"/>
  <c r="AD11" i="10"/>
  <c r="E12" i="10"/>
  <c r="K12" i="10"/>
  <c r="U12" i="10"/>
  <c r="V12" i="10"/>
  <c r="W12" i="10"/>
  <c r="X12" i="10"/>
  <c r="AD12" i="10"/>
  <c r="E13" i="10"/>
  <c r="K13" i="10"/>
  <c r="U13" i="10"/>
  <c r="V13" i="10"/>
  <c r="W13" i="10"/>
  <c r="X13" i="10"/>
  <c r="AD13" i="10"/>
  <c r="E14" i="10"/>
  <c r="K14" i="10"/>
  <c r="U14" i="10"/>
  <c r="V14" i="10"/>
  <c r="W14" i="10"/>
  <c r="X14" i="10"/>
  <c r="AD14" i="10"/>
  <c r="E15" i="10"/>
  <c r="K15" i="10"/>
  <c r="U15" i="10"/>
  <c r="V15" i="10"/>
  <c r="W15" i="10"/>
  <c r="X15" i="10"/>
  <c r="AD15" i="10"/>
  <c r="E16" i="10"/>
  <c r="K16" i="10"/>
  <c r="U16" i="10"/>
  <c r="V16" i="10"/>
  <c r="W16" i="10"/>
  <c r="X16" i="10"/>
  <c r="AD16" i="10"/>
  <c r="E17" i="10"/>
  <c r="K17" i="10"/>
  <c r="U17" i="10"/>
  <c r="V17" i="10"/>
  <c r="W17" i="10"/>
  <c r="X17" i="10"/>
  <c r="AD17" i="10"/>
  <c r="E18" i="10"/>
  <c r="K18" i="10"/>
  <c r="U18" i="10"/>
  <c r="V18" i="10"/>
  <c r="W18" i="10"/>
  <c r="X18" i="10"/>
  <c r="AD18" i="10"/>
  <c r="E19" i="10"/>
  <c r="U19" i="10"/>
  <c r="V19" i="10"/>
  <c r="W19" i="10"/>
  <c r="X19" i="10"/>
  <c r="AD19" i="10"/>
  <c r="E20" i="10"/>
  <c r="K20" i="10"/>
  <c r="U20" i="10"/>
  <c r="V20" i="10"/>
  <c r="W20" i="10"/>
  <c r="X20" i="10"/>
  <c r="AD20" i="10"/>
  <c r="E21" i="10"/>
  <c r="U21" i="10"/>
  <c r="V21" i="10"/>
  <c r="W21" i="10"/>
  <c r="X21" i="10"/>
  <c r="AD21" i="10"/>
  <c r="E22" i="10"/>
  <c r="U22" i="10"/>
  <c r="V22" i="10"/>
  <c r="W22" i="10"/>
  <c r="X22" i="10"/>
  <c r="AD22" i="10"/>
  <c r="E23" i="10"/>
  <c r="AD23" i="10"/>
  <c r="R30" i="10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7" i="7"/>
  <c r="C67" i="7"/>
  <c r="C70" i="7"/>
  <c r="C72" i="7"/>
  <c r="J14" i="6"/>
  <c r="K14" i="6"/>
  <c r="M14" i="6"/>
  <c r="N14" i="6"/>
  <c r="J15" i="6"/>
  <c r="K15" i="6"/>
  <c r="M15" i="6"/>
  <c r="N15" i="6"/>
  <c r="J16" i="6"/>
  <c r="M16" i="6"/>
  <c r="N16" i="6"/>
  <c r="J17" i="6"/>
  <c r="K17" i="6"/>
  <c r="M17" i="6"/>
  <c r="N17" i="6"/>
  <c r="J18" i="6"/>
  <c r="M18" i="6"/>
  <c r="N18" i="6"/>
  <c r="J19" i="6"/>
  <c r="M19" i="6"/>
  <c r="J20" i="6"/>
  <c r="K20" i="6"/>
  <c r="M20" i="6"/>
  <c r="N20" i="6"/>
  <c r="J21" i="6"/>
  <c r="K21" i="6"/>
  <c r="M21" i="6"/>
  <c r="N21" i="6"/>
  <c r="J22" i="6"/>
  <c r="M22" i="6"/>
  <c r="J24" i="6"/>
  <c r="K24" i="6"/>
  <c r="M24" i="6"/>
  <c r="N24" i="6"/>
  <c r="J26" i="6"/>
  <c r="M26" i="6"/>
  <c r="J27" i="6"/>
  <c r="M27" i="6"/>
  <c r="D29" i="6"/>
  <c r="F29" i="6"/>
  <c r="H29" i="6"/>
  <c r="J29" i="6"/>
  <c r="K29" i="6"/>
  <c r="M29" i="6"/>
  <c r="N29" i="6"/>
  <c r="J31" i="6"/>
  <c r="M31" i="6"/>
  <c r="J32" i="6"/>
  <c r="M32" i="6"/>
  <c r="J33" i="6"/>
  <c r="M33" i="6"/>
  <c r="J34" i="6"/>
  <c r="M34" i="6"/>
  <c r="D36" i="6"/>
  <c r="F36" i="6"/>
  <c r="H36" i="6"/>
  <c r="J36" i="6"/>
  <c r="M36" i="6"/>
  <c r="D38" i="6"/>
  <c r="F38" i="6"/>
  <c r="H38" i="6"/>
  <c r="J38" i="6"/>
  <c r="K38" i="6"/>
  <c r="M38" i="6"/>
  <c r="N38" i="6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I12" i="3"/>
  <c r="L12" i="3"/>
  <c r="M12" i="3"/>
  <c r="I13" i="3"/>
  <c r="L13" i="3"/>
  <c r="M13" i="3"/>
  <c r="I14" i="3"/>
  <c r="L14" i="3"/>
  <c r="M14" i="3"/>
  <c r="I15" i="3"/>
  <c r="L15" i="3"/>
  <c r="M15" i="3"/>
  <c r="I16" i="3"/>
  <c r="L16" i="3"/>
  <c r="I17" i="3"/>
  <c r="L17" i="3"/>
  <c r="I18" i="3"/>
  <c r="L18" i="3"/>
  <c r="M18" i="3"/>
  <c r="I19" i="3"/>
  <c r="L19" i="3"/>
  <c r="M19" i="3"/>
  <c r="I20" i="3"/>
  <c r="L20" i="3"/>
  <c r="I22" i="3"/>
  <c r="L22" i="3"/>
  <c r="M22" i="3"/>
  <c r="I24" i="3"/>
  <c r="L24" i="3"/>
  <c r="I25" i="3"/>
  <c r="L25" i="3"/>
  <c r="C27" i="3"/>
  <c r="E27" i="3"/>
  <c r="G27" i="3"/>
  <c r="I27" i="3"/>
  <c r="L27" i="3"/>
  <c r="M27" i="3"/>
  <c r="I29" i="3"/>
  <c r="L29" i="3"/>
  <c r="I30" i="3"/>
  <c r="L30" i="3"/>
  <c r="I31" i="3"/>
  <c r="L31" i="3"/>
  <c r="I32" i="3"/>
  <c r="L32" i="3"/>
  <c r="C34" i="3"/>
  <c r="E34" i="3"/>
  <c r="G34" i="3"/>
  <c r="I34" i="3"/>
  <c r="J34" i="3"/>
  <c r="L34" i="3"/>
  <c r="C36" i="3"/>
  <c r="E36" i="3"/>
  <c r="G36" i="3"/>
  <c r="I36" i="3"/>
  <c r="J36" i="3"/>
  <c r="L36" i="3"/>
  <c r="M36" i="3"/>
  <c r="L43" i="3"/>
  <c r="M43" i="3"/>
  <c r="C30" i="4"/>
  <c r="C37" i="4"/>
  <c r="C39" i="4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2" i="5"/>
  <c r="C62" i="5"/>
  <c r="C65" i="5"/>
  <c r="F11" i="11"/>
  <c r="M11" i="11"/>
  <c r="R11" i="11"/>
  <c r="W11" i="11"/>
  <c r="AA11" i="11"/>
  <c r="D13" i="11"/>
  <c r="E13" i="11"/>
  <c r="F13" i="11"/>
  <c r="J13" i="11"/>
  <c r="K13" i="11"/>
  <c r="L13" i="11"/>
  <c r="M13" i="11"/>
  <c r="O13" i="11"/>
  <c r="P13" i="11"/>
  <c r="Q13" i="11"/>
  <c r="R13" i="11"/>
  <c r="T13" i="11"/>
  <c r="U13" i="11"/>
  <c r="V13" i="11"/>
  <c r="W13" i="11"/>
  <c r="Y13" i="11"/>
  <c r="Z13" i="11"/>
  <c r="AA13" i="11"/>
  <c r="D15" i="11"/>
  <c r="E15" i="11"/>
  <c r="F15" i="11"/>
  <c r="J15" i="11"/>
  <c r="K15" i="11"/>
  <c r="L15" i="11"/>
  <c r="M15" i="11"/>
  <c r="O15" i="11"/>
  <c r="P15" i="11"/>
  <c r="Q15" i="11"/>
  <c r="R15" i="11"/>
  <c r="T15" i="11"/>
  <c r="U15" i="11"/>
  <c r="V15" i="11"/>
  <c r="W15" i="11"/>
  <c r="Y15" i="11"/>
  <c r="Z15" i="11"/>
  <c r="AA15" i="11"/>
  <c r="C17" i="11"/>
  <c r="D21" i="11"/>
  <c r="E21" i="11"/>
  <c r="F21" i="11"/>
  <c r="J21" i="11"/>
  <c r="K21" i="11"/>
  <c r="L21" i="11"/>
  <c r="M21" i="11"/>
  <c r="O21" i="11"/>
  <c r="P21" i="11"/>
  <c r="Q21" i="11"/>
  <c r="R21" i="11"/>
  <c r="T21" i="11"/>
  <c r="U21" i="11"/>
  <c r="V21" i="11"/>
  <c r="W21" i="11"/>
  <c r="Y21" i="11"/>
  <c r="Z21" i="11"/>
  <c r="AA21" i="11"/>
  <c r="D23" i="11"/>
  <c r="E23" i="11"/>
  <c r="F23" i="11"/>
  <c r="J23" i="11"/>
  <c r="K23" i="11"/>
  <c r="L23" i="11"/>
  <c r="M23" i="11"/>
  <c r="O23" i="11"/>
  <c r="P23" i="11"/>
  <c r="Q23" i="11"/>
  <c r="R23" i="11"/>
  <c r="T23" i="11"/>
  <c r="U23" i="11"/>
  <c r="V23" i="11"/>
  <c r="W23" i="11"/>
  <c r="Y23" i="11"/>
  <c r="Z23" i="11"/>
  <c r="AA23" i="11"/>
  <c r="C27" i="11"/>
  <c r="D29" i="11"/>
  <c r="E29" i="11"/>
  <c r="F29" i="11"/>
  <c r="J29" i="11"/>
  <c r="K29" i="11"/>
  <c r="L29" i="11"/>
  <c r="M29" i="11"/>
  <c r="O29" i="11"/>
  <c r="P29" i="11"/>
  <c r="Q29" i="11"/>
  <c r="R29" i="11"/>
  <c r="T29" i="11"/>
  <c r="U29" i="11"/>
  <c r="V29" i="11"/>
  <c r="W29" i="11"/>
  <c r="Y29" i="11"/>
  <c r="Z29" i="11"/>
  <c r="AA29" i="11"/>
  <c r="D31" i="11"/>
  <c r="E31" i="11"/>
  <c r="F31" i="11"/>
  <c r="J31" i="11"/>
  <c r="K31" i="11"/>
  <c r="L31" i="11"/>
  <c r="M31" i="11"/>
  <c r="O31" i="11"/>
  <c r="P31" i="11"/>
  <c r="Q31" i="11"/>
  <c r="R31" i="11"/>
  <c r="T31" i="11"/>
  <c r="U31" i="11"/>
  <c r="V31" i="11"/>
  <c r="W31" i="11"/>
  <c r="Y31" i="11"/>
  <c r="Z31" i="11"/>
  <c r="AA31" i="11"/>
  <c r="F32" i="11"/>
  <c r="F33" i="11"/>
  <c r="F34" i="11"/>
  <c r="F35" i="11"/>
  <c r="D37" i="11"/>
  <c r="E37" i="11"/>
  <c r="F37" i="11"/>
  <c r="J37" i="11"/>
  <c r="K37" i="11"/>
  <c r="L37" i="11"/>
  <c r="M37" i="11"/>
  <c r="O37" i="11"/>
  <c r="P37" i="11"/>
  <c r="Q37" i="11"/>
  <c r="R37" i="11"/>
  <c r="T37" i="11"/>
  <c r="U37" i="11"/>
  <c r="V37" i="11"/>
  <c r="W37" i="11"/>
  <c r="Y37" i="11"/>
  <c r="Z37" i="11"/>
  <c r="AA37" i="11"/>
  <c r="C38" i="11"/>
  <c r="C41" i="11"/>
  <c r="D43" i="11"/>
  <c r="E43" i="11"/>
  <c r="F43" i="11"/>
  <c r="J43" i="11"/>
  <c r="K43" i="11"/>
  <c r="L43" i="11"/>
  <c r="M43" i="11"/>
  <c r="O43" i="11"/>
  <c r="P43" i="11"/>
  <c r="Q43" i="11"/>
  <c r="R43" i="11"/>
  <c r="T43" i="11"/>
  <c r="U43" i="11"/>
  <c r="V43" i="11"/>
  <c r="W43" i="11"/>
  <c r="Y43" i="11"/>
  <c r="Z43" i="11"/>
  <c r="AA43" i="11"/>
  <c r="D45" i="11"/>
  <c r="E45" i="11"/>
  <c r="F45" i="11"/>
  <c r="J45" i="11"/>
  <c r="K45" i="11"/>
  <c r="L45" i="11"/>
  <c r="M45" i="11"/>
  <c r="O45" i="11"/>
  <c r="P45" i="11"/>
  <c r="Q45" i="11"/>
  <c r="R45" i="11"/>
  <c r="T45" i="11"/>
  <c r="U45" i="11"/>
  <c r="V45" i="11"/>
  <c r="W45" i="11"/>
  <c r="Y45" i="11"/>
  <c r="Z45" i="11"/>
  <c r="AA45" i="11"/>
  <c r="D47" i="11"/>
  <c r="E47" i="11"/>
  <c r="F47" i="11"/>
  <c r="J47" i="11"/>
  <c r="K47" i="11"/>
  <c r="L47" i="11"/>
  <c r="M47" i="11"/>
  <c r="O47" i="11"/>
  <c r="P47" i="11"/>
  <c r="Q47" i="11"/>
  <c r="R47" i="11"/>
  <c r="T47" i="11"/>
  <c r="U47" i="11"/>
  <c r="V47" i="11"/>
  <c r="W47" i="11"/>
  <c r="Y47" i="11"/>
  <c r="Z47" i="11"/>
  <c r="AA47" i="11"/>
  <c r="D49" i="11"/>
  <c r="E49" i="11"/>
  <c r="F49" i="11"/>
  <c r="J49" i="11"/>
  <c r="K49" i="11"/>
  <c r="L49" i="11"/>
  <c r="M49" i="11"/>
  <c r="O49" i="11"/>
  <c r="P49" i="11"/>
  <c r="Q49" i="11"/>
  <c r="R49" i="11"/>
  <c r="T49" i="11"/>
  <c r="U49" i="11"/>
  <c r="V49" i="11"/>
  <c r="W49" i="11"/>
  <c r="AA49" i="11"/>
  <c r="F50" i="11"/>
  <c r="T50" i="11"/>
  <c r="U50" i="11"/>
  <c r="V50" i="11"/>
  <c r="W50" i="11"/>
  <c r="AA50" i="11"/>
  <c r="D51" i="11"/>
  <c r="E51" i="11"/>
  <c r="F51" i="11"/>
  <c r="J51" i="11"/>
  <c r="K51" i="11"/>
  <c r="L51" i="11"/>
  <c r="M51" i="11"/>
  <c r="O51" i="11"/>
  <c r="P51" i="11"/>
  <c r="Q51" i="11"/>
  <c r="R51" i="11"/>
  <c r="T51" i="11"/>
  <c r="U51" i="11"/>
  <c r="V51" i="11"/>
  <c r="W51" i="11"/>
  <c r="Y51" i="11"/>
  <c r="Z51" i="11"/>
  <c r="AA51" i="11"/>
  <c r="F53" i="11"/>
  <c r="M53" i="11"/>
  <c r="O53" i="11"/>
  <c r="P53" i="11"/>
  <c r="Q53" i="11"/>
  <c r="R53" i="11"/>
  <c r="T53" i="11"/>
  <c r="U53" i="11"/>
  <c r="V53" i="11"/>
  <c r="W53" i="11"/>
  <c r="Y53" i="11"/>
  <c r="Z53" i="11"/>
  <c r="AA53" i="11"/>
  <c r="F55" i="11"/>
  <c r="M55" i="11"/>
  <c r="R55" i="11"/>
  <c r="T55" i="11"/>
  <c r="U55" i="11"/>
  <c r="V55" i="11"/>
  <c r="W55" i="11"/>
  <c r="AA55" i="11"/>
  <c r="F56" i="11"/>
  <c r="M56" i="11"/>
  <c r="R56" i="11"/>
  <c r="T56" i="11"/>
  <c r="U56" i="11"/>
  <c r="V56" i="11"/>
  <c r="W56" i="11"/>
  <c r="AA56" i="11"/>
  <c r="D58" i="11"/>
  <c r="E58" i="11"/>
  <c r="F58" i="11"/>
  <c r="J58" i="11"/>
  <c r="K58" i="11"/>
  <c r="L58" i="11"/>
  <c r="M58" i="11"/>
  <c r="O58" i="11"/>
  <c r="P58" i="11"/>
  <c r="Q58" i="11"/>
  <c r="R58" i="11"/>
  <c r="T58" i="11"/>
  <c r="U58" i="11"/>
  <c r="V58" i="11"/>
  <c r="W58" i="11"/>
  <c r="Y58" i="11"/>
  <c r="Z58" i="11"/>
  <c r="AA58" i="11"/>
  <c r="F60" i="11"/>
  <c r="J60" i="11"/>
  <c r="K60" i="11"/>
  <c r="L60" i="11"/>
  <c r="M60" i="11"/>
  <c r="O60" i="11"/>
  <c r="P60" i="11"/>
  <c r="Q60" i="11"/>
  <c r="R60" i="11"/>
  <c r="T60" i="11"/>
  <c r="U60" i="11"/>
  <c r="V60" i="11"/>
  <c r="W60" i="11"/>
  <c r="Z60" i="11"/>
  <c r="AA60" i="11"/>
  <c r="J12" i="1"/>
  <c r="K12" i="1"/>
  <c r="M12" i="1"/>
  <c r="N12" i="1"/>
  <c r="J13" i="1"/>
  <c r="K13" i="1"/>
  <c r="M13" i="1"/>
  <c r="N13" i="1"/>
  <c r="J14" i="1"/>
  <c r="M14" i="1"/>
  <c r="N14" i="1"/>
  <c r="J15" i="1"/>
  <c r="K15" i="1"/>
  <c r="M15" i="1"/>
  <c r="N15" i="1"/>
  <c r="J16" i="1"/>
  <c r="M16" i="1"/>
  <c r="N16" i="1"/>
  <c r="J17" i="1"/>
  <c r="M17" i="1"/>
  <c r="J18" i="1"/>
  <c r="K18" i="1"/>
  <c r="M18" i="1"/>
  <c r="N18" i="1"/>
  <c r="J19" i="1"/>
  <c r="K19" i="1"/>
  <c r="M19" i="1"/>
  <c r="N19" i="1"/>
  <c r="J20" i="1"/>
  <c r="M20" i="1"/>
  <c r="J22" i="1"/>
  <c r="K22" i="1"/>
  <c r="M22" i="1"/>
  <c r="N22" i="1"/>
  <c r="J24" i="1"/>
  <c r="M24" i="1"/>
  <c r="J25" i="1"/>
  <c r="M25" i="1"/>
  <c r="D27" i="1"/>
  <c r="F27" i="1"/>
  <c r="H27" i="1"/>
  <c r="J27" i="1"/>
  <c r="K27" i="1"/>
  <c r="M27" i="1"/>
  <c r="N27" i="1"/>
  <c r="J29" i="1"/>
  <c r="M29" i="1"/>
  <c r="J30" i="1"/>
  <c r="M30" i="1"/>
  <c r="J31" i="1"/>
  <c r="M31" i="1"/>
  <c r="J32" i="1"/>
  <c r="M32" i="1"/>
  <c r="D34" i="1"/>
  <c r="F34" i="1"/>
  <c r="H34" i="1"/>
  <c r="J34" i="1"/>
  <c r="M34" i="1"/>
  <c r="D36" i="1"/>
  <c r="F36" i="1"/>
  <c r="H36" i="1"/>
  <c r="J36" i="1"/>
  <c r="K36" i="1"/>
  <c r="M36" i="1"/>
  <c r="N36" i="1"/>
  <c r="K44" i="1"/>
  <c r="N44" i="1"/>
</calcChain>
</file>

<file path=xl/comments1.xml><?xml version="1.0" encoding="utf-8"?>
<comments xmlns="http://schemas.openxmlformats.org/spreadsheetml/2006/main">
  <authors>
    <author>slane</author>
    <author>pmcalist</author>
  </authors>
  <commentList>
    <comment ref="B4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P01=SAP CC in Subregions
P02=Consolidated/Non Consolidated
R01=P&amp;L MRG Forecasting
C01=GA Forecasting
C02=Months+Qs
VID=61FA942EF38F62C0
CHK=-424608646
</t>
        </r>
      </text>
    </comment>
    <comment ref="B5" authorId="1" shapeId="0">
      <text>
        <r>
          <rPr>
            <sz val="8"/>
            <color indexed="81"/>
            <rFont val="Tahoma"/>
          </rPr>
          <t>SAP CC in Subregions</t>
        </r>
      </text>
    </comment>
    <comment ref="J9" authorId="1" shapeId="0">
      <text>
        <r>
          <rPr>
            <sz val="8"/>
            <color indexed="81"/>
            <rFont val="Tahoma"/>
          </rPr>
          <t>Months+Qs</t>
        </r>
      </text>
    </comment>
    <comment ref="K9" authorId="1" shapeId="0">
      <text>
        <r>
          <rPr>
            <sz val="8"/>
            <color indexed="81"/>
            <rFont val="Tahoma"/>
          </rPr>
          <t>Months+Qs</t>
        </r>
      </text>
    </comment>
    <comment ref="O9" authorId="1" shapeId="0">
      <text>
        <r>
          <rPr>
            <sz val="8"/>
            <color indexed="81"/>
            <rFont val="Tahoma"/>
          </rPr>
          <t>Months+Qs</t>
        </r>
      </text>
    </comment>
    <comment ref="P9" authorId="1" shapeId="0">
      <text>
        <r>
          <rPr>
            <sz val="8"/>
            <color indexed="81"/>
            <rFont val="Tahoma"/>
          </rPr>
          <t>Months+Qs</t>
        </r>
      </text>
    </comment>
    <comment ref="T9" authorId="1" shapeId="0">
      <text>
        <r>
          <rPr>
            <sz val="8"/>
            <color indexed="81"/>
            <rFont val="Tahoma"/>
          </rPr>
          <t>Months+Qs</t>
        </r>
      </text>
    </comment>
    <comment ref="U9" authorId="1" shapeId="0">
      <text>
        <r>
          <rPr>
            <sz val="8"/>
            <color indexed="81"/>
            <rFont val="Tahoma"/>
          </rPr>
          <t>Months+Qs</t>
        </r>
      </text>
    </comment>
    <comment ref="Y9" authorId="1" shapeId="0">
      <text>
        <r>
          <rPr>
            <sz val="8"/>
            <color indexed="81"/>
            <rFont val="Tahoma"/>
          </rPr>
          <t>Months+Qs</t>
        </r>
      </text>
    </comment>
    <comment ref="Z9" authorId="1" shapeId="0">
      <text>
        <r>
          <rPr>
            <sz val="8"/>
            <color indexed="81"/>
            <rFont val="Tahoma"/>
          </rPr>
          <t>Months+Qs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H47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10.xml><?xml version="1.0" encoding="utf-8"?>
<comments xmlns="http://schemas.openxmlformats.org/spreadsheetml/2006/main">
  <authors>
    <author>gmcmahon</author>
    <author>dsulliva</author>
    <author>rsmith1</author>
  </authors>
  <commentList>
    <comment ref="A4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P01=Months+Qs
P02=Consolidated/Non Consolidated
R01=GA Forecasting
R02=P&amp;L MRG Forecasting
C01=SAP CC in Subregions
RGP=adaytum_page_1
RGR=adaytum_row_1
RGC=adaytum_col_1
RGD=adaytum_data_1
VID=175B9FA44F9562C0
CHK=-1508566205
</t>
        </r>
      </text>
    </comment>
    <comment ref="A5" authorId="1" shapeId="0">
      <text>
        <r>
          <rPr>
            <sz val="8"/>
            <color indexed="81"/>
            <rFont val="Tahoma"/>
          </rPr>
          <t>Months+Qs</t>
        </r>
      </text>
    </comment>
    <comment ref="B5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11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2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RGP=adaytum_page_2
RGR=adaytum_row_2
RGC=adaytum_col_2
RGD=adaytum_data_2
VID=999FFAAAD99462C0
CHK=1033716156
</t>
        </r>
      </text>
    </comment>
    <comment ref="B24" authorId="1" shapeId="0">
      <text>
        <r>
          <rPr>
            <sz val="8"/>
            <color indexed="81"/>
            <rFont val="Tahoma"/>
          </rPr>
          <t>Months</t>
        </r>
      </text>
    </comment>
    <comment ref="C28" authorId="2" shapeId="0">
      <text>
        <r>
          <rPr>
            <sz val="8"/>
            <color indexed="81"/>
            <rFont val="Tahoma"/>
          </rPr>
          <t>SAP CC in Subregions</t>
        </r>
      </text>
    </comment>
    <comment ref="B29" authorId="1" shapeId="0">
      <text>
        <r>
          <rPr>
            <sz val="8"/>
            <color indexed="81"/>
            <rFont val="Tahoma"/>
          </rPr>
          <t>Headcount Act/Bud</t>
        </r>
      </text>
    </comment>
    <comment ref="A33" authorId="1" shapeId="0">
      <text>
        <r>
          <rPr>
            <sz val="8"/>
            <color indexed="81"/>
            <rFont val="Tahoma"/>
          </rPr>
          <t>GA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RGP=adaytum_page_3
RGR=adaytum_row_3
RGC=adaytum_col_3
RGD=adaytum_data_3
VID=539C3CB0D99462C0
CHK=783557684
</t>
        </r>
      </text>
    </comment>
    <comment ref="B46" authorId="1" shapeId="0">
      <text>
        <r>
          <rPr>
            <sz val="8"/>
            <color indexed="81"/>
            <rFont val="Tahoma"/>
          </rPr>
          <t>Months</t>
        </r>
      </text>
    </comment>
    <comment ref="C48" authorId="1" shapeId="0">
      <text>
        <r>
          <rPr>
            <sz val="8"/>
            <color indexed="81"/>
            <rFont val="Tahoma"/>
          </rPr>
          <t>SAP CC in Subregions</t>
        </r>
      </text>
    </comment>
    <comment ref="B49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comments2.xml><?xml version="1.0" encoding="utf-8"?>
<comments xmlns="http://schemas.openxmlformats.org/spreadsheetml/2006/main">
  <authors>
    <author>gmcmahon</author>
    <author>rsmith1</author>
  </authors>
  <commentList>
    <comment ref="B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P01=SAP CC in Subregions
P02=Consolidated/Non Consolidated
R01=P&amp;L MRG Forecasting
C01=GA Forecasting
C02=Months+Qs
RGP=adaytum_page_1
RGR=adaytum_row_1
RGC=adaytum_col_1
RGD=adaytum_data_1
VID=E51DAB0F4D9562C0
CHK=-463263149
</t>
        </r>
      </text>
    </comment>
    <comment ref="B7" authorId="1" shapeId="0">
      <text>
        <r>
          <rPr>
            <sz val="8"/>
            <color indexed="81"/>
            <rFont val="Tahoma"/>
          </rPr>
          <t>SAP CC in Subregions</t>
        </r>
      </text>
    </comment>
    <comment ref="C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P01=GA Forecasting
P02=SAP CC in Subregions
P03=Consolidated/Non Consolidated
R01=P&amp;L MRG Forecasting
C01=Months+Qs
RGP=adaytum_page_2
RGR=adaytum_row_2
RGC=adaytum_col_2
RGD=adaytum_data_2
VID=D79E10EC539762C0
CHK=404556767
</t>
        </r>
      </text>
    </comment>
    <comment ref="M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P01=GA Forecasting
P02=SAP CC in Subregions
P03=Consolidated/Non Consolidated
R01=P&amp;L MRG Forecasting
C01=Months+Qs
RGP=adaytum_page_3
RGR=adaytum_row_3
RGC=adaytum_col_3
RGD=adaytum_data_3
VID=9A8978264D9562C0
CHK=1227083898
</t>
        </r>
      </text>
    </comment>
    <comment ref="AA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P01=SAP CC in Subregions
P02=Months+Qs
P03=Consolidated/Non Consolidated
R01=P&amp;L MRG Forecasting
C01=GA Forecasting
RGP=adaytum_page_4
RGR=adaytum_row_4
RGC=adaytum_col_4
RGD=adaytum_data_4
VID=D6B492704D9562C0
CHK=-1042407993
</t>
        </r>
      </text>
    </comment>
    <comment ref="G8" authorId="1" shapeId="0">
      <text>
        <r>
          <rPr>
            <sz val="8"/>
            <color indexed="81"/>
            <rFont val="Tahoma"/>
          </rPr>
          <t>GA Forecasting</t>
        </r>
      </text>
    </comment>
    <comment ref="H8" authorId="1" shapeId="0">
      <text>
        <r>
          <rPr>
            <sz val="8"/>
            <color indexed="81"/>
            <rFont val="Tahoma"/>
          </rPr>
          <t>SAP CC in Subregions</t>
        </r>
      </text>
    </comment>
    <comment ref="I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M8" authorId="1" shapeId="0">
      <text>
        <r>
          <rPr>
            <sz val="8"/>
            <color indexed="81"/>
            <rFont val="Tahoma"/>
          </rPr>
          <t>GA Forecasting</t>
        </r>
      </text>
    </comment>
    <comment ref="N8" authorId="1" shapeId="0">
      <text>
        <r>
          <rPr>
            <sz val="8"/>
            <color indexed="81"/>
            <rFont val="Tahoma"/>
          </rPr>
          <t>SAP CC in Subregions</t>
        </r>
      </text>
    </comment>
    <comment ref="O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AA8" authorId="1" shapeId="0">
      <text>
        <r>
          <rPr>
            <sz val="8"/>
            <color indexed="81"/>
            <rFont val="Tahoma"/>
          </rPr>
          <t>SAP CC in Subregions</t>
        </r>
      </text>
    </comment>
    <comment ref="AB8" authorId="1" shapeId="0">
      <text>
        <r>
          <rPr>
            <sz val="8"/>
            <color indexed="81"/>
            <rFont val="Tahoma"/>
          </rPr>
          <t>Months+Qs</t>
        </r>
      </text>
    </comment>
    <comment ref="AC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GA Forecasting</t>
        </r>
      </text>
    </comment>
    <comment ref="D9" authorId="1" shapeId="0">
      <text>
        <r>
          <rPr>
            <sz val="8"/>
            <color indexed="81"/>
            <rFont val="Tahoma"/>
          </rPr>
          <t>GA Forecasting</t>
        </r>
      </text>
    </comment>
    <comment ref="C10" authorId="1" shapeId="0">
      <text>
        <r>
          <rPr>
            <sz val="8"/>
            <color indexed="81"/>
            <rFont val="Tahoma"/>
          </rPr>
          <t>Months+Qs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I10" authorId="1" shapeId="0">
      <text>
        <r>
          <rPr>
            <sz val="8"/>
            <color indexed="81"/>
            <rFont val="Tahoma"/>
          </rPr>
          <t>Months+Qs</t>
        </r>
      </text>
    </comment>
    <comment ref="J10" authorId="1" shapeId="0">
      <text>
        <r>
          <rPr>
            <sz val="8"/>
            <color indexed="81"/>
            <rFont val="Tahoma"/>
          </rPr>
          <t>Months+Qs</t>
        </r>
      </text>
    </comment>
    <comment ref="K10" authorId="1" shapeId="0">
      <text>
        <r>
          <rPr>
            <sz val="8"/>
            <color indexed="81"/>
            <rFont val="Tahoma"/>
          </rPr>
          <t>Months+Qs</t>
        </r>
      </text>
    </comment>
    <comment ref="N10" authorId="1" shapeId="0">
      <text>
        <r>
          <rPr>
            <sz val="8"/>
            <color indexed="81"/>
            <rFont val="Tahoma"/>
          </rPr>
          <t>Months+Qs</t>
        </r>
      </text>
    </comment>
    <comment ref="O10" authorId="1" shapeId="0">
      <text>
        <r>
          <rPr>
            <sz val="8"/>
            <color indexed="81"/>
            <rFont val="Tahoma"/>
          </rPr>
          <t>Months+Qs</t>
        </r>
      </text>
    </comment>
    <comment ref="P10" authorId="1" shapeId="0">
      <text>
        <r>
          <rPr>
            <sz val="8"/>
            <color indexed="81"/>
            <rFont val="Tahoma"/>
          </rPr>
          <t>Months+Qs</t>
        </r>
      </text>
    </comment>
    <comment ref="Q10" authorId="1" shapeId="0">
      <text>
        <r>
          <rPr>
            <sz val="8"/>
            <color indexed="81"/>
            <rFont val="Tahoma"/>
          </rPr>
          <t>Months+Qs</t>
        </r>
      </text>
    </comment>
    <comment ref="AB10" authorId="1" shapeId="0">
      <text>
        <r>
          <rPr>
            <sz val="8"/>
            <color indexed="81"/>
            <rFont val="Tahoma"/>
          </rPr>
          <t>GA Forecasting</t>
        </r>
      </text>
    </comment>
    <comment ref="AC10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R01=SAP CC in Subregions
C01=Headcount Act/Bud
RGP=adaytum_page_5
RGR=adaytum_row_5
RGC=adaytum_col_5
RGD=adaytum_data_5
VID=A629562E4D9562C0
CHK=-2100494781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P01=Headcount Act/Bud
R01=SAP CC in Subregions
C01=Months
RGP=adaytum_page_6
RGR=adaytum_row_6
RGC=adaytum_col_6
RGD=adaytum_data_6
VID=3EF9B5314D9562C0
CHK=24196471
</t>
        </r>
      </text>
    </comment>
    <comment ref="N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P01=Headcount Act/Bud
R01=SAP CC in Subregions
C01=Months
RGP=adaytum_page_7
RGR=adaytum_row_7
RGC=adaytum_col_7
RGD=adaytum_data_7
VID=97E180354D9562C0
CHK=-1836337394
</t>
        </r>
      </text>
    </comment>
    <comment ref="AA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R01=SAP CC in Subregions
C01=Headcount Act/Bud
RGP=adaytum_page_8
RGR=adaytum_row_8
RGC=adaytum_col_8
RGD=adaytum_data_8
VID=DDF9C032529462C0
CHK=-349268761
</t>
        </r>
      </text>
    </comment>
    <comment ref="B27" authorId="1" shapeId="0">
      <text>
        <r>
          <rPr>
            <sz val="8"/>
            <color indexed="81"/>
            <rFont val="Tahoma"/>
          </rPr>
          <t>Months</t>
        </r>
      </text>
    </comment>
    <comment ref="G27" authorId="1" shapeId="0">
      <text>
        <r>
          <rPr>
            <sz val="8"/>
            <color indexed="81"/>
            <rFont val="Tahoma"/>
          </rPr>
          <t>Headcount Act/Bud</t>
        </r>
      </text>
    </comment>
    <comment ref="N27" authorId="1" shapeId="0">
      <text>
        <r>
          <rPr>
            <sz val="8"/>
            <color indexed="81"/>
            <rFont val="Tahoma"/>
          </rPr>
          <t>Headcount Act/Bud</t>
        </r>
      </text>
    </comment>
    <comment ref="AA27" authorId="1" shapeId="0">
      <text>
        <r>
          <rPr>
            <sz val="8"/>
            <color indexed="81"/>
            <rFont val="Tahoma"/>
          </rPr>
          <t>Months</t>
        </r>
      </text>
    </comment>
    <comment ref="C29" authorId="1" shapeId="0">
      <text>
        <r>
          <rPr>
            <sz val="8"/>
            <color indexed="81"/>
            <rFont val="Tahoma"/>
          </rPr>
          <t>Headcount Act/Bud</t>
        </r>
      </text>
    </comment>
    <comment ref="D29" authorId="1" shapeId="0">
      <text>
        <r>
          <rPr>
            <sz val="8"/>
            <color indexed="81"/>
            <rFont val="Tahoma"/>
          </rPr>
          <t>Headcount Act/Bud</t>
        </r>
      </text>
    </comment>
    <comment ref="H29" authorId="1" shapeId="0">
      <text>
        <r>
          <rPr>
            <sz val="8"/>
            <color indexed="81"/>
            <rFont val="Tahoma"/>
          </rPr>
          <t>Months</t>
        </r>
      </text>
    </comment>
    <comment ref="O29" authorId="1" shapeId="0">
      <text>
        <r>
          <rPr>
            <sz val="8"/>
            <color indexed="81"/>
            <rFont val="Tahoma"/>
          </rPr>
          <t>Months</t>
        </r>
      </text>
    </comment>
    <comment ref="P29" authorId="1" shapeId="0">
      <text>
        <r>
          <rPr>
            <sz val="8"/>
            <color indexed="81"/>
            <rFont val="Tahoma"/>
          </rPr>
          <t>Months</t>
        </r>
      </text>
    </comment>
    <comment ref="Q29" authorId="1" shapeId="0">
      <text>
        <r>
          <rPr>
            <sz val="8"/>
            <color indexed="81"/>
            <rFont val="Tahoma"/>
          </rPr>
          <t>Months</t>
        </r>
      </text>
    </comment>
    <comment ref="R29" authorId="1" shapeId="0">
      <text>
        <r>
          <rPr>
            <sz val="8"/>
            <color indexed="81"/>
            <rFont val="Tahoma"/>
          </rPr>
          <t>Months</t>
        </r>
      </text>
    </comment>
    <comment ref="AB29" authorId="1" shapeId="0">
      <text>
        <r>
          <rPr>
            <sz val="8"/>
            <color indexed="81"/>
            <rFont val="Tahoma"/>
          </rPr>
          <t>Headcount Act/Bud</t>
        </r>
      </text>
    </comment>
    <comment ref="AC29" authorId="1" shapeId="0">
      <text>
        <r>
          <rPr>
            <sz val="8"/>
            <color indexed="81"/>
            <rFont val="Tahoma"/>
          </rPr>
          <t>Headcount Act/Bud</t>
        </r>
      </text>
    </comment>
    <comment ref="B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G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N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A30" authorId="1" shapeId="0">
      <text>
        <r>
          <rPr>
            <sz val="8"/>
            <color indexed="81"/>
            <rFont val="Tahoma"/>
          </rPr>
          <t>SAP CC in Subregions</t>
        </r>
      </text>
    </comment>
  </commentList>
</comments>
</file>

<file path=xl/comments3.xml><?xml version="1.0" encoding="utf-8"?>
<comments xmlns="http://schemas.openxmlformats.org/spreadsheetml/2006/main">
  <authors>
    <author>gmcmahon</author>
    <author>dsulliva</author>
    <author>rsmith1</author>
  </authors>
  <commentList>
    <comment ref="A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P01=Months+Qs
P02=Consolidated/Non Consolidated
R01=GA Forecasting
R02=P&amp;L MRG Forecasting
C01=SAP CC in Subregions
VID=03AD5882559762C0
CHK=-1869229909
</t>
        </r>
      </text>
    </comment>
    <comment ref="A7" authorId="1" shapeId="0">
      <text>
        <r>
          <rPr>
            <sz val="8"/>
            <color indexed="81"/>
            <rFont val="Tahoma"/>
          </rPr>
          <t>Months+Qs</t>
        </r>
      </text>
    </comment>
    <comment ref="B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12" authorId="1" shapeId="0">
      <text>
        <r>
          <rPr>
            <sz val="8"/>
            <color indexed="81"/>
            <rFont val="Tahoma"/>
          </rPr>
          <t>GA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R01=Headcount Act/Bud
C01=SAP CC in Subregions
RGP=adaytum_page_2
RGR=adaytum_row_2
RGC=adaytum_col_2
RGD=adaytum_data_2
VID=0ADC0481729462C0
CHK=90382146
</t>
        </r>
      </text>
    </comment>
    <comment ref="B26" authorId="2" shapeId="0">
      <text>
        <r>
          <rPr>
            <sz val="8"/>
            <color indexed="81"/>
            <rFont val="Tahoma"/>
          </rPr>
          <t>Months</t>
        </r>
      </text>
    </comment>
    <comment ref="C28" authorId="2" shapeId="0">
      <text>
        <r>
          <rPr>
            <sz val="8"/>
            <color indexed="81"/>
            <rFont val="Tahoma"/>
          </rPr>
          <t>SAP CC in Subregions</t>
        </r>
      </text>
    </comment>
    <comment ref="B29" authorId="2" shapeId="0">
      <text>
        <r>
          <rPr>
            <sz val="8"/>
            <color indexed="81"/>
            <rFont val="Tahoma"/>
          </rPr>
          <t>Headcount Act/Bud</t>
        </r>
      </text>
    </comment>
    <comment ref="A35" authorId="1" shapeId="0">
      <text>
        <r>
          <rPr>
            <sz val="8"/>
            <color indexed="81"/>
            <rFont val="Tahoma"/>
          </rPr>
          <t>GA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8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R01=Headcount Act/Bud
C01=SAP CC in Subregions
RGP=adaytum_page_3
RGR=adaytum_row_3
RGC=adaytum_col_3
RGD=adaytum_data_4
VID=FB942EC7729462C0
CHK=-464124734
</t>
        </r>
      </text>
    </comment>
    <comment ref="B49" authorId="2" shapeId="0">
      <text>
        <r>
          <rPr>
            <sz val="8"/>
            <color indexed="81"/>
            <rFont val="Tahoma"/>
          </rPr>
          <t>Months</t>
        </r>
      </text>
    </comment>
    <comment ref="C51" authorId="2" shapeId="0">
      <text>
        <r>
          <rPr>
            <sz val="8"/>
            <color indexed="81"/>
            <rFont val="Tahoma"/>
          </rPr>
          <t>SAP CC in Subregions</t>
        </r>
      </text>
    </comment>
    <comment ref="B52" authorId="2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comments4.xml><?xml version="1.0" encoding="utf-8"?>
<comments xmlns="http://schemas.openxmlformats.org/spreadsheetml/2006/main">
  <authors>
    <author>gmcmahon</author>
    <author>dsulliva</author>
  </authors>
  <commentList>
    <comment ref="C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P02=Consolidated/Non Consolidated
R01=P&amp;L MRG Forecasting
C01=GA Forecasting
C02=Months+Qs
RGP=adaytum_page_1
RGR=adaytum_row_1
RGC=adaytum_col_1
RGD=adaytum_data_1
VID=62EFD38C559762C0
CHK=-731412843
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D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9" authorId="1" shapeId="0">
      <text>
        <r>
          <rPr>
            <sz val="8"/>
            <color indexed="81"/>
            <rFont val="Tahoma"/>
          </rPr>
          <t>GA Forecasting</t>
        </r>
      </text>
    </comment>
    <comment ref="F9" authorId="1" shapeId="0">
      <text>
        <r>
          <rPr>
            <sz val="8"/>
            <color indexed="81"/>
            <rFont val="Tahoma"/>
          </rPr>
          <t>GA Forecasting</t>
        </r>
      </text>
    </comment>
    <comment ref="H9" authorId="1" shapeId="0">
      <text>
        <r>
          <rPr>
            <sz val="8"/>
            <color indexed="81"/>
            <rFont val="Tahoma"/>
          </rPr>
          <t>GA Forecasting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F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C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40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P01=SAP CC in Subregions
R01=Months
C01=Headcount Act/Bud
RGP=adaytum_page_2
RGR=adaytum_row_2
RGC=adaytum_col_2
RGD=adaytum_data_2
VID=1200EF9E559762C0
CHK=1942400322
</t>
        </r>
      </text>
    </comment>
    <comment ref="C41" authorId="1" shapeId="0">
      <text>
        <r>
          <rPr>
            <sz val="8"/>
            <color indexed="81"/>
            <rFont val="Tahoma"/>
          </rPr>
          <t>SAP CC in Subregions</t>
        </r>
      </text>
    </comment>
    <comment ref="D43" authorId="1" shapeId="0">
      <text>
        <r>
          <rPr>
            <sz val="8"/>
            <color indexed="81"/>
            <rFont val="Tahoma"/>
          </rPr>
          <t>Headcount Act/Bud</t>
        </r>
      </text>
    </comment>
    <comment ref="F43" authorId="1" shapeId="0">
      <text>
        <r>
          <rPr>
            <sz val="8"/>
            <color indexed="81"/>
            <rFont val="Tahoma"/>
          </rPr>
          <t>Headcount Act/Bud</t>
        </r>
      </text>
    </comment>
    <comment ref="J43" authorId="1" shapeId="0">
      <text>
        <r>
          <rPr>
            <sz val="8"/>
            <color indexed="81"/>
            <rFont val="Tahoma"/>
          </rPr>
          <t>Headcount Act/Bud</t>
        </r>
      </text>
    </comment>
    <comment ref="K43" authorId="1" shapeId="0">
      <text>
        <r>
          <rPr>
            <sz val="8"/>
            <color indexed="81"/>
            <rFont val="Tahoma"/>
          </rPr>
          <t>Headcount Act/Bud</t>
        </r>
      </text>
    </comment>
    <comment ref="M43" authorId="1" shapeId="0">
      <text>
        <r>
          <rPr>
            <sz val="8"/>
            <color indexed="81"/>
            <rFont val="Tahoma"/>
          </rPr>
          <t>Headcount Act/Bud</t>
        </r>
      </text>
    </comment>
    <comment ref="N43" authorId="1" shapeId="0">
      <text>
        <r>
          <rPr>
            <sz val="8"/>
            <color indexed="81"/>
            <rFont val="Tahoma"/>
          </rPr>
          <t>Headcount Act/Bud</t>
        </r>
      </text>
    </comment>
    <comment ref="C44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5.xml><?xml version="1.0" encoding="utf-8"?>
<comments xmlns="http://schemas.openxmlformats.org/spreadsheetml/2006/main">
  <authors>
    <author>gmcmahon</author>
  </authors>
  <commentList>
    <comment ref="E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P01=Months+Qs
P02=Consolidated/Non Consolidated
R01=GA Forecasting
R02=P&amp;L MRG Forecasting
C01=SAP CC in Subregions
VID=03AD5882559762C0
CHK=-1869229909
</t>
        </r>
      </text>
    </comment>
  </commentList>
</comments>
</file>

<file path=xl/comments6.xml><?xml version="1.0" encoding="utf-8"?>
<comments xmlns="http://schemas.openxmlformats.org/spreadsheetml/2006/main">
  <authors>
    <author>gmcmahon</author>
    <author>dsulliva</author>
  </authors>
  <commentList>
    <comment ref="C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VID=2A35EB8CDA9462C0
CHK=536949080
</t>
        </r>
      </text>
    </comment>
    <comment ref="C8" authorId="1" shapeId="0">
      <text>
        <r>
          <rPr>
            <sz val="8"/>
            <color indexed="81"/>
            <rFont val="Tahoma"/>
          </rPr>
          <t>GA Forecasting</t>
        </r>
      </text>
    </comment>
    <comment ref="D8" authorId="1" shapeId="0">
      <text>
        <r>
          <rPr>
            <sz val="8"/>
            <color indexed="81"/>
            <rFont val="Tahoma"/>
          </rPr>
          <t>SAP CC in Subregions</t>
        </r>
      </text>
    </comment>
    <comment ref="E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E10" authorId="1" shapeId="0">
      <text>
        <r>
          <rPr>
            <sz val="8"/>
            <color indexed="81"/>
            <rFont val="Tahoma"/>
          </rPr>
          <t>Months+Qs</t>
        </r>
      </text>
    </comment>
    <comment ref="F10" authorId="1" shapeId="0">
      <text>
        <r>
          <rPr>
            <sz val="8"/>
            <color indexed="81"/>
            <rFont val="Tahoma"/>
          </rPr>
          <t>Months+Qs</t>
        </r>
      </text>
    </comment>
    <comment ref="G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I10" authorId="1" shapeId="0">
      <text>
        <r>
          <rPr>
            <sz val="8"/>
            <color indexed="81"/>
            <rFont val="Tahoma"/>
          </rPr>
          <t>Months+Qs</t>
        </r>
      </text>
    </comment>
    <comment ref="J10" authorId="1" shapeId="0">
      <text>
        <r>
          <rPr>
            <sz val="8"/>
            <color indexed="81"/>
            <rFont val="Tahoma"/>
          </rPr>
          <t>Months+Qs</t>
        </r>
      </text>
    </comment>
    <comment ref="K10" authorId="1" shapeId="0">
      <text>
        <r>
          <rPr>
            <sz val="8"/>
            <color indexed="81"/>
            <rFont val="Tahoma"/>
          </rPr>
          <t>Months+Qs</t>
        </r>
      </text>
    </comment>
    <comment ref="L10" authorId="1" shapeId="0">
      <text>
        <r>
          <rPr>
            <sz val="8"/>
            <color indexed="81"/>
            <rFont val="Tahoma"/>
          </rPr>
          <t>Months+Qs</t>
        </r>
      </text>
    </comment>
    <comment ref="M10" authorId="1" shapeId="0">
      <text>
        <r>
          <rPr>
            <sz val="8"/>
            <color indexed="81"/>
            <rFont val="Tahoma"/>
          </rPr>
          <t>Months+Qs</t>
        </r>
      </text>
    </comment>
    <comment ref="N10" authorId="1" shapeId="0">
      <text>
        <r>
          <rPr>
            <sz val="8"/>
            <color indexed="81"/>
            <rFont val="Tahoma"/>
          </rPr>
          <t>Months+Qs</t>
        </r>
      </text>
    </comment>
    <comment ref="O10" authorId="1" shapeId="0">
      <text>
        <r>
          <rPr>
            <sz val="8"/>
            <color indexed="81"/>
            <rFont val="Tahoma"/>
          </rPr>
          <t>Months+Qs</t>
        </r>
      </text>
    </comment>
    <comment ref="P10" authorId="1" shapeId="0">
      <text>
        <r>
          <rPr>
            <sz val="8"/>
            <color indexed="81"/>
            <rFont val="Tahoma"/>
          </rPr>
          <t>Months+Qs</t>
        </r>
      </text>
    </comment>
    <comment ref="Q10" authorId="1" shapeId="0">
      <text>
        <r>
          <rPr>
            <sz val="8"/>
            <color indexed="81"/>
            <rFont val="Tahoma"/>
          </rPr>
          <t>Months+Qs</t>
        </r>
      </text>
    </comment>
    <comment ref="C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7.xml><?xml version="1.0" encoding="utf-8"?>
<comments xmlns="http://schemas.openxmlformats.org/spreadsheetml/2006/main">
  <authors>
    <author>gmcmahon</author>
    <author>dsulliva</author>
    <author>rsmith1</author>
  </authors>
  <commentList>
    <comment ref="B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P02=Months+Qs
P03=Consolidated/Non Consolidated
R01=P&amp;L MRG Forecasting
C01=GA Forecasting
RGP=adaytum_page_1
RGR=adaytum_row_1
RGC=adaytum_col_1
RGD=adaytum_data_1
CHK=595917696
VID=CF90A7934F9562C0
</t>
        </r>
      </text>
    </comment>
    <comment ref="B7" authorId="1" shapeId="0">
      <text>
        <r>
          <rPr>
            <sz val="8"/>
            <color indexed="81"/>
            <rFont val="Tahoma"/>
          </rPr>
          <t>SAP CC in Subregions</t>
        </r>
      </text>
    </comment>
    <comment ref="C7" authorId="1" shapeId="0">
      <text>
        <r>
          <rPr>
            <sz val="8"/>
            <color indexed="81"/>
            <rFont val="Tahoma"/>
          </rPr>
          <t>Months+Qs</t>
        </r>
      </text>
    </comment>
    <comment ref="D7" authorId="2" shapeId="0">
      <text>
        <r>
          <rPr>
            <sz val="8"/>
            <color indexed="81"/>
            <rFont val="Tahoma"/>
          </rPr>
          <t>Consolidated/Non Consolidated</t>
        </r>
      </text>
    </comment>
    <comment ref="E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GA Forecasting</t>
        </r>
      </text>
    </comment>
    <comment ref="E9" authorId="1" shapeId="0">
      <text>
        <r>
          <rPr>
            <sz val="8"/>
            <color indexed="81"/>
            <rFont val="Tahoma"/>
          </rPr>
          <t>GA Forecasting</t>
        </r>
      </text>
    </comment>
    <comment ref="G9" authorId="1" shapeId="0">
      <text>
        <r>
          <rPr>
            <sz val="8"/>
            <color indexed="81"/>
            <rFont val="Tahoma"/>
          </rPr>
          <t>GA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P01=SAP CC in Subregions
R01=Months
C01=Headcount Act/Bud
RGP=adaytum_page_2
RGR=adaytum_row_2
RGC=adaytum_col_2
RGD=adaytum_data_2
VID=DB25C4794E9562C0
CHK=-1122639575
</t>
        </r>
      </text>
    </comment>
    <comment ref="B40" authorId="1" shapeId="0">
      <text>
        <r>
          <rPr>
            <sz val="8"/>
            <color indexed="81"/>
            <rFont val="Tahoma"/>
          </rPr>
          <t>SAP CC in Subregions</t>
        </r>
      </text>
    </comment>
    <comment ref="C42" authorId="1" shapeId="0">
      <text>
        <r>
          <rPr>
            <sz val="8"/>
            <color indexed="81"/>
            <rFont val="Tahoma"/>
          </rPr>
          <t>Headcount Act/Bud</t>
        </r>
      </text>
    </comment>
    <comment ref="E42" authorId="1" shapeId="0">
      <text>
        <r>
          <rPr>
            <sz val="8"/>
            <color indexed="81"/>
            <rFont val="Tahoma"/>
          </rPr>
          <t>Headcount Act/Bud</t>
        </r>
      </text>
    </comment>
    <comment ref="I42" authorId="1" shapeId="0">
      <text>
        <r>
          <rPr>
            <sz val="8"/>
            <color indexed="81"/>
            <rFont val="Tahoma"/>
          </rPr>
          <t>Headcount Act/Bud</t>
        </r>
      </text>
    </comment>
    <comment ref="J42" authorId="1" shapeId="0">
      <text>
        <r>
          <rPr>
            <sz val="8"/>
            <color indexed="81"/>
            <rFont val="Tahoma"/>
          </rPr>
          <t>Headcount Act/Bud</t>
        </r>
      </text>
    </comment>
    <comment ref="L42" authorId="1" shapeId="0">
      <text>
        <r>
          <rPr>
            <sz val="8"/>
            <color indexed="81"/>
            <rFont val="Tahoma"/>
          </rPr>
          <t>Headcount Act/Bud</t>
        </r>
      </text>
    </comment>
    <comment ref="M42" authorId="1" shapeId="0">
      <text>
        <r>
          <rPr>
            <sz val="8"/>
            <color indexed="81"/>
            <rFont val="Tahoma"/>
          </rPr>
          <t>Headcount Act/Bud</t>
        </r>
      </text>
    </comment>
    <comment ref="B43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8.xml><?xml version="1.0" encoding="utf-8"?>
<comments xmlns="http://schemas.openxmlformats.org/spreadsheetml/2006/main">
  <authors>
    <author>gmcmahon</author>
    <author>dsulliva</author>
    <author>rsmith1</author>
  </authors>
  <commentList>
    <comment ref="C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P02=Months+Qs
P03=Consolidated/Non Consolidated
R01=P&amp;L MRG Forecasting
C01=GA Forecasting
RGP=adaytum_page_1
RGR=adaytum_row_1
RGC=adaytum_col_1
RGD=adaytum_data_1
CHK=-1938932749
VID=E175B39D4E9562C0
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D7" authorId="1" shapeId="0">
      <text>
        <r>
          <rPr>
            <sz val="8"/>
            <color indexed="81"/>
            <rFont val="Tahoma"/>
          </rPr>
          <t>Months+Qs</t>
        </r>
      </text>
    </comment>
    <comment ref="E7" authorId="2" shapeId="0">
      <text>
        <r>
          <rPr>
            <sz val="8"/>
            <color indexed="81"/>
            <rFont val="Tahoma"/>
          </rPr>
          <t>Consolidated/Non Consolidated</t>
        </r>
      </text>
    </comment>
    <comment ref="F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11" authorId="1" shapeId="0">
      <text>
        <r>
          <rPr>
            <sz val="8"/>
            <color indexed="81"/>
            <rFont val="Tahoma"/>
          </rPr>
          <t>GA Forecasting</t>
        </r>
      </text>
    </comment>
    <comment ref="F11" authorId="1" shapeId="0">
      <text>
        <r>
          <rPr>
            <sz val="8"/>
            <color indexed="81"/>
            <rFont val="Tahoma"/>
          </rPr>
          <t>GA Forecasting</t>
        </r>
      </text>
    </comment>
    <comment ref="H11" authorId="1" shapeId="0">
      <text>
        <r>
          <rPr>
            <sz val="8"/>
            <color indexed="81"/>
            <rFont val="Tahoma"/>
          </rPr>
          <t>GA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4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9.xml><?xml version="1.0" encoding="utf-8"?>
<comments xmlns="http://schemas.openxmlformats.org/spreadsheetml/2006/main">
  <authors>
    <author>gmcmahon</author>
    <author>dsulliva</author>
    <author>rsmith1</author>
  </authors>
  <commentList>
    <comment ref="B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RGP=adaytum_page_1
RGR=adaytum_row_1
RGC=adaytum_col_1
RGD=adaytum_data_1
VID=7FA0C3A5DA9462C0
CHK=-719225132
</t>
        </r>
      </text>
    </comment>
    <comment ref="B8" authorId="1" shapeId="0">
      <text>
        <r>
          <rPr>
            <sz val="8"/>
            <color indexed="81"/>
            <rFont val="Tahoma"/>
          </rPr>
          <t>GA Forecasting</t>
        </r>
      </text>
    </comment>
    <comment ref="C8" authorId="1" shapeId="0">
      <text>
        <r>
          <rPr>
            <sz val="8"/>
            <color indexed="81"/>
            <rFont val="Tahoma"/>
          </rPr>
          <t>Months+Qs</t>
        </r>
      </text>
    </comment>
    <comment ref="D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2" authorId="2" shapeId="0">
      <text>
        <r>
          <rPr>
            <sz val="8"/>
            <color indexed="81"/>
            <rFont val="Tahoma"/>
          </rPr>
          <t>SAP CC in Subregions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RGP=adaytum_page_2
RGR=adaytum_row_2
RGC=adaytum_col_2
RGD=adaytum_data_2
VID=999FFAAAD99462C0
CHK=1033716156
</t>
        </r>
      </text>
    </comment>
    <comment ref="B42" authorId="1" shapeId="0">
      <text>
        <r>
          <rPr>
            <sz val="8"/>
            <color indexed="81"/>
            <rFont val="Tahoma"/>
          </rPr>
          <t>Months</t>
        </r>
      </text>
    </comment>
    <comment ref="C4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45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sharedStrings.xml><?xml version="1.0" encoding="utf-8"?>
<sst xmlns="http://schemas.openxmlformats.org/spreadsheetml/2006/main" count="17622" uniqueCount="5252">
  <si>
    <t>Noura Brasserie Ltd</t>
  </si>
  <si>
    <t>Restaurant in Enron House</t>
  </si>
  <si>
    <t>Room Service UK Ltd</t>
  </si>
  <si>
    <t>Out of hours food service</t>
  </si>
  <si>
    <t>Emp-Travel/Lodging</t>
  </si>
  <si>
    <t>Radio Taxicabs Ltd</t>
  </si>
  <si>
    <t>Taxi service</t>
  </si>
  <si>
    <t>Tristar</t>
  </si>
  <si>
    <t>CHAU costs for car &amp; driver</t>
  </si>
  <si>
    <t>CHAU chauffeur car costs</t>
  </si>
  <si>
    <t>Vehicle/Equip Fuel</t>
  </si>
  <si>
    <t xml:space="preserve"> Car Allowance</t>
  </si>
  <si>
    <t>Travel &amp; Entertainment Total</t>
  </si>
  <si>
    <t>Office Expenses</t>
  </si>
  <si>
    <t>Computer Expense</t>
  </si>
  <si>
    <t>Nobel van Dijk &amp; Partners BV</t>
  </si>
  <si>
    <t>PRINTER LASERJET</t>
  </si>
  <si>
    <t>Post &amp; Frt Exp</t>
  </si>
  <si>
    <t>Revisecatch Ltd</t>
  </si>
  <si>
    <t>Courier charges for Enron</t>
  </si>
  <si>
    <t>Supplies &amp; Offc Exp</t>
  </si>
  <si>
    <t>Guilbert UK Ltd</t>
  </si>
  <si>
    <t>PO for Niceday Stationery</t>
  </si>
  <si>
    <t>Merckx Office Products</t>
  </si>
  <si>
    <t>OFFICE SUPPLIES</t>
  </si>
  <si>
    <t>Copy Print Okandan GmbH</t>
  </si>
  <si>
    <t>Kopien, Bindungen</t>
  </si>
  <si>
    <t>Office Expenses Total</t>
  </si>
  <si>
    <t>Consultancy</t>
  </si>
  <si>
    <t>Outside Serv-Other</t>
  </si>
  <si>
    <t>Capita IRG Trustees Ltd/Enron</t>
  </si>
  <si>
    <t>OSOT Enron Share Purchase Plan</t>
  </si>
  <si>
    <t>Gissings</t>
  </si>
  <si>
    <t>OSOT Flexible Benefits</t>
  </si>
  <si>
    <t>7327 - 9.02.01 (APRIL REPORT REVERSAL)</t>
  </si>
  <si>
    <t>Finders fee for Agency</t>
  </si>
  <si>
    <t>8022 - Gov &amp; Reg Affairs (DOUBLE CHARGE REVERSE JUNE)</t>
  </si>
  <si>
    <t>8022 - Gov &amp; Reg Affairs (STAGE 2 FEE BEING INVESTIGATED)</t>
  </si>
  <si>
    <t>Outside Svcs-IT</t>
  </si>
  <si>
    <t>transfer £7,000 J Themel (APRIL REPORT REVERSAL)</t>
  </si>
  <si>
    <t>Outside Serv-Profess</t>
  </si>
  <si>
    <t>Brattle/Bri Inc</t>
  </si>
  <si>
    <t>OSCR consultancy fees for March 2001</t>
  </si>
  <si>
    <t>Citigate Westminster Ltd</t>
  </si>
  <si>
    <t>OSCR Consultancy Fees for UK &amp; Europe</t>
  </si>
  <si>
    <t>Glaser Public Affairs</t>
  </si>
  <si>
    <t>MSI Trans-Action</t>
  </si>
  <si>
    <t>OSCU English to German translation</t>
  </si>
  <si>
    <t>OSCU Spanish to English translation</t>
  </si>
  <si>
    <t>Kema International B.V.</t>
  </si>
  <si>
    <t>Consultancy Total</t>
  </si>
  <si>
    <t>Audit &amp; Legal</t>
  </si>
  <si>
    <t>Outside Serv-Legal</t>
  </si>
  <si>
    <t>Kennedy Van Der Laan</t>
  </si>
  <si>
    <t>Audit &amp; Legal Total</t>
  </si>
  <si>
    <t>Occupancy Costs</t>
  </si>
  <si>
    <t>Rent Exp Rl Prop</t>
  </si>
  <si>
    <t>Rent Exp-Real Prop</t>
  </si>
  <si>
    <t>Reclass Brussels Regus Office (P Styl</t>
  </si>
  <si>
    <t>Satellite Business Centers</t>
  </si>
  <si>
    <t>Office service charges - april</t>
  </si>
  <si>
    <t>Amsterdam Office expenses</t>
  </si>
  <si>
    <t>Service charges - May</t>
  </si>
  <si>
    <t>Regus Business Centre (Brussels)</t>
  </si>
  <si>
    <t>Recharges - Brussels office - May 01</t>
  </si>
  <si>
    <t>Occupancy Costs Total</t>
  </si>
  <si>
    <t>General &amp; Admin</t>
  </si>
  <si>
    <t>Emp-Club Dues</t>
  </si>
  <si>
    <t>Emp-Tuit/Fee/Ed Asst</t>
  </si>
  <si>
    <t>Jan Haizmann - Corporate Finance Esse</t>
  </si>
  <si>
    <t>Doug Wood - Developing Business Leade</t>
  </si>
  <si>
    <t>Instituto de Estudios Europeos</t>
  </si>
  <si>
    <t>Bruno Gaillard - Presentation Skills	Emp-Tuit/Fee/Ed Asst	ORD 500005086</t>
  </si>
  <si>
    <t>David Gonzalez - Presentation Skills	Emp-Tuit/Fee/Ed Asst	ORD 500005086</t>
  </si>
  <si>
    <t>G&amp;A - Other</t>
  </si>
  <si>
    <t>Subscrip &amp; Pub</t>
  </si>
  <si>
    <t>British Institute Of Energy Eco</t>
  </si>
  <si>
    <t>GISB Annual Subscription</t>
  </si>
  <si>
    <t>General &amp; Admin Total</t>
  </si>
  <si>
    <t>Communications</t>
  </si>
  <si>
    <t>Communications Exp</t>
  </si>
  <si>
    <t>AR/AP-NonTrd-Interco</t>
  </si>
  <si>
    <t>Mobile: 07887660809</t>
  </si>
  <si>
    <t>BT Conferencing</t>
  </si>
  <si>
    <t>OFPF Charges</t>
  </si>
  <si>
    <t>TLPHN-ACSY,CABLE,NOKIA,DLR-3P,ADAP</t>
  </si>
  <si>
    <t>TLPHN-ACSY,CASE,NOKIA,CBL-5,CARRYI</t>
  </si>
  <si>
    <t>TLPHN-ACSY,CHGR,NOKIA,DCH-9,DESKTO</t>
  </si>
  <si>
    <t>TLPHN-ACSY,CHGR,NOKIA,LCH-9,CAR, M</t>
  </si>
  <si>
    <t>TLPHN-ACSY,HDST,NOKIA,HDC-9P,HANDS</t>
  </si>
  <si>
    <t>Vodafone Corporate Ltd</t>
  </si>
  <si>
    <t>Mobile: 07748182743</t>
  </si>
  <si>
    <t>Mobile: 07748321864</t>
  </si>
  <si>
    <t>Mobile: 07767207039</t>
  </si>
  <si>
    <t>Mobile: 07767624344</t>
  </si>
  <si>
    <t>Mobile: 07768233773</t>
  </si>
  <si>
    <t>Mobile: 07768748517</t>
  </si>
  <si>
    <t>Mobile: 07768942520</t>
  </si>
  <si>
    <t>Mobile: 07769936788</t>
  </si>
  <si>
    <t>Mobile: 07770925042</t>
  </si>
  <si>
    <t>Mobile: 07771907083</t>
  </si>
  <si>
    <t>Mobile: 07778003608</t>
  </si>
  <si>
    <t>Mobile: 07887626169</t>
  </si>
  <si>
    <t>Libertel</t>
  </si>
  <si>
    <t>Communications Total</t>
  </si>
  <si>
    <t>Grand Total</t>
  </si>
  <si>
    <t>ACTUALS</t>
  </si>
  <si>
    <t>MAY</t>
  </si>
  <si>
    <t>Edward Dablin - 92379</t>
  </si>
  <si>
    <t>EM-EML Phy Prem Trad</t>
  </si>
  <si>
    <t>120813 - EM-EML Phy Prem Trad</t>
  </si>
  <si>
    <t>Healy</t>
  </si>
  <si>
    <t>Karen Healy - 92380</t>
  </si>
  <si>
    <t>Jeremy Meakin</t>
  </si>
  <si>
    <t>Luyola</t>
  </si>
  <si>
    <t>Rayner</t>
  </si>
  <si>
    <t>Luyola Rayner - 92382</t>
  </si>
  <si>
    <t>EEL-EM Coordination</t>
  </si>
  <si>
    <t>136340 - EEL-EM Coordination</t>
  </si>
  <si>
    <t>Paul Wallace</t>
  </si>
  <si>
    <t>Tibbitts</t>
  </si>
  <si>
    <t>Simon Tibbitts - 92383</t>
  </si>
  <si>
    <t>Michael Farmer</t>
  </si>
  <si>
    <t>Tregar</t>
  </si>
  <si>
    <t>David Tregar - 92384</t>
  </si>
  <si>
    <t>Challinor</t>
  </si>
  <si>
    <t>Kirsten Challinor - 92385</t>
  </si>
  <si>
    <t>John Lunzer</t>
  </si>
  <si>
    <t>Colin Walker - 92387</t>
  </si>
  <si>
    <t>Bob Campbell</t>
  </si>
  <si>
    <t>Heath</t>
  </si>
  <si>
    <t>Alexander Heath - 92388</t>
  </si>
  <si>
    <t>Dieter</t>
  </si>
  <si>
    <t>Boettcher</t>
  </si>
  <si>
    <t>Dieter Boettcher - 92389</t>
  </si>
  <si>
    <t>Roger</t>
  </si>
  <si>
    <t>Murray-Evans</t>
  </si>
  <si>
    <t>Roger Murray-Evans - 92390</t>
  </si>
  <si>
    <t>Bodkin</t>
  </si>
  <si>
    <t>Jeremy Bodkin - 92391</t>
  </si>
  <si>
    <t>Tim Jones</t>
  </si>
  <si>
    <t>Geary</t>
  </si>
  <si>
    <t>Nigel Geary - 92393</t>
  </si>
  <si>
    <t>Stephanie Taylor</t>
  </si>
  <si>
    <t>Verzariu</t>
  </si>
  <si>
    <t>Diana Verzariu - 92394</t>
  </si>
  <si>
    <t>Adrian Brown - 92395</t>
  </si>
  <si>
    <t>Carter</t>
  </si>
  <si>
    <t>Howard Carter - 92396</t>
  </si>
  <si>
    <t>Kooij</t>
  </si>
  <si>
    <t>Ann Kooij - 92408</t>
  </si>
  <si>
    <t>Deborah</t>
  </si>
  <si>
    <t>Foot</t>
  </si>
  <si>
    <t>Deborah Foot - 92409</t>
  </si>
  <si>
    <t>Faye</t>
  </si>
  <si>
    <t>Collis</t>
  </si>
  <si>
    <t>Faye Collis - 92410</t>
  </si>
  <si>
    <t>Painter</t>
  </si>
  <si>
    <t>Kerrie Painter - 92411</t>
  </si>
  <si>
    <t>Plackett</t>
  </si>
  <si>
    <t>Russell Plackett - 92413</t>
  </si>
  <si>
    <t>Davis</t>
  </si>
  <si>
    <t>Andrew Davis - 92414</t>
  </si>
  <si>
    <t>Sunshine</t>
  </si>
  <si>
    <t>Jason Sunshine - 92415</t>
  </si>
  <si>
    <t>Barrie</t>
  </si>
  <si>
    <t>Hussey</t>
  </si>
  <si>
    <t>Barrie Hussey - 92416</t>
  </si>
  <si>
    <t>Michael McQuillan</t>
  </si>
  <si>
    <t>Michael Hutchinson - 92417</t>
  </si>
  <si>
    <t>Rupert</t>
  </si>
  <si>
    <t>Novis</t>
  </si>
  <si>
    <t>Rupert Novis - 92418</t>
  </si>
  <si>
    <t>Brian Woodbridge</t>
  </si>
  <si>
    <t>Farmer</t>
  </si>
  <si>
    <t>Michael Farmer - 92420</t>
  </si>
  <si>
    <t>Andrew Baldock - 92421</t>
  </si>
  <si>
    <t>Woodbridge</t>
  </si>
  <si>
    <t>Brian Woodbridge - 92422</t>
  </si>
  <si>
    <t>Peter Smith - 92423</t>
  </si>
  <si>
    <t>Guest</t>
  </si>
  <si>
    <t>Vanessa Guest - 92424</t>
  </si>
  <si>
    <t>Brenda</t>
  </si>
  <si>
    <t>Aggar</t>
  </si>
  <si>
    <t>Brenda Aggar - 92425</t>
  </si>
  <si>
    <t>EEL-EM Working Cap</t>
  </si>
  <si>
    <t>136342 - EEL-EM Working Cap</t>
  </si>
  <si>
    <t>Lilley</t>
  </si>
  <si>
    <t>David Lilley - 92426</t>
  </si>
  <si>
    <t>Wolff</t>
  </si>
  <si>
    <t>John Wolff - 92427</t>
  </si>
  <si>
    <t>Upot</t>
  </si>
  <si>
    <t>Stephen Upot - 92428</t>
  </si>
  <si>
    <t>Sam Hainsworth</t>
  </si>
  <si>
    <t>Nigel Grace - 92429</t>
  </si>
  <si>
    <t>Lindsay</t>
  </si>
  <si>
    <t>Lindsay Edmonds - 92431</t>
  </si>
  <si>
    <t>Hamish Scutt</t>
  </si>
  <si>
    <t>Bellinger-Smith</t>
  </si>
  <si>
    <t>Andrew Bellinger-Smith - 92432</t>
  </si>
  <si>
    <t>Daniel Spencer - 92433</t>
  </si>
  <si>
    <t>Linda</t>
  </si>
  <si>
    <t>Handbridge</t>
  </si>
  <si>
    <t>Linda Handbridge - 92434</t>
  </si>
  <si>
    <t>Timothy Jones - 92435</t>
  </si>
  <si>
    <t>Irma</t>
  </si>
  <si>
    <t>Hunt</t>
  </si>
  <si>
    <t>Irma Hunt - 92436</t>
  </si>
  <si>
    <t>Michael Marlowe - 92437</t>
  </si>
  <si>
    <t>Bradley Marchant</t>
  </si>
  <si>
    <t>Fulton</t>
  </si>
  <si>
    <t>David Fulton - 92438</t>
  </si>
  <si>
    <t>Hamish</t>
  </si>
  <si>
    <t>Scutt</t>
  </si>
  <si>
    <t>Hamish Scutt - 92439</t>
  </si>
  <si>
    <t>Schluter</t>
  </si>
  <si>
    <t>Peter Schluter - 92440</t>
  </si>
  <si>
    <t>Gunta</t>
  </si>
  <si>
    <t>Gunta Andrews - 92441</t>
  </si>
  <si>
    <t>Weedon</t>
  </si>
  <si>
    <t>Suzanne Weedon - 92443</t>
  </si>
  <si>
    <t>Manjeet</t>
  </si>
  <si>
    <t>Manjeet Jones - 92444</t>
  </si>
  <si>
    <t>EEL-ECrd StFi EPOL</t>
  </si>
  <si>
    <t>136352 - EEL-ECrd StFi EPOL</t>
  </si>
  <si>
    <t>George Del Canto</t>
  </si>
  <si>
    <t>Pateman</t>
  </si>
  <si>
    <t>Timothy Pateman - 92445</t>
  </si>
  <si>
    <t>Asoka</t>
  </si>
  <si>
    <t>Chakrabarti</t>
  </si>
  <si>
    <t>Asoka Chakrabarti - 92446</t>
  </si>
  <si>
    <t>Simon Turner</t>
  </si>
  <si>
    <t>Tina White - 92448</t>
  </si>
  <si>
    <t>Esther Demetz</t>
  </si>
  <si>
    <t>Martin Stanley - 92449</t>
  </si>
  <si>
    <t>Mortimer</t>
  </si>
  <si>
    <t>David Mortimer - 92450</t>
  </si>
  <si>
    <t>Piers</t>
  </si>
  <si>
    <t>Harden</t>
  </si>
  <si>
    <t>Piers Harden - 92451</t>
  </si>
  <si>
    <t>Millar</t>
  </si>
  <si>
    <t>Jamie Millar - 92452</t>
  </si>
  <si>
    <t>Robert Fenton-Stone</t>
  </si>
  <si>
    <t>Lucas</t>
  </si>
  <si>
    <t>Anthony Lucas - 92453</t>
  </si>
  <si>
    <t>McKeever</t>
  </si>
  <si>
    <t>Thomas McKeever - 92455</t>
  </si>
  <si>
    <t>Nicoletta</t>
  </si>
  <si>
    <t>Gossow</t>
  </si>
  <si>
    <t>Nicoletta Gossow - 92456</t>
  </si>
  <si>
    <t>Christian Schirmeister</t>
  </si>
  <si>
    <t>Glenda</t>
  </si>
  <si>
    <t>Pritchard</t>
  </si>
  <si>
    <t>Glenda Pritchard - 92457</t>
  </si>
  <si>
    <t>Martin Stanley</t>
  </si>
  <si>
    <t>Dulake</t>
  </si>
  <si>
    <t>Martin Dulake - 92458</t>
  </si>
  <si>
    <t>Tony Piper</t>
  </si>
  <si>
    <t>Dennis</t>
  </si>
  <si>
    <t>John Dennis - 92459</t>
  </si>
  <si>
    <t>Leyton</t>
  </si>
  <si>
    <t>Andrew Leyton - 92460</t>
  </si>
  <si>
    <t>Barwick</t>
  </si>
  <si>
    <t>Angela Barwick - 92461</t>
  </si>
  <si>
    <t>Piper</t>
  </si>
  <si>
    <t>Anthony Piper - 92462</t>
  </si>
  <si>
    <t>Shu</t>
  </si>
  <si>
    <t>Wen</t>
  </si>
  <si>
    <t>Shu Wen - 92463</t>
  </si>
  <si>
    <t>Alex Heath</t>
  </si>
  <si>
    <t>Gavin</t>
  </si>
  <si>
    <t>Rankine</t>
  </si>
  <si>
    <t>Gavin Rankine - 92464</t>
  </si>
  <si>
    <t>Marchant</t>
  </si>
  <si>
    <t>Bradley Marchant - 92466</t>
  </si>
  <si>
    <t>Andrey</t>
  </si>
  <si>
    <t>Kotlarczyk</t>
  </si>
  <si>
    <t>Andrey Kotlarczyk - 92467</t>
  </si>
  <si>
    <t>Neil Hussey - 92468</t>
  </si>
  <si>
    <t>Jeapes</t>
  </si>
  <si>
    <t>Robert Jeapes - 92469</t>
  </si>
  <si>
    <t>Edward Dablin</t>
  </si>
  <si>
    <t>Deborah Harry - 92470</t>
  </si>
  <si>
    <t>Cronin</t>
  </si>
  <si>
    <t>Joanne Cronin - 92471</t>
  </si>
  <si>
    <t>Tipples</t>
  </si>
  <si>
    <t>Sidney Tipples - 92472</t>
  </si>
  <si>
    <t>Shaer</t>
  </si>
  <si>
    <t>Mark Shaer - 92473</t>
  </si>
  <si>
    <t>Russell Plackett</t>
  </si>
  <si>
    <t>McQuillan</t>
  </si>
  <si>
    <t>Michael McQuillan - 92474</t>
  </si>
  <si>
    <t>Tracey Jones - 92475</t>
  </si>
  <si>
    <t>Giulio</t>
  </si>
  <si>
    <t>De Chiara</t>
  </si>
  <si>
    <t>Giulio De Chiara - 92476</t>
  </si>
  <si>
    <t>Clare Cook - 92477</t>
  </si>
  <si>
    <t>Piers Duggan - 92478</t>
  </si>
  <si>
    <t>Chris Bellinger-Smith</t>
  </si>
  <si>
    <t>Kenny Lynch - 92480</t>
  </si>
  <si>
    <t>Clare Francis - 92482</t>
  </si>
  <si>
    <t>Daniel Lynn - 92483</t>
  </si>
  <si>
    <t>Coleman</t>
  </si>
  <si>
    <t>Alistair Coleman - 92485</t>
  </si>
  <si>
    <t>Michael Christian - 92486</t>
  </si>
  <si>
    <t>Gawthorpe</t>
  </si>
  <si>
    <t>Emma Gawthorpe - 92487</t>
  </si>
  <si>
    <t>Walter</t>
  </si>
  <si>
    <t>Michael Walter - 92488</t>
  </si>
  <si>
    <t>Schirmeister</t>
  </si>
  <si>
    <t>Christian Schirmeister - 92489</t>
  </si>
  <si>
    <t>Lucille</t>
  </si>
  <si>
    <t>Lucille Brown - 92490</t>
  </si>
  <si>
    <t>Butler</t>
  </si>
  <si>
    <t>Joanna Butler - 92491</t>
  </si>
  <si>
    <t>Adam Turner - 92492</t>
  </si>
  <si>
    <t>Tim Pateman</t>
  </si>
  <si>
    <t>Jessie</t>
  </si>
  <si>
    <t>Jessie Scott - 92493</t>
  </si>
  <si>
    <t>Howorth</t>
  </si>
  <si>
    <t>Nicole Howorth - 92494</t>
  </si>
  <si>
    <t>Kevin Rhodes</t>
  </si>
  <si>
    <t>Analissa</t>
  </si>
  <si>
    <t>Croker</t>
  </si>
  <si>
    <t>Analissa Croker - 92495</t>
  </si>
  <si>
    <t>Samantha</t>
  </si>
  <si>
    <t>Finn</t>
  </si>
  <si>
    <t>Samantha Finn - 92496</t>
  </si>
  <si>
    <t>James Gordon - 92497</t>
  </si>
  <si>
    <t>Helen Ward - 92498</t>
  </si>
  <si>
    <t>Wilkes</t>
  </si>
  <si>
    <t>Paul Wilkes - 92499</t>
  </si>
  <si>
    <t>Mark Sharp - 92500</t>
  </si>
  <si>
    <t>Trott</t>
  </si>
  <si>
    <t>Martin Trott - 92501</t>
  </si>
  <si>
    <t>Jenkins</t>
  </si>
  <si>
    <t>John Jenkins - 92502</t>
  </si>
  <si>
    <t>Parnell</t>
  </si>
  <si>
    <t>Michael Parnell - 92503</t>
  </si>
  <si>
    <t>Jonathan Andrews - 92504</t>
  </si>
  <si>
    <t>Michael Wilkes - 92505</t>
  </si>
  <si>
    <t>Anita Lynch - 92506</t>
  </si>
  <si>
    <t>Thomas McKeever</t>
  </si>
  <si>
    <t>Predrag</t>
  </si>
  <si>
    <t>Barlov</t>
  </si>
  <si>
    <t>Predrag Barlov - 92507</t>
  </si>
  <si>
    <t>Sell</t>
  </si>
  <si>
    <t>William Sell - 92508</t>
  </si>
  <si>
    <t>Clive Hutchings</t>
  </si>
  <si>
    <t>Mavis</t>
  </si>
  <si>
    <t>Harvey</t>
  </si>
  <si>
    <t>Mavis Harvey - 92509</t>
  </si>
  <si>
    <t>Sweeney</t>
  </si>
  <si>
    <t>Michael Sweeney - 92510</t>
  </si>
  <si>
    <t>Bohme</t>
  </si>
  <si>
    <t>Paul Bohme - 92511</t>
  </si>
  <si>
    <t>Latham</t>
  </si>
  <si>
    <t>Nigel Latham - 92513</t>
  </si>
  <si>
    <t>Ian Read - 92514</t>
  </si>
  <si>
    <t>Jacquie</t>
  </si>
  <si>
    <t>Jacquie Hussey - 92516</t>
  </si>
  <si>
    <t>Nichola</t>
  </si>
  <si>
    <t>Nichola Taylor - 92519</t>
  </si>
  <si>
    <t>Tanya Jones - 92520</t>
  </si>
  <si>
    <t>Hayley</t>
  </si>
  <si>
    <t>Truscott</t>
  </si>
  <si>
    <t>Hayley Truscott - 92521</t>
  </si>
  <si>
    <t>Martyn</t>
  </si>
  <si>
    <t>Martyn Davies - 92522</t>
  </si>
  <si>
    <t>Darrell</t>
  </si>
  <si>
    <t>Darrell Nicholas - 92523</t>
  </si>
  <si>
    <t>French</t>
  </si>
  <si>
    <t>Christine French - 92524</t>
  </si>
  <si>
    <t>Rene</t>
  </si>
  <si>
    <t>Van Der Kam</t>
  </si>
  <si>
    <t>Rene Van Der Kam - 92525</t>
  </si>
  <si>
    <t>Lothar</t>
  </si>
  <si>
    <t>Kierspel</t>
  </si>
  <si>
    <t>Lothar Kierspel - 92527</t>
  </si>
  <si>
    <t>Rainer</t>
  </si>
  <si>
    <t>Herforth</t>
  </si>
  <si>
    <t>Rainer Herforth - 92528</t>
  </si>
  <si>
    <t>Thomas Boettcher</t>
  </si>
  <si>
    <t>Nicola Kerr - 92530</t>
  </si>
  <si>
    <t>Lunzer</t>
  </si>
  <si>
    <t>John Lunzer - 92531</t>
  </si>
  <si>
    <t>Whitehead</t>
  </si>
  <si>
    <t>Keith Whitehead - 92533</t>
  </si>
  <si>
    <t>Cracknell</t>
  </si>
  <si>
    <t>Dennis Cracknell - 92534</t>
  </si>
  <si>
    <t>Ken Jackson - 92535</t>
  </si>
  <si>
    <t>Hainsworth</t>
  </si>
  <si>
    <t>Sam Hainsworth - 92536</t>
  </si>
  <si>
    <t>Fritz</t>
  </si>
  <si>
    <t>Ten Doornkaat</t>
  </si>
  <si>
    <t>Fritz Ten Doornkaat - 92537</t>
  </si>
  <si>
    <t>Cheryl</t>
  </si>
  <si>
    <t>Borg</t>
  </si>
  <si>
    <t>Cheryl Borg - 92538</t>
  </si>
  <si>
    <t>de Maria</t>
  </si>
  <si>
    <t>Marcus de Maria - 92540</t>
  </si>
  <si>
    <t>Knowles</t>
  </si>
  <si>
    <t>Peter Knowles - 92541</t>
  </si>
  <si>
    <t>Dinnie</t>
  </si>
  <si>
    <t>Richard Dinnie - 92542</t>
  </si>
  <si>
    <t>Diprose</t>
  </si>
  <si>
    <t>Robert Diprose - 92543</t>
  </si>
  <si>
    <t>Chali</t>
  </si>
  <si>
    <t>Zulu</t>
  </si>
  <si>
    <t>Chali Zulu - 92544</t>
  </si>
  <si>
    <t>Andrea</t>
  </si>
  <si>
    <t>Hoey</t>
  </si>
  <si>
    <t>Andrea Hoey - 92545</t>
  </si>
  <si>
    <t>Del Canto</t>
  </si>
  <si>
    <t>George Del Canto - 92547</t>
  </si>
  <si>
    <t>Abdo</t>
  </si>
  <si>
    <t>Peter Abdo - 92548</t>
  </si>
  <si>
    <t>Hyde</t>
  </si>
  <si>
    <t>Lorna Hyde - 92551</t>
  </si>
  <si>
    <t>Ivor</t>
  </si>
  <si>
    <t>Ivor Small - 92553</t>
  </si>
  <si>
    <t>Munroop</t>
  </si>
  <si>
    <t>Atwal</t>
  </si>
  <si>
    <t>Munroop Atwal - 92555</t>
  </si>
  <si>
    <t>Kellie</t>
  </si>
  <si>
    <t>Naven</t>
  </si>
  <si>
    <t>Kellie Naven - 92559</t>
  </si>
  <si>
    <t>Nicola Murray - 92568</t>
  </si>
  <si>
    <t>Angelo</t>
  </si>
  <si>
    <t>Corbo</t>
  </si>
  <si>
    <t>Angelo Corbo - 92577</t>
  </si>
  <si>
    <t>Brandin</t>
  </si>
  <si>
    <t>Kavanagh</t>
  </si>
  <si>
    <t>Brandin Kavanagh - 92583</t>
  </si>
  <si>
    <t>Pullen</t>
  </si>
  <si>
    <t>Sarah Pullen - 92587</t>
  </si>
  <si>
    <t>Seigal</t>
  </si>
  <si>
    <t>Jason Seigal - 92595</t>
  </si>
  <si>
    <t>EIM-Steel</t>
  </si>
  <si>
    <t>136229 - EIM-Steel</t>
  </si>
  <si>
    <t>Philip Cooper - 92596</t>
  </si>
  <si>
    <t>Zara-Lee</t>
  </si>
  <si>
    <t>Brauninger</t>
  </si>
  <si>
    <t>Zara-Lee Brauninger - 92611</t>
  </si>
  <si>
    <t>Vincent</t>
  </si>
  <si>
    <t>Michael Vincent - 92622</t>
  </si>
  <si>
    <t>Richard Martin - 92623</t>
  </si>
  <si>
    <t>Katherine</t>
  </si>
  <si>
    <t>Lysons</t>
  </si>
  <si>
    <t>Katherine Lysons - 92643</t>
  </si>
  <si>
    <t>Peter Russell - 92647</t>
  </si>
  <si>
    <t>Jury</t>
  </si>
  <si>
    <t>Andrea Jury - 92696</t>
  </si>
  <si>
    <t>Lee Williams - 92765</t>
  </si>
  <si>
    <t>Karie</t>
  </si>
  <si>
    <t>Karie Hastings - 92766</t>
  </si>
  <si>
    <t>James Willder</t>
  </si>
  <si>
    <t>Schauer</t>
  </si>
  <si>
    <t>Katharina Schauer - 92767</t>
  </si>
  <si>
    <t>Warringer</t>
  </si>
  <si>
    <t>James Warringer - 92768</t>
  </si>
  <si>
    <t>Mueller</t>
  </si>
  <si>
    <t>Ruediger Mueller - 92776</t>
  </si>
  <si>
    <t>Joe</t>
  </si>
  <si>
    <t>Dance</t>
  </si>
  <si>
    <t>Joe Dance - 92784</t>
  </si>
  <si>
    <t>Micheal</t>
  </si>
  <si>
    <t>Kass</t>
  </si>
  <si>
    <t>Micheal Kass - 92786</t>
  </si>
  <si>
    <t>Svenja</t>
  </si>
  <si>
    <t>Wasem</t>
  </si>
  <si>
    <t>Svenja Wasem - 92787</t>
  </si>
  <si>
    <t>Molly</t>
  </si>
  <si>
    <t>Hellerman</t>
  </si>
  <si>
    <t>Molly Hellerman - 92788</t>
  </si>
  <si>
    <t>Dallmann</t>
  </si>
  <si>
    <t>Shane Dallmann - 92789</t>
  </si>
  <si>
    <t>Margaret</t>
  </si>
  <si>
    <t>O'Meara</t>
  </si>
  <si>
    <t>Margaret O'Meara - 92791</t>
  </si>
  <si>
    <t>Sharon</t>
  </si>
  <si>
    <t>Peddie</t>
  </si>
  <si>
    <t>Sharon Peddie - 92792</t>
  </si>
  <si>
    <t>Vatche</t>
  </si>
  <si>
    <t>Mundigian</t>
  </si>
  <si>
    <t>Vatche Mundigian - 92796</t>
  </si>
  <si>
    <t>Kate Keenan - 92797</t>
  </si>
  <si>
    <t>Julie Downes</t>
  </si>
  <si>
    <t>Dirk</t>
  </si>
  <si>
    <t>Remuss</t>
  </si>
  <si>
    <t>Dirk Remuss - 92799</t>
  </si>
  <si>
    <t>Detlef</t>
  </si>
  <si>
    <t>Haizmann</t>
  </si>
  <si>
    <t xml:space="preserve">Detlef Haizmann </t>
  </si>
  <si>
    <t>Donovan</t>
  </si>
  <si>
    <t>Benjamin Donovan - 92802</t>
  </si>
  <si>
    <t>Patricia Donnelly - 92803</t>
  </si>
  <si>
    <t>Minna</t>
  </si>
  <si>
    <t>Taponen</t>
  </si>
  <si>
    <t>Minna Taponen - 92804</t>
  </si>
  <si>
    <t>Dorte</t>
  </si>
  <si>
    <t>Dorte Kjaergaard-Jensen - 92805</t>
  </si>
  <si>
    <t>Apps</t>
  </si>
  <si>
    <t>Andrew Apps - 92806</t>
  </si>
  <si>
    <t>Davison</t>
  </si>
  <si>
    <t>Richard Davison - 92807</t>
  </si>
  <si>
    <t>Marsh</t>
  </si>
  <si>
    <t>Jonathan Marsh - 92808</t>
  </si>
  <si>
    <t>EEL-Comp &amp; Reg Rptg</t>
  </si>
  <si>
    <t>103432 - EEL-Comp &amp; Reg Rptg</t>
  </si>
  <si>
    <t>Frost</t>
  </si>
  <si>
    <t>Emma Frost - 92809</t>
  </si>
  <si>
    <t>Debra</t>
  </si>
  <si>
    <t>McAllister</t>
  </si>
  <si>
    <t>Debra McAllister - 92811</t>
  </si>
  <si>
    <t>Phillis</t>
  </si>
  <si>
    <t>Marc Phillis - 92814</t>
  </si>
  <si>
    <t>Goddard</t>
  </si>
  <si>
    <t>Paul Goddard - 92815</t>
  </si>
  <si>
    <t>Dennhardt</t>
  </si>
  <si>
    <t>Jens Dennhardt - 92816</t>
  </si>
  <si>
    <t>Roselius</t>
  </si>
  <si>
    <t>Steven Roselius - 92817</t>
  </si>
  <si>
    <t>Rudy</t>
  </si>
  <si>
    <t>Dautel</t>
  </si>
  <si>
    <t>Rudy Dautel - 92818</t>
  </si>
  <si>
    <t>Emma Gordon - 92821</t>
  </si>
  <si>
    <t>Rachel Jones - 92822</t>
  </si>
  <si>
    <t>Sargent</t>
  </si>
  <si>
    <t>Claire Sargent - 92824</t>
  </si>
  <si>
    <t>Hutton</t>
  </si>
  <si>
    <t>Peter Hutton - 92825</t>
  </si>
  <si>
    <t>Wooldridge</t>
  </si>
  <si>
    <t>Samuel Wooldridge - 92827</t>
  </si>
  <si>
    <t>Liza</t>
  </si>
  <si>
    <t>Intveld</t>
  </si>
  <si>
    <t>Liza Intveld - 92829</t>
  </si>
  <si>
    <t>Deepak</t>
  </si>
  <si>
    <t>Sehmi</t>
  </si>
  <si>
    <t>Deepak Sehmi - 92830</t>
  </si>
  <si>
    <t>EBS-Tech Support UK</t>
  </si>
  <si>
    <t>103272 - EBS-Tech Support UK</t>
  </si>
  <si>
    <t>Andrew James - 92831</t>
  </si>
  <si>
    <t>Bruno</t>
  </si>
  <si>
    <t>Gaillard</t>
  </si>
  <si>
    <t xml:space="preserve">Bruno Gaillard </t>
  </si>
  <si>
    <t>Saskia</t>
  </si>
  <si>
    <t>Martinska</t>
  </si>
  <si>
    <t>Saskia Martinska - 92837</t>
  </si>
  <si>
    <t>Foster</t>
  </si>
  <si>
    <t>Maria Foster - 92838</t>
  </si>
  <si>
    <t>Pudenz</t>
  </si>
  <si>
    <t>Scott Pudenz - 92839</t>
  </si>
  <si>
    <t>EBS-Global Finance</t>
  </si>
  <si>
    <t>103274 - EBS-Global Finance</t>
  </si>
  <si>
    <t>Huw</t>
  </si>
  <si>
    <t>Wilkins</t>
  </si>
  <si>
    <t>Huw Wilkins - 92852</t>
  </si>
  <si>
    <t>Carolyn Young - 92854</t>
  </si>
  <si>
    <t>Francis Rae - 92855</t>
  </si>
  <si>
    <t>Hendri</t>
  </si>
  <si>
    <t>Joubert</t>
  </si>
  <si>
    <t>Hendri Joubert - 92856</t>
  </si>
  <si>
    <t>Hau</t>
  </si>
  <si>
    <t>Hau Phan - 92857</t>
  </si>
  <si>
    <t>Hong</t>
  </si>
  <si>
    <t>Trinh</t>
  </si>
  <si>
    <t>Hong Trinh - 92858</t>
  </si>
  <si>
    <t>Cyril</t>
  </si>
  <si>
    <t>De France</t>
  </si>
  <si>
    <t>Cyril De France - 92860</t>
  </si>
  <si>
    <t>Fourie</t>
  </si>
  <si>
    <t>Michael Fourie - 92862</t>
  </si>
  <si>
    <t>Alcroft</t>
  </si>
  <si>
    <t>Stuart Alcroft - 92865</t>
  </si>
  <si>
    <t>Amjad</t>
  </si>
  <si>
    <t>Amjad Hussain - 92866</t>
  </si>
  <si>
    <t>Christiaan</t>
  </si>
  <si>
    <t>Pieters</t>
  </si>
  <si>
    <t>Christiaan Pieters - 92867</t>
  </si>
  <si>
    <t>Cameron Roberts - 92869</t>
  </si>
  <si>
    <t>Joyce</t>
  </si>
  <si>
    <t>Gavin Joyce - 92870</t>
  </si>
  <si>
    <t>Looi</t>
  </si>
  <si>
    <t>Simon Looi - 92871</t>
  </si>
  <si>
    <t>Cheung</t>
  </si>
  <si>
    <t>Kenny Cheung - 92872</t>
  </si>
  <si>
    <t>Ilan</t>
  </si>
  <si>
    <t>Hershkovitz</t>
  </si>
  <si>
    <t>Ilan Hershkovitz - 92873</t>
  </si>
  <si>
    <t>McLeish</t>
  </si>
  <si>
    <t>Alexander McLeish - 92874</t>
  </si>
  <si>
    <t>Philippa</t>
  </si>
  <si>
    <t>Philippa Daniel - 92875</t>
  </si>
  <si>
    <t>Doherty</t>
  </si>
  <si>
    <t>Patrick Doherty - 92876</t>
  </si>
  <si>
    <t>Nicole Rose - 92879</t>
  </si>
  <si>
    <t>Povall</t>
  </si>
  <si>
    <t>Kim Povall - 92891</t>
  </si>
  <si>
    <t>Candace Parker</t>
  </si>
  <si>
    <t>Zhang</t>
  </si>
  <si>
    <t>Wainman</t>
  </si>
  <si>
    <t>Zhang Wainman - 92898</t>
  </si>
  <si>
    <t>Sonny</t>
  </si>
  <si>
    <t>McNess</t>
  </si>
  <si>
    <t>Sonny McNess - 92901</t>
  </si>
  <si>
    <t>EEL-Metals-Brok&amp;Trad</t>
  </si>
  <si>
    <t>103261 - EEL-Metals-Brok&amp;Trad</t>
  </si>
  <si>
    <t>Bignall</t>
  </si>
  <si>
    <t>Philippa Bignall - 92904</t>
  </si>
  <si>
    <t>Brady</t>
  </si>
  <si>
    <t>Pauline Brady - 92905</t>
  </si>
  <si>
    <t>EBS-Mid Office Ops</t>
  </si>
  <si>
    <t>136264 - EBS-Mid Office Ops</t>
  </si>
  <si>
    <t>Bromley</t>
  </si>
  <si>
    <t>Paul Bromley - 92909</t>
  </si>
  <si>
    <t>EEL-Regulatory Rept</t>
  </si>
  <si>
    <t>136381 - EEL-Regulatory Rept</t>
  </si>
  <si>
    <t>Nia</t>
  </si>
  <si>
    <t>Nia Davies - 92910</t>
  </si>
  <si>
    <t>Lars</t>
  </si>
  <si>
    <t>Baeder</t>
  </si>
  <si>
    <t>Lars Baeder - 92911</t>
  </si>
  <si>
    <t>Dusek</t>
  </si>
  <si>
    <t>William Dusek - 92913</t>
  </si>
  <si>
    <t>Blakeley</t>
  </si>
  <si>
    <t>Adrian Blakeley - 92914</t>
  </si>
  <si>
    <t>Monico</t>
  </si>
  <si>
    <t>James Monico - 92915</t>
  </si>
  <si>
    <t>Paivi</t>
  </si>
  <si>
    <t>Sale</t>
  </si>
  <si>
    <t>Paivi Sale - 92916</t>
  </si>
  <si>
    <t>Nadene</t>
  </si>
  <si>
    <t>Pilsbury</t>
  </si>
  <si>
    <t>Nadene Pilsbury - 92917</t>
  </si>
  <si>
    <t>Paula Bartlett</t>
  </si>
  <si>
    <t>McCartney</t>
  </si>
  <si>
    <t>Emma McCartney - 92918</t>
  </si>
  <si>
    <t>Denham</t>
  </si>
  <si>
    <t>Gillian Denham - 92919</t>
  </si>
  <si>
    <t>Holger</t>
  </si>
  <si>
    <t>Linke</t>
  </si>
  <si>
    <t>Holger Linke - 92920</t>
  </si>
  <si>
    <t>EES Ger Com Team</t>
  </si>
  <si>
    <t>100593 - EES Ger Com Team</t>
  </si>
  <si>
    <t>John Thompson</t>
  </si>
  <si>
    <t>Stuart Brown - 92921</t>
  </si>
  <si>
    <t>Cecilia</t>
  </si>
  <si>
    <t>Turriago Perez</t>
  </si>
  <si>
    <t>Cecilia Turriago Perez - 92924</t>
  </si>
  <si>
    <t>EBS-Mkt Intelligence</t>
  </si>
  <si>
    <t>136369 - EBS-Mkt Intelligence</t>
  </si>
  <si>
    <t>Pierre Schuler</t>
  </si>
  <si>
    <t>Burland</t>
  </si>
  <si>
    <t>Paul Burland - 92925</t>
  </si>
  <si>
    <t>Sophie Martin - 92926</t>
  </si>
  <si>
    <t>Roth</t>
  </si>
  <si>
    <t>James Roth - 92927</t>
  </si>
  <si>
    <t>Schober</t>
  </si>
  <si>
    <t>Andreas Schober - 92928</t>
  </si>
  <si>
    <t>Brooksbank</t>
  </si>
  <si>
    <t>Christopher Brooksbank - 92932</t>
  </si>
  <si>
    <t>Joanne Hayward - 92933</t>
  </si>
  <si>
    <t>P/T Temp</t>
  </si>
  <si>
    <t>Shelly</t>
  </si>
  <si>
    <t>Stubbs</t>
  </si>
  <si>
    <t>Shelly Stubbs - 92945</t>
  </si>
  <si>
    <t>Shuckard</t>
  </si>
  <si>
    <t>Melanie Shuckard - 92946</t>
  </si>
  <si>
    <t>Grounds</t>
  </si>
  <si>
    <t>John Grounds - 92950</t>
  </si>
  <si>
    <t>Barouki</t>
  </si>
  <si>
    <t>Patrick Barouki - 92951</t>
  </si>
  <si>
    <t>Didier Magne</t>
  </si>
  <si>
    <t>Caroline Cronin - 92952</t>
  </si>
  <si>
    <t>Jean-Sebastien</t>
  </si>
  <si>
    <t>Fontaine</t>
  </si>
  <si>
    <t>Jean-Sebastien Fontaine - 92955</t>
  </si>
  <si>
    <t>Monika</t>
  </si>
  <si>
    <t>Budjonova</t>
  </si>
  <si>
    <t>Monika Budjonova - 92961</t>
  </si>
  <si>
    <t>Damien</t>
  </si>
  <si>
    <t>Damien Campbell - 92964</t>
  </si>
  <si>
    <t>Steculorum</t>
  </si>
  <si>
    <t>David Steculorum - 92965</t>
  </si>
  <si>
    <t>Brungs</t>
  </si>
  <si>
    <t>Ian Brungs - 92966</t>
  </si>
  <si>
    <t>Josette</t>
  </si>
  <si>
    <t>Buzzi</t>
  </si>
  <si>
    <t>Josette Buzzi - 92969</t>
  </si>
  <si>
    <t>Alan Oliver - 92970</t>
  </si>
  <si>
    <t>Derren Edwards</t>
  </si>
  <si>
    <t>Anabella</t>
  </si>
  <si>
    <t>De Sousa</t>
  </si>
  <si>
    <t>Anabella De Sousa - 92971</t>
  </si>
  <si>
    <t>Murali</t>
  </si>
  <si>
    <t>Neelakantan</t>
  </si>
  <si>
    <t>Murali Neelakantan - 92973</t>
  </si>
  <si>
    <t>John Spencer - 92974</t>
  </si>
  <si>
    <t>EGM-GPC-Gasoline</t>
  </si>
  <si>
    <t>103628 - EGM-GPC-Gasoline</t>
  </si>
  <si>
    <t>Hamish Johnson - 92976</t>
  </si>
  <si>
    <t>Sally</t>
  </si>
  <si>
    <t>Sally Bennett - 92977</t>
  </si>
  <si>
    <t>Mary Oliver - 92978</t>
  </si>
  <si>
    <t>Jacobson</t>
  </si>
  <si>
    <t>Stephen Jacobson - 92979</t>
  </si>
  <si>
    <t>Debra Hatton - 92980</t>
  </si>
  <si>
    <t>Nigel Sellens</t>
  </si>
  <si>
    <t>Amend</t>
  </si>
  <si>
    <t>Frank Amend - 92992</t>
  </si>
  <si>
    <t>Schmitz</t>
  </si>
  <si>
    <t>Thomas Schmitz - 92995</t>
  </si>
  <si>
    <t>Hitch</t>
  </si>
  <si>
    <t>Robert Hitch - 93011</t>
  </si>
  <si>
    <t>Eric Gonzales</t>
  </si>
  <si>
    <t>Randles</t>
  </si>
  <si>
    <t>Michael Randles - 93012</t>
  </si>
  <si>
    <t>Phillip Edwards - 93013</t>
  </si>
  <si>
    <t>Cassandra</t>
  </si>
  <si>
    <t>Chinkin</t>
  </si>
  <si>
    <t>Cassandra Chinkin - 93014</t>
  </si>
  <si>
    <t>Alexander Parsons - 93015</t>
  </si>
  <si>
    <t>Toni</t>
  </si>
  <si>
    <t>Toni Duff - 93021</t>
  </si>
  <si>
    <t>Los</t>
  </si>
  <si>
    <t>Steven Los - 93023</t>
  </si>
  <si>
    <t>Leitao</t>
  </si>
  <si>
    <t>Jose Leitao - 93030</t>
  </si>
  <si>
    <t>Laura</t>
  </si>
  <si>
    <t>Gillham</t>
  </si>
  <si>
    <t>Laura Gillham - 93032</t>
  </si>
  <si>
    <t>Golden</t>
  </si>
  <si>
    <t>Sally Golden - 93033</t>
  </si>
  <si>
    <t>Simon Brooks</t>
  </si>
  <si>
    <t>Beatty</t>
  </si>
  <si>
    <t>Philip Beatty - 93035</t>
  </si>
  <si>
    <t>Haakon Olafsson</t>
  </si>
  <si>
    <t>Fincke</t>
  </si>
  <si>
    <t>Oliver Fincke - 93036</t>
  </si>
  <si>
    <t>EEL-Central Eur Exec</t>
  </si>
  <si>
    <t>100686 - EEL-Central Eur Exec</t>
  </si>
  <si>
    <t>David Katzinski</t>
  </si>
  <si>
    <t>Julie Russell - 93038</t>
  </si>
  <si>
    <t>Jonathan Marsh</t>
  </si>
  <si>
    <t>Pitt</t>
  </si>
  <si>
    <t>Michael Pitt - 93039</t>
  </si>
  <si>
    <t>Nicholas Arnold - 93040</t>
  </si>
  <si>
    <t>Roland</t>
  </si>
  <si>
    <t>Kuchler</t>
  </si>
  <si>
    <t>Roland Kuchler - 93042</t>
  </si>
  <si>
    <t>Karin</t>
  </si>
  <si>
    <t>Ahamer</t>
  </si>
  <si>
    <t>Karin Ahamer - 93044</t>
  </si>
  <si>
    <t>Lessenich</t>
  </si>
  <si>
    <t>Kirsten Lessenich - 93045</t>
  </si>
  <si>
    <t>Heffron</t>
  </si>
  <si>
    <t>Kevin Heffron - 93047</t>
  </si>
  <si>
    <t>Adrian Ward - 93048</t>
  </si>
  <si>
    <t>Kimberley</t>
  </si>
  <si>
    <t>Mike Kimberley - 93049</t>
  </si>
  <si>
    <t>Cullen</t>
  </si>
  <si>
    <t>Anita Cullen - 93050</t>
  </si>
  <si>
    <t>Briony</t>
  </si>
  <si>
    <t>Bull</t>
  </si>
  <si>
    <t>Briony Bull - 93053</t>
  </si>
  <si>
    <t>Aslanyan</t>
  </si>
  <si>
    <t>Anna Aslanyan - 93054</t>
  </si>
  <si>
    <t>Fabien</t>
  </si>
  <si>
    <t>Robineau</t>
  </si>
  <si>
    <t>Fabien Robineau - 93056</t>
  </si>
  <si>
    <t>Ashley</t>
  </si>
  <si>
    <t>Ashley Thomas - 93057</t>
  </si>
  <si>
    <t>Mustafa</t>
  </si>
  <si>
    <t>Mustafa Hussain</t>
  </si>
  <si>
    <t>Leahy</t>
  </si>
  <si>
    <t>Mark Leahy - 93059</t>
  </si>
  <si>
    <t>Pentecost</t>
  </si>
  <si>
    <t>Peter Pentecost - 93062</t>
  </si>
  <si>
    <t>EEL-EES Torpy</t>
  </si>
  <si>
    <t>100498 - EEL-EES Torpy</t>
  </si>
  <si>
    <t>Weston</t>
  </si>
  <si>
    <t>Samuel Weston - 93063</t>
  </si>
  <si>
    <t>Curtis</t>
  </si>
  <si>
    <t>Curtis Bristowe - 93064</t>
  </si>
  <si>
    <t>Olabowale</t>
  </si>
  <si>
    <t>Gbadamosi</t>
  </si>
  <si>
    <t>Olabowale Gbadamosi - 93067</t>
  </si>
  <si>
    <t>Malak</t>
  </si>
  <si>
    <t>Hamed</t>
  </si>
  <si>
    <t>Malak Hamed - 93073</t>
  </si>
  <si>
    <t>Horst</t>
  </si>
  <si>
    <t>Jauk</t>
  </si>
  <si>
    <t>Horst Jauk - 93074</t>
  </si>
  <si>
    <t>Foley</t>
  </si>
  <si>
    <t>Sarah Foley - 93075</t>
  </si>
  <si>
    <t>Greenan</t>
  </si>
  <si>
    <t>Gavin Greenan - 93078</t>
  </si>
  <si>
    <t>De Canha</t>
  </si>
  <si>
    <t>Paul De Canha - 93079</t>
  </si>
  <si>
    <t>Gerald</t>
  </si>
  <si>
    <t>Fagan</t>
  </si>
  <si>
    <t>Gerald Fagan - 93082</t>
  </si>
  <si>
    <t>Shivers</t>
  </si>
  <si>
    <t>Lynn Shivers - 93083</t>
  </si>
  <si>
    <t>Melissa Allen - 93084</t>
  </si>
  <si>
    <t>Van de Peer</t>
  </si>
  <si>
    <t>Brenda Van de Peer - 93085</t>
  </si>
  <si>
    <t>Kirk</t>
  </si>
  <si>
    <t>Anna Kirk - 93086</t>
  </si>
  <si>
    <t>Wilks</t>
  </si>
  <si>
    <t>Michael Wilks - 93087</t>
  </si>
  <si>
    <t>Harms</t>
  </si>
  <si>
    <t>Nick Harms - 93088</t>
  </si>
  <si>
    <t>Guillaume</t>
  </si>
  <si>
    <t>Levrero</t>
  </si>
  <si>
    <t>Guillaume Levrero - 93089</t>
  </si>
  <si>
    <t>Ricky</t>
  </si>
  <si>
    <t>Morrell</t>
  </si>
  <si>
    <t>Ricky Morrell - 93090</t>
  </si>
  <si>
    <t>Dickman</t>
  </si>
  <si>
    <t>Tim Dickman - 93091</t>
  </si>
  <si>
    <t>Gorman</t>
  </si>
  <si>
    <t>Claire Gorman - 93093</t>
  </si>
  <si>
    <t>Murphy</t>
  </si>
  <si>
    <t>Edward Murphy - 93094</t>
  </si>
  <si>
    <t>Marc Phillis</t>
  </si>
  <si>
    <t>Ellis</t>
  </si>
  <si>
    <t>Kirsten Ellis - 93096</t>
  </si>
  <si>
    <t>Hough</t>
  </si>
  <si>
    <t>Adrian Hough - 93101</t>
  </si>
  <si>
    <t>Murphy II</t>
  </si>
  <si>
    <t>Theodore Murphy II - 93103</t>
  </si>
  <si>
    <t>Shanahan</t>
  </si>
  <si>
    <t>David Shanahan - 93105</t>
  </si>
  <si>
    <t>Meehan</t>
  </si>
  <si>
    <t>John Meehan - 93127</t>
  </si>
  <si>
    <t>Roche</t>
  </si>
  <si>
    <t>Andrea Roche - 93128</t>
  </si>
  <si>
    <t>EEL-HRAssistant Pool</t>
  </si>
  <si>
    <t>103567 - EEL-HRAssistant Pool</t>
  </si>
  <si>
    <t>Debra Goldie</t>
  </si>
  <si>
    <t>Timothy James - 93130</t>
  </si>
  <si>
    <t>Staveley</t>
  </si>
  <si>
    <t>David Staveley - 93131</t>
  </si>
  <si>
    <t>Paul Garske</t>
  </si>
  <si>
    <t>Vickerman</t>
  </si>
  <si>
    <t>James Vickerman - 93134</t>
  </si>
  <si>
    <t>Uguccioni</t>
  </si>
  <si>
    <t>Daniela Uguccioni - 93135</t>
  </si>
  <si>
    <t>Prewitt</t>
  </si>
  <si>
    <t>Todd Prewitt - 93136</t>
  </si>
  <si>
    <t>Daya</t>
  </si>
  <si>
    <t>Mohamed Daya - 93137</t>
  </si>
  <si>
    <t>Adam Wright - 93138</t>
  </si>
  <si>
    <t>Creitzman</t>
  </si>
  <si>
    <t>Richard Creitzman - 93139</t>
  </si>
  <si>
    <t>EEL-Metals Business</t>
  </si>
  <si>
    <t>103058 - EEL-Metals Business</t>
  </si>
  <si>
    <t>Siig</t>
  </si>
  <si>
    <t>Katherine Siig - 93140</t>
  </si>
  <si>
    <t>Christopher Evans - 93141</t>
  </si>
  <si>
    <t>Barschkis</t>
  </si>
  <si>
    <t>Andreas Barschkis - 93143</t>
  </si>
  <si>
    <t>Pook</t>
  </si>
  <si>
    <t>Simon Pook - 93144</t>
  </si>
  <si>
    <t>Orsenigo</t>
  </si>
  <si>
    <t>Enrico Orsenigo - 93145</t>
  </si>
  <si>
    <t>Sinclair</t>
  </si>
  <si>
    <t>Sarah Sinclair - 93146</t>
  </si>
  <si>
    <t>Rohan</t>
  </si>
  <si>
    <t>Ziegelaar</t>
  </si>
  <si>
    <t>Rohan Ziegelaar - 93147</t>
  </si>
  <si>
    <t>Jelena</t>
  </si>
  <si>
    <t>Vujatov</t>
  </si>
  <si>
    <t>Jelena Vujatov - 93148</t>
  </si>
  <si>
    <t>Lawson-Baker</t>
  </si>
  <si>
    <t>Samuel Lawson-Baker - 93149</t>
  </si>
  <si>
    <t>Quirke</t>
  </si>
  <si>
    <t>Rachel Quirke - 93151</t>
  </si>
  <si>
    <t>Louise Bratby</t>
  </si>
  <si>
    <t>Kelhi</t>
  </si>
  <si>
    <t>Ruff</t>
  </si>
  <si>
    <t>Kelhi Ruff - 93152</t>
  </si>
  <si>
    <t>Pixton</t>
  </si>
  <si>
    <t>Laura Pixton - 93157</t>
  </si>
  <si>
    <t>Grimwood</t>
  </si>
  <si>
    <t>David Grimwood - 93158</t>
  </si>
  <si>
    <t>Sivyer</t>
  </si>
  <si>
    <t>Karen Sivyer - 93161</t>
  </si>
  <si>
    <t>Michailidis</t>
  </si>
  <si>
    <t>Pauline Michailidis - 93165</t>
  </si>
  <si>
    <t>Stig</t>
  </si>
  <si>
    <t>Faltinsen</t>
  </si>
  <si>
    <t>Stig Faltinsen - 93166</t>
  </si>
  <si>
    <t>Hiersche</t>
  </si>
  <si>
    <t>Kenneth Hiersche - 93167</t>
  </si>
  <si>
    <t>James Barrett - 93168</t>
  </si>
  <si>
    <t>Taucher</t>
  </si>
  <si>
    <t>Lisa Taucher - 93169</t>
  </si>
  <si>
    <t>Lusher</t>
  </si>
  <si>
    <t>Neil Lusher - 93173</t>
  </si>
  <si>
    <t>Codd</t>
  </si>
  <si>
    <t>Matthew Codd - 93177</t>
  </si>
  <si>
    <t>Fehrsen</t>
  </si>
  <si>
    <t>Thomas Fehrsen - 93179</t>
  </si>
  <si>
    <t>Susan Davis - 93180</t>
  </si>
  <si>
    <t>Soenke</t>
  </si>
  <si>
    <t>Becker</t>
  </si>
  <si>
    <t>Soenke Becker - 93182</t>
  </si>
  <si>
    <t>Chilvers</t>
  </si>
  <si>
    <t>Kenneth Chilvers - 93184</t>
  </si>
  <si>
    <t>Jennifer</t>
  </si>
  <si>
    <t>McFadyen</t>
  </si>
  <si>
    <t>Jennifer McFadyen - 93185</t>
  </si>
  <si>
    <t>Kofi</t>
  </si>
  <si>
    <t>Dabanka</t>
  </si>
  <si>
    <t>Kofi Dabanka - 93186</t>
  </si>
  <si>
    <t>Lennon</t>
  </si>
  <si>
    <t>Vincent Lennon - 93188</t>
  </si>
  <si>
    <t>Collier</t>
  </si>
  <si>
    <t>Anna Collier - 93189</t>
  </si>
  <si>
    <t>Rachael Adams</t>
  </si>
  <si>
    <t>Austin</t>
  </si>
  <si>
    <t>Neil Austin - 93190</t>
  </si>
  <si>
    <t>Ewert</t>
  </si>
  <si>
    <t>Andreas Ewert - 93191</t>
  </si>
  <si>
    <t>Heribert Kresse</t>
  </si>
  <si>
    <t>Waheed</t>
  </si>
  <si>
    <t>Folarin</t>
  </si>
  <si>
    <t>Waheed Folarin - 93192</t>
  </si>
  <si>
    <t>Geoff</t>
  </si>
  <si>
    <t>Mann</t>
  </si>
  <si>
    <t>Geoff Mann - 93195</t>
  </si>
  <si>
    <t>Izzet</t>
  </si>
  <si>
    <t>Faik</t>
  </si>
  <si>
    <t>Izzet Faik - 93196</t>
  </si>
  <si>
    <t>Deakin</t>
  </si>
  <si>
    <t>Steven Deakin - 93198</t>
  </si>
  <si>
    <t>Bruno Garcia - 93200</t>
  </si>
  <si>
    <t>Barth</t>
  </si>
  <si>
    <t>Stephen Barth - 93201</t>
  </si>
  <si>
    <t>Gala</t>
  </si>
  <si>
    <t>Deepak Gala - 93202</t>
  </si>
  <si>
    <t>Myles</t>
  </si>
  <si>
    <t>Colin Myles - 93217</t>
  </si>
  <si>
    <t>Esben</t>
  </si>
  <si>
    <t>Pedersen</t>
  </si>
  <si>
    <t>Esben Pedersen - 93235</t>
  </si>
  <si>
    <t>Watt</t>
  </si>
  <si>
    <t>Julie Watt - 93236</t>
  </si>
  <si>
    <t>Wymer</t>
  </si>
  <si>
    <t>Joanne Wymer - 93237</t>
  </si>
  <si>
    <t>Paul E</t>
  </si>
  <si>
    <t>Paul E Jones - 93239</t>
  </si>
  <si>
    <t>Seeavash</t>
  </si>
  <si>
    <t>Hesabi</t>
  </si>
  <si>
    <t>Seeavash Hesabi - 93240</t>
  </si>
  <si>
    <t>Fergus</t>
  </si>
  <si>
    <t>Trenholme</t>
  </si>
  <si>
    <t>Fergus Trenholme - 93241</t>
  </si>
  <si>
    <t>Kay-Ghobad</t>
  </si>
  <si>
    <t>Zafar</t>
  </si>
  <si>
    <t>Kay-Ghobad Zafar - 93242</t>
  </si>
  <si>
    <t>Omer</t>
  </si>
  <si>
    <t>Muftuler</t>
  </si>
  <si>
    <t>Omer Muftuler - 93243</t>
  </si>
  <si>
    <t>Angela Brady - 93250</t>
  </si>
  <si>
    <t>Christine Potter - 93251</t>
  </si>
  <si>
    <t>Waite</t>
  </si>
  <si>
    <t>Benjamin Waite - 93266</t>
  </si>
  <si>
    <t>Michelle Moore - 93267</t>
  </si>
  <si>
    <t>Stephenson</t>
  </si>
  <si>
    <t>Richard Stephenson - 93268</t>
  </si>
  <si>
    <t>Traung</t>
  </si>
  <si>
    <t>Peter Traung - 93270</t>
  </si>
  <si>
    <t>Agha</t>
  </si>
  <si>
    <t>Holger Agha - 93271</t>
  </si>
  <si>
    <t>Alistair Moore - 93273</t>
  </si>
  <si>
    <t>Thomas Johnson - 93274</t>
  </si>
  <si>
    <t>Suresh</t>
  </si>
  <si>
    <t>Vasan</t>
  </si>
  <si>
    <t>Suresh Vasan - 93276</t>
  </si>
  <si>
    <t>Schmidt</t>
  </si>
  <si>
    <t>James Schmidt - 93277</t>
  </si>
  <si>
    <t>Minton</t>
  </si>
  <si>
    <t>Roger Minton - 93278</t>
  </si>
  <si>
    <t>Peter Pentecost</t>
  </si>
  <si>
    <t>Benjamin Williams - 93279</t>
  </si>
  <si>
    <t>Starr</t>
  </si>
  <si>
    <t>Paul Starr - 93280</t>
  </si>
  <si>
    <t>Karleen</t>
  </si>
  <si>
    <t>Karleen McKenna - 93281</t>
  </si>
  <si>
    <t>Popkin</t>
  </si>
  <si>
    <t>Michael Popkin - 93283</t>
  </si>
  <si>
    <t>Bindesh</t>
  </si>
  <si>
    <t>Bindesh Patel - 93284</t>
  </si>
  <si>
    <t>Josie</t>
  </si>
  <si>
    <t>Josie Hall - 93286</t>
  </si>
  <si>
    <t>Vorster</t>
  </si>
  <si>
    <t>Darren Vorster - 93287</t>
  </si>
  <si>
    <t>Janet Wood - 93288</t>
  </si>
  <si>
    <t>Burnill</t>
  </si>
  <si>
    <t>Jonathan Burnill - 93289</t>
  </si>
  <si>
    <t>Andrea Hoey</t>
  </si>
  <si>
    <t>Mark Heath - 93290</t>
  </si>
  <si>
    <t>Alvino</t>
  </si>
  <si>
    <t>Nicole Alvino - 93292</t>
  </si>
  <si>
    <t>Scott Pudenz</t>
  </si>
  <si>
    <t>Chirag</t>
  </si>
  <si>
    <t>Hansjee</t>
  </si>
  <si>
    <t>Chirag Hansjee - 93293</t>
  </si>
  <si>
    <t>Neugebauer</t>
  </si>
  <si>
    <t>Robert Neugebauer - 93294</t>
  </si>
  <si>
    <t>Brindle</t>
  </si>
  <si>
    <t>Elizabeth Brindle - 93295</t>
  </si>
  <si>
    <t>Salome</t>
  </si>
  <si>
    <t>Kern</t>
  </si>
  <si>
    <t>Salome Kern - 93296</t>
  </si>
  <si>
    <t>Stark</t>
  </si>
  <si>
    <t>Michael Stark - 93297</t>
  </si>
  <si>
    <t>Jonathan Davis - 93299</t>
  </si>
  <si>
    <t>Robert Lewis - 93300</t>
  </si>
  <si>
    <t>Nathan</t>
  </si>
  <si>
    <t>Nathan Butler - 93301</t>
  </si>
  <si>
    <t>Mischa</t>
  </si>
  <si>
    <t>Van Abel</t>
  </si>
  <si>
    <t>Mischa Van Abel - 93302</t>
  </si>
  <si>
    <t>Elpida</t>
  </si>
  <si>
    <t>Chrisanthou</t>
  </si>
  <si>
    <t>Elpida Chrisanthou - 93306</t>
  </si>
  <si>
    <t>Katherine Ferguson - 93307</t>
  </si>
  <si>
    <t>Bozza</t>
  </si>
  <si>
    <t>John Bozza - 93308</t>
  </si>
  <si>
    <t>Gurjit</t>
  </si>
  <si>
    <t>Lalli</t>
  </si>
  <si>
    <t>Gurjit Lalli - 93311</t>
  </si>
  <si>
    <t>Fuentes</t>
  </si>
  <si>
    <t>Gabriel Fuentes - 93312</t>
  </si>
  <si>
    <t>Barcelo</t>
  </si>
  <si>
    <t>Pedro Barcelo - 93313</t>
  </si>
  <si>
    <t>Angie</t>
  </si>
  <si>
    <t>Zeman</t>
  </si>
  <si>
    <t>Angie Zeman - 93315</t>
  </si>
  <si>
    <t>Bauer</t>
  </si>
  <si>
    <t>Kathryn Bauer - 93316</t>
  </si>
  <si>
    <t>Loughlin</t>
  </si>
  <si>
    <t>Daniel Loughlin - 93317</t>
  </si>
  <si>
    <t>Eduardo</t>
  </si>
  <si>
    <t>Marcos</t>
  </si>
  <si>
    <t>Eduardo Marcos - 93318</t>
  </si>
  <si>
    <t>Pettigrew</t>
  </si>
  <si>
    <t>Josephine Pettigrew - 93319</t>
  </si>
  <si>
    <t>Geoffrey Horn - 93320</t>
  </si>
  <si>
    <t>Ockenfels</t>
  </si>
  <si>
    <t>Anne Ockenfels - 93321</t>
  </si>
  <si>
    <t>Carpenter</t>
  </si>
  <si>
    <t>Stacey Carpenter - 93324</t>
  </si>
  <si>
    <t>Karen Ifield</t>
  </si>
  <si>
    <t>Peter Baker - 93325</t>
  </si>
  <si>
    <t>Lunney</t>
  </si>
  <si>
    <t>William Lunney - 93326</t>
  </si>
  <si>
    <t>Angela Cameron - 93328</t>
  </si>
  <si>
    <t>Sameer</t>
  </si>
  <si>
    <t>Bhatnagar</t>
  </si>
  <si>
    <t>Sameer Bhatnagar - 93329</t>
  </si>
  <si>
    <t>Kenton</t>
  </si>
  <si>
    <t>Schubert</t>
  </si>
  <si>
    <t>Kenton Schubert - 93331</t>
  </si>
  <si>
    <t>Mike Mumford</t>
  </si>
  <si>
    <t>Warren</t>
  </si>
  <si>
    <t>Bradshaw</t>
  </si>
  <si>
    <t>Warren Bradshaw - 93333</t>
  </si>
  <si>
    <t>Jason Williams - 93334</t>
  </si>
  <si>
    <t>Anne-Marie</t>
  </si>
  <si>
    <t>Anne-Marie Stringer - 93347</t>
  </si>
  <si>
    <t>EES-Enron Direct</t>
  </si>
  <si>
    <t>100396 - EES-Enron Direct</t>
  </si>
  <si>
    <t>Andrew Summers</t>
  </si>
  <si>
    <t>Joanna Perry - 93351</t>
  </si>
  <si>
    <t>Dowling</t>
  </si>
  <si>
    <t>Kelly Dowling - 93355</t>
  </si>
  <si>
    <t>Gareth Davies - 93356</t>
  </si>
  <si>
    <t>Ian Green - 93357</t>
  </si>
  <si>
    <t>Shepherdson</t>
  </si>
  <si>
    <t>Emma Shepherdson - 93359</t>
  </si>
  <si>
    <t>Matt</t>
  </si>
  <si>
    <t>Matt Collier - 93360</t>
  </si>
  <si>
    <t>Julie Francis - 93361</t>
  </si>
  <si>
    <t>Spalding</t>
  </si>
  <si>
    <t>James Spalding - 93362</t>
  </si>
  <si>
    <t>Bart Lyon</t>
  </si>
  <si>
    <t>Burchett</t>
  </si>
  <si>
    <t>Martin Burchett - 93363</t>
  </si>
  <si>
    <t>Tailor</t>
  </si>
  <si>
    <t>Nina Tailor - 93365</t>
  </si>
  <si>
    <t>Joanne Lam - 93366</t>
  </si>
  <si>
    <t>Doris</t>
  </si>
  <si>
    <t>Otokiti</t>
  </si>
  <si>
    <t>Doris Otokiti - 93369</t>
  </si>
  <si>
    <t>Schuler</t>
  </si>
  <si>
    <t>Pierre Schuler - 93370</t>
  </si>
  <si>
    <t>Haroon</t>
  </si>
  <si>
    <t>Hafeez</t>
  </si>
  <si>
    <t>Haroon Hafeez - 93371</t>
  </si>
  <si>
    <t>Sharpe</t>
  </si>
  <si>
    <t>Craig Sharpe - 93383</t>
  </si>
  <si>
    <t>Pratima</t>
  </si>
  <si>
    <t>Pratima Patel - 93385</t>
  </si>
  <si>
    <t>Ayres</t>
  </si>
  <si>
    <t>Andrew Ayres - 93388</t>
  </si>
  <si>
    <t>Petchey</t>
  </si>
  <si>
    <t>Richard Petchey - 93389</t>
  </si>
  <si>
    <t>Ramlogan</t>
  </si>
  <si>
    <t>Ryan Ramlogan - 93390</t>
  </si>
  <si>
    <t>Guthrie</t>
  </si>
  <si>
    <t>Mark Guthrie - 93392</t>
  </si>
  <si>
    <t>Lemon</t>
  </si>
  <si>
    <t>Sharon Lemon - 93393</t>
  </si>
  <si>
    <t>Borralho</t>
  </si>
  <si>
    <t>Luis Borralho - 93394</t>
  </si>
  <si>
    <t>Clare Duncan - 93420</t>
  </si>
  <si>
    <t>Shilpa</t>
  </si>
  <si>
    <t>Mane</t>
  </si>
  <si>
    <t>Shilpa Mane - 93421</t>
  </si>
  <si>
    <t>Jim Sandt</t>
  </si>
  <si>
    <t>Hoeben</t>
  </si>
  <si>
    <t>Peter Hoeben - 93422</t>
  </si>
  <si>
    <t>Garske</t>
  </si>
  <si>
    <t>Paul Garske - 93424</t>
  </si>
  <si>
    <t>Gita</t>
  </si>
  <si>
    <t>Raghunath</t>
  </si>
  <si>
    <t>Gita Raghunath - 93426</t>
  </si>
  <si>
    <t>Rita Merritt - 93427</t>
  </si>
  <si>
    <t>Bassett</t>
  </si>
  <si>
    <t>Edward Bassett - 93428</t>
  </si>
  <si>
    <t>Carline</t>
  </si>
  <si>
    <t>Christopher Carline - 93430</t>
  </si>
  <si>
    <t>Anderson</t>
  </si>
  <si>
    <t>Graham Anderson - 93433</t>
  </si>
  <si>
    <t>Montoya</t>
  </si>
  <si>
    <t>Luis Montoya - 93434</t>
  </si>
  <si>
    <t>Shepherd</t>
  </si>
  <si>
    <t>Caroline Shepherd - 93435</t>
  </si>
  <si>
    <t>Wayne</t>
  </si>
  <si>
    <t>Brooker</t>
  </si>
  <si>
    <t>Wayne Brooker - 93436</t>
  </si>
  <si>
    <t>Junker</t>
  </si>
  <si>
    <t>Nathalie Junker - 93437</t>
  </si>
  <si>
    <t>Joern</t>
  </si>
  <si>
    <t>Joern Schmidt - 93438</t>
  </si>
  <si>
    <t>Gram</t>
  </si>
  <si>
    <t>Patricia Gram - 93439</t>
  </si>
  <si>
    <t>O'Loghlen</t>
  </si>
  <si>
    <t>Edward O'Loghlen - 93440</t>
  </si>
  <si>
    <t>Morel</t>
  </si>
  <si>
    <t>Anne Morel - 93442</t>
  </si>
  <si>
    <t>Nicholas Thomas - 93443</t>
  </si>
  <si>
    <t>EEL-Enron Direct</t>
  </si>
  <si>
    <t>100395 - EEL-Enron Direct</t>
  </si>
  <si>
    <t>Andrew Gordon - 93444</t>
  </si>
  <si>
    <t>Rennie</t>
  </si>
  <si>
    <t>Peter Rennie - 93445</t>
  </si>
  <si>
    <t>Teresa Irwin - 93453</t>
  </si>
  <si>
    <t>Arlott</t>
  </si>
  <si>
    <t>Caroline Arlott - 93456</t>
  </si>
  <si>
    <t>Matthews</t>
  </si>
  <si>
    <t>David Matthews - 93466</t>
  </si>
  <si>
    <t>Johannes</t>
  </si>
  <si>
    <t>Themel</t>
  </si>
  <si>
    <t>Johannes Themel - 93479</t>
  </si>
  <si>
    <t>Jane</t>
  </si>
  <si>
    <t>Siebler</t>
  </si>
  <si>
    <t>Jane Siebler - 93494</t>
  </si>
  <si>
    <t>Carson</t>
  </si>
  <si>
    <t>Stephen Carson - 93496</t>
  </si>
  <si>
    <t>Paul Freeman - 93509</t>
  </si>
  <si>
    <t>Kronenberg</t>
  </si>
  <si>
    <t>Robert Kronenberg - 93519</t>
  </si>
  <si>
    <t>Kirkpatrick</t>
  </si>
  <si>
    <t>Eric Kirkpatrick - 93523</t>
  </si>
  <si>
    <t>Wynn</t>
  </si>
  <si>
    <t>Paul Wynn - 93524</t>
  </si>
  <si>
    <t>Clish</t>
  </si>
  <si>
    <t>Antony Clish - 93525</t>
  </si>
  <si>
    <t>Conor Gleeson</t>
  </si>
  <si>
    <t>Wong</t>
  </si>
  <si>
    <t>Eric Wong - 93527</t>
  </si>
  <si>
    <t>Callander</t>
  </si>
  <si>
    <t>Alistair Callander - 93533</t>
  </si>
  <si>
    <t>Ranjna</t>
  </si>
  <si>
    <t>Dattani</t>
  </si>
  <si>
    <t>Ranjna Dattani - 93537</t>
  </si>
  <si>
    <t>Miguel</t>
  </si>
  <si>
    <t>Vargas</t>
  </si>
  <si>
    <t>Miguel Vargas - 93538</t>
  </si>
  <si>
    <t>Reza</t>
  </si>
  <si>
    <t>Rezaeian</t>
  </si>
  <si>
    <t>Reza Rezaeian - 93539</t>
  </si>
  <si>
    <t>Lawlor</t>
  </si>
  <si>
    <t>David Lawlor - 93540</t>
  </si>
  <si>
    <t>Pells</t>
  </si>
  <si>
    <t>Richard Pells - 93542</t>
  </si>
  <si>
    <t>Travers</t>
  </si>
  <si>
    <t>Daniel Travers - 93543</t>
  </si>
  <si>
    <t>Crossley</t>
  </si>
  <si>
    <t>Andrew Crossley - 93544</t>
  </si>
  <si>
    <t>Zieltjes</t>
  </si>
  <si>
    <t>Aaron Zieltjes - 93545</t>
  </si>
  <si>
    <t>Bijuk</t>
  </si>
  <si>
    <t>Kristina Bijuk - 93546</t>
  </si>
  <si>
    <t>Rajaram</t>
  </si>
  <si>
    <t>Jamadagni</t>
  </si>
  <si>
    <t>Rajaram Jamadagni - 93547</t>
  </si>
  <si>
    <t>McAndrew</t>
  </si>
  <si>
    <t>Anna McAndrew - 93548</t>
  </si>
  <si>
    <t>Hillyard</t>
  </si>
  <si>
    <t>David Hillyard - 93550</t>
  </si>
  <si>
    <t>Elisabeth</t>
  </si>
  <si>
    <t>Elisabeth Kirk - 93552</t>
  </si>
  <si>
    <t>Laura Harmon - 93554</t>
  </si>
  <si>
    <t>Prange</t>
  </si>
  <si>
    <t>Yvonne Prange - 93555</t>
  </si>
  <si>
    <t>Dennis Nelson - 93557</t>
  </si>
  <si>
    <t>EBS-US Recharge</t>
  </si>
  <si>
    <t>136331 - EBS-US Recharge</t>
  </si>
  <si>
    <t>Kuldeep</t>
  </si>
  <si>
    <t>Chana</t>
  </si>
  <si>
    <t>Kuldeep Chana - 93558</t>
  </si>
  <si>
    <t>Call</t>
  </si>
  <si>
    <t>Suzanne Call - 93560</t>
  </si>
  <si>
    <t>Broad</t>
  </si>
  <si>
    <t>Christian Broad - 93561</t>
  </si>
  <si>
    <t>Geddes</t>
  </si>
  <si>
    <t>Brian Geddes - 93566</t>
  </si>
  <si>
    <t>D'Silva</t>
  </si>
  <si>
    <t>Kenneth D'Silva - 93569</t>
  </si>
  <si>
    <t>Hawes</t>
  </si>
  <si>
    <t>Craig Hawes - 93586</t>
  </si>
  <si>
    <t>Shabab</t>
  </si>
  <si>
    <t>Isaac</t>
  </si>
  <si>
    <t>Shabab Isaac - 93587</t>
  </si>
  <si>
    <t>Salmon</t>
  </si>
  <si>
    <t>Scott Salmon - 93589</t>
  </si>
  <si>
    <t>David Hill - 93591</t>
  </si>
  <si>
    <t>DeMasie</t>
  </si>
  <si>
    <t>Michael DeMasie - 93592</t>
  </si>
  <si>
    <t>McClain</t>
  </si>
  <si>
    <t>John McClain - 93594</t>
  </si>
  <si>
    <t>Penelope</t>
  </si>
  <si>
    <t>Van Hoorn</t>
  </si>
  <si>
    <t>Penelope Van Hoorn - 93600</t>
  </si>
  <si>
    <t>Kristian</t>
  </si>
  <si>
    <t>Lande</t>
  </si>
  <si>
    <t>Kristian Lande - 93608</t>
  </si>
  <si>
    <t>Silletta</t>
  </si>
  <si>
    <t>Teresa Silletta - 93610</t>
  </si>
  <si>
    <t>Hamilton</t>
  </si>
  <si>
    <t>John Hamilton - 93675</t>
  </si>
  <si>
    <t>Gemma</t>
  </si>
  <si>
    <t>Gemma Butler - 93676</t>
  </si>
  <si>
    <t>Claire Fortis - 93677</t>
  </si>
  <si>
    <t>Tracie McCormack</t>
  </si>
  <si>
    <t>Simon Allan - 93678</t>
  </si>
  <si>
    <t>Martin Thomas - 93680</t>
  </si>
  <si>
    <t>Zaulig</t>
  </si>
  <si>
    <t>Carsten Zaulig - 93681</t>
  </si>
  <si>
    <t>Dickson Cheung - 93683</t>
  </si>
  <si>
    <t>Repole</t>
  </si>
  <si>
    <t>Gianpiero Repole - 93684</t>
  </si>
  <si>
    <t>Tarr</t>
  </si>
  <si>
    <t>Bianca Tarr - 93685</t>
  </si>
  <si>
    <t>Woodley</t>
  </si>
  <si>
    <t>Caroline Woodley - 93686</t>
  </si>
  <si>
    <t>Buma</t>
  </si>
  <si>
    <t>Andrea Buma - 93687</t>
  </si>
  <si>
    <t>Gregory Hamilton - 93688</t>
  </si>
  <si>
    <t>Jolyon</t>
  </si>
  <si>
    <t>Manning</t>
  </si>
  <si>
    <t>Jolyon Manning - 93689</t>
  </si>
  <si>
    <t>Doug</t>
  </si>
  <si>
    <t>Doug Manning - 93690</t>
  </si>
  <si>
    <t>Gartner</t>
  </si>
  <si>
    <t>Christoph Gartner - 93691</t>
  </si>
  <si>
    <t>De Coteau</t>
  </si>
  <si>
    <t>Kevin De Coteau - 93692</t>
  </si>
  <si>
    <t>Boa</t>
  </si>
  <si>
    <t>Peter Boa - 93693</t>
  </si>
  <si>
    <t>Peter Wright - 93694</t>
  </si>
  <si>
    <t>North</t>
  </si>
  <si>
    <t>Benjamin North - 93695</t>
  </si>
  <si>
    <t>Crowson</t>
  </si>
  <si>
    <t>James Crowson - 93696</t>
  </si>
  <si>
    <t>Christopher Brett - 93702</t>
  </si>
  <si>
    <t>Simon Jenkins - 93703</t>
  </si>
  <si>
    <t>Jacquelene</t>
  </si>
  <si>
    <t>King</t>
  </si>
  <si>
    <t>Jacquelene King - 93705</t>
  </si>
  <si>
    <t>Abigail</t>
  </si>
  <si>
    <t>Abigail Taylor - 93706</t>
  </si>
  <si>
    <t>Niclas</t>
  </si>
  <si>
    <t>Egmar</t>
  </si>
  <si>
    <t>Niclas Egmar - 93707</t>
  </si>
  <si>
    <t>Darren Gurner</t>
  </si>
  <si>
    <t>Nolda</t>
  </si>
  <si>
    <t>Halderman</t>
  </si>
  <si>
    <t>Nolda Halderman - 93708</t>
  </si>
  <si>
    <t>Martindale</t>
  </si>
  <si>
    <t>Julia Martindale - 93709</t>
  </si>
  <si>
    <t>Martin Ley</t>
  </si>
  <si>
    <t>Richard Brent - 93710</t>
  </si>
  <si>
    <t>Jorg</t>
  </si>
  <si>
    <t>Wiener</t>
  </si>
  <si>
    <t>Jorg Wiener - 93711</t>
  </si>
  <si>
    <t>Carey</t>
  </si>
  <si>
    <t>Ollerenshaw</t>
  </si>
  <si>
    <t>Carey Ollerenshaw - 93712</t>
  </si>
  <si>
    <t>Ingstad</t>
  </si>
  <si>
    <t>Cheryl Ingstad - 93713</t>
  </si>
  <si>
    <t>Sukhvinder</t>
  </si>
  <si>
    <t>Virk</t>
  </si>
  <si>
    <t>Sukhvinder Virk - 93714</t>
  </si>
  <si>
    <t>Karen Burke - 93715</t>
  </si>
  <si>
    <t>Acott</t>
  </si>
  <si>
    <t>Simon Acott - 93716</t>
  </si>
  <si>
    <t>Atul</t>
  </si>
  <si>
    <t>Bhatt</t>
  </si>
  <si>
    <t>Atul Bhatt - 93717</t>
  </si>
  <si>
    <t>Monica</t>
  </si>
  <si>
    <t>Monica Lande - 93718</t>
  </si>
  <si>
    <t>Schoenig</t>
  </si>
  <si>
    <t>Michael Schoenig - 93719</t>
  </si>
  <si>
    <t>Devare</t>
  </si>
  <si>
    <t>Alex Devare - 93720</t>
  </si>
  <si>
    <t>Mark Edwards - 93721</t>
  </si>
  <si>
    <t>Burns</t>
  </si>
  <si>
    <t>Clayton Burns - 93722</t>
  </si>
  <si>
    <t>Colin Childs</t>
  </si>
  <si>
    <t>Alicia</t>
  </si>
  <si>
    <t>Pennings</t>
  </si>
  <si>
    <t>Alicia Pennings - 93723</t>
  </si>
  <si>
    <t>Wakeham</t>
  </si>
  <si>
    <t>Matthew Wakeham - 93724</t>
  </si>
  <si>
    <t>Mark Roberts</t>
  </si>
  <si>
    <t>Gilmartin</t>
  </si>
  <si>
    <t>Lorna Gilmartin - 93725</t>
  </si>
  <si>
    <t>Shaun</t>
  </si>
  <si>
    <t>Shaun Scott - 93726</t>
  </si>
  <si>
    <t>Kingsbury</t>
  </si>
  <si>
    <t>Michelle Kingsbury - 93727</t>
  </si>
  <si>
    <t>Borradaile</t>
  </si>
  <si>
    <t>Ian Borradaile - 93728</t>
  </si>
  <si>
    <t>Dharmendra</t>
  </si>
  <si>
    <t>Dharmendra Tailor - 93729</t>
  </si>
  <si>
    <t>Gibson</t>
  </si>
  <si>
    <t>Anthony Gibson - 93736</t>
  </si>
  <si>
    <t>Kalabric</t>
  </si>
  <si>
    <t>John Kalabric - 93737</t>
  </si>
  <si>
    <t>Stephen Morgan - 93738</t>
  </si>
  <si>
    <t>Simon Foster - 93739</t>
  </si>
  <si>
    <t>Paul Smith - 93740</t>
  </si>
  <si>
    <t>Carr</t>
  </si>
  <si>
    <t>Shane Carr - 93741</t>
  </si>
  <si>
    <t>Keyes</t>
  </si>
  <si>
    <t>Andrew Keyes - 93742</t>
  </si>
  <si>
    <t>Brendan</t>
  </si>
  <si>
    <t>Devlin</t>
  </si>
  <si>
    <t>Brendan Devlin</t>
  </si>
  <si>
    <t>Mark Schroeder</t>
  </si>
  <si>
    <t>Michael Stevens - 93744</t>
  </si>
  <si>
    <t>Alexandra</t>
  </si>
  <si>
    <t>Alexandra Robinson - 93745</t>
  </si>
  <si>
    <t>Korosh</t>
  </si>
  <si>
    <t>Keshvari</t>
  </si>
  <si>
    <t>Korosh Keshvari - 93746</t>
  </si>
  <si>
    <t>Schube</t>
  </si>
  <si>
    <t>Jonathan Schube - 93747</t>
  </si>
  <si>
    <t>Durez</t>
  </si>
  <si>
    <t>Matthew Durez - 93748</t>
  </si>
  <si>
    <t>Atkins</t>
  </si>
  <si>
    <t>Stuart Atkins - 93749</t>
  </si>
  <si>
    <t>Mackay</t>
  </si>
  <si>
    <t>Mark Mackay - 93750</t>
  </si>
  <si>
    <t>Moysey</t>
  </si>
  <si>
    <t>Gavin Moysey - 93751</t>
  </si>
  <si>
    <t>Mandy</t>
  </si>
  <si>
    <t>Mandy Young - 93752</t>
  </si>
  <si>
    <t>Hassanein</t>
  </si>
  <si>
    <t>Ahmed Hassanein - 93753</t>
  </si>
  <si>
    <t>Zoe Christie - 93754</t>
  </si>
  <si>
    <t>Elvira</t>
  </si>
  <si>
    <t>Tjandrawinata</t>
  </si>
  <si>
    <t>Elvira Tjandrawinata - 93755</t>
  </si>
  <si>
    <t>Treasa Kirby</t>
  </si>
  <si>
    <t>Hendrick</t>
  </si>
  <si>
    <t>Adrian Hendrick - 93756</t>
  </si>
  <si>
    <t>Travis Hansen - 93757</t>
  </si>
  <si>
    <t>Anuj</t>
  </si>
  <si>
    <t>Bassi</t>
  </si>
  <si>
    <t>Anuj Bassi - 93758</t>
  </si>
  <si>
    <t>Hatcher</t>
  </si>
  <si>
    <t>Paul Hatcher - 93761</t>
  </si>
  <si>
    <t>Davidson</t>
  </si>
  <si>
    <t>Gregory Davidson - 93762</t>
  </si>
  <si>
    <t>Trude</t>
  </si>
  <si>
    <t>James Trude - 93765</t>
  </si>
  <si>
    <t>Shailesh</t>
  </si>
  <si>
    <t>Shailesh Shah - 93766</t>
  </si>
  <si>
    <t>Donaldson</t>
  </si>
  <si>
    <t>Sally Donaldson - 93771</t>
  </si>
  <si>
    <t>Ankush</t>
  </si>
  <si>
    <t>Sen</t>
  </si>
  <si>
    <t>Ankush Sen - 93772</t>
  </si>
  <si>
    <t>Dikker Hupkes</t>
  </si>
  <si>
    <t>Jasper Dikker Hupkes - 93773</t>
  </si>
  <si>
    <t>Jonathan Pietila</t>
  </si>
  <si>
    <t>Lauren Christie - 93774</t>
  </si>
  <si>
    <t>Vivek</t>
  </si>
  <si>
    <t>Mittal</t>
  </si>
  <si>
    <t>Vivek Mittal - 93775</t>
  </si>
  <si>
    <t>Agius</t>
  </si>
  <si>
    <t>Marie Agius - 93776</t>
  </si>
  <si>
    <t>Francisco Juan</t>
  </si>
  <si>
    <t>Garcia Lendinez</t>
  </si>
  <si>
    <t>Francisco Juan Garcia Lendinez - 93777</t>
  </si>
  <si>
    <t>Zak</t>
  </si>
  <si>
    <t>Arakliti</t>
  </si>
  <si>
    <t>Zak Arakliti - 93778</t>
  </si>
  <si>
    <t>Palmer</t>
  </si>
  <si>
    <t>Neil Palmer - 93779</t>
  </si>
  <si>
    <t>Cummings</t>
  </si>
  <si>
    <t>Kevin Cummings - 93780</t>
  </si>
  <si>
    <t>Nicola Luxford - 93781</t>
  </si>
  <si>
    <t>John Kemp - 93782</t>
  </si>
  <si>
    <t>Nicla</t>
  </si>
  <si>
    <t>Di Palma</t>
  </si>
  <si>
    <t>Nicla Di Palma - 93783</t>
  </si>
  <si>
    <t>Lesley</t>
  </si>
  <si>
    <t>Lesley Davis - 93784</t>
  </si>
  <si>
    <t>Tringham</t>
  </si>
  <si>
    <t>Andrew Tringham - 93785</t>
  </si>
  <si>
    <t>Nadeem</t>
  </si>
  <si>
    <t>Aslam</t>
  </si>
  <si>
    <t>Nadeem Aslam - 93786</t>
  </si>
  <si>
    <t>Paul Bromley</t>
  </si>
  <si>
    <t>Nordgren</t>
  </si>
  <si>
    <t>Maria Nordgren - 93787</t>
  </si>
  <si>
    <t>Rust</t>
  </si>
  <si>
    <t>Michael Rust - 93788</t>
  </si>
  <si>
    <t>Neetal</t>
  </si>
  <si>
    <t>Neetal Patel - 93789</t>
  </si>
  <si>
    <t>Stephen Minton - 93791</t>
  </si>
  <si>
    <t>Midgley</t>
  </si>
  <si>
    <t>Nicholas Midgley - 93792</t>
  </si>
  <si>
    <t>Alejandro</t>
  </si>
  <si>
    <t>De la Fuente</t>
  </si>
  <si>
    <t>Alejandro De la Fuente - 93793</t>
  </si>
  <si>
    <t>Antonio</t>
  </si>
  <si>
    <t>Vilduso</t>
  </si>
  <si>
    <t>Antonio Vilduso - 93794</t>
  </si>
  <si>
    <t>Peter Abdo</t>
  </si>
  <si>
    <t>Broadbent</t>
  </si>
  <si>
    <t>Sarah Broadbent - 93796</t>
  </si>
  <si>
    <t>Iggulden</t>
  </si>
  <si>
    <t>Sam Iggulden - 93797</t>
  </si>
  <si>
    <t>Johnathan</t>
  </si>
  <si>
    <t>Fincham</t>
  </si>
  <si>
    <t>Johnathan Fincham - 93799</t>
  </si>
  <si>
    <t>Jacqui</t>
  </si>
  <si>
    <t>Jacqui Clarke - 93810</t>
  </si>
  <si>
    <t>Kyle-Price</t>
  </si>
  <si>
    <t>John Kyle-Price - 93814</t>
  </si>
  <si>
    <t>Godden</t>
  </si>
  <si>
    <t>Kirsten Godden - 93815</t>
  </si>
  <si>
    <t>Taryn</t>
  </si>
  <si>
    <t>Fisher</t>
  </si>
  <si>
    <t>Taryn Fisher - 93816</t>
  </si>
  <si>
    <t>Olusola</t>
  </si>
  <si>
    <t>Ogunde</t>
  </si>
  <si>
    <t>Olusola Ogunde - 93817</t>
  </si>
  <si>
    <t>Nicole Sanders - 93818</t>
  </si>
  <si>
    <t>Agustin</t>
  </si>
  <si>
    <t>Rivara</t>
  </si>
  <si>
    <t>Agustin Rivara - 93819</t>
  </si>
  <si>
    <t>Cawthorne</t>
  </si>
  <si>
    <t>Charles Cawthorne - 93824</t>
  </si>
  <si>
    <t>Martina Byrne - 93826</t>
  </si>
  <si>
    <t>David Black - 93827</t>
  </si>
  <si>
    <t>Belbin</t>
  </si>
  <si>
    <t>Tracey Belbin - 93828</t>
  </si>
  <si>
    <t>Judy</t>
  </si>
  <si>
    <t>De Groot</t>
  </si>
  <si>
    <t>Judy De Groot - 93832</t>
  </si>
  <si>
    <t>Magill</t>
  </si>
  <si>
    <t>Colin Magill - 93833</t>
  </si>
  <si>
    <t>Halfacre</t>
  </si>
  <si>
    <t>Simon Halfacre - 93846</t>
  </si>
  <si>
    <t>Mark Pearce - 93853</t>
  </si>
  <si>
    <t>Christopher Matthews - 93854</t>
  </si>
  <si>
    <t>Sundt</t>
  </si>
  <si>
    <t>Jan Sundt - 93855</t>
  </si>
  <si>
    <t>Kabel</t>
  </si>
  <si>
    <t>Jeffrey Kabel - 93856</t>
  </si>
  <si>
    <t>Darren Brown - 93857</t>
  </si>
  <si>
    <t>Danaher</t>
  </si>
  <si>
    <t>Brendan Danaher - 93860</t>
  </si>
  <si>
    <t>Schaafsma</t>
  </si>
  <si>
    <t>Alison Schaafsma - 93861</t>
  </si>
  <si>
    <t>Nelson Bibby</t>
  </si>
  <si>
    <t>Dominy</t>
  </si>
  <si>
    <t>David Dominy - 93862</t>
  </si>
  <si>
    <t>Martin Sutterby</t>
  </si>
  <si>
    <t>Kaye</t>
  </si>
  <si>
    <t>Ryan Kaye - 93863</t>
  </si>
  <si>
    <t>Cassidy</t>
  </si>
  <si>
    <t>John Cassidy - 93864</t>
  </si>
  <si>
    <t>Deda-Ancel</t>
  </si>
  <si>
    <t>Anne Deda-Ancel - 93865</t>
  </si>
  <si>
    <t>Sarah Afzal - 93866</t>
  </si>
  <si>
    <t>Burbidge</t>
  </si>
  <si>
    <t>James Burbidge - 93867</t>
  </si>
  <si>
    <t>Thomas Cox - 93869</t>
  </si>
  <si>
    <t>Barry Sullivan - 93870</t>
  </si>
  <si>
    <t>Hala Tayyarah</t>
  </si>
  <si>
    <t>Siska</t>
  </si>
  <si>
    <t>Carter Shaw</t>
  </si>
  <si>
    <t>Siska Carter Shaw - 93871</t>
  </si>
  <si>
    <t>Percy</t>
  </si>
  <si>
    <t>Sean Percy - 93872</t>
  </si>
  <si>
    <t>Mary Latham - 93879</t>
  </si>
  <si>
    <t>EIM-Mid/Back Office</t>
  </si>
  <si>
    <t>136349 - EIM-Mid/Back Office</t>
  </si>
  <si>
    <t>Sasha</t>
  </si>
  <si>
    <t>Sasha Young - 93880</t>
  </si>
  <si>
    <t>Tom Harper - 93882</t>
  </si>
  <si>
    <t>Gammon</t>
  </si>
  <si>
    <t>Nicola Gammon - 93892</t>
  </si>
  <si>
    <t>Mark Roberts - 93893</t>
  </si>
  <si>
    <t>Kevin Jordan - 93904</t>
  </si>
  <si>
    <t>Marcel</t>
  </si>
  <si>
    <t>Herbst</t>
  </si>
  <si>
    <t>Marcel Herbst - 93905</t>
  </si>
  <si>
    <t>McBane</t>
  </si>
  <si>
    <t>Stuart McBane - 93907</t>
  </si>
  <si>
    <t>Humphris</t>
  </si>
  <si>
    <t>Julia Humphris - 93909</t>
  </si>
  <si>
    <t>Cose</t>
  </si>
  <si>
    <t>Simon Cose - 93911</t>
  </si>
  <si>
    <t>Hannah</t>
  </si>
  <si>
    <t>Keogh</t>
  </si>
  <si>
    <t>Hannah Keogh - 93918</t>
  </si>
  <si>
    <t>Ekin</t>
  </si>
  <si>
    <t>Nicola Ekin - 93919</t>
  </si>
  <si>
    <t>Carys</t>
  </si>
  <si>
    <t>Willott</t>
  </si>
  <si>
    <t>Carys Willott - 93920</t>
  </si>
  <si>
    <t>Sweetbaum</t>
  </si>
  <si>
    <t>Peter Sweetbaum - 93921</t>
  </si>
  <si>
    <t>Jemmeson</t>
  </si>
  <si>
    <t>Michael Jemmeson - 93922</t>
  </si>
  <si>
    <t>Bramwell</t>
  </si>
  <si>
    <t>James Bramwell - 93923</t>
  </si>
  <si>
    <t>William Robinson - 93925</t>
  </si>
  <si>
    <t>Kimberly</t>
  </si>
  <si>
    <t>Hopley</t>
  </si>
  <si>
    <t>Kimberly Hopley - 93926</t>
  </si>
  <si>
    <t>Melanie Maclean - 93927</t>
  </si>
  <si>
    <t>Cuin</t>
  </si>
  <si>
    <t>Michael Cuin - 93928</t>
  </si>
  <si>
    <t>Elms</t>
  </si>
  <si>
    <t xml:space="preserve">Nick Elms </t>
  </si>
  <si>
    <t>Simen</t>
  </si>
  <si>
    <t>Lunder</t>
  </si>
  <si>
    <t>Simen Lunder - 93930</t>
  </si>
  <si>
    <t>Collins</t>
  </si>
  <si>
    <t>Elizabeth Collins - 93931</t>
  </si>
  <si>
    <t>Alexei</t>
  </si>
  <si>
    <t>Olympiev</t>
  </si>
  <si>
    <t>Alexei Olympiev - 93960</t>
  </si>
  <si>
    <t>Richard Creitzman</t>
  </si>
  <si>
    <t>Sayara</t>
  </si>
  <si>
    <t>Beg</t>
  </si>
  <si>
    <t>Sayara Beg - 93962</t>
  </si>
  <si>
    <t>McPherson</t>
  </si>
  <si>
    <t>Murray McPherson - 93963</t>
  </si>
  <si>
    <t>Daren</t>
  </si>
  <si>
    <t>Daren Hicks - 93964</t>
  </si>
  <si>
    <t>Beasley</t>
  </si>
  <si>
    <t>Michelle Beasley - 93965</t>
  </si>
  <si>
    <t>Hannah Morrison - 93966</t>
  </si>
  <si>
    <t>Norris</t>
  </si>
  <si>
    <t>Kellie Norris - 93967</t>
  </si>
  <si>
    <t>Angela Maddocks</t>
  </si>
  <si>
    <t>Holt</t>
  </si>
  <si>
    <t>Andrew Holt - 93968</t>
  </si>
  <si>
    <t>Carlton</t>
  </si>
  <si>
    <t>Cameron Carlton - 93969</t>
  </si>
  <si>
    <t>Andrew Tringham</t>
  </si>
  <si>
    <t>Marisa</t>
  </si>
  <si>
    <t>Rapacioli</t>
  </si>
  <si>
    <t>Marisa Rapacioli - 93970</t>
  </si>
  <si>
    <t>Jerome</t>
  </si>
  <si>
    <t>Sousselier</t>
  </si>
  <si>
    <t>Jerome Sousselier - 93974</t>
  </si>
  <si>
    <t>Malhotra</t>
  </si>
  <si>
    <t>Sharad Malhotra - 93975</t>
  </si>
  <si>
    <t>Anthony Smith - 93976</t>
  </si>
  <si>
    <t>Irina</t>
  </si>
  <si>
    <t>Nekrasova</t>
  </si>
  <si>
    <t>Irina Nekrasova - 93977</t>
  </si>
  <si>
    <t>Antoine</t>
  </si>
  <si>
    <t>Duvauchelle</t>
  </si>
  <si>
    <t xml:space="preserve">Antoine Duvauchelle </t>
  </si>
  <si>
    <t>Bruno Gaillard</t>
  </si>
  <si>
    <t>Mehul</t>
  </si>
  <si>
    <t>Mehul Patel - 93980</t>
  </si>
  <si>
    <t>Ries</t>
  </si>
  <si>
    <t>Drew Ries - 93982</t>
  </si>
  <si>
    <t>Karaca</t>
  </si>
  <si>
    <t>Mestci</t>
  </si>
  <si>
    <t>Karaca Mestci - 93984</t>
  </si>
  <si>
    <t>Smythe</t>
  </si>
  <si>
    <t>Michael Smythe - 93986</t>
  </si>
  <si>
    <t>Chris Doherty - 93987</t>
  </si>
  <si>
    <t>Simon Turner - 93988</t>
  </si>
  <si>
    <t>Boddy</t>
  </si>
  <si>
    <t>Michael Boddy - 93990</t>
  </si>
  <si>
    <t>Alexandre</t>
  </si>
  <si>
    <t>Favand</t>
  </si>
  <si>
    <t>Alexandre Favand - 93991</t>
  </si>
  <si>
    <t>Elia</t>
  </si>
  <si>
    <t>Vernazza</t>
  </si>
  <si>
    <t>Elia Vernazza - 93992</t>
  </si>
  <si>
    <t>St John Gray</t>
  </si>
  <si>
    <t>Esther St John Gray - 93993</t>
  </si>
  <si>
    <t>Sally Golden</t>
  </si>
  <si>
    <t>Mongomerie</t>
  </si>
  <si>
    <t>Martin Mongomerie - 93994</t>
  </si>
  <si>
    <t>Daryl</t>
  </si>
  <si>
    <t>Daryl Sullivan - 93995</t>
  </si>
  <si>
    <t>Reemie</t>
  </si>
  <si>
    <t>Arar</t>
  </si>
  <si>
    <t>Reemie Arar - 93996</t>
  </si>
  <si>
    <t>Amanda Miller - 94004</t>
  </si>
  <si>
    <t>Michael Chapman - 94005</t>
  </si>
  <si>
    <t>Danielle</t>
  </si>
  <si>
    <t>Danielle Guy - 94006</t>
  </si>
  <si>
    <t>Keith Brooks - 94008</t>
  </si>
  <si>
    <t>EEL-Occupancy</t>
  </si>
  <si>
    <t>103574 - EEL-Occupancy</t>
  </si>
  <si>
    <t>Mel Albert</t>
  </si>
  <si>
    <t>Paula O'Connell - 94014</t>
  </si>
  <si>
    <t>Daniel Tyrrell - 94018</t>
  </si>
  <si>
    <t>Rengade</t>
  </si>
  <si>
    <t>Emmanuel Rengade - 94032</t>
  </si>
  <si>
    <t>Fiona O'Brien - 94040</t>
  </si>
  <si>
    <t>Chiara</t>
  </si>
  <si>
    <t>Chiara Glen - 94041</t>
  </si>
  <si>
    <t>Cansdale</t>
  </si>
  <si>
    <t>Emma Cansdale - 94042</t>
  </si>
  <si>
    <t>James Meehan - 94043</t>
  </si>
  <si>
    <t>Ho</t>
  </si>
  <si>
    <t>Jason Ho - 94045</t>
  </si>
  <si>
    <t>Ladva</t>
  </si>
  <si>
    <t>Hitesh Ladva - 94046</t>
  </si>
  <si>
    <t>Ben</t>
  </si>
  <si>
    <t>Fitzgerald</t>
  </si>
  <si>
    <t>Ben Fitzgerald - 94048</t>
  </si>
  <si>
    <t>Yusuf</t>
  </si>
  <si>
    <t>Noor</t>
  </si>
  <si>
    <t>Yusuf Noor - 94053</t>
  </si>
  <si>
    <t>EEL-EES IT</t>
  </si>
  <si>
    <t>101173 - EEL-EES IT</t>
  </si>
  <si>
    <t>Jordis</t>
  </si>
  <si>
    <t>Blaschke</t>
  </si>
  <si>
    <t>Jordis Blaschke - 94054</t>
  </si>
  <si>
    <t>Kelt</t>
  </si>
  <si>
    <t>Sarah Kelt - 94055</t>
  </si>
  <si>
    <t>Nikolaos</t>
  </si>
  <si>
    <t>De Santis</t>
  </si>
  <si>
    <t>Nikolaos De Santis - 94056</t>
  </si>
  <si>
    <t>O'Keeffe</t>
  </si>
  <si>
    <t>Justin O'Keeffe - 94057</t>
  </si>
  <si>
    <t>Jason Seigal</t>
  </si>
  <si>
    <t>Robbins</t>
  </si>
  <si>
    <t>Stephen Robbins - 94058</t>
  </si>
  <si>
    <t>Childs</t>
  </si>
  <si>
    <t>Colin Childs - 94059</t>
  </si>
  <si>
    <t>Lawrence Wong - 94060</t>
  </si>
  <si>
    <t>Richard Young - 94061</t>
  </si>
  <si>
    <t>Sunil</t>
  </si>
  <si>
    <t>Dalal</t>
  </si>
  <si>
    <t>Sunil Dalal - 94062</t>
  </si>
  <si>
    <t>Claudia</t>
  </si>
  <si>
    <t>Donati</t>
  </si>
  <si>
    <t>Claudia Donati - 94063</t>
  </si>
  <si>
    <t>Irons</t>
  </si>
  <si>
    <t>Richard Irons - 94064</t>
  </si>
  <si>
    <t>Nina Kate</t>
  </si>
  <si>
    <t>Ripley</t>
  </si>
  <si>
    <t>Nina Kate Ripley - 94067</t>
  </si>
  <si>
    <t>Christopher Holt - 94070</t>
  </si>
  <si>
    <t>Jenny Latham</t>
  </si>
  <si>
    <t>Una</t>
  </si>
  <si>
    <t>Feeley</t>
  </si>
  <si>
    <t>Una Feeley - 94071</t>
  </si>
  <si>
    <t>Lushao</t>
  </si>
  <si>
    <t>Jennifer Lushao - 94072</t>
  </si>
  <si>
    <t>O'Sullivan</t>
  </si>
  <si>
    <t>Joseph O'Sullivan - 94086</t>
  </si>
  <si>
    <t>Sundeep</t>
  </si>
  <si>
    <t>Sood</t>
  </si>
  <si>
    <t>Sundeep Sood - 94087</t>
  </si>
  <si>
    <t>Benjamin Knowles - 94088</t>
  </si>
  <si>
    <t>Derek Lee - 94094</t>
  </si>
  <si>
    <t>James Edwards - 94095</t>
  </si>
  <si>
    <t>Van Druten</t>
  </si>
  <si>
    <t>David Van Druten - 94096</t>
  </si>
  <si>
    <t>Madle</t>
  </si>
  <si>
    <t>Stephen Madle - 94097</t>
  </si>
  <si>
    <t>Andrew Gordon - 94098</t>
  </si>
  <si>
    <t>Barlow</t>
  </si>
  <si>
    <t>Tracy Barlow - 94099</t>
  </si>
  <si>
    <t>Coote</t>
  </si>
  <si>
    <t>Rachel Coote - 94100</t>
  </si>
  <si>
    <t>Rowan</t>
  </si>
  <si>
    <t>Rowan Marshall - 94101</t>
  </si>
  <si>
    <t>Deguillaume</t>
  </si>
  <si>
    <t>Catherine Deguillaume - 94102</t>
  </si>
  <si>
    <t>Christopher Cox - 94103</t>
  </si>
  <si>
    <t>Planchadell</t>
  </si>
  <si>
    <t>Patricia Planchadell - 94111</t>
  </si>
  <si>
    <t>Kutner</t>
  </si>
  <si>
    <t>Nicholas Kutner - 94116</t>
  </si>
  <si>
    <t>EEL Enron Netherlands BV</t>
  </si>
  <si>
    <t xml:space="preserve">Teun Van Biert </t>
  </si>
  <si>
    <t>EEG, Frankfurt</t>
  </si>
  <si>
    <t xml:space="preserve">Viviana Florio </t>
  </si>
  <si>
    <t>Headcount 19</t>
  </si>
  <si>
    <t>Excludes</t>
  </si>
  <si>
    <t>Xi Xi</t>
  </si>
  <si>
    <t>May YTD Actuals v Budget</t>
  </si>
  <si>
    <t>Government Affairs May 2001</t>
  </si>
  <si>
    <t>AuxAcctAsmnt_1</t>
  </si>
  <si>
    <t>(All)</t>
  </si>
  <si>
    <t>Sum of      COCurr ECCS Rate</t>
  </si>
  <si>
    <t>Order</t>
  </si>
  <si>
    <t>Cost group</t>
  </si>
  <si>
    <t>Cost element name</t>
  </si>
  <si>
    <t>Name of offsetting account</t>
  </si>
  <si>
    <t>Name</t>
  </si>
  <si>
    <t>Purchase Order</t>
  </si>
  <si>
    <t>Salaries &amp; Wages</t>
  </si>
  <si>
    <t>Emp-Expense Other</t>
  </si>
  <si>
    <t>Prepayments-Rent</t>
  </si>
  <si>
    <t>May expat rent</t>
  </si>
  <si>
    <t>.</t>
  </si>
  <si>
    <t>Residenz</t>
  </si>
  <si>
    <t>Miete Appartement 4/01</t>
  </si>
  <si>
    <t>Emp-Pen &amp; Ben</t>
  </si>
  <si>
    <t>Payroll Clear-Gross</t>
  </si>
  <si>
    <t>ERS PEN (DR)</t>
  </si>
  <si>
    <t>ERS SHARE (DR)</t>
  </si>
  <si>
    <t>Benefit Plan Liab-CP</t>
  </si>
  <si>
    <t>Long Term Saving Plan Accrual</t>
  </si>
  <si>
    <t>Payroll Tax-FICA</t>
  </si>
  <si>
    <t>ERS NI (DR)</t>
  </si>
  <si>
    <t>Paroll TAX - FICA</t>
  </si>
  <si>
    <t>EEGMBH CIAK EUR Owir</t>
  </si>
  <si>
    <t>German Social Security</t>
  </si>
  <si>
    <t>Salaries and Wages</t>
  </si>
  <si>
    <t>GR/IR Clearing</t>
  </si>
  <si>
    <t>H Jarvi INv. 55946 WE 17/11/00</t>
  </si>
  <si>
    <t>Helen Jarvis CC 100340 £10.80</t>
  </si>
  <si>
    <t>Inland Revenue Accounts Office</t>
  </si>
  <si>
    <t>Expat/Xi Xi -PAYE</t>
  </si>
  <si>
    <t>Expat - PAYE</t>
  </si>
  <si>
    <t>GAYE (DR)</t>
  </si>
  <si>
    <t>S&amp;W  Salaries</t>
  </si>
  <si>
    <t>S&amp;W  Salaries - tax&amp;SS</t>
  </si>
  <si>
    <t>Taxable Pay (DR)</t>
  </si>
  <si>
    <t>S&amp;W German Salaries</t>
  </si>
  <si>
    <t>Teun Van Biert</t>
  </si>
  <si>
    <t>*TVB - 100531</t>
  </si>
  <si>
    <t>Belastingdienst/Centrale</t>
  </si>
  <si>
    <t>*806358907A011020</t>
  </si>
  <si>
    <t>Salaries &amp; Wages Total</t>
  </si>
  <si>
    <t>Travel &amp; Entertainment</t>
  </si>
  <si>
    <t>Emp-ClntMeals&amp;Entnmt</t>
  </si>
  <si>
    <t>*Mark Schroeder Trip No 15708 (USD)</t>
  </si>
  <si>
    <t>Emp-Group Meals &amp; En</t>
  </si>
  <si>
    <t>16312 - March 2001</t>
  </si>
  <si>
    <t>GL code is 53600000, Order no. 500</t>
  </si>
  <si>
    <t>Cassian</t>
  </si>
  <si>
    <t>Degas</t>
  </si>
  <si>
    <t>Cassian Degas - 90594</t>
  </si>
  <si>
    <t>Macleod</t>
  </si>
  <si>
    <t>Tara Macleod - 90596</t>
  </si>
  <si>
    <t>David Ho Yin</t>
  </si>
  <si>
    <t>Tsang</t>
  </si>
  <si>
    <t>David Ho Yin Tsang - 90598</t>
  </si>
  <si>
    <t>Phynn</t>
  </si>
  <si>
    <t>John Phynn - 90599</t>
  </si>
  <si>
    <t>John Robinson</t>
  </si>
  <si>
    <t>Viktor</t>
  </si>
  <si>
    <t>Janda</t>
  </si>
  <si>
    <t>Viktor Janda - 90605</t>
  </si>
  <si>
    <t>Steven Roselius</t>
  </si>
  <si>
    <t>Howard</t>
  </si>
  <si>
    <t>Slater</t>
  </si>
  <si>
    <t>Howard Slater - 90606</t>
  </si>
  <si>
    <t>Caroline Lothian</t>
  </si>
  <si>
    <t>Natasha Lewis - 90607</t>
  </si>
  <si>
    <t>Heydecker</t>
  </si>
  <si>
    <t>Peter Heydecker - 90609</t>
  </si>
  <si>
    <t>Gallagher</t>
  </si>
  <si>
    <t>David Gallagher - 90610</t>
  </si>
  <si>
    <t>Zuzana</t>
  </si>
  <si>
    <t>Strmenova</t>
  </si>
  <si>
    <t>Zuzana Strmenova - 90611</t>
  </si>
  <si>
    <t>Morgan</t>
  </si>
  <si>
    <t>David Morgan - 90621</t>
  </si>
  <si>
    <t>Tricia Donnelly</t>
  </si>
  <si>
    <t>Barbara</t>
  </si>
  <si>
    <t>Weidman</t>
  </si>
  <si>
    <t>Barbara Weidman - 90622</t>
  </si>
  <si>
    <t>Kent Chenery</t>
  </si>
  <si>
    <t>Blancke</t>
  </si>
  <si>
    <t>Nicola Blancke - 90624</t>
  </si>
  <si>
    <t>Shane</t>
  </si>
  <si>
    <t>Sawyer</t>
  </si>
  <si>
    <t>Shane Sawyer - 90629</t>
  </si>
  <si>
    <t>Andrea M.</t>
  </si>
  <si>
    <t>Kerch</t>
  </si>
  <si>
    <t>Andrea M. Kerch - 90630</t>
  </si>
  <si>
    <t>Dilworth</t>
  </si>
  <si>
    <t>Mark Dilworth - 90636</t>
  </si>
  <si>
    <t>Mason</t>
  </si>
  <si>
    <t>David Mason - 90638</t>
  </si>
  <si>
    <t>Kiang</t>
  </si>
  <si>
    <t>Graham Kiang - 90639</t>
  </si>
  <si>
    <t>Robert Brooks - 90640</t>
  </si>
  <si>
    <t>Eva Lloyd - 90643</t>
  </si>
  <si>
    <t>EEL-Graphics</t>
  </si>
  <si>
    <t>100452 - EEL-Graphics</t>
  </si>
  <si>
    <t>Oliver White</t>
  </si>
  <si>
    <t>Bremond</t>
  </si>
  <si>
    <t>Thomas Bremond - 90645</t>
  </si>
  <si>
    <t>EBS-Content Serv -UK</t>
  </si>
  <si>
    <t>103118 - EBS-Content Serv -UK</t>
  </si>
  <si>
    <t>Tracy Wyman</t>
  </si>
  <si>
    <t>Silvia</t>
  </si>
  <si>
    <t>Sousa</t>
  </si>
  <si>
    <t>Silvia Sousa - 90648</t>
  </si>
  <si>
    <t>Graham Dunbar</t>
  </si>
  <si>
    <t>Sandy</t>
  </si>
  <si>
    <t>Sandy Schumacher - 90649</t>
  </si>
  <si>
    <t>Nina</t>
  </si>
  <si>
    <t>Edmonds</t>
  </si>
  <si>
    <t>Nina Edmonds - 90650</t>
  </si>
  <si>
    <t>Paul Simons</t>
  </si>
  <si>
    <t>Renata</t>
  </si>
  <si>
    <t>Frankova</t>
  </si>
  <si>
    <t>Renata Frankova - 90651</t>
  </si>
  <si>
    <t>Huntingford</t>
  </si>
  <si>
    <t>Matthew Huntingford - 90655</t>
  </si>
  <si>
    <t>Cockin</t>
  </si>
  <si>
    <t>John Cockin - 90662</t>
  </si>
  <si>
    <t>Lucy</t>
  </si>
  <si>
    <t>Page</t>
  </si>
  <si>
    <t>Lucy Page - 90665</t>
  </si>
  <si>
    <t>Anna Jansson</t>
  </si>
  <si>
    <t>Bastien</t>
  </si>
  <si>
    <t>Patrick Bastien - 90669</t>
  </si>
  <si>
    <t>Daniel Laurence</t>
  </si>
  <si>
    <t>Cole</t>
  </si>
  <si>
    <t>Daniel Laurence Cole - 90674</t>
  </si>
  <si>
    <t>McNamara</t>
  </si>
  <si>
    <t>Daniel McNamara - 90678</t>
  </si>
  <si>
    <t>Stevenson</t>
  </si>
  <si>
    <t>Scott Stevenson - 90681</t>
  </si>
  <si>
    <t>Hall</t>
  </si>
  <si>
    <t>Christopher Hall - 90682</t>
  </si>
  <si>
    <t>Griffiths</t>
  </si>
  <si>
    <t>Peter Griffiths - 90683</t>
  </si>
  <si>
    <t>Mohammed</t>
  </si>
  <si>
    <t>Mohammed Ali - 90689</t>
  </si>
  <si>
    <t>Helene</t>
  </si>
  <si>
    <t>Deveau</t>
  </si>
  <si>
    <t>Helene Deveau - 90695</t>
  </si>
  <si>
    <t>Stephen Martin</t>
  </si>
  <si>
    <t>Peterson</t>
  </si>
  <si>
    <t>Stephen Martin Peterson - 90697</t>
  </si>
  <si>
    <t>Karolina</t>
  </si>
  <si>
    <t>Moran</t>
  </si>
  <si>
    <t>Karolina Moran - 90702</t>
  </si>
  <si>
    <t>Tim Davies</t>
  </si>
  <si>
    <t>Duncanson</t>
  </si>
  <si>
    <t>Joanna Duncanson - 90707</t>
  </si>
  <si>
    <t>EEL-Strategic Ini</t>
  </si>
  <si>
    <t>100685 - EEL-Strategic Ini</t>
  </si>
  <si>
    <t>Steve Whitaker</t>
  </si>
  <si>
    <t>Susan Fraser - 90708</t>
  </si>
  <si>
    <t>Catherine Christmas</t>
  </si>
  <si>
    <t>Todd</t>
  </si>
  <si>
    <t>Stevens</t>
  </si>
  <si>
    <t>Todd Stevens - 90709</t>
  </si>
  <si>
    <t>EBS-Accounting</t>
  </si>
  <si>
    <t>136030 - EBS-Accounting</t>
  </si>
  <si>
    <t>Hitesh</t>
  </si>
  <si>
    <t>Lad</t>
  </si>
  <si>
    <t>Hitesh Lad - 90711</t>
  </si>
  <si>
    <t>Hala</t>
  </si>
  <si>
    <t>Tayyarah</t>
  </si>
  <si>
    <t>Hala Tayyarah - 90715</t>
  </si>
  <si>
    <t>EEL-EES-Com Risk Mgt</t>
  </si>
  <si>
    <t>100926 - EEL-EES-Com Risk Mgt</t>
  </si>
  <si>
    <t>Kyran Hanks</t>
  </si>
  <si>
    <t>Stefanie</t>
  </si>
  <si>
    <t>Gramm</t>
  </si>
  <si>
    <t>Stefanie Gramm - 90720</t>
  </si>
  <si>
    <t>Camille</t>
  </si>
  <si>
    <t>Sexton</t>
  </si>
  <si>
    <t>Camille Sexton - 90725</t>
  </si>
  <si>
    <t>Guenther Klar</t>
  </si>
  <si>
    <t>Tanya</t>
  </si>
  <si>
    <t>Lowe</t>
  </si>
  <si>
    <t>Tanya Lowe - 90726</t>
  </si>
  <si>
    <t>Tommaso Corrado</t>
  </si>
  <si>
    <t>Clare</t>
  </si>
  <si>
    <t>Ellis-Wood</t>
  </si>
  <si>
    <t>Clare Ellis-Wood - 90728</t>
  </si>
  <si>
    <t>Erik</t>
  </si>
  <si>
    <t>Hokmark</t>
  </si>
  <si>
    <t>Erik Hokmark - 90729</t>
  </si>
  <si>
    <t>Michael Hellermann</t>
  </si>
  <si>
    <t>Jackson</t>
  </si>
  <si>
    <t>Neil Jackson - 90732</t>
  </si>
  <si>
    <t>Michael John</t>
  </si>
  <si>
    <t>Michael John Slade - 90736</t>
  </si>
  <si>
    <t>Stephen Evans - 90738</t>
  </si>
  <si>
    <t>Niamh O'Regan</t>
  </si>
  <si>
    <t>Cresswell</t>
  </si>
  <si>
    <t>James Cresswell - 90739</t>
  </si>
  <si>
    <t>Tina</t>
  </si>
  <si>
    <t>Ward</t>
  </si>
  <si>
    <t>Tina Ward - 90740</t>
  </si>
  <si>
    <t>Janine Juggins</t>
  </si>
  <si>
    <t>Batey</t>
  </si>
  <si>
    <t>Michael Batey - 90746</t>
  </si>
  <si>
    <t>Mike Wellings</t>
  </si>
  <si>
    <t>Hector A. Andrade</t>
  </si>
  <si>
    <t>Godoy</t>
  </si>
  <si>
    <t>Hector A. Andrade Godoy - 90749</t>
  </si>
  <si>
    <t>Glaas</t>
  </si>
  <si>
    <t>Christian Glaas - 90805</t>
  </si>
  <si>
    <t>Jude</t>
  </si>
  <si>
    <t>Atkinson</t>
  </si>
  <si>
    <t>Jude Atkinson - 90807</t>
  </si>
  <si>
    <t>Armitt</t>
  </si>
  <si>
    <t>Philip Armitt - 90808</t>
  </si>
  <si>
    <t>Freshwater</t>
  </si>
  <si>
    <t>Guy Freshwater - 90810</t>
  </si>
  <si>
    <t>Kevin Sweeney</t>
  </si>
  <si>
    <t>Dean</t>
  </si>
  <si>
    <t>Dashwood</t>
  </si>
  <si>
    <t>Dean Dashwood - 90812</t>
  </si>
  <si>
    <t>Thomas Steven - 90814</t>
  </si>
  <si>
    <t>Dominic Mitchell</t>
  </si>
  <si>
    <t>Ru Marie</t>
  </si>
  <si>
    <t>Gant</t>
  </si>
  <si>
    <t>Ru Marie Gant - 90815</t>
  </si>
  <si>
    <t>Bogdan</t>
  </si>
  <si>
    <t>Berneaga</t>
  </si>
  <si>
    <t>Bogdan Berneaga - 90821</t>
  </si>
  <si>
    <t>Christopher Harris</t>
  </si>
  <si>
    <t>Estelle</t>
  </si>
  <si>
    <t>Jutzas</t>
  </si>
  <si>
    <t>Estelle Jutzas - 90823</t>
  </si>
  <si>
    <t>Yvette</t>
  </si>
  <si>
    <t>Pilcz</t>
  </si>
  <si>
    <t>Yvette Pilcz - 90828</t>
  </si>
  <si>
    <t>Pamela</t>
  </si>
  <si>
    <t>Devon</t>
  </si>
  <si>
    <t>Pamela Devon - 90832</t>
  </si>
  <si>
    <t>Felipe</t>
  </si>
  <si>
    <t>Felipe Foy - 90834</t>
  </si>
  <si>
    <t>Symes</t>
  </si>
  <si>
    <t>Peter Symes - 90838</t>
  </si>
  <si>
    <t>Clive David</t>
  </si>
  <si>
    <t>Stephane</t>
  </si>
  <si>
    <t>Hue</t>
  </si>
  <si>
    <t>Stephane Hue - 90843</t>
  </si>
  <si>
    <t>Matthias</t>
  </si>
  <si>
    <t>Petzny</t>
  </si>
  <si>
    <t>Matthias Petzny - 90846</t>
  </si>
  <si>
    <t>Gordon</t>
  </si>
  <si>
    <t>McLean</t>
  </si>
  <si>
    <t>Gordon McLean - 90849</t>
  </si>
  <si>
    <t>Imtiaz</t>
  </si>
  <si>
    <t>Ahmad</t>
  </si>
  <si>
    <t>Imtiaz Ahmad - 90850</t>
  </si>
  <si>
    <t>William</t>
  </si>
  <si>
    <t>Quinn</t>
  </si>
  <si>
    <t>William Quinn - 90854</t>
  </si>
  <si>
    <t>EEL-Trade Account.</t>
  </si>
  <si>
    <t>100427 - EEL-Trade Account.</t>
  </si>
  <si>
    <t>Rich Wotton</t>
  </si>
  <si>
    <t>Joseph Cox - 90855</t>
  </si>
  <si>
    <t>Marie</t>
  </si>
  <si>
    <t>Westin</t>
  </si>
  <si>
    <t>Marie Westin - 90857</t>
  </si>
  <si>
    <t>Gardiner</t>
  </si>
  <si>
    <t>Anna Gardiner - 90858</t>
  </si>
  <si>
    <t>Bradley</t>
  </si>
  <si>
    <t>Justin Bradley - 90860</t>
  </si>
  <si>
    <t>Andre Nicholson</t>
  </si>
  <si>
    <t>David Miles - 90861</t>
  </si>
  <si>
    <t>Katie</t>
  </si>
  <si>
    <t>Nelson</t>
  </si>
  <si>
    <t>Katie Nelson - 90862</t>
  </si>
  <si>
    <t>Petri</t>
  </si>
  <si>
    <t>Ingrid Petri - 90863</t>
  </si>
  <si>
    <t>Hunter Lindsay</t>
  </si>
  <si>
    <t>Brian Hunter Lindsay - 90864</t>
  </si>
  <si>
    <t>Aynge</t>
  </si>
  <si>
    <t>Gareth Aynge - 90866</t>
  </si>
  <si>
    <t>Lord</t>
  </si>
  <si>
    <t>Michael Lord - 90867</t>
  </si>
  <si>
    <t>Elizabeth</t>
  </si>
  <si>
    <t>Barrett</t>
  </si>
  <si>
    <t>Elizabeth Barrett - 90876</t>
  </si>
  <si>
    <t>Travis</t>
  </si>
  <si>
    <t>Philippe Travis - 90878</t>
  </si>
  <si>
    <t>Sellers</t>
  </si>
  <si>
    <t>Michael Sellers - 90886</t>
  </si>
  <si>
    <t>Bungey</t>
  </si>
  <si>
    <t>Matthew Bungey - 90888</t>
  </si>
  <si>
    <t>Sutterby</t>
  </si>
  <si>
    <t>Philip Sutterby - 90889</t>
  </si>
  <si>
    <t>Christopher Wood - 90890</t>
  </si>
  <si>
    <t>Gilmour</t>
  </si>
  <si>
    <t>Grant Gilmour - 90893</t>
  </si>
  <si>
    <t>Harry Tefoglou</t>
  </si>
  <si>
    <t>Sabrina</t>
  </si>
  <si>
    <t>Mohammed-Ali</t>
  </si>
  <si>
    <t>Sabrina Mohammed-Ali - 90895</t>
  </si>
  <si>
    <t>Howard Slater</t>
  </si>
  <si>
    <t>Kingdon</t>
  </si>
  <si>
    <t>Paul Kingdon - 90897</t>
  </si>
  <si>
    <t>Ragnar</t>
  </si>
  <si>
    <t>O'Connor</t>
  </si>
  <si>
    <t>Ragnar O'Connor - 90898</t>
  </si>
  <si>
    <t>Mudd</t>
  </si>
  <si>
    <t>Caroline Mudd - 90901</t>
  </si>
  <si>
    <t>Millard</t>
  </si>
  <si>
    <t>John Millard - 90905</t>
  </si>
  <si>
    <t>EES Erpag</t>
  </si>
  <si>
    <t>103104 - EES Erpag</t>
  </si>
  <si>
    <t>Christoph Waltenspuel</t>
  </si>
  <si>
    <t>Belinda</t>
  </si>
  <si>
    <t>Clapperton</t>
  </si>
  <si>
    <t>Belinda Clapperton - 90907</t>
  </si>
  <si>
    <t>Sohail</t>
  </si>
  <si>
    <t>Ahmed</t>
  </si>
  <si>
    <t>Sohail Ahmed - 90908</t>
  </si>
  <si>
    <t>Diana</t>
  </si>
  <si>
    <t>Profir</t>
  </si>
  <si>
    <t>Diana Profir - 90911</t>
  </si>
  <si>
    <t>Craig Brown - 90916</t>
  </si>
  <si>
    <t>Agency Temp</t>
  </si>
  <si>
    <t>Fiona Stewart - 90926</t>
  </si>
  <si>
    <t>Sharp</t>
  </si>
  <si>
    <t>Paul Sharp - 90931</t>
  </si>
  <si>
    <t>Allan</t>
  </si>
  <si>
    <t>Matthew Allan - 90933</t>
  </si>
  <si>
    <t>Kerry</t>
  </si>
  <si>
    <t>Ferrari</t>
  </si>
  <si>
    <t>Kerry Ferrari - 90938</t>
  </si>
  <si>
    <t>Jacqueline</t>
  </si>
  <si>
    <t>Gorton</t>
  </si>
  <si>
    <t>Jacqueline Gorton - 90939</t>
  </si>
  <si>
    <t>Eileen</t>
  </si>
  <si>
    <t>Flanagan</t>
  </si>
  <si>
    <t>Eileen Flanagan - 90947</t>
  </si>
  <si>
    <t>Tung</t>
  </si>
  <si>
    <t>Lam</t>
  </si>
  <si>
    <t>Tung Lam - 90951</t>
  </si>
  <si>
    <t>Leigh</t>
  </si>
  <si>
    <t>Leigh Thomas - 90953</t>
  </si>
  <si>
    <t>Ha</t>
  </si>
  <si>
    <t>Phan</t>
  </si>
  <si>
    <t>Ha Phan - 90959</t>
  </si>
  <si>
    <t>Karen</t>
  </si>
  <si>
    <t>Tomlin</t>
  </si>
  <si>
    <t>Karen Tomlin - 90963</t>
  </si>
  <si>
    <t>Crowe</t>
  </si>
  <si>
    <t>Simon Crowe - 90968</t>
  </si>
  <si>
    <t>Bonner</t>
  </si>
  <si>
    <t>Sonia Bonner - 90969</t>
  </si>
  <si>
    <t>Higgins</t>
  </si>
  <si>
    <t>Diana Higgins - 90993</t>
  </si>
  <si>
    <t>Nadja</t>
  </si>
  <si>
    <t>De Klerk</t>
  </si>
  <si>
    <t>Nadja De Klerk - 90997</t>
  </si>
  <si>
    <t>EIM-Executive Europe</t>
  </si>
  <si>
    <t>103314 - EIM-Executive Europe</t>
  </si>
  <si>
    <t>Nelz</t>
  </si>
  <si>
    <t>Kirsten Nelz - 90999</t>
  </si>
  <si>
    <t>Rahul</t>
  </si>
  <si>
    <t>Saxena</t>
  </si>
  <si>
    <t>Rahul Saxena - 91000</t>
  </si>
  <si>
    <t>Donald</t>
  </si>
  <si>
    <t>Shackley</t>
  </si>
  <si>
    <t>Donald Shackley - 91002</t>
  </si>
  <si>
    <t>EEL-EES Tax</t>
  </si>
  <si>
    <t>103797 - EEL-EES Tax</t>
  </si>
  <si>
    <t>Peter Hutton</t>
  </si>
  <si>
    <t>Phipps</t>
  </si>
  <si>
    <t>Ian Phipps - 91004</t>
  </si>
  <si>
    <t>Simon Armstrong</t>
  </si>
  <si>
    <t>Canney</t>
  </si>
  <si>
    <t>James Canney - 91006</t>
  </si>
  <si>
    <t>Fenton-Stone</t>
  </si>
  <si>
    <t>Robert Fenton-Stone - 91007</t>
  </si>
  <si>
    <t>EEL-EM Risk Mgt</t>
  </si>
  <si>
    <t>136336 - EEL-EM Risk Mgt</t>
  </si>
  <si>
    <t>Aird</t>
  </si>
  <si>
    <t>Gordon Aird - 91008</t>
  </si>
  <si>
    <t>EEL-Tax Asset D&amp;f</t>
  </si>
  <si>
    <t>103795 - EEL-Tax Asset D&amp;f</t>
  </si>
  <si>
    <t>Whyte</t>
  </si>
  <si>
    <t>Timothy Whyte - 91011</t>
  </si>
  <si>
    <t>Brett Vorley</t>
  </si>
  <si>
    <t>Glover</t>
  </si>
  <si>
    <t>Thomas Glover - 91012</t>
  </si>
  <si>
    <t>Chris Thrall</t>
  </si>
  <si>
    <t>D'Arcy</t>
  </si>
  <si>
    <t>Paul D'Arcy - 91013</t>
  </si>
  <si>
    <t>Kevin</t>
  </si>
  <si>
    <t>Kevin Hall - 91016</t>
  </si>
  <si>
    <t>Knox</t>
  </si>
  <si>
    <t>David Knox - 91019</t>
  </si>
  <si>
    <t>Julie Hayward</t>
  </si>
  <si>
    <t>Dorna</t>
  </si>
  <si>
    <t>Dorna Martin - 91021</t>
  </si>
  <si>
    <t>Stovold</t>
  </si>
  <si>
    <t>Miles Stovold - 91023</t>
  </si>
  <si>
    <t>Markus Urban</t>
  </si>
  <si>
    <t>Guy Smith - 91024</t>
  </si>
  <si>
    <t>Derek</t>
  </si>
  <si>
    <t>Edmiston</t>
  </si>
  <si>
    <t>Derek Edmiston - 91030</t>
  </si>
  <si>
    <t>Pauline</t>
  </si>
  <si>
    <t>Pauline Wilson - 91039</t>
  </si>
  <si>
    <t>Mary Nell Browning</t>
  </si>
  <si>
    <t>Schofield</t>
  </si>
  <si>
    <t>Sean Schofield - 91042</t>
  </si>
  <si>
    <t>Kellett</t>
  </si>
  <si>
    <t>Susan Kellett - 91046</t>
  </si>
  <si>
    <t>Jeffrey</t>
  </si>
  <si>
    <t>Jeffrey Neil - 91050</t>
  </si>
  <si>
    <t>John Bottomley</t>
  </si>
  <si>
    <t>Sharni</t>
  </si>
  <si>
    <t>Sharni Clark - 91052</t>
  </si>
  <si>
    <t>Godward</t>
  </si>
  <si>
    <t>Christopher Godward - 91053</t>
  </si>
  <si>
    <t>Grose-Hodge</t>
  </si>
  <si>
    <t>Julian Grose-Hodge - 91055</t>
  </si>
  <si>
    <t>EEL-HR SAP</t>
  </si>
  <si>
    <t>100437 - EEL-HR SAP</t>
  </si>
  <si>
    <t>Nicola Luxford</t>
  </si>
  <si>
    <t>Dominic</t>
  </si>
  <si>
    <t>Dominic Mitchell - 91057</t>
  </si>
  <si>
    <t>Carolyn</t>
  </si>
  <si>
    <t>Miros</t>
  </si>
  <si>
    <t>Carolyn Miros - 91059</t>
  </si>
  <si>
    <t>Mead</t>
  </si>
  <si>
    <t>Philip Mead - 91062</t>
  </si>
  <si>
    <t>EEL-EGM IT</t>
  </si>
  <si>
    <t>103235 - EEL-EGM IT</t>
  </si>
  <si>
    <t>Iain Greig</t>
  </si>
  <si>
    <t>Harmon</t>
  </si>
  <si>
    <t>John Harmon - 91063</t>
  </si>
  <si>
    <t>Paivi Sale</t>
  </si>
  <si>
    <t>Danny</t>
  </si>
  <si>
    <t>Harman</t>
  </si>
  <si>
    <t>Danny Harman - 91064</t>
  </si>
  <si>
    <t>Sarah Greening</t>
  </si>
  <si>
    <t>Biral</t>
  </si>
  <si>
    <t>Raja</t>
  </si>
  <si>
    <t>Biral Raja - 91071</t>
  </si>
  <si>
    <t>Taylor</t>
  </si>
  <si>
    <t>Stephanie Taylor - 91076</t>
  </si>
  <si>
    <t>EEL-EM Trade Acc</t>
  </si>
  <si>
    <t>136337 - EEL-EM Trade Acc</t>
  </si>
  <si>
    <t>Marco</t>
  </si>
  <si>
    <t>Lantieri</t>
  </si>
  <si>
    <t>Marco Lantieri - 91077</t>
  </si>
  <si>
    <t>Luca</t>
  </si>
  <si>
    <t>Manzella</t>
  </si>
  <si>
    <t>Luca Manzella - 91078</t>
  </si>
  <si>
    <t>Cornish</t>
  </si>
  <si>
    <t>Natasha Cornish - 91081</t>
  </si>
  <si>
    <t>Carol Findlay</t>
  </si>
  <si>
    <t>Daniela</t>
  </si>
  <si>
    <t>de Lisi</t>
  </si>
  <si>
    <t>Daniela de Lisi - 91082</t>
  </si>
  <si>
    <t>Lawford</t>
  </si>
  <si>
    <t>Brett Lawford - 91083</t>
  </si>
  <si>
    <t>Jubril</t>
  </si>
  <si>
    <t>Oguja</t>
  </si>
  <si>
    <t>Jubril Oguja - 91084</t>
  </si>
  <si>
    <t>Chenery</t>
  </si>
  <si>
    <t>Kent Chenery - 91088</t>
  </si>
  <si>
    <t>Duguid</t>
  </si>
  <si>
    <t>Adam Duguid - 91089</t>
  </si>
  <si>
    <t>David Williams - 91090</t>
  </si>
  <si>
    <t>Knott</t>
  </si>
  <si>
    <t>Sarah Knott - 91091</t>
  </si>
  <si>
    <t>Kenneth Wood - 91094</t>
  </si>
  <si>
    <t>EBS GN Development</t>
  </si>
  <si>
    <t>103122 - EBS GN Development</t>
  </si>
  <si>
    <t>Kevin Kohnstamm</t>
  </si>
  <si>
    <t>Ednan</t>
  </si>
  <si>
    <t>Malik</t>
  </si>
  <si>
    <t>Ednan Malik - 91099</t>
  </si>
  <si>
    <t>Francis Aliefeh</t>
  </si>
  <si>
    <t>Cullum</t>
  </si>
  <si>
    <t>Zuzana Cullum - 91104</t>
  </si>
  <si>
    <t>Ilker</t>
  </si>
  <si>
    <t>Yaman</t>
  </si>
  <si>
    <t>Ilker Yaman - 91105</t>
  </si>
  <si>
    <t>Philip Benjamin - 91111</t>
  </si>
  <si>
    <t>Ian Lilleby</t>
  </si>
  <si>
    <t>Pedram</t>
  </si>
  <si>
    <t>Mazaheri</t>
  </si>
  <si>
    <t>Pedram Mazaheri - 91116</t>
  </si>
  <si>
    <t>Bertrand</t>
  </si>
  <si>
    <t>Loubieres</t>
  </si>
  <si>
    <t>Bertrand Loubieres - 91117</t>
  </si>
  <si>
    <t>Peter Bradley - 91118</t>
  </si>
  <si>
    <t>Mosh</t>
  </si>
  <si>
    <t>Jahan</t>
  </si>
  <si>
    <t>Mosh Jahan - 91123</t>
  </si>
  <si>
    <t>Peter Symes</t>
  </si>
  <si>
    <t>Riitta</t>
  </si>
  <si>
    <t>Poikajarvi</t>
  </si>
  <si>
    <t>Riitta Poikajarvi - 91125</t>
  </si>
  <si>
    <t>Bourne</t>
  </si>
  <si>
    <t>Stuart Bourne - 91131</t>
  </si>
  <si>
    <t>Hennemeyer</t>
  </si>
  <si>
    <t>John Moran - 91134</t>
  </si>
  <si>
    <t>McFaull</t>
  </si>
  <si>
    <t>Paul McFaull - 91140</t>
  </si>
  <si>
    <t>James Bramwell</t>
  </si>
  <si>
    <t>Tuckey</t>
  </si>
  <si>
    <t>Benjamin Tuckey - 91146</t>
  </si>
  <si>
    <t>Lang</t>
  </si>
  <si>
    <t>Douglas Lang - 91148</t>
  </si>
  <si>
    <t>Ives</t>
  </si>
  <si>
    <t>Michael Ives - 91155</t>
  </si>
  <si>
    <t>Liisa</t>
  </si>
  <si>
    <t>Mulbrecht</t>
  </si>
  <si>
    <t>Liisa Mulbrecht - 91158</t>
  </si>
  <si>
    <t>Symons</t>
  </si>
  <si>
    <t>Philip Symons - 91160</t>
  </si>
  <si>
    <t>Panayiota</t>
  </si>
  <si>
    <t>Georgiou</t>
  </si>
  <si>
    <t>Panayiota Georgiou - 91161</t>
  </si>
  <si>
    <t>Pearson</t>
  </si>
  <si>
    <t>Tracy Pearson - 91166</t>
  </si>
  <si>
    <t>Pickard</t>
  </si>
  <si>
    <t>Robert Pickard - 91172</t>
  </si>
  <si>
    <t>Simon Brown - 91174</t>
  </si>
  <si>
    <t>Sandra</t>
  </si>
  <si>
    <t>Butcher</t>
  </si>
  <si>
    <t>Sandra Butcher - 91175</t>
  </si>
  <si>
    <t>Adrian Hendrick</t>
  </si>
  <si>
    <t>Seymour</t>
  </si>
  <si>
    <t>Lynn Seymour - 91176</t>
  </si>
  <si>
    <t>Lyon</t>
  </si>
  <si>
    <t>Rachael Lyon - 91178</t>
  </si>
  <si>
    <t>Raewyn Perkins</t>
  </si>
  <si>
    <t>Sarosh</t>
  </si>
  <si>
    <t>Daruwala</t>
  </si>
  <si>
    <t>Sarosh Daruwala - 91179</t>
  </si>
  <si>
    <t>Rachel Curtin</t>
  </si>
  <si>
    <t>Gentle</t>
  </si>
  <si>
    <t>Jacqueline Gentle - 91183</t>
  </si>
  <si>
    <t>Ann-Louise</t>
  </si>
  <si>
    <t>Pearce</t>
  </si>
  <si>
    <t>Ann-Louise Pearce - 91184</t>
  </si>
  <si>
    <t>Colin</t>
  </si>
  <si>
    <t>Colin Mason - 91186</t>
  </si>
  <si>
    <t>Bob Stevens</t>
  </si>
  <si>
    <t>Jenny</t>
  </si>
  <si>
    <t>Marlowe</t>
  </si>
  <si>
    <t>Jenny Marlowe - 91187</t>
  </si>
  <si>
    <t>Briony Bull</t>
  </si>
  <si>
    <t>Lawson</t>
  </si>
  <si>
    <t>Mark Lawson - 91188</t>
  </si>
  <si>
    <t>Bratby</t>
  </si>
  <si>
    <t>Louise Bratby - 91191</t>
  </si>
  <si>
    <t>Reid</t>
  </si>
  <si>
    <t>Alison Reid - 91193</t>
  </si>
  <si>
    <t>Alessandro</t>
  </si>
  <si>
    <t>Gaeta</t>
  </si>
  <si>
    <t>Alessandro Gaeta - 91194</t>
  </si>
  <si>
    <t>Simon Crowe</t>
  </si>
  <si>
    <t>Pentz</t>
  </si>
  <si>
    <t>Simon Pentz - 91197</t>
  </si>
  <si>
    <t>Niall Dore</t>
  </si>
  <si>
    <t>Cowking</t>
  </si>
  <si>
    <t>Julian Cowking - 91198</t>
  </si>
  <si>
    <t>Smitten</t>
  </si>
  <si>
    <t>Louise Smitten - 91201</t>
  </si>
  <si>
    <t>Sweasey</t>
  </si>
  <si>
    <t>Howard Sweasey - 91211</t>
  </si>
  <si>
    <t>Surinder</t>
  </si>
  <si>
    <t>Chandhar</t>
  </si>
  <si>
    <t>Surinder Chandhar - 91212</t>
  </si>
  <si>
    <t>Hugo</t>
  </si>
  <si>
    <t>Moreira</t>
  </si>
  <si>
    <t>Hugo Moreira - 91216</t>
  </si>
  <si>
    <t>Langley</t>
  </si>
  <si>
    <t>Andrew Langley - 91219</t>
  </si>
  <si>
    <t>Gabriel</t>
  </si>
  <si>
    <t>Gabriel Taylor - 91225</t>
  </si>
  <si>
    <t>Silvia Sousa</t>
  </si>
  <si>
    <t>Jeff</t>
  </si>
  <si>
    <t>Jeff Harrison - 91229</t>
  </si>
  <si>
    <t>Blizard</t>
  </si>
  <si>
    <t>Christopher Blizard - 91230</t>
  </si>
  <si>
    <t>Blair</t>
  </si>
  <si>
    <t>Simon Blair - 91232</t>
  </si>
  <si>
    <t>EES-Data Management</t>
  </si>
  <si>
    <t>136290 - EES-Data Management</t>
  </si>
  <si>
    <t>Suzanne</t>
  </si>
  <si>
    <t>Suzanne Lane - 91233</t>
  </si>
  <si>
    <t>Haworth</t>
  </si>
  <si>
    <t>David Haworth - 91235</t>
  </si>
  <si>
    <t>Lorna</t>
  </si>
  <si>
    <t>Archer</t>
  </si>
  <si>
    <t>Lorna Archer - 91236</t>
  </si>
  <si>
    <t>Nailia</t>
  </si>
  <si>
    <t>Dindarova</t>
  </si>
  <si>
    <t xml:space="preserve">Nailia Dindarova </t>
  </si>
  <si>
    <t>Sajid</t>
  </si>
  <si>
    <t>Sajid Bhatti - 91239</t>
  </si>
  <si>
    <t>Kristin</t>
  </si>
  <si>
    <t>Norton</t>
  </si>
  <si>
    <t>Kristin Norton - 91243</t>
  </si>
  <si>
    <t>Barra</t>
  </si>
  <si>
    <t>Jason Barra - 91247</t>
  </si>
  <si>
    <t>Jacob</t>
  </si>
  <si>
    <t>Meins</t>
  </si>
  <si>
    <t>Jacob Meins - 91254</t>
  </si>
  <si>
    <t>Carsten Sterz</t>
  </si>
  <si>
    <t>Emily</t>
  </si>
  <si>
    <t>Boxall</t>
  </si>
  <si>
    <t>Emily Boxall - 91255</t>
  </si>
  <si>
    <t>Kenza</t>
  </si>
  <si>
    <t>Bennouna</t>
  </si>
  <si>
    <t>Kenza Bennouna - 91256</t>
  </si>
  <si>
    <t>Schardin</t>
  </si>
  <si>
    <t>Stuart Schardin - 91263</t>
  </si>
  <si>
    <t>Darren</t>
  </si>
  <si>
    <t>Knihnicki</t>
  </si>
  <si>
    <t>Darren Knihnicki - 91264</t>
  </si>
  <si>
    <t>Matthew Davies - 91265</t>
  </si>
  <si>
    <t>Derrick</t>
  </si>
  <si>
    <t>Yap</t>
  </si>
  <si>
    <t>Derrick Yap - 91270</t>
  </si>
  <si>
    <t>Mahesh Lakhani</t>
  </si>
  <si>
    <t>Susan Kelly - 91271</t>
  </si>
  <si>
    <t>Blair-Rains</t>
  </si>
  <si>
    <t>Robert Blair-Rains - 91272</t>
  </si>
  <si>
    <t>Stephen Peterson</t>
  </si>
  <si>
    <t>Meryl</t>
  </si>
  <si>
    <t>Barnett</t>
  </si>
  <si>
    <t>Meryl Barnett - 91273</t>
  </si>
  <si>
    <t>Esther</t>
  </si>
  <si>
    <t>Fraile</t>
  </si>
  <si>
    <t>Esther Fraile - 91274</t>
  </si>
  <si>
    <t>Blair Wood</t>
  </si>
  <si>
    <t>Hansen</t>
  </si>
  <si>
    <t>Carsten Hansen - 91276</t>
  </si>
  <si>
    <t>Louis Redshaw</t>
  </si>
  <si>
    <t>Sarah-Jane</t>
  </si>
  <si>
    <t>Sarah-Jane Dyer - 91279</t>
  </si>
  <si>
    <t>Peter Morris</t>
  </si>
  <si>
    <t>Agnese</t>
  </si>
  <si>
    <t>Rosa Clot</t>
  </si>
  <si>
    <t>Agnese Rosa Clot - 91280</t>
  </si>
  <si>
    <t>Dickson</t>
  </si>
  <si>
    <t>Nicholas Dickson - 91281</t>
  </si>
  <si>
    <t>ENE, Oslo - London</t>
  </si>
  <si>
    <t>Gunvor</t>
  </si>
  <si>
    <t>Bay</t>
  </si>
  <si>
    <t>Gunvor Bay - 91283</t>
  </si>
  <si>
    <t>EEL-Metals Norway</t>
  </si>
  <si>
    <t>136208 - EEL-Metals Norway</t>
  </si>
  <si>
    <t>Expat Other</t>
  </si>
  <si>
    <t>Steve Leppard</t>
  </si>
  <si>
    <t>Franklin</t>
  </si>
  <si>
    <t>Kosub</t>
  </si>
  <si>
    <t>Franklin Kosub - 91291</t>
  </si>
  <si>
    <t>Praful Ganatra</t>
  </si>
  <si>
    <t>Meader</t>
  </si>
  <si>
    <t>Amanda Meader - 91293</t>
  </si>
  <si>
    <t>Carroll</t>
  </si>
  <si>
    <t>Paul Carroll - 91294</t>
  </si>
  <si>
    <t>Marks</t>
  </si>
  <si>
    <t>Neil Marks - 91295</t>
  </si>
  <si>
    <t>Joane Saunders</t>
  </si>
  <si>
    <t>Armstrong</t>
  </si>
  <si>
    <t>Simon Armstrong - 91296</t>
  </si>
  <si>
    <t>Brewis</t>
  </si>
  <si>
    <t>Robert Brewis - 91297</t>
  </si>
  <si>
    <t>Stuart Bland</t>
  </si>
  <si>
    <t>Gyles</t>
  </si>
  <si>
    <t>Paul Gyles - 91298</t>
  </si>
  <si>
    <t>EBS-Marketing</t>
  </si>
  <si>
    <t>106538 - EBS-Marketing</t>
  </si>
  <si>
    <t>Anita Cullen</t>
  </si>
  <si>
    <t>Ferlic</t>
  </si>
  <si>
    <t>Suzanne Ferlic - 91300</t>
  </si>
  <si>
    <t>Sara</t>
  </si>
  <si>
    <t>Giglia</t>
  </si>
  <si>
    <t>Sara Giglia - 91302</t>
  </si>
  <si>
    <t>Hrvoje</t>
  </si>
  <si>
    <t>Paver</t>
  </si>
  <si>
    <t>Hrvoje Paver - 91321</t>
  </si>
  <si>
    <t>Timea</t>
  </si>
  <si>
    <t>Horvath</t>
  </si>
  <si>
    <t>Timea Horvath - 91335</t>
  </si>
  <si>
    <t>Key</t>
  </si>
  <si>
    <t>Anthony Key - 91339</t>
  </si>
  <si>
    <t>Christmas</t>
  </si>
  <si>
    <t>Catherine Christmas - 91340</t>
  </si>
  <si>
    <t>Dipak</t>
  </si>
  <si>
    <t>Dipak Shah - 91341</t>
  </si>
  <si>
    <t>EES-Project Mgmt</t>
  </si>
  <si>
    <t>103252 - EES-Project Mgmt</t>
  </si>
  <si>
    <t>Vanessa</t>
  </si>
  <si>
    <t>Chiu</t>
  </si>
  <si>
    <t>Vanessa Chiu - 91342</t>
  </si>
  <si>
    <t>Hazel Cook</t>
  </si>
  <si>
    <t>Tania</t>
  </si>
  <si>
    <t>Orsi</t>
  </si>
  <si>
    <t>Tania Orsi - 91345</t>
  </si>
  <si>
    <t>Aqeel</t>
  </si>
  <si>
    <t>Janjua</t>
  </si>
  <si>
    <t>Aqeel Janjua - 91346</t>
  </si>
  <si>
    <t>EES-Account Mgmt</t>
  </si>
  <si>
    <t>103251 - EES-Account Mgmt</t>
  </si>
  <si>
    <t>Catharina</t>
  </si>
  <si>
    <t>Clabots</t>
  </si>
  <si>
    <t>Catharina Clabots - 91347</t>
  </si>
  <si>
    <t>Guenther</t>
  </si>
  <si>
    <t>Klar</t>
  </si>
  <si>
    <t>Guenther Klar - 91348</t>
  </si>
  <si>
    <t>Imre</t>
  </si>
  <si>
    <t>Martha</t>
  </si>
  <si>
    <t>Imre Martha - 91350</t>
  </si>
  <si>
    <t>Eugene</t>
  </si>
  <si>
    <t>Pereira</t>
  </si>
  <si>
    <t>Eugene Pereira - 91351</t>
  </si>
  <si>
    <t>Eileen Flanagan</t>
  </si>
  <si>
    <t>Kate</t>
  </si>
  <si>
    <t>Hollis</t>
  </si>
  <si>
    <t>Kate Hollis - 91352</t>
  </si>
  <si>
    <t>Pilkington</t>
  </si>
  <si>
    <t>Mark Pilkington - 91354</t>
  </si>
  <si>
    <t>Shapland</t>
  </si>
  <si>
    <t>Christopher Shapland - 91355</t>
  </si>
  <si>
    <t>Shripriya</t>
  </si>
  <si>
    <t>Srinivasan</t>
  </si>
  <si>
    <t>Shripriya Srinivasan - 91357</t>
  </si>
  <si>
    <t>Cini</t>
  </si>
  <si>
    <t>Patricia Cini - 91360</t>
  </si>
  <si>
    <t>EBS-Orig/Ent-UKBWT</t>
  </si>
  <si>
    <t>103177 - EBS-Orig/Ent-UKBWT</t>
  </si>
  <si>
    <t>Ronald Slimp</t>
  </si>
  <si>
    <t>Wyman</t>
  </si>
  <si>
    <t>Tracy Wyman - 91361</t>
  </si>
  <si>
    <t>Stephen Barth</t>
  </si>
  <si>
    <t>Martina</t>
  </si>
  <si>
    <t>Angelova</t>
  </si>
  <si>
    <t>Martina Angelova - 91363</t>
  </si>
  <si>
    <t>EBS-Distribution -UK</t>
  </si>
  <si>
    <t>103282 - EBS-Distribution -UK</t>
  </si>
  <si>
    <t>Benjamin Odenborg</t>
  </si>
  <si>
    <t>Mary Ward - 91364</t>
  </si>
  <si>
    <t>Helen</t>
  </si>
  <si>
    <t>Read</t>
  </si>
  <si>
    <t>Helen Read - 91366</t>
  </si>
  <si>
    <t>Abu</t>
  </si>
  <si>
    <t>Bundu-Kamara</t>
  </si>
  <si>
    <t>Abu Bundu-Kamara - 91369</t>
  </si>
  <si>
    <t>Garner</t>
  </si>
  <si>
    <t>Kate Garner - 91370</t>
  </si>
  <si>
    <t>Keylock</t>
  </si>
  <si>
    <t>Robert Keylock - 91371</t>
  </si>
  <si>
    <t>D'Souza</t>
  </si>
  <si>
    <t>Jason D'Souza - 91372</t>
  </si>
  <si>
    <t>Stephens</t>
  </si>
  <si>
    <t>Scott Stephens - 91373</t>
  </si>
  <si>
    <t>Eric Stewart</t>
  </si>
  <si>
    <t>Matthew Williams - 91375</t>
  </si>
  <si>
    <t>Viatcheslav Danilov</t>
  </si>
  <si>
    <t>Pearmain</t>
  </si>
  <si>
    <t>Sarah Pearmain - 91376</t>
  </si>
  <si>
    <t>Erica</t>
  </si>
  <si>
    <t>Leydic</t>
  </si>
  <si>
    <t>Erica Leydic - 91384</t>
  </si>
  <si>
    <t>Nick Mooney</t>
  </si>
  <si>
    <t>EEG, Frankfurt - London</t>
  </si>
  <si>
    <t>Ruediger</t>
  </si>
  <si>
    <t>Schils</t>
  </si>
  <si>
    <t>Ruediger Schils - 91387</t>
  </si>
  <si>
    <t>101199 - EEL-Cont Pwr Tr-Bila</t>
  </si>
  <si>
    <t>Alroy</t>
  </si>
  <si>
    <t>D'Cruz</t>
  </si>
  <si>
    <t>Alroy D'Cruz - 91389</t>
  </si>
  <si>
    <t>Paul D'Arcy</t>
  </si>
  <si>
    <t>Sandra Marie - 91390</t>
  </si>
  <si>
    <t>Peltier</t>
  </si>
  <si>
    <t>Olivier Peltier - 91391</t>
  </si>
  <si>
    <t>Lazarevic</t>
  </si>
  <si>
    <t>Paul Lazarevic - 91392</t>
  </si>
  <si>
    <t>Steve</t>
  </si>
  <si>
    <t>Crawford</t>
  </si>
  <si>
    <t>Steve Crawford - 91393</t>
  </si>
  <si>
    <t>Daniella</t>
  </si>
  <si>
    <t>Palethorpe</t>
  </si>
  <si>
    <t>Daniella Palethorpe - 91394</t>
  </si>
  <si>
    <t>Woodhill</t>
  </si>
  <si>
    <t>Sandra Woodhill - 91396</t>
  </si>
  <si>
    <t>Day</t>
  </si>
  <si>
    <t>Christopher Day - 91400</t>
  </si>
  <si>
    <t>Powell</t>
  </si>
  <si>
    <t>Kevin Powell - 91401</t>
  </si>
  <si>
    <t>Clive Brownlee</t>
  </si>
  <si>
    <t>McNeill</t>
  </si>
  <si>
    <t>Sean McNeill - 91404</t>
  </si>
  <si>
    <t>Fricker</t>
  </si>
  <si>
    <t>Anthony Fricker - 91407</t>
  </si>
  <si>
    <t>Gaught</t>
  </si>
  <si>
    <t>Martin Gaught - 91410</t>
  </si>
  <si>
    <t>Able</t>
  </si>
  <si>
    <t>Timothy Able - 91411</t>
  </si>
  <si>
    <t>Needham</t>
  </si>
  <si>
    <t>Simon Needham - 91412</t>
  </si>
  <si>
    <t>Clayton</t>
  </si>
  <si>
    <t>Andrew Clayton - 91414</t>
  </si>
  <si>
    <t>Matt Kernot</t>
  </si>
  <si>
    <t>Hinton</t>
  </si>
  <si>
    <t>Christopher Hinton - 91420</t>
  </si>
  <si>
    <t>Hendrik Dingeldein</t>
  </si>
  <si>
    <t>Nosirudeen</t>
  </si>
  <si>
    <t>Aminu</t>
  </si>
  <si>
    <t>Nosirudeen Aminu - 91421</t>
  </si>
  <si>
    <t>Sheldrick</t>
  </si>
  <si>
    <t>Stuart Sheldrick - 91422</t>
  </si>
  <si>
    <t>Holloway</t>
  </si>
  <si>
    <t>Mark Holloway - 91423</t>
  </si>
  <si>
    <t>Enrique Gimenez</t>
  </si>
  <si>
    <t>Demetz</t>
  </si>
  <si>
    <t>Esther Demetz - 91424</t>
  </si>
  <si>
    <t>EEL-EM Settlements</t>
  </si>
  <si>
    <t>136341 - EEL-EM Settlements</t>
  </si>
  <si>
    <t>Paul Mead - 91429</t>
  </si>
  <si>
    <t>Heather</t>
  </si>
  <si>
    <t>Garratt</t>
  </si>
  <si>
    <t>Heather Garratt - 91433</t>
  </si>
  <si>
    <t>Sue Kelly</t>
  </si>
  <si>
    <t>Wolf</t>
  </si>
  <si>
    <t>Kirsten Wolf - 91436</t>
  </si>
  <si>
    <t>Luiz</t>
  </si>
  <si>
    <t>Camara</t>
  </si>
  <si>
    <t>Luiz Camara - 91437</t>
  </si>
  <si>
    <t>Kirstee</t>
  </si>
  <si>
    <t>Hewitt</t>
  </si>
  <si>
    <t>Kirstee Hewitt - 91438</t>
  </si>
  <si>
    <t>Lewis Brown - 91441</t>
  </si>
  <si>
    <t>Stephen Wood - 91442</t>
  </si>
  <si>
    <t>Thornburrow</t>
  </si>
  <si>
    <t>Gillian Thornburrow - 91443</t>
  </si>
  <si>
    <t>Rachel Jones - 91446</t>
  </si>
  <si>
    <t>Reich</t>
  </si>
  <si>
    <t>Anna Reich - 91448</t>
  </si>
  <si>
    <t>Wall</t>
  </si>
  <si>
    <t>David Wall - 91450</t>
  </si>
  <si>
    <t>Agyeman-Duah</t>
  </si>
  <si>
    <t>Emmanuel Agyeman-Duah - 91452</t>
  </si>
  <si>
    <t>Binne</t>
  </si>
  <si>
    <t>Vries</t>
  </si>
  <si>
    <t>Binne Vries - 91453</t>
  </si>
  <si>
    <t>Iftakhar</t>
  </si>
  <si>
    <t>Hussain</t>
  </si>
  <si>
    <t>Iftakhar Hussain - 91454</t>
  </si>
  <si>
    <t>Fleming</t>
  </si>
  <si>
    <t>Lloyd Fleming - 91457</t>
  </si>
  <si>
    <t>Michael Pitt</t>
  </si>
  <si>
    <t>Tamlyn</t>
  </si>
  <si>
    <t>Karen Tamlyn - 91458</t>
  </si>
  <si>
    <t>Lucy Schofield - 91459</t>
  </si>
  <si>
    <t>Maley</t>
  </si>
  <si>
    <t>Paul Maley - 91473</t>
  </si>
  <si>
    <t>Miah</t>
  </si>
  <si>
    <t>Mohammed Miah - 91474</t>
  </si>
  <si>
    <t>Joy</t>
  </si>
  <si>
    <t>Rivas</t>
  </si>
  <si>
    <t>Joy Rivas - 91478</t>
  </si>
  <si>
    <t>Martin Burchett</t>
  </si>
  <si>
    <t>Yiannis</t>
  </si>
  <si>
    <t>Poulopoulos</t>
  </si>
  <si>
    <t>Yiannis Poulopoulos - 91479</t>
  </si>
  <si>
    <t>EEL-Tax VAT</t>
  </si>
  <si>
    <t>136368 - EEL-Tax VAT</t>
  </si>
  <si>
    <t>Angela Brown</t>
  </si>
  <si>
    <t>Furner</t>
  </si>
  <si>
    <t>David Furner - 91480</t>
  </si>
  <si>
    <t>Bart</t>
  </si>
  <si>
    <t>Bart Lyon - 91481</t>
  </si>
  <si>
    <t>Aury</t>
  </si>
  <si>
    <t>Pierre Aury - 91482</t>
  </si>
  <si>
    <t>Phillips</t>
  </si>
  <si>
    <t>Stephen Phillips - 91483</t>
  </si>
  <si>
    <t>Ken</t>
  </si>
  <si>
    <t>Ken Lam - 91486</t>
  </si>
  <si>
    <t>Mayo</t>
  </si>
  <si>
    <t>Andrew Mayo - 91488</t>
  </si>
  <si>
    <t>Kristina</t>
  </si>
  <si>
    <t>Leko Zokvic</t>
  </si>
  <si>
    <t>Kristina Leko Zokvic - 91492</t>
  </si>
  <si>
    <t>Rob Soeldner</t>
  </si>
  <si>
    <t>Fiala</t>
  </si>
  <si>
    <t>Markus Fiala - 91493</t>
  </si>
  <si>
    <t>Raman</t>
  </si>
  <si>
    <t>Omar Raman - 91494</t>
  </si>
  <si>
    <t>Gibbs</t>
  </si>
  <si>
    <t>Barry Gibbs - 91497</t>
  </si>
  <si>
    <t>Hounslow</t>
  </si>
  <si>
    <t>Mark Hounslow - 91498</t>
  </si>
  <si>
    <t>Janet Rawson</t>
  </si>
  <si>
    <t>Qadir</t>
  </si>
  <si>
    <t>Munawar</t>
  </si>
  <si>
    <t>Qadir Munawar - 91501</t>
  </si>
  <si>
    <t>Aktar</t>
  </si>
  <si>
    <t>Aktar Matin - 91502</t>
  </si>
  <si>
    <t>Rolfe Klement</t>
  </si>
  <si>
    <t>Handley</t>
  </si>
  <si>
    <t>Alan Handley - 91504</t>
  </si>
  <si>
    <t>Katharina</t>
  </si>
  <si>
    <t>Huebner</t>
  </si>
  <si>
    <t>Katharina Huebner - 91505</t>
  </si>
  <si>
    <t>Costaras</t>
  </si>
  <si>
    <t>Chris Costaras - 91506</t>
  </si>
  <si>
    <t>Kim</t>
  </si>
  <si>
    <t>Kim Ward - 91510</t>
  </si>
  <si>
    <t>Oliver Harrison - 91512</t>
  </si>
  <si>
    <t>Janet</t>
  </si>
  <si>
    <t>Rawson</t>
  </si>
  <si>
    <t>Janet Rawson - 91513</t>
  </si>
  <si>
    <t>Imrie</t>
  </si>
  <si>
    <t>Douglas Imrie - 91515</t>
  </si>
  <si>
    <t>Duff</t>
  </si>
  <si>
    <t>Simon Duff - 91517</t>
  </si>
  <si>
    <t>Karim</t>
  </si>
  <si>
    <t>Kanji</t>
  </si>
  <si>
    <t>Karim Kanji - 91520</t>
  </si>
  <si>
    <t>Zoe</t>
  </si>
  <si>
    <t>Zoe Michael - 91524</t>
  </si>
  <si>
    <t>Lorna Archer</t>
  </si>
  <si>
    <t>Mike</t>
  </si>
  <si>
    <t>Jordan</t>
  </si>
  <si>
    <t>Mike Jordan - 91525</t>
  </si>
  <si>
    <t>Powles</t>
  </si>
  <si>
    <t>Peter Powles - 91528</t>
  </si>
  <si>
    <t>Vaughan</t>
  </si>
  <si>
    <t>Robert Vaughan - 91532</t>
  </si>
  <si>
    <t>Gallanger</t>
  </si>
  <si>
    <t>Patrick Gallanger - 91558</t>
  </si>
  <si>
    <t>Summers</t>
  </si>
  <si>
    <t>Andrew Summers - 91559</t>
  </si>
  <si>
    <t>Christopher Brown - 91560</t>
  </si>
  <si>
    <t>Daniel Hayes - 91561</t>
  </si>
  <si>
    <t>Lilleby</t>
  </si>
  <si>
    <t>Ian Lilleby - 91564</t>
  </si>
  <si>
    <t>Freeman</t>
  </si>
  <si>
    <t>Sandra Freeman - 91565</t>
  </si>
  <si>
    <t>Findlay</t>
  </si>
  <si>
    <t>Carol Findlay - 91567</t>
  </si>
  <si>
    <t>Gibbins</t>
  </si>
  <si>
    <t>Andrew Gibbins - 91568</t>
  </si>
  <si>
    <t>EES-Bus Integ/AIP</t>
  </si>
  <si>
    <t>103254 - EES-Bus Integ/AIP</t>
  </si>
  <si>
    <t>Oliver White - 91569</t>
  </si>
  <si>
    <t>Bill</t>
  </si>
  <si>
    <t>Appleby</t>
  </si>
  <si>
    <t>Bill Appleby - 91570</t>
  </si>
  <si>
    <t>Slattery</t>
  </si>
  <si>
    <t>Suzanne Slattery - 91571</t>
  </si>
  <si>
    <t>Ciaran</t>
  </si>
  <si>
    <t>Ciaran Wallace - 91572</t>
  </si>
  <si>
    <t>Atty</t>
  </si>
  <si>
    <t>Burke</t>
  </si>
  <si>
    <t>Atty Burke - 91574</t>
  </si>
  <si>
    <t>Meryl Barnett</t>
  </si>
  <si>
    <t>Jas</t>
  </si>
  <si>
    <t>Somrah</t>
  </si>
  <si>
    <t>Jas Somrah - 91575</t>
  </si>
  <si>
    <t>Kate Whyte - 91576</t>
  </si>
  <si>
    <t>Lucy Schofield</t>
  </si>
  <si>
    <t>Lily</t>
  </si>
  <si>
    <t>Choong</t>
  </si>
  <si>
    <t>Lily Choong - 91577</t>
  </si>
  <si>
    <t>Lammert</t>
  </si>
  <si>
    <t>Karen Lammert - 91578</t>
  </si>
  <si>
    <t>Aisha</t>
  </si>
  <si>
    <t>Qureshi</t>
  </si>
  <si>
    <t>Aisha Qureshi - 91579</t>
  </si>
  <si>
    <t>Adrian Blakeley</t>
  </si>
  <si>
    <t>Philipp</t>
  </si>
  <si>
    <t>Buessenschuett</t>
  </si>
  <si>
    <t>Philipp Buessenschuett - 91580</t>
  </si>
  <si>
    <t>Neven</t>
  </si>
  <si>
    <t>Dujic</t>
  </si>
  <si>
    <t>Neven Dujic - 91581</t>
  </si>
  <si>
    <t>EBS-Corp Development</t>
  </si>
  <si>
    <t>136032 - EBS-Corp Development</t>
  </si>
  <si>
    <t>Andrew Marsden</t>
  </si>
  <si>
    <t>Tomasz</t>
  </si>
  <si>
    <t>Krzyzewski</t>
  </si>
  <si>
    <t>Tomasz Krzyzewski - 91582</t>
  </si>
  <si>
    <t>Joane</t>
  </si>
  <si>
    <t>Saunders</t>
  </si>
  <si>
    <t>Joane Saunders - 91583</t>
  </si>
  <si>
    <t>Dave</t>
  </si>
  <si>
    <t>Hollick</t>
  </si>
  <si>
    <t>Dave Hollick - 91584</t>
  </si>
  <si>
    <t>Raj Patel</t>
  </si>
  <si>
    <t>Dewar</t>
  </si>
  <si>
    <t>Neil Dewar - 91585</t>
  </si>
  <si>
    <t>Shillingford</t>
  </si>
  <si>
    <t>Anthony Shillingford - 91587</t>
  </si>
  <si>
    <t>Ashford</t>
  </si>
  <si>
    <t>Kim Ashford - 91588</t>
  </si>
  <si>
    <t>Warner</t>
  </si>
  <si>
    <t>David Warner - 91589</t>
  </si>
  <si>
    <t>Liselle</t>
  </si>
  <si>
    <t>Pennington</t>
  </si>
  <si>
    <t>Liselle Pennington - 91591</t>
  </si>
  <si>
    <t>Jackie Gorton</t>
  </si>
  <si>
    <t>Greg</t>
  </si>
  <si>
    <t>Andrews</t>
  </si>
  <si>
    <t>Greg Andrews - 91595</t>
  </si>
  <si>
    <t>Suryan</t>
  </si>
  <si>
    <t>Wirya Simunovic</t>
  </si>
  <si>
    <t>Suryan Wirya Simunovic - 91605</t>
  </si>
  <si>
    <t>Eve</t>
  </si>
  <si>
    <t>Richard Eve - 91606</t>
  </si>
  <si>
    <t>Ramgolam</t>
  </si>
  <si>
    <t>Peter Ramgolam - 91611</t>
  </si>
  <si>
    <t>McNaught</t>
  </si>
  <si>
    <t>Fiona McNaught - 91612</t>
  </si>
  <si>
    <t>Eric Stewart - 91614</t>
  </si>
  <si>
    <t>Buckley</t>
  </si>
  <si>
    <t>Cindy Buckley - 91616</t>
  </si>
  <si>
    <t>Hammond</t>
  </si>
  <si>
    <t>Jason Hammond - 91624</t>
  </si>
  <si>
    <t>Kenny</t>
  </si>
  <si>
    <t>Nicoll</t>
  </si>
  <si>
    <t>Kenny Nicoll - 91625</t>
  </si>
  <si>
    <t>O'Brien</t>
  </si>
  <si>
    <t>Simon O'Brien - 91627</t>
  </si>
  <si>
    <t>Adrian</t>
  </si>
  <si>
    <t>Mehlig</t>
  </si>
  <si>
    <t>Adrian Mehlig - 91628</t>
  </si>
  <si>
    <t>Wise</t>
  </si>
  <si>
    <t>Andrew Wise - 91629</t>
  </si>
  <si>
    <t>Neil McDermott</t>
  </si>
  <si>
    <t>Jeremy</t>
  </si>
  <si>
    <t>Jeremy Urquhart - 91631</t>
  </si>
  <si>
    <t>Golam</t>
  </si>
  <si>
    <t>Golam Khan - 91633</t>
  </si>
  <si>
    <t>Paul Todd - 91634</t>
  </si>
  <si>
    <t>Julie Green - 91635</t>
  </si>
  <si>
    <t>Sonya</t>
  </si>
  <si>
    <t>Sonya Clarke - 91638</t>
  </si>
  <si>
    <t>Anna Seymour - 91639</t>
  </si>
  <si>
    <t>Desleigh Langfield</t>
  </si>
  <si>
    <t>Rexrode</t>
  </si>
  <si>
    <t>Stuart Rexrode - 91640</t>
  </si>
  <si>
    <t>Shipley</t>
  </si>
  <si>
    <t>Lisa Shipley - 91642</t>
  </si>
  <si>
    <t>McIntyre</t>
  </si>
  <si>
    <t>Ross McIntyre - 91643</t>
  </si>
  <si>
    <t>Abello</t>
  </si>
  <si>
    <t>Maria Abello - 91645</t>
  </si>
  <si>
    <t>Caroline Clark - 91647</t>
  </si>
  <si>
    <t>Brookes</t>
  </si>
  <si>
    <t>David Brookes - 91650</t>
  </si>
  <si>
    <t>Iain</t>
  </si>
  <si>
    <t>Tipper</t>
  </si>
  <si>
    <t>Iain Tipper - 91651</t>
  </si>
  <si>
    <t>Niall</t>
  </si>
  <si>
    <t>Dore</t>
  </si>
  <si>
    <t>Niall Dore - 91652</t>
  </si>
  <si>
    <t>O'Connell</t>
  </si>
  <si>
    <t>Denis O'Connell - 91653</t>
  </si>
  <si>
    <t>Herd</t>
  </si>
  <si>
    <t>Nicola Herd - 91658</t>
  </si>
  <si>
    <t>Searle</t>
  </si>
  <si>
    <t>Matthew Searle - 91661</t>
  </si>
  <si>
    <t>David De-Coi</t>
  </si>
  <si>
    <t>Pam</t>
  </si>
  <si>
    <t>Pam Lewis - 91662</t>
  </si>
  <si>
    <t>Carolyn Miros</t>
  </si>
  <si>
    <t>Bunford</t>
  </si>
  <si>
    <t>Jeremy Bunford - 91664</t>
  </si>
  <si>
    <t>Arnold</t>
  </si>
  <si>
    <t>Arnold Lloyd - 91665</t>
  </si>
  <si>
    <t>Francis</t>
  </si>
  <si>
    <t>Suzanne Francis - 91667</t>
  </si>
  <si>
    <t>Nick Dawson - 91672</t>
  </si>
  <si>
    <t>Barry Simon - 91673</t>
  </si>
  <si>
    <t>Shamim</t>
  </si>
  <si>
    <t>Shamim Ali - 91674</t>
  </si>
  <si>
    <t>Price</t>
  </si>
  <si>
    <t>Nigel Price - 91677</t>
  </si>
  <si>
    <t>David Lewis - 91693</t>
  </si>
  <si>
    <t>Roman</t>
  </si>
  <si>
    <t>Joukovski</t>
  </si>
  <si>
    <t>Roman Joukovski - 91696</t>
  </si>
  <si>
    <t>Peters</t>
  </si>
  <si>
    <t>Jeremy Peters - 91697</t>
  </si>
  <si>
    <t>Neill</t>
  </si>
  <si>
    <t>Walker</t>
  </si>
  <si>
    <t>Neill Walker - 91698</t>
  </si>
  <si>
    <t>Camilla</t>
  </si>
  <si>
    <t>Bydal</t>
  </si>
  <si>
    <t>Camilla Bydal - 91700</t>
  </si>
  <si>
    <t>Homan</t>
  </si>
  <si>
    <t>Amiry</t>
  </si>
  <si>
    <t>Homan Amiry - 91701</t>
  </si>
  <si>
    <t>Bjorn Hagelmann</t>
  </si>
  <si>
    <t>Gut</t>
  </si>
  <si>
    <t>Erica Gut - 91702</t>
  </si>
  <si>
    <t>Katerina</t>
  </si>
  <si>
    <t>Neocleous</t>
  </si>
  <si>
    <t>Katerina Neocleous - 91704</t>
  </si>
  <si>
    <t>Stephen Evans</t>
  </si>
  <si>
    <t>Victoria McCarthy - 91705</t>
  </si>
  <si>
    <t>Raf</t>
  </si>
  <si>
    <t>Alam</t>
  </si>
  <si>
    <t>Raf Alam - 91706</t>
  </si>
  <si>
    <t>Todd Stevens</t>
  </si>
  <si>
    <t>Samuel</t>
  </si>
  <si>
    <t>Richard Samuel - 91708</t>
  </si>
  <si>
    <t>Jonas</t>
  </si>
  <si>
    <t>Toby Jonas - 91709</t>
  </si>
  <si>
    <t>John Oliver</t>
  </si>
  <si>
    <t>Verreschi</t>
  </si>
  <si>
    <t>Marco Verreschi - 91710</t>
  </si>
  <si>
    <t>Vasey</t>
  </si>
  <si>
    <t>Mark Vasey - 91711</t>
  </si>
  <si>
    <t>Henry</t>
  </si>
  <si>
    <t>Alison Henry - 91712</t>
  </si>
  <si>
    <t>Michele Small</t>
  </si>
  <si>
    <t>Mahesh</t>
  </si>
  <si>
    <t>Lakhani</t>
  </si>
  <si>
    <t>Mahesh Lakhani - 91714</t>
  </si>
  <si>
    <t>Hazel</t>
  </si>
  <si>
    <t>Cook</t>
  </si>
  <si>
    <t>Hazel Cook - 91716</t>
  </si>
  <si>
    <t>Jitendra Patel - 91717</t>
  </si>
  <si>
    <t>Al</t>
  </si>
  <si>
    <t>Hardwick</t>
  </si>
  <si>
    <t>Al Hardwick - 91718</t>
  </si>
  <si>
    <t>Sullivan</t>
  </si>
  <si>
    <t>Mark Sullivan - 91719</t>
  </si>
  <si>
    <t>Sena</t>
  </si>
  <si>
    <t>Alex Sena - 91720</t>
  </si>
  <si>
    <t>Duggan</t>
  </si>
  <si>
    <t>Caroline Duggan - 91722</t>
  </si>
  <si>
    <t>Sloan</t>
  </si>
  <si>
    <t>Chris Sloan - 91723</t>
  </si>
  <si>
    <t>Lamb</t>
  </si>
  <si>
    <t>Chris Lamb - 91724</t>
  </si>
  <si>
    <t>Duncan</t>
  </si>
  <si>
    <t>McCahill</t>
  </si>
  <si>
    <t>Duncan McCahill - 91725</t>
  </si>
  <si>
    <t>Patrick Gallanger</t>
  </si>
  <si>
    <t>Rice</t>
  </si>
  <si>
    <t>Thomas Rice - 91728</t>
  </si>
  <si>
    <t>Suzanne Lane</t>
  </si>
  <si>
    <t>Brett Davies - 91729</t>
  </si>
  <si>
    <t>McMahon</t>
  </si>
  <si>
    <t>Gregory McMahon - 91731</t>
  </si>
  <si>
    <t>Sadia</t>
  </si>
  <si>
    <t>Haider</t>
  </si>
  <si>
    <t>Sadia Haider - 91733</t>
  </si>
  <si>
    <t>Michelle</t>
  </si>
  <si>
    <t>Fortis</t>
  </si>
  <si>
    <t>Michelle Fortis - 91734</t>
  </si>
  <si>
    <t>EEL - EOL Marketing</t>
  </si>
  <si>
    <t>102894 - EEL - EOL Marketing</t>
  </si>
  <si>
    <t>Paul Goddard</t>
  </si>
  <si>
    <t>Branko</t>
  </si>
  <si>
    <t>Bek</t>
  </si>
  <si>
    <t>Branko Bek - 91736</t>
  </si>
  <si>
    <t>Domenico Franceschino</t>
  </si>
  <si>
    <t>Cahill</t>
  </si>
  <si>
    <t>Patrick Cahill - 91737</t>
  </si>
  <si>
    <t>Knight</t>
  </si>
  <si>
    <t>Toby Knight - 91739</t>
  </si>
  <si>
    <t>Conor</t>
  </si>
  <si>
    <t>Gleeson</t>
  </si>
  <si>
    <t>Conor Gleeson - 91740</t>
  </si>
  <si>
    <t>Gillian Thornburrow</t>
  </si>
  <si>
    <t>Woods</t>
  </si>
  <si>
    <t>Christopher Woods - 91744</t>
  </si>
  <si>
    <t>Martin Smith - 91745</t>
  </si>
  <si>
    <t>Anthony O'Brien - 91748</t>
  </si>
  <si>
    <t>Stringer</t>
  </si>
  <si>
    <t>Alan Stringer - 91749</t>
  </si>
  <si>
    <t>Redmond</t>
  </si>
  <si>
    <t>David Redmond - 91750</t>
  </si>
  <si>
    <t>Elizabeth McCarthy - 91751</t>
  </si>
  <si>
    <t>Gygax</t>
  </si>
  <si>
    <t>Thomas Gygax - 91753</t>
  </si>
  <si>
    <t>Kvorning</t>
  </si>
  <si>
    <t>Christian Kvorning - 91756</t>
  </si>
  <si>
    <t>Cleary</t>
  </si>
  <si>
    <t>Peter Cleary - 91757</t>
  </si>
  <si>
    <t>ECTE- Houston ReChge</t>
  </si>
  <si>
    <t>20413 - ECTE- Houston ReChge</t>
  </si>
  <si>
    <t>Robert Stewart</t>
  </si>
  <si>
    <t>Tracey Cooper - 91758</t>
  </si>
  <si>
    <t>Simmons</t>
  </si>
  <si>
    <t>Daniel Simmons - 91760</t>
  </si>
  <si>
    <t>Ingrid White - 91762</t>
  </si>
  <si>
    <t>Trina</t>
  </si>
  <si>
    <t>Bristowe</t>
  </si>
  <si>
    <t>Trina Bristowe - 91763</t>
  </si>
  <si>
    <t>Muir</t>
  </si>
  <si>
    <t>Oliver Muir - 91765</t>
  </si>
  <si>
    <t>Maybin</t>
  </si>
  <si>
    <t>Nicholas Maybin - 91766</t>
  </si>
  <si>
    <t>Sefor</t>
  </si>
  <si>
    <t>Leah Sefor - 91770</t>
  </si>
  <si>
    <t>Babcock</t>
  </si>
  <si>
    <t>Lynn Babcock - 91774</t>
  </si>
  <si>
    <t>Martin Holmes</t>
  </si>
  <si>
    <t>McMaster</t>
  </si>
  <si>
    <t>Steven McMaster - 91775</t>
  </si>
  <si>
    <t>Dromgool</t>
  </si>
  <si>
    <t>Lauren Dromgool - 91776</t>
  </si>
  <si>
    <t>EEL-Executive RAC</t>
  </si>
  <si>
    <t>100470 - EEL-Executive RAC</t>
  </si>
  <si>
    <t>Kerr</t>
  </si>
  <si>
    <t>Clare Kerr - 91778</t>
  </si>
  <si>
    <t>Angela Brown - 91780</t>
  </si>
  <si>
    <t>Nadir</t>
  </si>
  <si>
    <t>Afzal</t>
  </si>
  <si>
    <t>Nadir Afzal - 91785</t>
  </si>
  <si>
    <t>Gary</t>
  </si>
  <si>
    <t>Kane</t>
  </si>
  <si>
    <t>Gary Kane - 91789</t>
  </si>
  <si>
    <t>Natalie</t>
  </si>
  <si>
    <t>Cilliers</t>
  </si>
  <si>
    <t>Natalie Cilliers - 91790</t>
  </si>
  <si>
    <t>Omolola</t>
  </si>
  <si>
    <t>Ladejobi</t>
  </si>
  <si>
    <t>Omolola Ladejobi - 91793</t>
  </si>
  <si>
    <t>Bell</t>
  </si>
  <si>
    <t>Stephen Bell - 91794</t>
  </si>
  <si>
    <t>Anna McAndrew</t>
  </si>
  <si>
    <t>Daniel Williams - 91795</t>
  </si>
  <si>
    <t>Michele Wears Taylor</t>
  </si>
  <si>
    <t>Sewell</t>
  </si>
  <si>
    <t>Michael Sewell - 91796</t>
  </si>
  <si>
    <t>Cara</t>
  </si>
  <si>
    <t>Cara Young - 91797</t>
  </si>
  <si>
    <t>Keith Miller</t>
  </si>
  <si>
    <t>Whitaker</t>
  </si>
  <si>
    <t>Stephen Whitaker - 91799</t>
  </si>
  <si>
    <t>Penny</t>
  </si>
  <si>
    <t>Siew</t>
  </si>
  <si>
    <t>Penny Siew - 91800</t>
  </si>
  <si>
    <t>Durman</t>
  </si>
  <si>
    <t>Jonathan Durman - 91804</t>
  </si>
  <si>
    <t>Matthew Dawson - 91828</t>
  </si>
  <si>
    <t>Thurbin</t>
  </si>
  <si>
    <t>Simon Thurbin - 91829</t>
  </si>
  <si>
    <t>Sutton</t>
  </si>
  <si>
    <t>Melanie Sutton - 91833</t>
  </si>
  <si>
    <t>Hillman</t>
  </si>
  <si>
    <t>Paul Hillman - 91836</t>
  </si>
  <si>
    <t>Martin Sutterby - 91838</t>
  </si>
  <si>
    <t>Vultaggio</t>
  </si>
  <si>
    <t>Sandra Vultaggio - 91839</t>
  </si>
  <si>
    <t>Tomasine</t>
  </si>
  <si>
    <t>Mayes</t>
  </si>
  <si>
    <t>Tomasine Mayes - 91842</t>
  </si>
  <si>
    <t>Benjamin Stuart - 91844</t>
  </si>
  <si>
    <t>West</t>
  </si>
  <si>
    <t>Ingrid West - 91849</t>
  </si>
  <si>
    <t>Amanda Meader</t>
  </si>
  <si>
    <t>Beer</t>
  </si>
  <si>
    <t>Louise Beer - 91850</t>
  </si>
  <si>
    <t>Christie Marshall</t>
  </si>
  <si>
    <t>Mumford</t>
  </si>
  <si>
    <t>Michael Mumford - 91853</t>
  </si>
  <si>
    <t>EEL-ECredit-Pricing</t>
  </si>
  <si>
    <t>103330 - EEL-ECredit-Pricing</t>
  </si>
  <si>
    <t>Eric Kirkpatrick</t>
  </si>
  <si>
    <t>Beverley</t>
  </si>
  <si>
    <t>Ashcroft</t>
  </si>
  <si>
    <t>Beverley Ashcroft - 91854</t>
  </si>
  <si>
    <t>Kerri</t>
  </si>
  <si>
    <t>Luxford</t>
  </si>
  <si>
    <t>Kerri Luxford - 91855</t>
  </si>
  <si>
    <t>McQuade</t>
  </si>
  <si>
    <t>Janet McQuade - 91856</t>
  </si>
  <si>
    <t>Hutchings</t>
  </si>
  <si>
    <t>Christopher Hutchings - 91857</t>
  </si>
  <si>
    <t>Drew</t>
  </si>
  <si>
    <t>Rachel Drew - 91858</t>
  </si>
  <si>
    <t>Statman</t>
  </si>
  <si>
    <t>Simon Statman - 91859</t>
  </si>
  <si>
    <t>Ferron</t>
  </si>
  <si>
    <t>Maria Ferron - 91860</t>
  </si>
  <si>
    <t>Aaron</t>
  </si>
  <si>
    <t>Aaron Armstrong - 91861</t>
  </si>
  <si>
    <t>Sandip</t>
  </si>
  <si>
    <t>Joshi</t>
  </si>
  <si>
    <t>Sandip Joshi - 91862</t>
  </si>
  <si>
    <t>Clenick</t>
  </si>
  <si>
    <t>Simon Clenick - 91863</t>
  </si>
  <si>
    <t>Bristow</t>
  </si>
  <si>
    <t>John Bristow - 91865</t>
  </si>
  <si>
    <t>Aarti</t>
  </si>
  <si>
    <t>Karia</t>
  </si>
  <si>
    <t>Aarti Karia - 91866</t>
  </si>
  <si>
    <t>Botha</t>
  </si>
  <si>
    <t>Ryan Botha - 91868</t>
  </si>
  <si>
    <t>Rita</t>
  </si>
  <si>
    <t>Kopiel</t>
  </si>
  <si>
    <t>Rita Kopiel - 91870</t>
  </si>
  <si>
    <t>Jagjit</t>
  </si>
  <si>
    <t>Dhaliwal</t>
  </si>
  <si>
    <t>Jagjit Dhaliwal - 91871</t>
  </si>
  <si>
    <t>Candace</t>
  </si>
  <si>
    <t>Candace Parker - 91875</t>
  </si>
  <si>
    <t>Edwards</t>
  </si>
  <si>
    <t>John Edwards - 91878</t>
  </si>
  <si>
    <t>Madre</t>
  </si>
  <si>
    <t>Nell</t>
  </si>
  <si>
    <t>Madre Nell - 91879</t>
  </si>
  <si>
    <t>Geraldine</t>
  </si>
  <si>
    <t>Shore</t>
  </si>
  <si>
    <t>Geraldine Shore - 91882</t>
  </si>
  <si>
    <t>Maffia</t>
  </si>
  <si>
    <t>Mark Maffia - 91883</t>
  </si>
  <si>
    <t>Kural</t>
  </si>
  <si>
    <t>Ozbek</t>
  </si>
  <si>
    <t>Kural Ozbek - 91884</t>
  </si>
  <si>
    <t>Cameron</t>
  </si>
  <si>
    <t>Booth</t>
  </si>
  <si>
    <t>Cameron Booth - 91888</t>
  </si>
  <si>
    <t>Weeks</t>
  </si>
  <si>
    <t>Andrew Weeks - 91891</t>
  </si>
  <si>
    <t>Crook</t>
  </si>
  <si>
    <t>Steven Crook - 91897</t>
  </si>
  <si>
    <t>Michael Peters - 91899</t>
  </si>
  <si>
    <t>Boiardi</t>
  </si>
  <si>
    <t>Rita Boiardi - 91908</t>
  </si>
  <si>
    <t>James Duncan - 91909</t>
  </si>
  <si>
    <t>Yi Jone</t>
  </si>
  <si>
    <t>Yi Jone Li - 91916</t>
  </si>
  <si>
    <t>Levin</t>
  </si>
  <si>
    <t>Anna Levin - 91917</t>
  </si>
  <si>
    <t>Sander</t>
  </si>
  <si>
    <t>Van Ginkel</t>
  </si>
  <si>
    <t>Sander Van Ginkel - 91918</t>
  </si>
  <si>
    <t>Terry</t>
  </si>
  <si>
    <t>Randle</t>
  </si>
  <si>
    <t>Terry Randle - 91919</t>
  </si>
  <si>
    <t>Sanders</t>
  </si>
  <si>
    <t>Nicola Sanders - 91920</t>
  </si>
  <si>
    <t>Tracy Foy</t>
  </si>
  <si>
    <t>Brent</t>
  </si>
  <si>
    <t>Storey</t>
  </si>
  <si>
    <t>Brent Storey - 91923</t>
  </si>
  <si>
    <t>Raewyn</t>
  </si>
  <si>
    <t>Perkins</t>
  </si>
  <si>
    <t>Raewyn Perkins - 91925</t>
  </si>
  <si>
    <t>Jamie</t>
  </si>
  <si>
    <t>Stillie</t>
  </si>
  <si>
    <t>Jamie Stillie - 91926</t>
  </si>
  <si>
    <t>Iannella</t>
  </si>
  <si>
    <t>Michael Iannella - 91927</t>
  </si>
  <si>
    <t>Lorraine</t>
  </si>
  <si>
    <t>Schaaffe</t>
  </si>
  <si>
    <t>Lorraine Schaaffe - 91928</t>
  </si>
  <si>
    <t>Mapp</t>
  </si>
  <si>
    <t>Martin Mapp - 91931</t>
  </si>
  <si>
    <t>Champion</t>
  </si>
  <si>
    <t>John Champion - 91932</t>
  </si>
  <si>
    <t>EEL-Special Projects</t>
  </si>
  <si>
    <t>101222 - EEL-Special Projects</t>
  </si>
  <si>
    <t>Jim Roth</t>
  </si>
  <si>
    <t>McDonald</t>
  </si>
  <si>
    <t>Ryan McDonald - 91933</t>
  </si>
  <si>
    <t>Teresa</t>
  </si>
  <si>
    <t>Ricketts</t>
  </si>
  <si>
    <t>Teresa Ricketts - 91935</t>
  </si>
  <si>
    <t>Furter</t>
  </si>
  <si>
    <t>Stephen Furter - 91936</t>
  </si>
  <si>
    <t>Kemp</t>
  </si>
  <si>
    <t>Samuel Kemp - 91937</t>
  </si>
  <si>
    <t>Cristina</t>
  </si>
  <si>
    <t>Baca</t>
  </si>
  <si>
    <t>Cristina Baca - 91938</t>
  </si>
  <si>
    <t>McSheaffrey</t>
  </si>
  <si>
    <t>Susan McSheaffrey - 91939</t>
  </si>
  <si>
    <t>Lambert</t>
  </si>
  <si>
    <t>Tracy Lambert - 91942</t>
  </si>
  <si>
    <t>Wotton</t>
  </si>
  <si>
    <t>Richard Wotton - 91944</t>
  </si>
  <si>
    <t>Steven Elliott - 91945</t>
  </si>
  <si>
    <t>Ralph</t>
  </si>
  <si>
    <t>Renner</t>
  </si>
  <si>
    <t>Ralph Renner - 91946</t>
  </si>
  <si>
    <t>Christine</t>
  </si>
  <si>
    <t>Conliffe</t>
  </si>
  <si>
    <t>Christine Conliffe - 91956</t>
  </si>
  <si>
    <t>Damian</t>
  </si>
  <si>
    <t>Damian Thompson - 91961</t>
  </si>
  <si>
    <t>Ken Smith</t>
  </si>
  <si>
    <t>Georgina</t>
  </si>
  <si>
    <t>Simpkin</t>
  </si>
  <si>
    <t>Georgina Simpkin - 91963</t>
  </si>
  <si>
    <t>Perry</t>
  </si>
  <si>
    <t>Emma Perry - 91964</t>
  </si>
  <si>
    <t>Alexander</t>
  </si>
  <si>
    <t>Varbola</t>
  </si>
  <si>
    <t>Alexander Varbola - 91968</t>
  </si>
  <si>
    <t>Serge</t>
  </si>
  <si>
    <t>Schertzer</t>
  </si>
  <si>
    <t>Serge Schertzer - 91969</t>
  </si>
  <si>
    <t>Burgess</t>
  </si>
  <si>
    <t>Gillian Burgess - 91972</t>
  </si>
  <si>
    <t>Ridge</t>
  </si>
  <si>
    <t>John Ridge - 91973</t>
  </si>
  <si>
    <t>Yarrow</t>
  </si>
  <si>
    <t>Jonathan Yarrow - 91977</t>
  </si>
  <si>
    <t>Chawapiwa</t>
  </si>
  <si>
    <t>Hazel Chawapiwa - 91979</t>
  </si>
  <si>
    <t>EM-Origination-Sup</t>
  </si>
  <si>
    <t>120820 - EM-Origination-Sup</t>
  </si>
  <si>
    <t>Brod</t>
  </si>
  <si>
    <t>Simon Brod - 91980</t>
  </si>
  <si>
    <t>Teresa Wood - 91981</t>
  </si>
  <si>
    <t>Trill</t>
  </si>
  <si>
    <t>Nicola Trill - 91982</t>
  </si>
  <si>
    <t>Cecile</t>
  </si>
  <si>
    <t>Barthelemy</t>
  </si>
  <si>
    <t>Cecile Barthelemy - 91983</t>
  </si>
  <si>
    <t>Roderick</t>
  </si>
  <si>
    <t>Roderick Nelson - 91984</t>
  </si>
  <si>
    <t>Kohnstamm</t>
  </si>
  <si>
    <t>Kevin Kohnstamm - 91985</t>
  </si>
  <si>
    <t>Robert Sexton - 91986</t>
  </si>
  <si>
    <t>Anthony Key</t>
  </si>
  <si>
    <t>Grossman</t>
  </si>
  <si>
    <t>Samuel Grossman - 91987</t>
  </si>
  <si>
    <t>Lynch</t>
  </si>
  <si>
    <t>Drew Lynch - 91988</t>
  </si>
  <si>
    <t>Davenport</t>
  </si>
  <si>
    <t>Sarah Davenport - 91989</t>
  </si>
  <si>
    <t>Sanna-Maarit</t>
  </si>
  <si>
    <t>Ratilainen</t>
  </si>
  <si>
    <t>Sanna-Maarit Ratilainen - 91991</t>
  </si>
  <si>
    <t>Ronald</t>
  </si>
  <si>
    <t>Slimp</t>
  </si>
  <si>
    <t>Ronald Slimp - 91997</t>
  </si>
  <si>
    <t>Kernot</t>
  </si>
  <si>
    <t>Matthew Kernot - 91998</t>
  </si>
  <si>
    <t>O'Shea</t>
  </si>
  <si>
    <t>William O'Shea - 92000</t>
  </si>
  <si>
    <t>Silio</t>
  </si>
  <si>
    <t>Aparicio</t>
  </si>
  <si>
    <t>Silio Aparicio - 92001</t>
  </si>
  <si>
    <t>Sam</t>
  </si>
  <si>
    <t>Twum</t>
  </si>
  <si>
    <t>Sam Twum - 92002</t>
  </si>
  <si>
    <t>Dishni</t>
  </si>
  <si>
    <t>Muthucumarana</t>
  </si>
  <si>
    <t>Dishni Muthucumarana - 92003</t>
  </si>
  <si>
    <t>Kashmir</t>
  </si>
  <si>
    <t>Soor</t>
  </si>
  <si>
    <t>Kashmir Soor - 92005</t>
  </si>
  <si>
    <t>Todd Hunter - 92007</t>
  </si>
  <si>
    <t>Dunn</t>
  </si>
  <si>
    <t>Richard Dunn - 92008</t>
  </si>
  <si>
    <t>Styant</t>
  </si>
  <si>
    <t>Sidney Styant - 92010</t>
  </si>
  <si>
    <t>Rajit</t>
  </si>
  <si>
    <t>Lal</t>
  </si>
  <si>
    <t>Rajit Lal - 92011</t>
  </si>
  <si>
    <t>Stephen Moore - 92012</t>
  </si>
  <si>
    <t>Andrew Mayo</t>
  </si>
  <si>
    <t>Dudmesh</t>
  </si>
  <si>
    <t>John Dudmesh - 92013</t>
  </si>
  <si>
    <t>Hambly</t>
  </si>
  <si>
    <t>Simon Hambly - 92016</t>
  </si>
  <si>
    <t>David Mason - 92017</t>
  </si>
  <si>
    <t>John Day - 92018</t>
  </si>
  <si>
    <t>Spencer</t>
  </si>
  <si>
    <t>Spencer Lee - 92020</t>
  </si>
  <si>
    <t>Alistair</t>
  </si>
  <si>
    <t>Reeve</t>
  </si>
  <si>
    <t>Alistair Reeve - 92021</t>
  </si>
  <si>
    <t>Katy</t>
  </si>
  <si>
    <t>Katy Simpson - 92022</t>
  </si>
  <si>
    <t>Stacey</t>
  </si>
  <si>
    <t>Nick Stacey - 92026</t>
  </si>
  <si>
    <t>John Dawson - 92027</t>
  </si>
  <si>
    <t>Paula</t>
  </si>
  <si>
    <t>McAlister</t>
  </si>
  <si>
    <t>Paula McAlister - 92028</t>
  </si>
  <si>
    <t>Brian Dawson - 92036</t>
  </si>
  <si>
    <t>Roberts</t>
  </si>
  <si>
    <t>Mark Roberts - 92038</t>
  </si>
  <si>
    <t>Walsh</t>
  </si>
  <si>
    <t>Gareth Walsh - 92041</t>
  </si>
  <si>
    <t>Hedger</t>
  </si>
  <si>
    <t>Gregory Hedger - 92042</t>
  </si>
  <si>
    <t>David Wall</t>
  </si>
  <si>
    <t>Bailey</t>
  </si>
  <si>
    <t>Colin Bailey - 92043</t>
  </si>
  <si>
    <t>Mervil</t>
  </si>
  <si>
    <t>Albert</t>
  </si>
  <si>
    <t>Mervil Albert - 92044</t>
  </si>
  <si>
    <t>Shea</t>
  </si>
  <si>
    <t>Fiona Shea - 92047</t>
  </si>
  <si>
    <t>Theodore</t>
  </si>
  <si>
    <t>Lawry</t>
  </si>
  <si>
    <t>Theodore Lawry - 92048</t>
  </si>
  <si>
    <t>McGinlay</t>
  </si>
  <si>
    <t>Alan McGinlay - 92049</t>
  </si>
  <si>
    <t>Westendorf</t>
  </si>
  <si>
    <t>Karen Westendorf - 92050</t>
  </si>
  <si>
    <t>Kerryann</t>
  </si>
  <si>
    <t>Irwin</t>
  </si>
  <si>
    <t xml:space="preserve">Kerryann Irwin </t>
  </si>
  <si>
    <t>Harbans</t>
  </si>
  <si>
    <t>Heer</t>
  </si>
  <si>
    <t>Harbans Heer - 92053</t>
  </si>
  <si>
    <t>David Oliver - 92054</t>
  </si>
  <si>
    <t>Gurner</t>
  </si>
  <si>
    <t>Darren Gurner - 92057</t>
  </si>
  <si>
    <t>Dornier</t>
  </si>
  <si>
    <t>Brent Dornier - 92058</t>
  </si>
  <si>
    <t>Gonzalez</t>
  </si>
  <si>
    <t xml:space="preserve">David Gonzalez </t>
  </si>
  <si>
    <t>Alfredo Huertas-Rubio</t>
  </si>
  <si>
    <t>Rowe</t>
  </si>
  <si>
    <t>Christopher Rowe - 92061</t>
  </si>
  <si>
    <t>Imelda</t>
  </si>
  <si>
    <t>Frayre</t>
  </si>
  <si>
    <t>Imelda Frayre - 92062</t>
  </si>
  <si>
    <t>Kelsey</t>
  </si>
  <si>
    <t>Joanne Kelsey - 92064</t>
  </si>
  <si>
    <t>Tiffany</t>
  </si>
  <si>
    <t>Cochran</t>
  </si>
  <si>
    <t>Tiffany Cochran - 92065</t>
  </si>
  <si>
    <t>Riaz Rizvi</t>
  </si>
  <si>
    <t>Toby Williams - 92066</t>
  </si>
  <si>
    <t>Hackett</t>
  </si>
  <si>
    <t>Christian Hackett - 92067</t>
  </si>
  <si>
    <t>Haines</t>
  </si>
  <si>
    <t>Timothy Haines - 92068</t>
  </si>
  <si>
    <t>Michael Ives</t>
  </si>
  <si>
    <t>Yvonne</t>
  </si>
  <si>
    <t>Sidaway</t>
  </si>
  <si>
    <t>Yvonne Sidaway - 92069</t>
  </si>
  <si>
    <t>Erin</t>
  </si>
  <si>
    <t>Erin Rice - 92070</t>
  </si>
  <si>
    <t>Simon Blair</t>
  </si>
  <si>
    <t>Waldhauser</t>
  </si>
  <si>
    <t>Michelle Waldhauser - 92071</t>
  </si>
  <si>
    <t>Coralie Evans</t>
  </si>
  <si>
    <t>Thomassen</t>
  </si>
  <si>
    <t>Jens Thomassen - 92072</t>
  </si>
  <si>
    <t>Islam</t>
  </si>
  <si>
    <t>Fiona Islam - 92073</t>
  </si>
  <si>
    <t>Dimitri</t>
  </si>
  <si>
    <t>Dimitri Taylor - 92074</t>
  </si>
  <si>
    <t>Rosen</t>
  </si>
  <si>
    <t>Michael Rosen - 92076</t>
  </si>
  <si>
    <t>Aliefeh</t>
  </si>
  <si>
    <t>Francis Aliefeh - 92080</t>
  </si>
  <si>
    <t>Rawlings</t>
  </si>
  <si>
    <t>Toby Rawlings - 92081</t>
  </si>
  <si>
    <t>Daniel Moore - 92082</t>
  </si>
  <si>
    <t>Nosheen</t>
  </si>
  <si>
    <t>Nosheen Ali - 92088</t>
  </si>
  <si>
    <t>Sarah Edwards - 92089</t>
  </si>
  <si>
    <t>Marcus VonBock Und Polach</t>
  </si>
  <si>
    <t>Carrie</t>
  </si>
  <si>
    <t>Southard</t>
  </si>
  <si>
    <t>Carrie Southard - 92090</t>
  </si>
  <si>
    <t>Odenborg</t>
  </si>
  <si>
    <t>Benjamin Odenborg - 92091</t>
  </si>
  <si>
    <t>Baldip</t>
  </si>
  <si>
    <t>Dosanjh</t>
  </si>
  <si>
    <t>Baldip Dosanjh - 92092</t>
  </si>
  <si>
    <t>Coralie</t>
  </si>
  <si>
    <t>Coralie Evans - 92095</t>
  </si>
  <si>
    <t>Merle</t>
  </si>
  <si>
    <t xml:space="preserve">Merle Glen </t>
  </si>
  <si>
    <t>Bruce</t>
  </si>
  <si>
    <t>Bruce Garner - 92099</t>
  </si>
  <si>
    <t>Henderson</t>
  </si>
  <si>
    <t>Andrew Henderson - 92113</t>
  </si>
  <si>
    <t>Glen Cooper</t>
  </si>
  <si>
    <t>Padbury</t>
  </si>
  <si>
    <t>Matthew Padbury - 92114</t>
  </si>
  <si>
    <t>Demaret</t>
  </si>
  <si>
    <t>Scott Demaret - 92118</t>
  </si>
  <si>
    <t>Russ</t>
  </si>
  <si>
    <t>Russ Harris - 92119</t>
  </si>
  <si>
    <t>Sharad</t>
  </si>
  <si>
    <t>Agnihotri</t>
  </si>
  <si>
    <t>Sharad Agnihotri - 92124</t>
  </si>
  <si>
    <t>Kathryn</t>
  </si>
  <si>
    <t>Kathryn Thomas - 92125</t>
  </si>
  <si>
    <t>Richard Sage</t>
  </si>
  <si>
    <t>Nicholas Simon - 92126</t>
  </si>
  <si>
    <t>Raf Alam</t>
  </si>
  <si>
    <t>Stefano</t>
  </si>
  <si>
    <t>Giacomino</t>
  </si>
  <si>
    <t>Stefano Giacomino - 92128</t>
  </si>
  <si>
    <t>Stuart Schardin</t>
  </si>
  <si>
    <t>Josephine</t>
  </si>
  <si>
    <t>Lin</t>
  </si>
  <si>
    <t>Josephine Lin - 92129</t>
  </si>
  <si>
    <t>Bartlett</t>
  </si>
  <si>
    <t>Paula Bartlett - 92130</t>
  </si>
  <si>
    <t>Bianca</t>
  </si>
  <si>
    <t>Kimber</t>
  </si>
  <si>
    <t>Bianca Kimber - 92150</t>
  </si>
  <si>
    <t>Edge</t>
  </si>
  <si>
    <t>Darren Edge - 92267</t>
  </si>
  <si>
    <t>Beckett</t>
  </si>
  <si>
    <t>Carl Beckett - 92268</t>
  </si>
  <si>
    <t>Grace</t>
  </si>
  <si>
    <t>Hagan</t>
  </si>
  <si>
    <t>Grace Hagan - 92269</t>
  </si>
  <si>
    <t>Tham</t>
  </si>
  <si>
    <t>Colin Tham - 92270</t>
  </si>
  <si>
    <t>Dempsey</t>
  </si>
  <si>
    <t>Stephen Dempsey - 92271</t>
  </si>
  <si>
    <t>Whitnall</t>
  </si>
  <si>
    <t>James Whitnall - 92272</t>
  </si>
  <si>
    <t>Mark Roberts - 92273</t>
  </si>
  <si>
    <t>Scott Moncrieff</t>
  </si>
  <si>
    <t>McKenna</t>
  </si>
  <si>
    <t>Kim McKenna - 92274</t>
  </si>
  <si>
    <t>Rachel Adams - 92275</t>
  </si>
  <si>
    <t>Forsyth</t>
  </si>
  <si>
    <t>Stewart Forsyth - 92276</t>
  </si>
  <si>
    <t>Ducat</t>
  </si>
  <si>
    <t>Nicola Ducat - 92277</t>
  </si>
  <si>
    <t>Staffer</t>
  </si>
  <si>
    <t>Stuart Staffer - 92278</t>
  </si>
  <si>
    <t>Russell</t>
  </si>
  <si>
    <t>Russell Cooper - 92279</t>
  </si>
  <si>
    <t>Kill</t>
  </si>
  <si>
    <t>Julia Kill - 92280</t>
  </si>
  <si>
    <t>Jensen</t>
  </si>
  <si>
    <t>David Jensen - 92281</t>
  </si>
  <si>
    <t>Bromhead</t>
  </si>
  <si>
    <t>Stuart Bromhead - 92283</t>
  </si>
  <si>
    <t>Alasdair</t>
  </si>
  <si>
    <t>Alasdair Green - 92284</t>
  </si>
  <si>
    <t>Beaven</t>
  </si>
  <si>
    <t>Catherine Beaven - 92285</t>
  </si>
  <si>
    <t>Gianpiero</t>
  </si>
  <si>
    <t>Nacci</t>
  </si>
  <si>
    <t>Gianpiero Nacci - 92286</t>
  </si>
  <si>
    <t>Robert Brooks</t>
  </si>
  <si>
    <t>Conner</t>
  </si>
  <si>
    <t>Charles Conner - 92287</t>
  </si>
  <si>
    <t>Ashby</t>
  </si>
  <si>
    <t>Heather Ashby - 92288</t>
  </si>
  <si>
    <t>Bassis</t>
  </si>
  <si>
    <t>Anne Bassis - 92289</t>
  </si>
  <si>
    <t>Feachem</t>
  </si>
  <si>
    <t>Andrew Feachem - 92290</t>
  </si>
  <si>
    <t>Abley</t>
  </si>
  <si>
    <t>Edward Abley - 92291</t>
  </si>
  <si>
    <t>Craig Hughes - 92293</t>
  </si>
  <si>
    <t>Tim Harrison</t>
  </si>
  <si>
    <t>Tabori</t>
  </si>
  <si>
    <t>Natasha Tabori - 92294</t>
  </si>
  <si>
    <t>Johan</t>
  </si>
  <si>
    <t>Larsson</t>
  </si>
  <si>
    <t>Johan Larsson - 92297</t>
  </si>
  <si>
    <t>Basile</t>
  </si>
  <si>
    <t>Brosse</t>
  </si>
  <si>
    <t>Basile Brosse - 92299</t>
  </si>
  <si>
    <t>David Mason</t>
  </si>
  <si>
    <t>Preeti</t>
  </si>
  <si>
    <t>Bansil</t>
  </si>
  <si>
    <t>Preeti Bansil - 92300</t>
  </si>
  <si>
    <t>Humphries</t>
  </si>
  <si>
    <t>Emily Humphries - 92307</t>
  </si>
  <si>
    <t>Lyndsey</t>
  </si>
  <si>
    <t>Lyndsey Thomas - 92314</t>
  </si>
  <si>
    <t>Robin</t>
  </si>
  <si>
    <t>Robin Black - 92315</t>
  </si>
  <si>
    <t>Sturgess</t>
  </si>
  <si>
    <t>Emma Sturgess - 92317</t>
  </si>
  <si>
    <t>EM-Phy Prem Trad-Sup</t>
  </si>
  <si>
    <t>120816 - EM-Phy Prem Trad-Sup</t>
  </si>
  <si>
    <t>Howard Carter</t>
  </si>
  <si>
    <t>Annette Harris - 92318</t>
  </si>
  <si>
    <t>Sebastian</t>
  </si>
  <si>
    <t>Ferraccu</t>
  </si>
  <si>
    <t>Sebastian Ferraccu - 92319</t>
  </si>
  <si>
    <t>Fahy</t>
  </si>
  <si>
    <t>Paul Fahy - 92320</t>
  </si>
  <si>
    <t>Rogers</t>
  </si>
  <si>
    <t>Nicholas Rogers - 92321</t>
  </si>
  <si>
    <t>Tracie</t>
  </si>
  <si>
    <t>McCormack</t>
  </si>
  <si>
    <t>Tracie McCormack - 92322</t>
  </si>
  <si>
    <t>Sentance</t>
  </si>
  <si>
    <t>Paul Sentance - 92323</t>
  </si>
  <si>
    <t>EGM-Softs-Financials</t>
  </si>
  <si>
    <t>136347 - EGM-Softs-Financials</t>
  </si>
  <si>
    <t>James E</t>
  </si>
  <si>
    <t>Willis</t>
  </si>
  <si>
    <t>James E Willis - 92324</t>
  </si>
  <si>
    <t>EEL-Metals-Softs</t>
  </si>
  <si>
    <t>103263 - EEL-Metals-Softs</t>
  </si>
  <si>
    <t>Nigel Majury</t>
  </si>
  <si>
    <t>Majury</t>
  </si>
  <si>
    <t>Nigel Majury - 92325</t>
  </si>
  <si>
    <t>Trena McFarland</t>
  </si>
  <si>
    <t>Potter</t>
  </si>
  <si>
    <t>Darren Potter - 92326</t>
  </si>
  <si>
    <t>Frank</t>
  </si>
  <si>
    <t>Speight</t>
  </si>
  <si>
    <t>Frank Speight - 92327</t>
  </si>
  <si>
    <t>Gray</t>
  </si>
  <si>
    <t>Richard Gray - 92328</t>
  </si>
  <si>
    <t>EEL-EM Operations</t>
  </si>
  <si>
    <t>136339 - EEL-EM Operations</t>
  </si>
  <si>
    <t>Charles Baker - 92329</t>
  </si>
  <si>
    <t>Henson</t>
  </si>
  <si>
    <t>Daniel Henson - 92330</t>
  </si>
  <si>
    <t>Paul Sentance</t>
  </si>
  <si>
    <t>Alex Dyer - 92332</t>
  </si>
  <si>
    <t>John Robinson - 92334</t>
  </si>
  <si>
    <t>Jake</t>
  </si>
  <si>
    <t>Comish</t>
  </si>
  <si>
    <t>Jake Comish - 92335</t>
  </si>
  <si>
    <t>Nicola Craig - 92341</t>
  </si>
  <si>
    <t>Isabelle</t>
  </si>
  <si>
    <t>Hennebelle-Warner</t>
  </si>
  <si>
    <t>Isabelle Hennebelle-Warner - 92343</t>
  </si>
  <si>
    <t>Gwilym</t>
  </si>
  <si>
    <t>Buckland</t>
  </si>
  <si>
    <t>Gwilym Buckland - 92344</t>
  </si>
  <si>
    <t>Mark Bailey - 92345</t>
  </si>
  <si>
    <t>Wheelhouse</t>
  </si>
  <si>
    <t>Stuart Wheelhouse - 92346</t>
  </si>
  <si>
    <t>Ascension</t>
  </si>
  <si>
    <t>Ascension Garcia - 92348</t>
  </si>
  <si>
    <t>Darrin</t>
  </si>
  <si>
    <t>Donegan</t>
  </si>
  <si>
    <t>Darrin Donegan - 92349</t>
  </si>
  <si>
    <t>Vorley</t>
  </si>
  <si>
    <t>Brett Vorley - 92350</t>
  </si>
  <si>
    <t>Morley</t>
  </si>
  <si>
    <t>William Morley - 92351</t>
  </si>
  <si>
    <t>EEL-EM Documentation</t>
  </si>
  <si>
    <t>136338 - EEL-EM Documentation</t>
  </si>
  <si>
    <t>Stuart White - 92355</t>
  </si>
  <si>
    <t>Lawrence</t>
  </si>
  <si>
    <t>Hambling</t>
  </si>
  <si>
    <t>Lawrence Hambling - 92356</t>
  </si>
  <si>
    <t>Debbie Nicholls</t>
  </si>
  <si>
    <t>Nye</t>
  </si>
  <si>
    <t>Adam Nye - 92357</t>
  </si>
  <si>
    <t>EGM-GPC-Marketing</t>
  </si>
  <si>
    <t>103878 - EGM-GPC-Marketing</t>
  </si>
  <si>
    <t>Aldridge</t>
  </si>
  <si>
    <t>Ian Aldridge - 92359</t>
  </si>
  <si>
    <t>Tidcombe</t>
  </si>
  <si>
    <t>Neil Tidcombe - 92360</t>
  </si>
  <si>
    <t>Sinha</t>
  </si>
  <si>
    <t>Amit Sinha - 92361</t>
  </si>
  <si>
    <t>Michael Wilks</t>
  </si>
  <si>
    <t>Templeton</t>
  </si>
  <si>
    <t>Victoria Templeton - 92362</t>
  </si>
  <si>
    <t>Shabana</t>
  </si>
  <si>
    <t>Shabana Ahmad - 92363</t>
  </si>
  <si>
    <t>Stefan</t>
  </si>
  <si>
    <t>Stefan Hall - 92365</t>
  </si>
  <si>
    <t>Gill Denham</t>
  </si>
  <si>
    <t>Helen Wood - 92370</t>
  </si>
  <si>
    <t>EM-Mkt Making-Sup</t>
  </si>
  <si>
    <t>120805 - EM-Mkt Making-Sup</t>
  </si>
  <si>
    <t>L/T Disability</t>
  </si>
  <si>
    <t>William Morley</t>
  </si>
  <si>
    <t>Clive Hutchings - 92371</t>
  </si>
  <si>
    <t>EEL-EM Refinancing</t>
  </si>
  <si>
    <t>136343 - EEL-EM Refinancing</t>
  </si>
  <si>
    <t>Macree</t>
  </si>
  <si>
    <t>Alan Macree - 92372</t>
  </si>
  <si>
    <t>Norman</t>
  </si>
  <si>
    <t>Walters</t>
  </si>
  <si>
    <t>Norman Walters - 92376</t>
  </si>
  <si>
    <t>Meakin</t>
  </si>
  <si>
    <t>Jeremy Meakin - 92377</t>
  </si>
  <si>
    <t>EM-Mkt Making-Com</t>
  </si>
  <si>
    <t>120793 - EM-Mkt Making-Com</t>
  </si>
  <si>
    <t>Michael Hutchinson</t>
  </si>
  <si>
    <t>Gallaher</t>
  </si>
  <si>
    <t>Michael Gallaher - 92378</t>
  </si>
  <si>
    <t>Richard Gray</t>
  </si>
  <si>
    <t>Dablin</t>
  </si>
  <si>
    <t>Adaytum</t>
  </si>
  <si>
    <t>Consolidated</t>
  </si>
  <si>
    <t xml:space="preserve"> Salaries &amp; Wages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</si>
  <si>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</si>
  <si>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</si>
  <si>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</si>
  <si>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</si>
  <si>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</si>
  <si>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</si>
  <si>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</si>
  <si>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</si>
  <si>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</si>
  <si>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Allocations</t>
  </si>
  <si>
    <t>Amortization</t>
  </si>
  <si>
    <t>Depreciation</t>
  </si>
  <si>
    <t>Corporate Allocations</t>
  </si>
  <si>
    <t>LTIP</t>
  </si>
  <si>
    <t>Residual Cost</t>
  </si>
  <si>
    <t>Jan</t>
  </si>
  <si>
    <t>Feb</t>
  </si>
  <si>
    <t>Mar</t>
  </si>
  <si>
    <t>Forecast</t>
  </si>
  <si>
    <t>Budget</t>
  </si>
  <si>
    <t>Variance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</si>
  <si>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</si>
  <si>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</si>
  <si>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</si>
  <si>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</si>
  <si>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</si>
  <si>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</si>
  <si>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</si>
  <si>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</si>
  <si>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</si>
  <si>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Full year</t>
  </si>
  <si>
    <t>Prior Year</t>
  </si>
  <si>
    <t>TOTAL DIRECT COSTS</t>
  </si>
  <si>
    <t>TOTAL ALLOCATIONS</t>
  </si>
  <si>
    <t>TOTAL COSTS</t>
  </si>
  <si>
    <t>Variance %</t>
  </si>
  <si>
    <t>Actual Headcount</t>
  </si>
  <si>
    <t>Headcount</t>
  </si>
  <si>
    <t>2001 Budget</t>
  </si>
  <si>
    <t>Full Year</t>
  </si>
  <si>
    <t>Full Year Forecast v Budget</t>
  </si>
  <si>
    <t>April</t>
  </si>
  <si>
    <t>Actual</t>
  </si>
  <si>
    <t>CE1 Overide</t>
  </si>
  <si>
    <t>April Actuals v Budget</t>
  </si>
  <si>
    <t xml:space="preserve">CE1 </t>
  </si>
  <si>
    <t>CE 1</t>
  </si>
  <si>
    <t>Budget Headcount</t>
  </si>
  <si>
    <t>Headcount Variance</t>
  </si>
  <si>
    <t xml:space="preserve">Headcount Variance </t>
  </si>
  <si>
    <t>Total</t>
  </si>
  <si>
    <t>Continental Origination - Germany</t>
  </si>
  <si>
    <t>YTD</t>
  </si>
  <si>
    <t>Bilateral Power Trading -Total</t>
  </si>
  <si>
    <t>CE1 Headcount</t>
  </si>
  <si>
    <t>Q1</t>
  </si>
  <si>
    <t>Q2</t>
  </si>
  <si>
    <t>Q1 Actual v Budget</t>
  </si>
  <si>
    <t>Q2 Actuals/Forecast</t>
  </si>
  <si>
    <t>Q2 Forecast</t>
  </si>
  <si>
    <t>Q2 Variance</t>
  </si>
  <si>
    <t>Full Year Forecast</t>
  </si>
  <si>
    <t>Metals Middle Office</t>
  </si>
  <si>
    <t>Q1 Actual vs Budget</t>
  </si>
  <si>
    <t>Actuals</t>
  </si>
  <si>
    <t xml:space="preserve">Budget </t>
  </si>
  <si>
    <t>FC</t>
  </si>
  <si>
    <t>Total Gross Margin</t>
  </si>
  <si>
    <t xml:space="preserve"> - Travel &amp; Lodgings</t>
  </si>
  <si>
    <t xml:space="preserve"> - Employee Meals &amp; Ent</t>
  </si>
  <si>
    <t xml:space="preserve"> - Client Meals &amp; Ent</t>
  </si>
  <si>
    <t xml:space="preserve"> - Other</t>
  </si>
  <si>
    <t xml:space="preserve"> - SE Prepay deal funding costs (DPR in April)</t>
  </si>
  <si>
    <t xml:space="preserve"> - Internal Transfer Recharge</t>
  </si>
  <si>
    <t xml:space="preserve"> - Deutscher Wetterdienst</t>
  </si>
  <si>
    <t xml:space="preserve"> - Oslo</t>
  </si>
  <si>
    <t xml:space="preserve"> - Finland - old building</t>
  </si>
  <si>
    <t xml:space="preserve"> - Finland - new building</t>
  </si>
  <si>
    <t xml:space="preserve"> - Stockholm</t>
  </si>
  <si>
    <t xml:space="preserve"> - EMART 2000, Amsterdam (Birchwood Design)</t>
  </si>
  <si>
    <t xml:space="preserve"> - Henwood Energy Services</t>
  </si>
  <si>
    <t xml:space="preserve"> - IBC Euroforum Gmbh</t>
  </si>
  <si>
    <t xml:space="preserve"> Mobile Phones / Land lines</t>
  </si>
  <si>
    <t xml:space="preserve"> Taxes Other Than Income</t>
  </si>
  <si>
    <t>Depreciation &amp; Amortization</t>
  </si>
  <si>
    <t>Other Expenses</t>
  </si>
  <si>
    <t>TOTAL DIRECT COST</t>
  </si>
  <si>
    <t>Total Allocations</t>
  </si>
  <si>
    <t>3rd Party Interest Income</t>
  </si>
  <si>
    <t>Other Income/Expense</t>
  </si>
  <si>
    <t>INCOME BEFORE INTEREST &amp; TAX</t>
  </si>
  <si>
    <t>HEADCOUNT</t>
  </si>
  <si>
    <t xml:space="preserve">April </t>
  </si>
  <si>
    <t>June</t>
  </si>
  <si>
    <t xml:space="preserve">Total </t>
  </si>
  <si>
    <t xml:space="preserve">Variance </t>
  </si>
  <si>
    <t>CE1</t>
  </si>
  <si>
    <t>NOT TO PUT IN PACKS, USE TO RESELECT.  THIS WILL FEED THE 'SUMMARY' TAB.</t>
  </si>
  <si>
    <t>NOTE:</t>
  </si>
  <si>
    <t>Q2 Actuals/Reforecast (CE1)</t>
  </si>
  <si>
    <t>Q2 Reforecast (CE1)</t>
  </si>
  <si>
    <t>EEL European Govt Affairs</t>
  </si>
  <si>
    <t>Final</t>
  </si>
  <si>
    <t>Personnel area</t>
  </si>
  <si>
    <t>Personnel number</t>
  </si>
  <si>
    <t>First name</t>
  </si>
  <si>
    <t>Last name</t>
  </si>
  <si>
    <t>Employee Details</t>
  </si>
  <si>
    <t>EEL, London</t>
  </si>
  <si>
    <t>Jasper</t>
  </si>
  <si>
    <t>Van Rijn</t>
  </si>
  <si>
    <t>Jasper Van Rijn - 74</t>
  </si>
  <si>
    <t>EES-IT Outsourcing</t>
  </si>
  <si>
    <t>103438 - EES-IT Outsourcing</t>
  </si>
  <si>
    <t>Active</t>
  </si>
  <si>
    <t>F/T Perm</t>
  </si>
  <si>
    <t>Daniel Maitland</t>
  </si>
  <si>
    <t>EE&amp;CC-EEL, London</t>
  </si>
  <si>
    <t>Denise</t>
  </si>
  <si>
    <t>Holland</t>
  </si>
  <si>
    <t>Denise Holland - 57003</t>
  </si>
  <si>
    <t>EEL-Engineering</t>
  </si>
  <si>
    <t>100312 - EEL-Engineering</t>
  </si>
  <si>
    <t>John Chappell</t>
  </si>
  <si>
    <t>Rose</t>
  </si>
  <si>
    <t>Greenwood</t>
  </si>
  <si>
    <t>Rose Greenwood - 57017</t>
  </si>
  <si>
    <t>EEL-Fin Ops P2P</t>
  </si>
  <si>
    <t>100997 - EEL-Fin Ops P2P</t>
  </si>
  <si>
    <t>Colin Bailey</t>
  </si>
  <si>
    <t>John</t>
  </si>
  <si>
    <t>Chappell</t>
  </si>
  <si>
    <t>John Chappell - 57043</t>
  </si>
  <si>
    <t>Brian Stanley</t>
  </si>
  <si>
    <t>Amanda</t>
  </si>
  <si>
    <t>Conceicao</t>
  </si>
  <si>
    <t>Amanda Conceicao - 57051</t>
  </si>
  <si>
    <t>EEL-Transaction Spt</t>
  </si>
  <si>
    <t>100421 - EEL-Transaction Spt</t>
  </si>
  <si>
    <t>P/T Perm</t>
  </si>
  <si>
    <t>Steve Dwyer</t>
  </si>
  <si>
    <t>Simon</t>
  </si>
  <si>
    <t>Christodolo</t>
  </si>
  <si>
    <t>Simon Christodolo - 57052</t>
  </si>
  <si>
    <t>EEL-IT Remote Office</t>
  </si>
  <si>
    <t>103233 - EEL-IT Remote Office</t>
  </si>
  <si>
    <t>Paul McFaull</t>
  </si>
  <si>
    <t>Christie</t>
  </si>
  <si>
    <t>Marshall</t>
  </si>
  <si>
    <t>Christie Marshall - 57053</t>
  </si>
  <si>
    <t>EGM-GPC-Admin Supp</t>
  </si>
  <si>
    <t>100456 - EGM-GPC-Admin Supp</t>
  </si>
  <si>
    <t>Chris Mahoney</t>
  </si>
  <si>
    <t>Anthony</t>
  </si>
  <si>
    <t>Byrne</t>
  </si>
  <si>
    <t>Anthony Byrne - 57056</t>
  </si>
  <si>
    <t>EEL-Asset Mgt</t>
  </si>
  <si>
    <t>101067 - EEL-Asset Mgt</t>
  </si>
  <si>
    <t>Adam Overfield</t>
  </si>
  <si>
    <t>Peter</t>
  </si>
  <si>
    <t>McGriskin</t>
  </si>
  <si>
    <t>Peter McGriskin - 57068</t>
  </si>
  <si>
    <t>Tracey</t>
  </si>
  <si>
    <t>Williams</t>
  </si>
  <si>
    <t>Tracey Williams - 57071</t>
  </si>
  <si>
    <t>EEL-Corp Real Estate</t>
  </si>
  <si>
    <t>103573 - EEL-Corp Real Estate</t>
  </si>
  <si>
    <t>John Phynn</t>
  </si>
  <si>
    <t>Redpath</t>
  </si>
  <si>
    <t>Peter Redpath - 57091</t>
  </si>
  <si>
    <t>EES-Origination</t>
  </si>
  <si>
    <t>100918 - EES-Origination</t>
  </si>
  <si>
    <t>Stuart Rexrode</t>
  </si>
  <si>
    <t>Styles</t>
  </si>
  <si>
    <t>Peter Styles</t>
  </si>
  <si>
    <t>Expat UK</t>
  </si>
  <si>
    <t>Eric Shaw</t>
  </si>
  <si>
    <t>Ian</t>
  </si>
  <si>
    <t>Johnson</t>
  </si>
  <si>
    <t>Ian Johnson - 57102</t>
  </si>
  <si>
    <t>Treasa</t>
  </si>
  <si>
    <t>Kirby</t>
  </si>
  <si>
    <t>Treasa Kirby - 57119</t>
  </si>
  <si>
    <t>EEL-Global Finance</t>
  </si>
  <si>
    <t>100301 - EEL-Global Finance</t>
  </si>
  <si>
    <t>Anne Edgley</t>
  </si>
  <si>
    <t>Avtansini</t>
  </si>
  <si>
    <t>Nath</t>
  </si>
  <si>
    <t>Avtansini Nath - 57135</t>
  </si>
  <si>
    <t>EEL-Structuring</t>
  </si>
  <si>
    <t>100368 - EEL-Structuring</t>
  </si>
  <si>
    <t>John Sherriff</t>
  </si>
  <si>
    <t>Matthew</t>
  </si>
  <si>
    <t>Scrimshaw</t>
  </si>
  <si>
    <t>Matthew Scrimshaw - 57155</t>
  </si>
  <si>
    <t>EES-Executive</t>
  </si>
  <si>
    <t>100490 - EES-Executive</t>
  </si>
  <si>
    <t>Michael Brown</t>
  </si>
  <si>
    <t>Angela</t>
  </si>
  <si>
    <t>Maddocks</t>
  </si>
  <si>
    <t>Angela Maddocks - 57180</t>
  </si>
  <si>
    <t>Georgia Grant</t>
  </si>
  <si>
    <t>Justin</t>
  </si>
  <si>
    <t>Boyd</t>
  </si>
  <si>
    <t>Justin Boyd - 57189</t>
  </si>
  <si>
    <t>EEL-Legal</t>
  </si>
  <si>
    <t>100336 - EEL-Legal</t>
  </si>
  <si>
    <t>Mark Evans</t>
  </si>
  <si>
    <t>Rod</t>
  </si>
  <si>
    <t>Sayers</t>
  </si>
  <si>
    <t>Rod Sayers - 57191</t>
  </si>
  <si>
    <t>EEL-European Tax</t>
  </si>
  <si>
    <t>103794 - EEL-European Tax</t>
  </si>
  <si>
    <t>Fernley Dyson</t>
  </si>
  <si>
    <t>Ali</t>
  </si>
  <si>
    <t>Lloyd</t>
  </si>
  <si>
    <t>Ali Lloyd - 57208</t>
  </si>
  <si>
    <t>EEL-UK Management</t>
  </si>
  <si>
    <t>103799 - EEL-UK Management</t>
  </si>
  <si>
    <t>Richard Lewis</t>
  </si>
  <si>
    <t>Neil</t>
  </si>
  <si>
    <t>Tarling</t>
  </si>
  <si>
    <t>Neil Tarling - 57217</t>
  </si>
  <si>
    <t>EBS-Trading Support</t>
  </si>
  <si>
    <t>103124 - EBS-Trading Support</t>
  </si>
  <si>
    <t>Steven Elliott</t>
  </si>
  <si>
    <t>Ann</t>
  </si>
  <si>
    <t>Hicks</t>
  </si>
  <si>
    <t>Ann Hicks - 57219</t>
  </si>
  <si>
    <t>EEL-Cash Management</t>
  </si>
  <si>
    <t>100375 - EEL-Cash Management</t>
  </si>
  <si>
    <t>Peter Russell</t>
  </si>
  <si>
    <t>Richard</t>
  </si>
  <si>
    <t>Lewis</t>
  </si>
  <si>
    <t>Richard Lewis - 57224</t>
  </si>
  <si>
    <t>Harper</t>
  </si>
  <si>
    <t>Richard Harper - 57233</t>
  </si>
  <si>
    <t>Ruth</t>
  </si>
  <si>
    <t>Blunden</t>
  </si>
  <si>
    <t>Ruth Blunden - 57242</t>
  </si>
  <si>
    <t>Toby Knight</t>
  </si>
  <si>
    <t>Susan</t>
  </si>
  <si>
    <t>Buck</t>
  </si>
  <si>
    <t>Susan Buck - 57260</t>
  </si>
  <si>
    <t>Graham</t>
  </si>
  <si>
    <t>Dunbar</t>
  </si>
  <si>
    <t>Graham Dunbar - 57263</t>
  </si>
  <si>
    <t>EES-Financial Ops</t>
  </si>
  <si>
    <t>100993 - EES-Financial Ops</t>
  </si>
  <si>
    <t>Rachael</t>
  </si>
  <si>
    <t>Adams</t>
  </si>
  <si>
    <t>Rachael Adams - 57276</t>
  </si>
  <si>
    <t>EEL-Human Resources</t>
  </si>
  <si>
    <t>100355 - EEL-Human Resources</t>
  </si>
  <si>
    <t>Drew Lynch</t>
  </si>
  <si>
    <t>Harjit</t>
  </si>
  <si>
    <t>Ruprai</t>
  </si>
  <si>
    <t>Harjit Ruprai - 57282</t>
  </si>
  <si>
    <t>EEL-Energy Operation</t>
  </si>
  <si>
    <t>100426 - EEL-Energy Operation</t>
  </si>
  <si>
    <t>David Hutchinson</t>
  </si>
  <si>
    <t>David</t>
  </si>
  <si>
    <t>Katzinski</t>
  </si>
  <si>
    <t>David Katzinski - 57283</t>
  </si>
  <si>
    <t>EEL-CONTINENTAL EXEC</t>
  </si>
  <si>
    <t>136375 - EEL-CONTINENTAL EXEC</t>
  </si>
  <si>
    <t>Claire</t>
  </si>
  <si>
    <t>Viejou</t>
  </si>
  <si>
    <t>Claire Viejou - 57286</t>
  </si>
  <si>
    <t>EEL-Credit Risk Man</t>
  </si>
  <si>
    <t>100379 - EEL-Credit Risk Man</t>
  </si>
  <si>
    <t>Roderick Nelson</t>
  </si>
  <si>
    <t>Rachel</t>
  </si>
  <si>
    <t>Clifford</t>
  </si>
  <si>
    <t>Rachel Clifford - 57298</t>
  </si>
  <si>
    <t>EEL-HR-Comp &amp; Ben</t>
  </si>
  <si>
    <t>103326 - EEL-HR-Comp &amp; Ben</t>
  </si>
  <si>
    <t>Madeline Fox</t>
  </si>
  <si>
    <t>Stuart</t>
  </si>
  <si>
    <t>Bland</t>
  </si>
  <si>
    <t>Stuart Bland - 57299</t>
  </si>
  <si>
    <t>EGM-GPC-BTX</t>
  </si>
  <si>
    <t>100359 - EGM-GPC-BTX</t>
  </si>
  <si>
    <t>John Nowlan</t>
  </si>
  <si>
    <t>Amita</t>
  </si>
  <si>
    <t>Gosalia</t>
  </si>
  <si>
    <t>Amita Gosalia - 57303</t>
  </si>
  <si>
    <t>EEL-Online Cont &amp; Op</t>
  </si>
  <si>
    <t>100987 - EEL-Online Cont &amp; Op</t>
  </si>
  <si>
    <t>Kate Hollis</t>
  </si>
  <si>
    <t>Mark</t>
  </si>
  <si>
    <t>Evans</t>
  </si>
  <si>
    <t>Mark Evans - 57305</t>
  </si>
  <si>
    <t>Marcello</t>
  </si>
  <si>
    <t>Romano</t>
  </si>
  <si>
    <t>Marcello Romano - 57306</t>
  </si>
  <si>
    <t>EBS-Bandwidth Tradin</t>
  </si>
  <si>
    <t>103595 - EBS-Bandwidth Tradin</t>
  </si>
  <si>
    <t>Michael</t>
  </si>
  <si>
    <t>Brown</t>
  </si>
  <si>
    <t>Michael Brown - 57310</t>
  </si>
  <si>
    <t>EEL-Executive</t>
  </si>
  <si>
    <t>100309 - EEL-Executive</t>
  </si>
  <si>
    <t>Stephen</t>
  </si>
  <si>
    <t>Dwyer</t>
  </si>
  <si>
    <t>Stephen Dwyer - 57314</t>
  </si>
  <si>
    <t>Rod Sayers</t>
  </si>
  <si>
    <t>Niamh</t>
  </si>
  <si>
    <t>Clarke</t>
  </si>
  <si>
    <t>Niamh Clarke - 57322</t>
  </si>
  <si>
    <t>EGM-GPC-Residual</t>
  </si>
  <si>
    <t>103877 - EGM-GPC-Residual</t>
  </si>
  <si>
    <t>Laurelle</t>
  </si>
  <si>
    <t>Hughes</t>
  </si>
  <si>
    <t>Laurelle Hughes - 57329</t>
  </si>
  <si>
    <t>EES - Outsourcing</t>
  </si>
  <si>
    <t>103101 - EES - Outsourcing</t>
  </si>
  <si>
    <t>Kerry Ferrari</t>
  </si>
  <si>
    <t>James</t>
  </si>
  <si>
    <t>James Stephen - 57332</t>
  </si>
  <si>
    <t>EM-Metals Exec</t>
  </si>
  <si>
    <t>120830 - EM-Metals Exec</t>
  </si>
  <si>
    <t>Paul Freeman</t>
  </si>
  <si>
    <t>Lauren</t>
  </si>
  <si>
    <t>Urquhart</t>
  </si>
  <si>
    <t>Lauren Urquhart - 57345</t>
  </si>
  <si>
    <t>Keith</t>
  </si>
  <si>
    <t>Miller</t>
  </si>
  <si>
    <t>Keith Miller - 57348</t>
  </si>
  <si>
    <t>EEL-UK Origination</t>
  </si>
  <si>
    <t>100306 - EEL-UK Origination</t>
  </si>
  <si>
    <t>Black</t>
  </si>
  <si>
    <t>Richard Black - 57349</t>
  </si>
  <si>
    <t>EEL - Arch &amp; Integ.</t>
  </si>
  <si>
    <t>102867 - EEL - Arch &amp; Integ.</t>
  </si>
  <si>
    <t>Mark Pickering</t>
  </si>
  <si>
    <t>Rebecca</t>
  </si>
  <si>
    <t>Millerchip</t>
  </si>
  <si>
    <t>Rebecca Millerchip - 57350</t>
  </si>
  <si>
    <t>EGM-GPS-Settlements</t>
  </si>
  <si>
    <t>103880 - EGM-GPS-Settlements</t>
  </si>
  <si>
    <t>Cindy Horn</t>
  </si>
  <si>
    <t>Cane</t>
  </si>
  <si>
    <t>Graham Cane - 57351</t>
  </si>
  <si>
    <t>EGM-GPC-Logistics</t>
  </si>
  <si>
    <t>100431 - EGM-GPC-Logistics</t>
  </si>
  <si>
    <t>Erika</t>
  </si>
  <si>
    <t>Moore</t>
  </si>
  <si>
    <t>Erika Moore - 57355</t>
  </si>
  <si>
    <t>Sam Kemp</t>
  </si>
  <si>
    <t>Adam</t>
  </si>
  <si>
    <t>Overfield</t>
  </si>
  <si>
    <t>Adam Overfield - 57356</t>
  </si>
  <si>
    <t>Douglas</t>
  </si>
  <si>
    <t>Wood</t>
  </si>
  <si>
    <t>Douglas Wood</t>
  </si>
  <si>
    <t>Guy</t>
  </si>
  <si>
    <t>Little</t>
  </si>
  <si>
    <t>Guy Little - 57364</t>
  </si>
  <si>
    <t>EEL-EnergyDesk.com</t>
  </si>
  <si>
    <t>100474 - EEL-EnergyDesk.com</t>
  </si>
  <si>
    <t>Alan Constable</t>
  </si>
  <si>
    <t>Arfan</t>
  </si>
  <si>
    <t>Aziz</t>
  </si>
  <si>
    <t>Arfan Aziz - 57376</t>
  </si>
  <si>
    <t>Amita Gosalia</t>
  </si>
  <si>
    <t>Alan S</t>
  </si>
  <si>
    <t>Thompson</t>
  </si>
  <si>
    <t>Alan S Thompson - 57388</t>
  </si>
  <si>
    <t>Tara</t>
  </si>
  <si>
    <t>Rozen</t>
  </si>
  <si>
    <t>Tara Rozen - 57393</t>
  </si>
  <si>
    <t>Melissa Laing</t>
  </si>
  <si>
    <t>Ross</t>
  </si>
  <si>
    <t>Sankey</t>
  </si>
  <si>
    <t>Ross Sankey - 57397</t>
  </si>
  <si>
    <t>EEL-Bene &amp; Fr Orig</t>
  </si>
  <si>
    <t>100409 - EEL-Bene &amp; Fr Orig</t>
  </si>
  <si>
    <t>Bottomley</t>
  </si>
  <si>
    <t>John Bottomley - 57405</t>
  </si>
  <si>
    <t>EEL - Enron Wind</t>
  </si>
  <si>
    <t>102865 - EEL - Enron Wind</t>
  </si>
  <si>
    <t>Dan Badger</t>
  </si>
  <si>
    <t>Roy</t>
  </si>
  <si>
    <t>Poyntz</t>
  </si>
  <si>
    <t>Roy Poyntz - 57415</t>
  </si>
  <si>
    <t>EES-Heavy Ind Servs</t>
  </si>
  <si>
    <t>103099 - EES-Heavy Ind Servs</t>
  </si>
  <si>
    <t>Matthew Scrimshaw</t>
  </si>
  <si>
    <t>Desleigh</t>
  </si>
  <si>
    <t>Langfield</t>
  </si>
  <si>
    <t>Desleigh Langfield - 57417</t>
  </si>
  <si>
    <t>EEL-HR-UK Generalist</t>
  </si>
  <si>
    <t>103329 - EEL-HR-UK Generalist</t>
  </si>
  <si>
    <t>Liz Barrett</t>
  </si>
  <si>
    <t>Octavio</t>
  </si>
  <si>
    <t>Alvarado-Rivero</t>
  </si>
  <si>
    <t>Octavio Alvarado-Rivero - 57418</t>
  </si>
  <si>
    <t>EEL-IT Operations</t>
  </si>
  <si>
    <t>100348 - EEL-IT Operations</t>
  </si>
  <si>
    <t>Nigel Denty</t>
  </si>
  <si>
    <t>George</t>
  </si>
  <si>
    <t>Stanley</t>
  </si>
  <si>
    <t>George Stanley - 57420</t>
  </si>
  <si>
    <t>Jones</t>
  </si>
  <si>
    <t>Mark Jones - 57429</t>
  </si>
  <si>
    <t>EGM-GPC-Crude Oil</t>
  </si>
  <si>
    <t>100998 - EGM-GPC-Crude Oil</t>
  </si>
  <si>
    <t>Fiona</t>
  </si>
  <si>
    <t>Grant</t>
  </si>
  <si>
    <t>Fiona Grant - 57430</t>
  </si>
  <si>
    <t>EEL-PR</t>
  </si>
  <si>
    <t>100303 - EEL-PR</t>
  </si>
  <si>
    <t>Jackie Gentle</t>
  </si>
  <si>
    <t>Jonathan</t>
  </si>
  <si>
    <t>Chapman</t>
  </si>
  <si>
    <t>Jonathan Chapman - 57432</t>
  </si>
  <si>
    <t>Harry</t>
  </si>
  <si>
    <t>Tefoglou</t>
  </si>
  <si>
    <t>Harry Tefoglou - 57434</t>
  </si>
  <si>
    <t>EM-Origination-Com</t>
  </si>
  <si>
    <t>120818 - EM-Origination-Com</t>
  </si>
  <si>
    <t>Kevin Heffron</t>
  </si>
  <si>
    <t>Asplin</t>
  </si>
  <si>
    <t>Stephen Asplin - 57435</t>
  </si>
  <si>
    <t>EEL-Europe Gas Trad</t>
  </si>
  <si>
    <t>101017 - EEL-Europe Gas Trad</t>
  </si>
  <si>
    <t>Carmel</t>
  </si>
  <si>
    <t>Comiskey</t>
  </si>
  <si>
    <t>Carmel Comiskey - 57437</t>
  </si>
  <si>
    <t>EES-Project Office</t>
  </si>
  <si>
    <t>103270 - EES-Project Office</t>
  </si>
  <si>
    <t>Michael Sewell</t>
  </si>
  <si>
    <t>Robert</t>
  </si>
  <si>
    <t>Bayley</t>
  </si>
  <si>
    <t>Robert Bayley - 57438</t>
  </si>
  <si>
    <t>Tyrrell</t>
  </si>
  <si>
    <t>Adam Tyrrell - 57444</t>
  </si>
  <si>
    <t>EEL-ECredit-Orig</t>
  </si>
  <si>
    <t>102848 - EEL-ECredit-Orig</t>
  </si>
  <si>
    <t>Mark Leahy</t>
  </si>
  <si>
    <t>McDermott</t>
  </si>
  <si>
    <t>Neil McDermott - 57454</t>
  </si>
  <si>
    <t>Robert Manasse</t>
  </si>
  <si>
    <t>Maroun</t>
  </si>
  <si>
    <t>Abboudy</t>
  </si>
  <si>
    <t>Maroun Abboudy - 57455</t>
  </si>
  <si>
    <t>Kathleen</t>
  </si>
  <si>
    <t>Tibbs</t>
  </si>
  <si>
    <t>Kathleen Tibbs - 57458</t>
  </si>
  <si>
    <t>Clark</t>
  </si>
  <si>
    <t>Ian Clark - 57459</t>
  </si>
  <si>
    <t>F/T Temp</t>
  </si>
  <si>
    <t>Mikael Nordstrom</t>
  </si>
  <si>
    <t>Melissa</t>
  </si>
  <si>
    <t>Laing</t>
  </si>
  <si>
    <t>Melissa Laing - 57461</t>
  </si>
  <si>
    <t>Brian</t>
  </si>
  <si>
    <t>Hudson</t>
  </si>
  <si>
    <t>Brian Hudson - 57462</t>
  </si>
  <si>
    <t>EEL-IT Front Office</t>
  </si>
  <si>
    <t>100403 - EEL-IT Front Office</t>
  </si>
  <si>
    <t>Julia</t>
  </si>
  <si>
    <t>Barclay</t>
  </si>
  <si>
    <t>Julia Barclay - 57467</t>
  </si>
  <si>
    <t>Lynn Rushmer</t>
  </si>
  <si>
    <t>McRae</t>
  </si>
  <si>
    <t>James McRae - 57469</t>
  </si>
  <si>
    <t>EEL-Euro Back off sy</t>
  </si>
  <si>
    <t>100690 - EEL-Euro Back off sy</t>
  </si>
  <si>
    <t>Sohail Ahmed</t>
  </si>
  <si>
    <t>Wellings</t>
  </si>
  <si>
    <t>Michael Wellings - 57473</t>
  </si>
  <si>
    <t>EEL-Risk Mngt</t>
  </si>
  <si>
    <t>100422 - EEL-Risk Mngt</t>
  </si>
  <si>
    <t>James New</t>
  </si>
  <si>
    <t>Donnah</t>
  </si>
  <si>
    <t>Blake</t>
  </si>
  <si>
    <t>Donnah Blake - 57475</t>
  </si>
  <si>
    <t>EEL-Regional Support</t>
  </si>
  <si>
    <t>100996 - EEL-Regional Support</t>
  </si>
  <si>
    <t>Naomi Connell</t>
  </si>
  <si>
    <t>Rayees</t>
  </si>
  <si>
    <t>Moizuddin</t>
  </si>
  <si>
    <t>Rayees Moizuddin - 57476</t>
  </si>
  <si>
    <t>James Britton</t>
  </si>
  <si>
    <t>Jason</t>
  </si>
  <si>
    <t>Robinson</t>
  </si>
  <si>
    <t>Jason Robinson - 57479</t>
  </si>
  <si>
    <t>Roy Poyntz</t>
  </si>
  <si>
    <t>Leah</t>
  </si>
  <si>
    <t>Rijo</t>
  </si>
  <si>
    <t>Leah Rijo - 57482</t>
  </si>
  <si>
    <t>EBS-Executive</t>
  </si>
  <si>
    <t>103125 - EBS-Executive</t>
  </si>
  <si>
    <t>Hardy</t>
  </si>
  <si>
    <t>David Hardy - 57484</t>
  </si>
  <si>
    <t>Ted Murphy II</t>
  </si>
  <si>
    <t>Thomas</t>
  </si>
  <si>
    <t>Kearney</t>
  </si>
  <si>
    <t>Thomas Kearney - 57494</t>
  </si>
  <si>
    <t>EGM-Coal Trading</t>
  </si>
  <si>
    <t>100445 - EGM-Coal Trading</t>
  </si>
  <si>
    <t>Stuart W Staley</t>
  </si>
  <si>
    <t>Christopher</t>
  </si>
  <si>
    <t>McKey</t>
  </si>
  <si>
    <t>Christopher McKey - 57503</t>
  </si>
  <si>
    <t>Rajen</t>
  </si>
  <si>
    <t>Shah</t>
  </si>
  <si>
    <t>Rajen Shah - 57504</t>
  </si>
  <si>
    <t>EBS-Tax - UK</t>
  </si>
  <si>
    <t>103386 - EBS-Tax - UK</t>
  </si>
  <si>
    <t>Tracy</t>
  </si>
  <si>
    <t>Ralston</t>
  </si>
  <si>
    <t>Tracy Ralston - 57512</t>
  </si>
  <si>
    <t>Alex</t>
  </si>
  <si>
    <t>Alex Holland - 57513</t>
  </si>
  <si>
    <t>EEL-EM Head of MO</t>
  </si>
  <si>
    <t>136344 - EEL-EM Head of MO</t>
  </si>
  <si>
    <t>Andrew Cornfield</t>
  </si>
  <si>
    <t>Philippe</t>
  </si>
  <si>
    <t>Penet</t>
  </si>
  <si>
    <t>Philippe Penet - 57514</t>
  </si>
  <si>
    <t>Leave of Absence</t>
  </si>
  <si>
    <t>Andre</t>
  </si>
  <si>
    <t>Nicholson</t>
  </si>
  <si>
    <t>Andre Nicholson - 57517</t>
  </si>
  <si>
    <t>Graham Cane</t>
  </si>
  <si>
    <t>Janine</t>
  </si>
  <si>
    <t>Juggins</t>
  </si>
  <si>
    <t>Janine Juggins - 57521</t>
  </si>
  <si>
    <t>EEL-Tax Trading</t>
  </si>
  <si>
    <t>103793 - EEL-Tax Trading</t>
  </si>
  <si>
    <t>Victoria</t>
  </si>
  <si>
    <t>Arthur</t>
  </si>
  <si>
    <t>Victoria Arthur - 57532</t>
  </si>
  <si>
    <t>Phillip Schumacher</t>
  </si>
  <si>
    <t>Nuala</t>
  </si>
  <si>
    <t>Bennetts</t>
  </si>
  <si>
    <t>Nuala Bennetts - 57533</t>
  </si>
  <si>
    <t>EEL-Fin Ops Acc&amp;Comp</t>
  </si>
  <si>
    <t>100446 - EEL-Fin Ops Acc&amp;Comp</t>
  </si>
  <si>
    <t>Claire Wright</t>
  </si>
  <si>
    <t>Stephen Jones - 57539</t>
  </si>
  <si>
    <t>Peter Crilly</t>
  </si>
  <si>
    <t>Paul</t>
  </si>
  <si>
    <t>Paul Jones - 57545</t>
  </si>
  <si>
    <t>EEL-Doc.&amp;Deal Capt.</t>
  </si>
  <si>
    <t>100425 - EEL-Doc.&amp;Deal Capt.</t>
  </si>
  <si>
    <t>Gail Hill</t>
  </si>
  <si>
    <t>Edmund</t>
  </si>
  <si>
    <t>Cooper</t>
  </si>
  <si>
    <t>Edmund Cooper - 57552</t>
  </si>
  <si>
    <t>Justin Boyd</t>
  </si>
  <si>
    <t>Anna</t>
  </si>
  <si>
    <t>Briggs</t>
  </si>
  <si>
    <t>Anna Briggs - 57553</t>
  </si>
  <si>
    <t>Nikki</t>
  </si>
  <si>
    <t>Slade</t>
  </si>
  <si>
    <t>Nikki Slade - 57554</t>
  </si>
  <si>
    <t>Marcello Romano</t>
  </si>
  <si>
    <t>Jurgen</t>
  </si>
  <si>
    <t>Hess</t>
  </si>
  <si>
    <t>Jurgen Hess - 57555</t>
  </si>
  <si>
    <t>EGM-Currency Trad</t>
  </si>
  <si>
    <t>100467 - EGM-Currency Trad</t>
  </si>
  <si>
    <t>Shane Dallmann</t>
  </si>
  <si>
    <t>Ashton</t>
  </si>
  <si>
    <t>David Ashton - 57556</t>
  </si>
  <si>
    <t>James McRae</t>
  </si>
  <si>
    <t>Tomas</t>
  </si>
  <si>
    <t>Valnek</t>
  </si>
  <si>
    <t>Tomas Valnek - 57561</t>
  </si>
  <si>
    <t>EEL-ECredit-Quant</t>
  </si>
  <si>
    <t>102847 - EEL-ECredit-Quant</t>
  </si>
  <si>
    <t>Scott Salmon</t>
  </si>
  <si>
    <t>Rajnikant</t>
  </si>
  <si>
    <t>Patel</t>
  </si>
  <si>
    <t>Rajnikant Patel - 57562</t>
  </si>
  <si>
    <t>Edward</t>
  </si>
  <si>
    <t>Bibby</t>
  </si>
  <si>
    <t>Edward Bibby - 57564</t>
  </si>
  <si>
    <t>Philip</t>
  </si>
  <si>
    <t>Davies</t>
  </si>
  <si>
    <t>Philip Davies</t>
  </si>
  <si>
    <t>Phillip</t>
  </si>
  <si>
    <t>Phillip Moore - 57566</t>
  </si>
  <si>
    <t>Dawson</t>
  </si>
  <si>
    <t>Paul Dawson</t>
  </si>
  <si>
    <t>Sarah</t>
  </si>
  <si>
    <t>Greening</t>
  </si>
  <si>
    <t>Sarah Greening - 57572</t>
  </si>
  <si>
    <t>Christopher Moore - 57574</t>
  </si>
  <si>
    <t>Robert Bayley</t>
  </si>
  <si>
    <t>Martin</t>
  </si>
  <si>
    <t>Bucknell</t>
  </si>
  <si>
    <t>Martin Bucknell - 57576</t>
  </si>
  <si>
    <t>Andrew</t>
  </si>
  <si>
    <t>Foote</t>
  </si>
  <si>
    <t>Andrew Foote - 57579</t>
  </si>
  <si>
    <t>Lene</t>
  </si>
  <si>
    <t>Kjaergaard-Jensen</t>
  </si>
  <si>
    <t>Lene Kjaergaard-Jensen - 57581</t>
  </si>
  <si>
    <t>Koller</t>
  </si>
  <si>
    <t>Ross Koller - 57590</t>
  </si>
  <si>
    <t>EGM-GPC-Gas Oil</t>
  </si>
  <si>
    <t>100461 - EGM-GPC-Gas Oil</t>
  </si>
  <si>
    <t>Expat US</t>
  </si>
  <si>
    <t>Merchant</t>
  </si>
  <si>
    <t>Sarah Merchant - 57597</t>
  </si>
  <si>
    <t>EES-Delivery Mgmt</t>
  </si>
  <si>
    <t>100536 - EES-Delivery Mgmt</t>
  </si>
  <si>
    <t>Andrew Green</t>
  </si>
  <si>
    <t>Chris</t>
  </si>
  <si>
    <t>Thrall</t>
  </si>
  <si>
    <t>Chris Thrall - 57599</t>
  </si>
  <si>
    <t>Timson</t>
  </si>
  <si>
    <t>Sarah Timson - 57601</t>
  </si>
  <si>
    <t>EGM-GPS-Proj Tball</t>
  </si>
  <si>
    <t>103332 - EGM-GPS-Proj Tball</t>
  </si>
  <si>
    <t>David Rae</t>
  </si>
  <si>
    <t>Perrott</t>
  </si>
  <si>
    <t>Mark Perrott - 57603</t>
  </si>
  <si>
    <t>EGM-GPS-Coordination</t>
  </si>
  <si>
    <t>103879 - EGM-GPS-Coordination</t>
  </si>
  <si>
    <t>Rebecca Millerchip</t>
  </si>
  <si>
    <t>Hatton</t>
  </si>
  <si>
    <t>Matthew Hatton - 57610</t>
  </si>
  <si>
    <t>Justin East</t>
  </si>
  <si>
    <t>McCarthy</t>
  </si>
  <si>
    <t>Susan McCarthy - 57613</t>
  </si>
  <si>
    <t>Ross Sankey</t>
  </si>
  <si>
    <t>Oliver</t>
  </si>
  <si>
    <t>John Oliver - 57619</t>
  </si>
  <si>
    <t>EES-Tech Deal Exec</t>
  </si>
  <si>
    <t>136283 - EES-Tech Deal Exec</t>
  </si>
  <si>
    <t>Anne</t>
  </si>
  <si>
    <t>Edgley</t>
  </si>
  <si>
    <t>Anne Edgley - 57622</t>
  </si>
  <si>
    <t>Aley</t>
  </si>
  <si>
    <t>Graham Aley - 57624</t>
  </si>
  <si>
    <t>Wilma Low</t>
  </si>
  <si>
    <t>Sean</t>
  </si>
  <si>
    <t>Connor</t>
  </si>
  <si>
    <t>Sean Connor - 57625</t>
  </si>
  <si>
    <t>Nigel</t>
  </si>
  <si>
    <t>Friend</t>
  </si>
  <si>
    <t>Nigel Friend - 57626</t>
  </si>
  <si>
    <t>EEL-CENTRAL EUR ORIG</t>
  </si>
  <si>
    <t>136374 - EEL-CENTRAL EUR ORIG</t>
  </si>
  <si>
    <t>Pablo</t>
  </si>
  <si>
    <t>Pissanetzky</t>
  </si>
  <si>
    <t>Pablo Pissanetzky - 57630</t>
  </si>
  <si>
    <t>Richard Black</t>
  </si>
  <si>
    <t>Beresford</t>
  </si>
  <si>
    <t>Nigel Beresford - 57631</t>
  </si>
  <si>
    <t>Marsden</t>
  </si>
  <si>
    <t>Andrew Marsden - 57632</t>
  </si>
  <si>
    <t>EBS Enron Broad Vent</t>
  </si>
  <si>
    <t>103121 - EBS Enron Broad Vent</t>
  </si>
  <si>
    <t>Paskin</t>
  </si>
  <si>
    <t>John Paskin - 57634</t>
  </si>
  <si>
    <t>EEL-IT Credit Tradin</t>
  </si>
  <si>
    <t>103313 - EEL-IT Credit Tradin</t>
  </si>
  <si>
    <t>Gregory</t>
  </si>
  <si>
    <t>Sarah Gregory - 57636</t>
  </si>
  <si>
    <t>Jonathan Chapman</t>
  </si>
  <si>
    <t>Wright</t>
  </si>
  <si>
    <t>Claire Wright - 57638</t>
  </si>
  <si>
    <t>Melissa Allen</t>
  </si>
  <si>
    <t>Leanne</t>
  </si>
  <si>
    <t>Young</t>
  </si>
  <si>
    <t>Leanne Young - 57640</t>
  </si>
  <si>
    <t>EEL-eBusiness</t>
  </si>
  <si>
    <t>101174 - EEL-eBusiness</t>
  </si>
  <si>
    <t>David Miles</t>
  </si>
  <si>
    <t>Phillip Brown - 57646</t>
  </si>
  <si>
    <t>EBS-Field Ops - Euro</t>
  </si>
  <si>
    <t>103594 - EBS-Field Ops - Euro</t>
  </si>
  <si>
    <t>Duncan McCahill</t>
  </si>
  <si>
    <t>Raphael</t>
  </si>
  <si>
    <t>Brun</t>
  </si>
  <si>
    <t>Raphael Brun - 57647</t>
  </si>
  <si>
    <t>EEL-Cont Pwr Tr-Bila</t>
  </si>
  <si>
    <t>101196 - EEL-Cont Pwr Tr-Bila</t>
  </si>
  <si>
    <t>Peter Heydecker</t>
  </si>
  <si>
    <t>Katrina</t>
  </si>
  <si>
    <t>Bensadon</t>
  </si>
  <si>
    <t>Katrina Bensadon - 57648</t>
  </si>
  <si>
    <t>Samuel Grossman</t>
  </si>
  <si>
    <t>Sylvie</t>
  </si>
  <si>
    <t>Mostura</t>
  </si>
  <si>
    <t>Sylvie Mostura - 57649</t>
  </si>
  <si>
    <t>Anita</t>
  </si>
  <si>
    <t>Murray</t>
  </si>
  <si>
    <t>Anita Murray - 57650</t>
  </si>
  <si>
    <t>EEL-Gas Analytics</t>
  </si>
  <si>
    <t>103310 - EEL-Gas Analytics</t>
  </si>
  <si>
    <t>Richard Harper</t>
  </si>
  <si>
    <t>Daniel</t>
  </si>
  <si>
    <t>Maitland</t>
  </si>
  <si>
    <t>Daniel Maitland - 57651</t>
  </si>
  <si>
    <t>John Messenger</t>
  </si>
  <si>
    <t>Groves</t>
  </si>
  <si>
    <t>Robert Groves - 57663</t>
  </si>
  <si>
    <t>Christopher McKey</t>
  </si>
  <si>
    <t>Alan</t>
  </si>
  <si>
    <t>Brownjohn</t>
  </si>
  <si>
    <t>Alan Brownjohn - 57664</t>
  </si>
  <si>
    <t>Gillian Lister</t>
  </si>
  <si>
    <t>Kazeem</t>
  </si>
  <si>
    <t>Khan</t>
  </si>
  <si>
    <t>Kazeem Khan - 57668</t>
  </si>
  <si>
    <t>EBS-Structuring</t>
  </si>
  <si>
    <t>106536 - EBS-Structuring</t>
  </si>
  <si>
    <t>Steve Young</t>
  </si>
  <si>
    <t>Joel</t>
  </si>
  <si>
    <t>Bennett</t>
  </si>
  <si>
    <t>Joel Bennett - 57670</t>
  </si>
  <si>
    <t>EGM-GPS-Risk Mngmt</t>
  </si>
  <si>
    <t>100429 - EGM-GPS-Risk Mngmt</t>
  </si>
  <si>
    <t>Simon Thurbin</t>
  </si>
  <si>
    <t>Alan Black - 57672</t>
  </si>
  <si>
    <t>Simons</t>
  </si>
  <si>
    <t>Paul Simons - 57674</t>
  </si>
  <si>
    <t>Georgia</t>
  </si>
  <si>
    <t>Georgia Grant - 57676</t>
  </si>
  <si>
    <t>Chivers</t>
  </si>
  <si>
    <t>Paul Chivers - 57681</t>
  </si>
  <si>
    <t>Amir</t>
  </si>
  <si>
    <t>Ghodsian</t>
  </si>
  <si>
    <t>Amir Ghodsian - 57686</t>
  </si>
  <si>
    <t>EEL-Cont Pwr Tr-Pool</t>
  </si>
  <si>
    <t>101197 - EEL-Cont Pwr Tr-Pool</t>
  </si>
  <si>
    <t>Paul Mead</t>
  </si>
  <si>
    <t>Scott</t>
  </si>
  <si>
    <t>Longmore</t>
  </si>
  <si>
    <t>Scott Longmore - 57687</t>
  </si>
  <si>
    <t>EGM-Coal Logistics</t>
  </si>
  <si>
    <t>103576 - EGM-Coal Logistics</t>
  </si>
  <si>
    <t>Cornelia Luptowitsch</t>
  </si>
  <si>
    <t>Kerrie</t>
  </si>
  <si>
    <t>Rycroft</t>
  </si>
  <si>
    <t>Kerrie Rycroft - 57688</t>
  </si>
  <si>
    <t>Uffe</t>
  </si>
  <si>
    <t>Petersen</t>
  </si>
  <si>
    <t>Uffe Petersen - 57691</t>
  </si>
  <si>
    <t>EGM-GPC-LPG</t>
  </si>
  <si>
    <t>100458 - EGM-GPC-LPG</t>
  </si>
  <si>
    <t>Sidney</t>
  </si>
  <si>
    <t>Cox</t>
  </si>
  <si>
    <t>Sidney Cox - 57698</t>
  </si>
  <si>
    <t>McConnell</t>
  </si>
  <si>
    <t>David McConnell - 57699</t>
  </si>
  <si>
    <t>Marc</t>
  </si>
  <si>
    <t>Maynard</t>
  </si>
  <si>
    <t>Marc Maynard - 57700</t>
  </si>
  <si>
    <t>Brian Hudson</t>
  </si>
  <si>
    <t>Hayes</t>
  </si>
  <si>
    <t>Mark Hayes - 57702</t>
  </si>
  <si>
    <t>Bo Petersen</t>
  </si>
  <si>
    <t>Phoebe</t>
  </si>
  <si>
    <t>Bradford</t>
  </si>
  <si>
    <t>Phoebe Bradford - 57704</t>
  </si>
  <si>
    <t>Philip Yoxall</t>
  </si>
  <si>
    <t>Perrett</t>
  </si>
  <si>
    <t>Mark Perrett - 57706</t>
  </si>
  <si>
    <t>Julian</t>
  </si>
  <si>
    <t>Tucker</t>
  </si>
  <si>
    <t>Julian Tucker - 57707</t>
  </si>
  <si>
    <t>Mark Hawkins</t>
  </si>
  <si>
    <t>Kearton</t>
  </si>
  <si>
    <t>Peter Kearton - 57709</t>
  </si>
  <si>
    <t>EEL-IT Metals</t>
  </si>
  <si>
    <t>103232 - EEL-IT Metals</t>
  </si>
  <si>
    <t>Robert Campbell</t>
  </si>
  <si>
    <t>Wells</t>
  </si>
  <si>
    <t>Andrew Wells - 57711</t>
  </si>
  <si>
    <t>Matthew Allan</t>
  </si>
  <si>
    <t>Julie</t>
  </si>
  <si>
    <t>Hayward</t>
  </si>
  <si>
    <t>Julie Hayward - 57712</t>
  </si>
  <si>
    <t>Mary</t>
  </si>
  <si>
    <t>Thambiah</t>
  </si>
  <si>
    <t>Mary Thambiah - 57715</t>
  </si>
  <si>
    <t>Neil Tarling</t>
  </si>
  <si>
    <t>Enrico</t>
  </si>
  <si>
    <t>Bauli</t>
  </si>
  <si>
    <t>Enrico Bauli - 57717</t>
  </si>
  <si>
    <t>Awais Omar</t>
  </si>
  <si>
    <t>Wallace</t>
  </si>
  <si>
    <t>Paul Wallace - 57722</t>
  </si>
  <si>
    <t>EEL-Metals-Phy&amp;Mech</t>
  </si>
  <si>
    <t>103262 - EEL-Metals-Phy&amp;Mech</t>
  </si>
  <si>
    <t>Domenico</t>
  </si>
  <si>
    <t>Franceschino</t>
  </si>
  <si>
    <t>Domenico Franceschino - 57725</t>
  </si>
  <si>
    <t>EEL-Jertovec</t>
  </si>
  <si>
    <t>101068 - EEL-Jertovec</t>
  </si>
  <si>
    <t>Crilly</t>
  </si>
  <si>
    <t>Peter Crilly - 57726</t>
  </si>
  <si>
    <t>Dewi</t>
  </si>
  <si>
    <t>Dewi Jones - 57728</t>
  </si>
  <si>
    <t>David Tsang</t>
  </si>
  <si>
    <t>Mariano</t>
  </si>
  <si>
    <t>Gentilini</t>
  </si>
  <si>
    <t>Mariano Gentilini - 57729</t>
  </si>
  <si>
    <t>EEL-Spain/Portugal</t>
  </si>
  <si>
    <t>100314 - EEL-Spain/Portugal</t>
  </si>
  <si>
    <t>Sloman</t>
  </si>
  <si>
    <t>Ian Sloman - 57730</t>
  </si>
  <si>
    <t>EEL-Head of Risk Mgt</t>
  </si>
  <si>
    <t>101202 - EEL-Head of Risk Mgt</t>
  </si>
  <si>
    <t>Mike Jordan</t>
  </si>
  <si>
    <t>Connelly</t>
  </si>
  <si>
    <t>Christopher Connelly - 57733</t>
  </si>
  <si>
    <t>EGM-Coal Freight Tdg</t>
  </si>
  <si>
    <t>103577 - EGM-Coal Freight Tdg</t>
  </si>
  <si>
    <t>Pierre Aury</t>
  </si>
  <si>
    <t>Parker</t>
  </si>
  <si>
    <t>John Parker - 57734</t>
  </si>
  <si>
    <t>EES-Risk Mgmt &amp; Tech</t>
  </si>
  <si>
    <t>100414 - EES-Risk Mgmt &amp; Tech</t>
  </si>
  <si>
    <t>Peter Redpath</t>
  </si>
  <si>
    <t>Delwar</t>
  </si>
  <si>
    <t>Matin</t>
  </si>
  <si>
    <t>Delwar Matin - 57736</t>
  </si>
  <si>
    <t>Florian</t>
  </si>
  <si>
    <t>Neubauer</t>
  </si>
  <si>
    <t>Florian Neubauer - 57739</t>
  </si>
  <si>
    <t>Gregor Baumerich</t>
  </si>
  <si>
    <t>Gunter</t>
  </si>
  <si>
    <t>Tuhy</t>
  </si>
  <si>
    <t>Gunter Tuhy - 57743</t>
  </si>
  <si>
    <t>MacDonald</t>
  </si>
  <si>
    <t>Anthony MacDonald - 57744</t>
  </si>
  <si>
    <t>EES-Risk Management</t>
  </si>
  <si>
    <t>100992 - EES-Risk Management</t>
  </si>
  <si>
    <t>Paul Lazarevic</t>
  </si>
  <si>
    <t>Fairley</t>
  </si>
  <si>
    <t>Andrew Fairley - 57746</t>
  </si>
  <si>
    <t>EEL-Gas Trading UK</t>
  </si>
  <si>
    <t>100419 - EEL-Gas Trading UK</t>
  </si>
  <si>
    <t>Hellermann</t>
  </si>
  <si>
    <t>Michael Hellermann - 57747</t>
  </si>
  <si>
    <t>Antony</t>
  </si>
  <si>
    <t>Steiner</t>
  </si>
  <si>
    <t>Antony Steiner - 57749</t>
  </si>
  <si>
    <t>Raj</t>
  </si>
  <si>
    <t>Raj Patel - 57750</t>
  </si>
  <si>
    <t>EEL-Tax R&amp;A</t>
  </si>
  <si>
    <t>103796 - EEL-Tax R&amp;A</t>
  </si>
  <si>
    <t>Chris Blizard</t>
  </si>
  <si>
    <t>Quick</t>
  </si>
  <si>
    <t>Robert Quick - 57754</t>
  </si>
  <si>
    <t>Haakon</t>
  </si>
  <si>
    <t>Olafsson</t>
  </si>
  <si>
    <t>Haakon Olafsson - 57755</t>
  </si>
  <si>
    <t>Plews</t>
  </si>
  <si>
    <t>Claire Plews - 57757</t>
  </si>
  <si>
    <t>Maternity Leave</t>
  </si>
  <si>
    <t>Nadezhda</t>
  </si>
  <si>
    <t>Tchernusheva</t>
  </si>
  <si>
    <t>Nadezhda Tchernusheva - 57765</t>
  </si>
  <si>
    <t>Nick Brewer</t>
  </si>
  <si>
    <t>Louis</t>
  </si>
  <si>
    <t>Redshaw</t>
  </si>
  <si>
    <t>Louis Redshaw - 57768</t>
  </si>
  <si>
    <t>Elena</t>
  </si>
  <si>
    <t>Griffin</t>
  </si>
  <si>
    <t>Elena Griffin - 57772</t>
  </si>
  <si>
    <t>Green</t>
  </si>
  <si>
    <t>Andrew Green - 57774</t>
  </si>
  <si>
    <t>Curtin</t>
  </si>
  <si>
    <t>Rachel Curtin - 57784</t>
  </si>
  <si>
    <t>Brynjar</t>
  </si>
  <si>
    <t>Wiersholm</t>
  </si>
  <si>
    <t>Brynjar Wiersholm - 57786</t>
  </si>
  <si>
    <t>Thor Lien</t>
  </si>
  <si>
    <t>Pickering</t>
  </si>
  <si>
    <t>Mark Pickering - 57787</t>
  </si>
  <si>
    <t>EEL-IT Executive</t>
  </si>
  <si>
    <t>100420 - EEL-IT Executive</t>
  </si>
  <si>
    <t>Patryk</t>
  </si>
  <si>
    <t>Wlodarski</t>
  </si>
  <si>
    <t>Patryk Wlodarski - 57794</t>
  </si>
  <si>
    <t>EGM-Coal Trade Supp</t>
  </si>
  <si>
    <t>100376 - EGM-Coal Trade Supp</t>
  </si>
  <si>
    <t>Dimitri Taylor</t>
  </si>
  <si>
    <t>Denisa</t>
  </si>
  <si>
    <t>Jozana</t>
  </si>
  <si>
    <t>Denisa Jozana - 57795</t>
  </si>
  <si>
    <t>Ann Hicks</t>
  </si>
  <si>
    <t>Harrison</t>
  </si>
  <si>
    <t>Simon Harrison - 57798</t>
  </si>
  <si>
    <t>Kirsty</t>
  </si>
  <si>
    <t>Wear</t>
  </si>
  <si>
    <t>Kirsty Wear - 57800</t>
  </si>
  <si>
    <t>Marianne Boubaki</t>
  </si>
  <si>
    <t>Mellitas</t>
  </si>
  <si>
    <t>James Mellitas - 57801</t>
  </si>
  <si>
    <t>David Warner</t>
  </si>
  <si>
    <t>Marianne</t>
  </si>
  <si>
    <t>Boubaki</t>
  </si>
  <si>
    <t>Marianne Boubaki - 57804</t>
  </si>
  <si>
    <t>Robert Grigg</t>
  </si>
  <si>
    <t>Riccardo</t>
  </si>
  <si>
    <t>Bortolotti</t>
  </si>
  <si>
    <t>Riccardo Bortolotti - 57805</t>
  </si>
  <si>
    <t>EEL-Italy Orig</t>
  </si>
  <si>
    <t>100418 - EEL-Italy Orig</t>
  </si>
  <si>
    <t>Mark Wright - 57808</t>
  </si>
  <si>
    <t>Lisa</t>
  </si>
  <si>
    <t>Kent</t>
  </si>
  <si>
    <t>Lisa Kent - 57810</t>
  </si>
  <si>
    <t>Lynn</t>
  </si>
  <si>
    <t>Rushmer</t>
  </si>
  <si>
    <t>Lynn Rushmer - 57812</t>
  </si>
  <si>
    <t>Felipe Foy</t>
  </si>
  <si>
    <t>Hendrik</t>
  </si>
  <si>
    <t>Dingeldein</t>
  </si>
  <si>
    <t>Hendrik Dingeldein - 57813</t>
  </si>
  <si>
    <t>Downes</t>
  </si>
  <si>
    <t>Julie Downes - 57818</t>
  </si>
  <si>
    <t>Paul Chivers</t>
  </si>
  <si>
    <t>Charles</t>
  </si>
  <si>
    <t>Crossley-Cooke</t>
  </si>
  <si>
    <t>Charles Crossley-Cooke - 57821</t>
  </si>
  <si>
    <t>EES-Middle Market</t>
  </si>
  <si>
    <t>103098 - EES-Middle Market</t>
  </si>
  <si>
    <t>Shirley</t>
  </si>
  <si>
    <t>McKernan</t>
  </si>
  <si>
    <t>Shirley McKernan - 57824</t>
  </si>
  <si>
    <t>Andy Cowx</t>
  </si>
  <si>
    <t>Mohamed</t>
  </si>
  <si>
    <t>Bharadia</t>
  </si>
  <si>
    <t>Mohamed Bharadia - 57831</t>
  </si>
  <si>
    <t>Pedro</t>
  </si>
  <si>
    <t>Del Rio Alcalde</t>
  </si>
  <si>
    <t>Pedro Del Rio Alcalde - 57833</t>
  </si>
  <si>
    <t>Charlotte</t>
  </si>
  <si>
    <t>Baldock</t>
  </si>
  <si>
    <t>Charlotte Baldock - 57836</t>
  </si>
  <si>
    <t>Joanne Wadey</t>
  </si>
  <si>
    <t>Fabio</t>
  </si>
  <si>
    <t>Greco</t>
  </si>
  <si>
    <t>Fabio Greco - 57839</t>
  </si>
  <si>
    <t>Riccardo Bortolotti</t>
  </si>
  <si>
    <t>Konstantin</t>
  </si>
  <si>
    <t>Malinovski</t>
  </si>
  <si>
    <t>Konstantin Malinovski - 57843</t>
  </si>
  <si>
    <t>EEL-ECredit-Synd</t>
  </si>
  <si>
    <t>102846 - EEL-ECredit-Synd</t>
  </si>
  <si>
    <t>Robina Barker-Bennett</t>
  </si>
  <si>
    <t>Schumacher</t>
  </si>
  <si>
    <t>Philip Schumacher - 57844</t>
  </si>
  <si>
    <t>Annette</t>
  </si>
  <si>
    <t>Patrick</t>
  </si>
  <si>
    <t>Annette Patrick - 57847</t>
  </si>
  <si>
    <t>Katja</t>
  </si>
  <si>
    <t>Schilling</t>
  </si>
  <si>
    <t>Katja Schilling - 57851</t>
  </si>
  <si>
    <t>EEL-EnronCredit Mktg</t>
  </si>
  <si>
    <t>136275 - EEL-EnronCredit Mktg</t>
  </si>
  <si>
    <t>Reuben</t>
  </si>
  <si>
    <t>Maltby</t>
  </si>
  <si>
    <t>Reuben Maltby - 57857</t>
  </si>
  <si>
    <t>EM-Phy Prem Trad-Com</t>
  </si>
  <si>
    <t>120812 - EM-Phy Prem Trad-Com</t>
  </si>
  <si>
    <t>Irma Hunt</t>
  </si>
  <si>
    <t>Nathalie</t>
  </si>
  <si>
    <t>Buelens</t>
  </si>
  <si>
    <t>Nathalie Buelens - 57862</t>
  </si>
  <si>
    <t>Donnah Blake</t>
  </si>
  <si>
    <t>Gregor</t>
  </si>
  <si>
    <t>Baumerich</t>
  </si>
  <si>
    <t>Gregor Baumerich - 57865</t>
  </si>
  <si>
    <t>Anastasia</t>
  </si>
  <si>
    <t>Karabatsos</t>
  </si>
  <si>
    <t>Anastasia Karabatsos - 57868</t>
  </si>
  <si>
    <t>Tani Nath</t>
  </si>
  <si>
    <t>Britton</t>
  </si>
  <si>
    <t>James Britton - 57874</t>
  </si>
  <si>
    <t>Timothy</t>
  </si>
  <si>
    <t>Marsters</t>
  </si>
  <si>
    <t>Timothy Marsters - 57875</t>
  </si>
  <si>
    <t>Pierre</t>
  </si>
  <si>
    <t>De Gaulle</t>
  </si>
  <si>
    <t>Pierre De Gaulle - 57879</t>
  </si>
  <si>
    <t>Maria</t>
  </si>
  <si>
    <t>Emmanuel</t>
  </si>
  <si>
    <t>Maria Emmanuel - 57880</t>
  </si>
  <si>
    <t>Robina</t>
  </si>
  <si>
    <t>Barker-Bennett</t>
  </si>
  <si>
    <t>Robina Barker-Bennett - 57881</t>
  </si>
  <si>
    <t>Bryan Seyfried</t>
  </si>
  <si>
    <t>Bridgmount</t>
  </si>
  <si>
    <t>Murray Bridgmount - 57883</t>
  </si>
  <si>
    <t>Brian Dawson</t>
  </si>
  <si>
    <t>Andreas</t>
  </si>
  <si>
    <t>Lorenz</t>
  </si>
  <si>
    <t>Andreas Lorenz - 57885</t>
  </si>
  <si>
    <t>Brynjar Wiersholm</t>
  </si>
  <si>
    <t>Mukesh</t>
  </si>
  <si>
    <t>Kavia</t>
  </si>
  <si>
    <t>Mukesh Kavia - 57886</t>
  </si>
  <si>
    <t>Eric</t>
  </si>
  <si>
    <t>Shaw</t>
  </si>
  <si>
    <t>Eric Shaw - 57887</t>
  </si>
  <si>
    <t>East</t>
  </si>
  <si>
    <t>Justin East - 57888</t>
  </si>
  <si>
    <t>Merritt</t>
  </si>
  <si>
    <t>Merritt Thomas - 57891</t>
  </si>
  <si>
    <t>Joe Gold</t>
  </si>
  <si>
    <t>Badger</t>
  </si>
  <si>
    <t>Daniel Badger - 57893</t>
  </si>
  <si>
    <t>Christoph</t>
  </si>
  <si>
    <t>Waltenspuel</t>
  </si>
  <si>
    <t>Christoph Waltenspuel - 57894</t>
  </si>
  <si>
    <t>EES-Ger Com Team</t>
  </si>
  <si>
    <t>100995 - EES-Ger Com Team</t>
  </si>
  <si>
    <t>Stewart</t>
  </si>
  <si>
    <t>Stewart Peter - 57899</t>
  </si>
  <si>
    <t>Niamh Clarke</t>
  </si>
  <si>
    <t>Bond</t>
  </si>
  <si>
    <t>Jonathan Bond - 57900</t>
  </si>
  <si>
    <t>Ian Sloman</t>
  </si>
  <si>
    <t>Nimmo</t>
  </si>
  <si>
    <t>Matthew Nimmo - 57902</t>
  </si>
  <si>
    <t>Alvaro</t>
  </si>
  <si>
    <t>Garcia</t>
  </si>
  <si>
    <t>Alvaro Garcia - 57903</t>
  </si>
  <si>
    <t>Peter Bradley</t>
  </si>
  <si>
    <t>Michele</t>
  </si>
  <si>
    <t>Wears Taylor</t>
  </si>
  <si>
    <t>Michele Wears Taylor - 57904</t>
  </si>
  <si>
    <t>EEL-Settl.&amp;Cont.Man.</t>
  </si>
  <si>
    <t>100423 - EEL-Settl.&amp;Cont.Man.</t>
  </si>
  <si>
    <t>Stephen Bell</t>
  </si>
  <si>
    <t>Padmesh</t>
  </si>
  <si>
    <t>Thuraisingham</t>
  </si>
  <si>
    <t>Padmesh Thuraisingham - 57909</t>
  </si>
  <si>
    <t>EEL-Underwriting</t>
  </si>
  <si>
    <t>100471 - EEL-Underwriting</t>
  </si>
  <si>
    <t>Olivier Herbelot</t>
  </si>
  <si>
    <t>Kelly</t>
  </si>
  <si>
    <t>Lane</t>
  </si>
  <si>
    <t>Kelly Lane - 57911</t>
  </si>
  <si>
    <t>Catherine</t>
  </si>
  <si>
    <t>Woolgar</t>
  </si>
  <si>
    <t>Catherine Woolgar - 57912</t>
  </si>
  <si>
    <t>EGM-Weather Trading</t>
  </si>
  <si>
    <t>100472 - EGM-Weather Trading</t>
  </si>
  <si>
    <t>Ross McIntyre</t>
  </si>
  <si>
    <t>Sage</t>
  </si>
  <si>
    <t>Richard Sage - 57913</t>
  </si>
  <si>
    <t>EEL-ECredit-Exec</t>
  </si>
  <si>
    <t>100482 - EEL-ECredit-Exec</t>
  </si>
  <si>
    <t>Hastings</t>
  </si>
  <si>
    <t>Simon Hastings - 57914</t>
  </si>
  <si>
    <t>Awais</t>
  </si>
  <si>
    <t>Omar</t>
  </si>
  <si>
    <t>Awais Omar - 57916</t>
  </si>
  <si>
    <t>Alfredo</t>
  </si>
  <si>
    <t>Huertas-Rubio</t>
  </si>
  <si>
    <t xml:space="preserve">Alfredo Huertas-Rubio </t>
  </si>
  <si>
    <t>Turner</t>
  </si>
  <si>
    <t>Paul Turner - 57919</t>
  </si>
  <si>
    <t>Barry</t>
  </si>
  <si>
    <t>Sangster</t>
  </si>
  <si>
    <t>Barry Sangster - 57920</t>
  </si>
  <si>
    <t>Sanjeev</t>
  </si>
  <si>
    <t>Desai</t>
  </si>
  <si>
    <t>Sanjeev Desai - 57921</t>
  </si>
  <si>
    <t>Carol Li</t>
  </si>
  <si>
    <t>McGrath</t>
  </si>
  <si>
    <t>Niamh McGrath - 57922</t>
  </si>
  <si>
    <t>EEL-Corp Fin Orig</t>
  </si>
  <si>
    <t>100399 - EEL-Corp Fin Orig</t>
  </si>
  <si>
    <t>Nigel Friend</t>
  </si>
  <si>
    <t>Olivier</t>
  </si>
  <si>
    <t>Herbelot</t>
  </si>
  <si>
    <t>Olivier Herbelot - 57923</t>
  </si>
  <si>
    <t>Angela Connelly - 57927</t>
  </si>
  <si>
    <t>Geoffrey</t>
  </si>
  <si>
    <t>Dyer</t>
  </si>
  <si>
    <t>Geoffrey Dyer - 57930</t>
  </si>
  <si>
    <t>De-Coi</t>
  </si>
  <si>
    <t>David De-Coi - 57931</t>
  </si>
  <si>
    <t>Toby Geffryes</t>
  </si>
  <si>
    <t>Talwar</t>
  </si>
  <si>
    <t>Sanjeev Talwar - 57932</t>
  </si>
  <si>
    <t>Godfrey</t>
  </si>
  <si>
    <t>Oti</t>
  </si>
  <si>
    <t>Godfrey Oti - 57933</t>
  </si>
  <si>
    <t>Delwar Matin</t>
  </si>
  <si>
    <t>Markus</t>
  </si>
  <si>
    <t>Urban</t>
  </si>
  <si>
    <t>Markus Urban - 57935</t>
  </si>
  <si>
    <t>Clive</t>
  </si>
  <si>
    <t>Clive David - 57936</t>
  </si>
  <si>
    <t>Morris</t>
  </si>
  <si>
    <t>Peter Morris - 57939</t>
  </si>
  <si>
    <t>EEL-Power Analytics</t>
  </si>
  <si>
    <t>100989 - EEL-Power Analytics</t>
  </si>
  <si>
    <t>Ali Lloyd</t>
  </si>
  <si>
    <t>O'Regan</t>
  </si>
  <si>
    <t>Niamh O'Regan - 57940</t>
  </si>
  <si>
    <t>EEL-Fin Ops Forecast</t>
  </si>
  <si>
    <t>100512 - EEL-Fin Ops Forecast</t>
  </si>
  <si>
    <t>Stephen Wood</t>
  </si>
  <si>
    <t>Delphine</t>
  </si>
  <si>
    <t>Massart</t>
  </si>
  <si>
    <t>Delphine Massart - 57941</t>
  </si>
  <si>
    <t>Willder</t>
  </si>
  <si>
    <t>James Willder - 57948</t>
  </si>
  <si>
    <t>Glen</t>
  </si>
  <si>
    <t>Glen Cooper - 57949</t>
  </si>
  <si>
    <t>Moira</t>
  </si>
  <si>
    <t>Robertson</t>
  </si>
  <si>
    <t>Moira Robertson - 57950</t>
  </si>
  <si>
    <t>EES-Operations</t>
  </si>
  <si>
    <t>103234 - EES-Operations</t>
  </si>
  <si>
    <t>Moncrieff</t>
  </si>
  <si>
    <t>Scott Moncrieff - 57956</t>
  </si>
  <si>
    <t>EGM-GPC-Shipping</t>
  </si>
  <si>
    <t>103876 - EGM-GPC-Shipping</t>
  </si>
  <si>
    <t>Brett</t>
  </si>
  <si>
    <t>Date</t>
  </si>
  <si>
    <t>Brett Date - 57961</t>
  </si>
  <si>
    <t>Treader</t>
  </si>
  <si>
    <t>Janine Treader - 57965</t>
  </si>
  <si>
    <t>EEL-Fin Ops FP&amp;A Inc</t>
  </si>
  <si>
    <t>100448 - EEL-Fin Ops FP&amp;A Inc</t>
  </si>
  <si>
    <t>Oxley</t>
  </si>
  <si>
    <t>Peter Oxley - 57968</t>
  </si>
  <si>
    <t>Didier</t>
  </si>
  <si>
    <t>Magne</t>
  </si>
  <si>
    <t>Didier Magne - 57970</t>
  </si>
  <si>
    <t>Rudy Dautel</t>
  </si>
  <si>
    <t>Martin McDermott - 57974</t>
  </si>
  <si>
    <t>Christian</t>
  </si>
  <si>
    <t>Hanell</t>
  </si>
  <si>
    <t>Christian Hanell - 57975</t>
  </si>
  <si>
    <t>Holmes</t>
  </si>
  <si>
    <t>Martin Holmes - 57976</t>
  </si>
  <si>
    <t>EIM-Forest Prod</t>
  </si>
  <si>
    <t>100438 - EIM-Forest Prod</t>
  </si>
  <si>
    <t>Bruce Garner</t>
  </si>
  <si>
    <t>Dan</t>
  </si>
  <si>
    <t>Dan Morris - 57977</t>
  </si>
  <si>
    <t>Carsten</t>
  </si>
  <si>
    <t>Sterz</t>
  </si>
  <si>
    <t>Carsten Sterz - 57978</t>
  </si>
  <si>
    <t xml:space="preserve"> - </t>
  </si>
  <si>
    <t>David Gallagher</t>
  </si>
  <si>
    <t>Cowx</t>
  </si>
  <si>
    <t>Andrew Cowx - 57980</t>
  </si>
  <si>
    <t>Rashpal</t>
  </si>
  <si>
    <t>Bhatti</t>
  </si>
  <si>
    <t>Rashpal Bhatti - 57982</t>
  </si>
  <si>
    <t>Miles</t>
  </si>
  <si>
    <t>Lidsey</t>
  </si>
  <si>
    <t>Miles Lidsey - 57983</t>
  </si>
  <si>
    <t>Enrique</t>
  </si>
  <si>
    <t>Gimenez</t>
  </si>
  <si>
    <t>Enrique Gimenez - 57986</t>
  </si>
  <si>
    <t>EEL-Enron Direct BD</t>
  </si>
  <si>
    <t>100394 - EEL-Enron Direct BD</t>
  </si>
  <si>
    <t>Charles Crossley-Cooke</t>
  </si>
  <si>
    <t>Amber</t>
  </si>
  <si>
    <t>Keenan</t>
  </si>
  <si>
    <t xml:space="preserve">Amber Keenan </t>
  </si>
  <si>
    <t>Paul Hennemeyer</t>
  </si>
  <si>
    <t>Jose</t>
  </si>
  <si>
    <t>Figueira</t>
  </si>
  <si>
    <t>Jose Figueira - 57991</t>
  </si>
  <si>
    <t>Mariano Gentilini</t>
  </si>
  <si>
    <t>Camarero Escudero</t>
  </si>
  <si>
    <t>Alvaro Camarero Escudero - 57992</t>
  </si>
  <si>
    <t>Gitesh</t>
  </si>
  <si>
    <t>Ramji</t>
  </si>
  <si>
    <t>Gitesh Ramji - 57994</t>
  </si>
  <si>
    <t>Kerrie Rycroft</t>
  </si>
  <si>
    <t>Pietila</t>
  </si>
  <si>
    <t>Jonathan Pietila - 58000</t>
  </si>
  <si>
    <t>Gillian</t>
  </si>
  <si>
    <t>Lister</t>
  </si>
  <si>
    <t>Gillian Lister - 58003</t>
  </si>
  <si>
    <t>Denty</t>
  </si>
  <si>
    <t>Nigel Denty - 58012</t>
  </si>
  <si>
    <t>Narjinder</t>
  </si>
  <si>
    <t>Sandhu</t>
  </si>
  <si>
    <t>Narjinder Sandhu - 58014</t>
  </si>
  <si>
    <t>Ingrid</t>
  </si>
  <si>
    <t>Morse</t>
  </si>
  <si>
    <t>Ingrid Morse - 58016</t>
  </si>
  <si>
    <t>EEL-Fin Ops Exec</t>
  </si>
  <si>
    <t>100370 - EEL-Fin Ops Exec</t>
  </si>
  <si>
    <t>Hey</t>
  </si>
  <si>
    <t>Edmund Hey - 58017</t>
  </si>
  <si>
    <t>Justin Jobling</t>
  </si>
  <si>
    <t>Chan</t>
  </si>
  <si>
    <t>Peter Chan - 58018</t>
  </si>
  <si>
    <t>Paul Cripps</t>
  </si>
  <si>
    <t>Hunter</t>
  </si>
  <si>
    <t>Julia Hunter - 58019</t>
  </si>
  <si>
    <t>Keith Bowie</t>
  </si>
  <si>
    <t>Luis</t>
  </si>
  <si>
    <t>Mancebo</t>
  </si>
  <si>
    <t>Luis Mancebo - 58020</t>
  </si>
  <si>
    <t>Ulf Ek</t>
  </si>
  <si>
    <t>Tracy Wallace - 58022</t>
  </si>
  <si>
    <t>Juan Carlos</t>
  </si>
  <si>
    <t>Badillo Perez</t>
  </si>
  <si>
    <t>Juan Carlos Badillo Perez - 58023</t>
  </si>
  <si>
    <t>Maroun Abboudy</t>
  </si>
  <si>
    <t>Arther</t>
  </si>
  <si>
    <t>Ransome</t>
  </si>
  <si>
    <t>Arther Ransome - 58024</t>
  </si>
  <si>
    <t>Toby</t>
  </si>
  <si>
    <t>Geffryes</t>
  </si>
  <si>
    <t>Toby Geffryes - 58029</t>
  </si>
  <si>
    <t>Denver Scott</t>
  </si>
  <si>
    <t>Thorold</t>
  </si>
  <si>
    <t>Thorold Green - 58032</t>
  </si>
  <si>
    <t>Natasha</t>
  </si>
  <si>
    <t>Danilochkina</t>
  </si>
  <si>
    <t>Natasha Danilochkina - 58036</t>
  </si>
  <si>
    <t>Hinesh</t>
  </si>
  <si>
    <t>Thakaria</t>
  </si>
  <si>
    <t>Hinesh Thakaria - 58038</t>
  </si>
  <si>
    <t>Joanne</t>
  </si>
  <si>
    <t>Wadey</t>
  </si>
  <si>
    <t>Joanne Wadey - 58039</t>
  </si>
  <si>
    <t>Mullin</t>
  </si>
  <si>
    <t>Graham Mullin - 58040</t>
  </si>
  <si>
    <t>EEL-Power Trad UK</t>
  </si>
  <si>
    <t>100412 - EEL-Power Trad UK</t>
  </si>
  <si>
    <t>Simon Hastings</t>
  </si>
  <si>
    <t>Denis</t>
  </si>
  <si>
    <t>Bajolle</t>
  </si>
  <si>
    <t>Denis Bajolle - 58044</t>
  </si>
  <si>
    <t>Kyran</t>
  </si>
  <si>
    <t>Hanks</t>
  </si>
  <si>
    <t>Kyran Hanks - 58045</t>
  </si>
  <si>
    <t>EES-T&amp;D Risk Mgmt</t>
  </si>
  <si>
    <t>103920 - EES-T&amp;D Risk Mgmt</t>
  </si>
  <si>
    <t>Jonathan Jones - 58048</t>
  </si>
  <si>
    <t>Benjamin</t>
  </si>
  <si>
    <t>Parsons</t>
  </si>
  <si>
    <t>Benjamin Parsons - 58051</t>
  </si>
  <si>
    <t>Hawkins</t>
  </si>
  <si>
    <t>Mark Hawkins - 58052</t>
  </si>
  <si>
    <t>Gregoire</t>
  </si>
  <si>
    <t>Pesqueux</t>
  </si>
  <si>
    <t>Gregoire Pesqueux - 58055</t>
  </si>
  <si>
    <t>Andrew Baker</t>
  </si>
  <si>
    <t>Elliott</t>
  </si>
  <si>
    <t>Mark Elliott - 58056</t>
  </si>
  <si>
    <t>Jobling</t>
  </si>
  <si>
    <t>Justin Jobling - 58057</t>
  </si>
  <si>
    <t>Ulf</t>
  </si>
  <si>
    <t>Ek</t>
  </si>
  <si>
    <t>Ulf Ek - 58060</t>
  </si>
  <si>
    <t>Sonia</t>
  </si>
  <si>
    <t>McCorquodale</t>
  </si>
  <si>
    <t>Sonia McCorquodale - 58061</t>
  </si>
  <si>
    <t>Florian Neubauer</t>
  </si>
  <si>
    <t>Olga</t>
  </si>
  <si>
    <t>Zazulin Kubica</t>
  </si>
  <si>
    <t>Olga Zazulin Kubica - 58062</t>
  </si>
  <si>
    <t>Richard Samuel</t>
  </si>
  <si>
    <t>Vladislav</t>
  </si>
  <si>
    <t>Baranov</t>
  </si>
  <si>
    <t>Vladislav Baranov - 58063</t>
  </si>
  <si>
    <t>Brooks</t>
  </si>
  <si>
    <t>Simon Brooks - 58065</t>
  </si>
  <si>
    <t>EEL-ECredit-Trade</t>
  </si>
  <si>
    <t>102843 - EEL-ECredit-Trade</t>
  </si>
  <si>
    <t>Markus Fiala</t>
  </si>
  <si>
    <t>Kris</t>
  </si>
  <si>
    <t>Trevilyan</t>
  </si>
  <si>
    <t>Kris Trevilyan - 58071</t>
  </si>
  <si>
    <t>Nuala Bennetts</t>
  </si>
  <si>
    <t>Lisa Bayley - 58074</t>
  </si>
  <si>
    <t>Jivko</t>
  </si>
  <si>
    <t>Savov</t>
  </si>
  <si>
    <t>Jivko Savov - 58080</t>
  </si>
  <si>
    <t>EEL-Turkey Orig</t>
  </si>
  <si>
    <t>100464 - EEL-Turkey Orig</t>
  </si>
  <si>
    <t>Lloyd Wantschek</t>
  </si>
  <si>
    <t>Pasi</t>
  </si>
  <si>
    <t>Hamalainen</t>
  </si>
  <si>
    <t>Pasi Hamalainen - 58091</t>
  </si>
  <si>
    <t>Maarit</t>
  </si>
  <si>
    <t>Makinen</t>
  </si>
  <si>
    <t>Maarit Makinen - 58092</t>
  </si>
  <si>
    <t>Sylvie Mostura</t>
  </si>
  <si>
    <t>Henrikki</t>
  </si>
  <si>
    <t>Talvitie</t>
  </si>
  <si>
    <t>Henrikki Talvitie - 58094</t>
  </si>
  <si>
    <t>Kirsti Maria</t>
  </si>
  <si>
    <t>Lehtinen</t>
  </si>
  <si>
    <t>Kirsti Maria Lehtinen - 58095</t>
  </si>
  <si>
    <t>Nila</t>
  </si>
  <si>
    <t>Nila Patel - 58099</t>
  </si>
  <si>
    <t>Neil Chapman - 58101</t>
  </si>
  <si>
    <t>Harris</t>
  </si>
  <si>
    <t>Christopher Harris - 58102</t>
  </si>
  <si>
    <t>Bedingfield</t>
  </si>
  <si>
    <t>Victoria Bedingfield - 58106</t>
  </si>
  <si>
    <t>Jens</t>
  </si>
  <si>
    <t>Gobel</t>
  </si>
  <si>
    <t>Jens Gobel - 58109</t>
  </si>
  <si>
    <t>Eva</t>
  </si>
  <si>
    <t>Hoeffelman</t>
  </si>
  <si>
    <t>Eva Hoeffelman - 58116</t>
  </si>
  <si>
    <t>Jeanette</t>
  </si>
  <si>
    <t>Nixon</t>
  </si>
  <si>
    <t>Jeanette Nixon - 58117</t>
  </si>
  <si>
    <t>Emma</t>
  </si>
  <si>
    <t>Thomson</t>
  </si>
  <si>
    <t>Emma Thomson - 58119</t>
  </si>
  <si>
    <t>EEL-Fin Ops Glob Sys</t>
  </si>
  <si>
    <t>100373 - EEL-Fin Ops Glob Sys</t>
  </si>
  <si>
    <t>Brian Hunter Lindsay</t>
  </si>
  <si>
    <t>Stelios</t>
  </si>
  <si>
    <t>Makriyiannis</t>
  </si>
  <si>
    <t>Stelios Makriyiannis - 58120</t>
  </si>
  <si>
    <t>EEL-Switz/Aus Origin</t>
  </si>
  <si>
    <t>101064 - EEL-Switz/Aus Origin</t>
  </si>
  <si>
    <t>Mauro Renggli</t>
  </si>
  <si>
    <t>Hillyer</t>
  </si>
  <si>
    <t>Scott Hillyer - 60010</t>
  </si>
  <si>
    <t>Grace Hagan</t>
  </si>
  <si>
    <t>Wantschek</t>
  </si>
  <si>
    <t>Lloyd Wantschek - 90015</t>
  </si>
  <si>
    <t>Sherriff</t>
  </si>
  <si>
    <t>John Sherriff - 90020</t>
  </si>
  <si>
    <t>Mark Frevert</t>
  </si>
  <si>
    <t>Joseph</t>
  </si>
  <si>
    <t>Gold</t>
  </si>
  <si>
    <t>Joseph Gold - 90021</t>
  </si>
  <si>
    <t>John Thompson - 90036</t>
  </si>
  <si>
    <t>Wilma</t>
  </si>
  <si>
    <t>Low</t>
  </si>
  <si>
    <t>Wilma Low - 90049</t>
  </si>
  <si>
    <t>Marcus</t>
  </si>
  <si>
    <t>VonBock Und Polach</t>
  </si>
  <si>
    <t>Marcus VonBock Und Polach - 90051</t>
  </si>
  <si>
    <t>Riaz</t>
  </si>
  <si>
    <t>Rizvi</t>
  </si>
  <si>
    <t>Riaz Rizvi - 90056</t>
  </si>
  <si>
    <t>Mahoney</t>
  </si>
  <si>
    <t>Christopher Mahoney - 90058</t>
  </si>
  <si>
    <t>Lara</t>
  </si>
  <si>
    <t>McKinney</t>
  </si>
  <si>
    <t>Lara McKinney - 90062</t>
  </si>
  <si>
    <t>Sheila</t>
  </si>
  <si>
    <t>Foo</t>
  </si>
  <si>
    <t>Sheila Foo - 90063</t>
  </si>
  <si>
    <t>Foy</t>
  </si>
  <si>
    <t>Tracy Foy - 90122</t>
  </si>
  <si>
    <t>Helena</t>
  </si>
  <si>
    <t>Jarabakova</t>
  </si>
  <si>
    <t>Helena Jarabakova - 90123</t>
  </si>
  <si>
    <t>Nicola Herd</t>
  </si>
  <si>
    <t>Patricia</t>
  </si>
  <si>
    <t>Patricia Graham - 90125</t>
  </si>
  <si>
    <t>EES-Mark &amp; Comm</t>
  </si>
  <si>
    <t>100946 - EES-Mark &amp; Comm</t>
  </si>
  <si>
    <t>Paddington</t>
  </si>
  <si>
    <t>Martin Paddington - 90126</t>
  </si>
  <si>
    <t>Viatcheslav</t>
  </si>
  <si>
    <t>Danilov</t>
  </si>
  <si>
    <t>Viatcheslav Danilov - 90128</t>
  </si>
  <si>
    <t>EEL-Resrch &amp; Trad Co</t>
  </si>
  <si>
    <t>100454 - EEL-Resrch &amp; Trad Co</t>
  </si>
  <si>
    <t>Fernley</t>
  </si>
  <si>
    <t>Dyson</t>
  </si>
  <si>
    <t>Fernley Dyson - 90135</t>
  </si>
  <si>
    <t>EEL-Finance &amp; SS</t>
  </si>
  <si>
    <t>100468 - EEL-Finance &amp; SS</t>
  </si>
  <si>
    <t>Mary Nell</t>
  </si>
  <si>
    <t>Browning</t>
  </si>
  <si>
    <t>Mary Nell Browning - 90137</t>
  </si>
  <si>
    <t>Steven</t>
  </si>
  <si>
    <t>Steven McCarthy - 90151</t>
  </si>
  <si>
    <t>Andrew Fairley</t>
  </si>
  <si>
    <t>Ferros</t>
  </si>
  <si>
    <t>Stephen Ferros - 90161</t>
  </si>
  <si>
    <t>Paul Jones</t>
  </si>
  <si>
    <t>Hutchinson</t>
  </si>
  <si>
    <t>David Hutchinson - 90163</t>
  </si>
  <si>
    <t>Jansson</t>
  </si>
  <si>
    <t>Anna Jansson - 90165</t>
  </si>
  <si>
    <t>EEL-HR-A&amp;A</t>
  </si>
  <si>
    <t>103325 - EEL-HR-A&amp;A</t>
  </si>
  <si>
    <t>Tom</t>
  </si>
  <si>
    <t>Bruce-Jones</t>
  </si>
  <si>
    <t>Tom Bruce-Jones - 90170</t>
  </si>
  <si>
    <t>Cindy</t>
  </si>
  <si>
    <t>Horn</t>
  </si>
  <si>
    <t>Cindy Horn - 90197</t>
  </si>
  <si>
    <t>EGM-GPS-Trad Mgmt</t>
  </si>
  <si>
    <t>100430 - EGM-GPS-Trad Mgmt</t>
  </si>
  <si>
    <t>Gail</t>
  </si>
  <si>
    <t>Hill</t>
  </si>
  <si>
    <t>Gail Hill - 90217</t>
  </si>
  <si>
    <t>Yoxall</t>
  </si>
  <si>
    <t>Philip Yoxall - 90234</t>
  </si>
  <si>
    <t>Dodds</t>
  </si>
  <si>
    <t>Chris Dodds - 90236</t>
  </si>
  <si>
    <t>Ian Clark</t>
  </si>
  <si>
    <t>Phil</t>
  </si>
  <si>
    <t>Stott</t>
  </si>
  <si>
    <t>Phil Stott - 90240</t>
  </si>
  <si>
    <t>Agency Contractor</t>
  </si>
  <si>
    <t>Marc Maynard</t>
  </si>
  <si>
    <t>John Thomas - 90268</t>
  </si>
  <si>
    <t>Satnam</t>
  </si>
  <si>
    <t>Singh</t>
  </si>
  <si>
    <t>Satnam Singh - 90271</t>
  </si>
  <si>
    <t>Bob Pickard</t>
  </si>
  <si>
    <t>Cyrus</t>
  </si>
  <si>
    <t>Kazak</t>
  </si>
  <si>
    <t>Cyrus Kazak - 90272</t>
  </si>
  <si>
    <t>Sigmund</t>
  </si>
  <si>
    <t>Jamison</t>
  </si>
  <si>
    <t>Sigmund Jamison - 90273</t>
  </si>
  <si>
    <t>Wilson</t>
  </si>
  <si>
    <t>Mark Wilson - 90278</t>
  </si>
  <si>
    <t>Campbell</t>
  </si>
  <si>
    <t>Robert Campbell - 90280</t>
  </si>
  <si>
    <t>Champ</t>
  </si>
  <si>
    <t>Andrew Champ - 90289</t>
  </si>
  <si>
    <t>Crispin</t>
  </si>
  <si>
    <t>Leick</t>
  </si>
  <si>
    <t>Crispin Leick - 90293</t>
  </si>
  <si>
    <t>Peter Kreuzberg</t>
  </si>
  <si>
    <t>Stephanie</t>
  </si>
  <si>
    <t>Stephanie Hess - 90296</t>
  </si>
  <si>
    <t>Alison</t>
  </si>
  <si>
    <t>Donnelly</t>
  </si>
  <si>
    <t>Alison Donnelly - 90297</t>
  </si>
  <si>
    <t>Graham Aley</t>
  </si>
  <si>
    <t>Maya</t>
  </si>
  <si>
    <t>Beyhum</t>
  </si>
  <si>
    <t>Maya Beyhum - 90306</t>
  </si>
  <si>
    <t>Larrison</t>
  </si>
  <si>
    <t>Timothy Larrison - 90310</t>
  </si>
  <si>
    <t>EBS-Wholesale Orig</t>
  </si>
  <si>
    <t>106535 - EBS-Wholesale Orig</t>
  </si>
  <si>
    <t>John McClain</t>
  </si>
  <si>
    <t>Buddy</t>
  </si>
  <si>
    <t>Aiken</t>
  </si>
  <si>
    <t>Buddy Aiken - 90322</t>
  </si>
  <si>
    <t>Phillip Lord</t>
  </si>
  <si>
    <t>Schneider</t>
  </si>
  <si>
    <t>Annette Schneider - 90324</t>
  </si>
  <si>
    <t>Amit</t>
  </si>
  <si>
    <t>Bartarya</t>
  </si>
  <si>
    <t>Amit Bartarya - 90325</t>
  </si>
  <si>
    <t>Nicola</t>
  </si>
  <si>
    <t>Beales</t>
  </si>
  <si>
    <t>Nicola Beales - 90328</t>
  </si>
  <si>
    <t>Morrison</t>
  </si>
  <si>
    <t>Andrew Morrison - 90329</t>
  </si>
  <si>
    <t>Cattigan</t>
  </si>
  <si>
    <t>Edward Cattigan - 90330</t>
  </si>
  <si>
    <t>Costa</t>
  </si>
  <si>
    <t>John Costa - 90334</t>
  </si>
  <si>
    <t>Sellens</t>
  </si>
  <si>
    <t>Nigel Sellens - 90340</t>
  </si>
  <si>
    <t>Gonzalo</t>
  </si>
  <si>
    <t>Gomez-Navarro</t>
  </si>
  <si>
    <t>Gonzalo Gomez-Navarro - 90342</t>
  </si>
  <si>
    <t>Richard Clark - 90343</t>
  </si>
  <si>
    <t>Tina Ward</t>
  </si>
  <si>
    <t>Gareth</t>
  </si>
  <si>
    <t>Simpson</t>
  </si>
  <si>
    <t>Gareth Simpson - 90345</t>
  </si>
  <si>
    <t>Jiri</t>
  </si>
  <si>
    <t>Novotny</t>
  </si>
  <si>
    <t>Jiri Novotny - 90346</t>
  </si>
  <si>
    <t>Yeo</t>
  </si>
  <si>
    <t>Robert Yeo - 90347</t>
  </si>
  <si>
    <t>Vladimir</t>
  </si>
  <si>
    <t>Kadlec</t>
  </si>
  <si>
    <t>Vladimir Kadlec - 90348</t>
  </si>
  <si>
    <t>Elena Griffin</t>
  </si>
  <si>
    <t>Paolo</t>
  </si>
  <si>
    <t>Botto</t>
  </si>
  <si>
    <t>Paolo Botto - 90350</t>
  </si>
  <si>
    <t>Bowie</t>
  </si>
  <si>
    <t>Keith Bowie - 90353</t>
  </si>
  <si>
    <t>Smith</t>
  </si>
  <si>
    <t>Richard Smith - 90355</t>
  </si>
  <si>
    <t>Rich Hiersche</t>
  </si>
  <si>
    <t>Naomi</t>
  </si>
  <si>
    <t>Connell</t>
  </si>
  <si>
    <t>Naomi Connell - 90356</t>
  </si>
  <si>
    <t>Iona</t>
  </si>
  <si>
    <t>Maclean</t>
  </si>
  <si>
    <t>Iona Maclean - 90361</t>
  </si>
  <si>
    <t>Fiona Grant</t>
  </si>
  <si>
    <t>Baker</t>
  </si>
  <si>
    <t>Andrew Baker - 90364</t>
  </si>
  <si>
    <t>John Paskin</t>
  </si>
  <si>
    <t>Steven Young - 90373</t>
  </si>
  <si>
    <t>Bloch</t>
  </si>
  <si>
    <t>Martin Bloch - 90374</t>
  </si>
  <si>
    <t>Manasse</t>
  </si>
  <si>
    <t>Robert Manasse - 90379</t>
  </si>
  <si>
    <t>Lee</t>
  </si>
  <si>
    <t>Lee Simpson - 90381</t>
  </si>
  <si>
    <t>EES-EAM Development</t>
  </si>
  <si>
    <t>103100 - EES-EAM Development</t>
  </si>
  <si>
    <t>Steve Crawford</t>
  </si>
  <si>
    <t>Leppard</t>
  </si>
  <si>
    <t>Steven Leppard - 90383</t>
  </si>
  <si>
    <t>Praful</t>
  </si>
  <si>
    <t>Ganatra</t>
  </si>
  <si>
    <t>Praful Ganatra - 90384</t>
  </si>
  <si>
    <t>Nicole</t>
  </si>
  <si>
    <t>Nicole Scott - 90385</t>
  </si>
  <si>
    <t>Kenneth</t>
  </si>
  <si>
    <t>Drury</t>
  </si>
  <si>
    <t>Kenneth Drury - 90386</t>
  </si>
  <si>
    <t>Ingrid Martin - 90392</t>
  </si>
  <si>
    <t>Cornelia</t>
  </si>
  <si>
    <t>Luptowitsch</t>
  </si>
  <si>
    <t>Cornelia Luptowitsch - 90393</t>
  </si>
  <si>
    <t>Landy</t>
  </si>
  <si>
    <t>Matthew Landy - 90396</t>
  </si>
  <si>
    <t>Rolfe</t>
  </si>
  <si>
    <t>Klement</t>
  </si>
  <si>
    <t>Rolfe Klement - 90400</t>
  </si>
  <si>
    <t>Raz</t>
  </si>
  <si>
    <t>Pancholi</t>
  </si>
  <si>
    <t>Raz Pancholi - 90401</t>
  </si>
  <si>
    <t>Phoebe Bradford</t>
  </si>
  <si>
    <t>Ley</t>
  </si>
  <si>
    <t>Martin Ley - 90407</t>
  </si>
  <si>
    <t>Thom</t>
  </si>
  <si>
    <t>Stuart Thom - 90409</t>
  </si>
  <si>
    <t>EGM-GPS-Trade Acctng</t>
  </si>
  <si>
    <t>100432 - EGM-GPS-Trade Acctng</t>
  </si>
  <si>
    <t>Geraldine Shore</t>
  </si>
  <si>
    <t>Jitendra</t>
  </si>
  <si>
    <t>Jitendra Patel - 90410</t>
  </si>
  <si>
    <t>EEL-Market Risk Mgmt</t>
  </si>
  <si>
    <t>100356 - EEL-Market Risk Mgmt</t>
  </si>
  <si>
    <t>Oliver Gaylard</t>
  </si>
  <si>
    <t>Denver</t>
  </si>
  <si>
    <t>Denver Scott - 90414</t>
  </si>
  <si>
    <t>Bryan</t>
  </si>
  <si>
    <t>Seyfried</t>
  </si>
  <si>
    <t>Bryan Seyfried - 90415</t>
  </si>
  <si>
    <t>Staley</t>
  </si>
  <si>
    <t>Stuart Staley - 90417</t>
  </si>
  <si>
    <t>Kate Whyte</t>
  </si>
  <si>
    <t>Rollinson</t>
  </si>
  <si>
    <t>Andrew Rollinson - 90427</t>
  </si>
  <si>
    <t>Sophie</t>
  </si>
  <si>
    <t>Kingsley</t>
  </si>
  <si>
    <t>Sophie Kingsley - 90434</t>
  </si>
  <si>
    <t>Otto</t>
  </si>
  <si>
    <t>Von Schwerin</t>
  </si>
  <si>
    <t>Otto Von Schwerin - 90439</t>
  </si>
  <si>
    <t>Constable</t>
  </si>
  <si>
    <t>Alan Constable - 90448</t>
  </si>
  <si>
    <t>White</t>
  </si>
  <si>
    <t>Jonathan White - 90450</t>
  </si>
  <si>
    <t>Wing Keung</t>
  </si>
  <si>
    <t>Lai</t>
  </si>
  <si>
    <t>Wing Keung Lai - 90458</t>
  </si>
  <si>
    <t>EEL-Asset Risk Mgt</t>
  </si>
  <si>
    <t>101203 - EEL-Asset Risk Mgt</t>
  </si>
  <si>
    <t>Nigel Beresford</t>
  </si>
  <si>
    <t>Rickit</t>
  </si>
  <si>
    <t>Catherine Rickit - 90462</t>
  </si>
  <si>
    <t>Dunnett</t>
  </si>
  <si>
    <t>Claire Dunnett - 90466</t>
  </si>
  <si>
    <t>Nicholas</t>
  </si>
  <si>
    <t>Matthew Nicholas - 90469</t>
  </si>
  <si>
    <t>Debbie</t>
  </si>
  <si>
    <t>Nicholls</t>
  </si>
  <si>
    <t>Debbie Nicholls - 90470</t>
  </si>
  <si>
    <t>EGM-GPS-Document.</t>
  </si>
  <si>
    <t>100434 - EGM-GPS-Document.</t>
  </si>
  <si>
    <t>Charmaine</t>
  </si>
  <si>
    <t>McGill</t>
  </si>
  <si>
    <t>Charmaine McGill - 90471</t>
  </si>
  <si>
    <t>John Bennett - 90474</t>
  </si>
  <si>
    <t>Graves</t>
  </si>
  <si>
    <t>Richard Graves - 90475</t>
  </si>
  <si>
    <t>Louise</t>
  </si>
  <si>
    <t>Bird</t>
  </si>
  <si>
    <t>Louise Bird - 90488</t>
  </si>
  <si>
    <t>New</t>
  </si>
  <si>
    <t>James New - 90489</t>
  </si>
  <si>
    <t>Kirsten</t>
  </si>
  <si>
    <t>Kirsten Ross - 90490</t>
  </si>
  <si>
    <t>EEL-HR-T&amp;D</t>
  </si>
  <si>
    <t>103328 - EEL-HR-T&amp;D</t>
  </si>
  <si>
    <t>Jude Atkinson</t>
  </si>
  <si>
    <t>Brewer</t>
  </si>
  <si>
    <t>Nicholas Brewer - 90491</t>
  </si>
  <si>
    <t>Madeline</t>
  </si>
  <si>
    <t>Fox</t>
  </si>
  <si>
    <t>Madeline Fox - 90492</t>
  </si>
  <si>
    <t>Fraser</t>
  </si>
  <si>
    <t>Allen</t>
  </si>
  <si>
    <t>Fraser Allen - 90494</t>
  </si>
  <si>
    <t>Vavrik</t>
  </si>
  <si>
    <t>Steven Vavrik - 90495</t>
  </si>
  <si>
    <t>Janichen</t>
  </si>
  <si>
    <t>Marc Janichen - 90496</t>
  </si>
  <si>
    <t>EGM-LNG</t>
  </si>
  <si>
    <t>136329 - EGM-LNG</t>
  </si>
  <si>
    <t>Jonathan Whitehead</t>
  </si>
  <si>
    <t>Clinton</t>
  </si>
  <si>
    <t>Wee</t>
  </si>
  <si>
    <t>Clinton Wee - 90502</t>
  </si>
  <si>
    <t>Gillman</t>
  </si>
  <si>
    <t>Ann Gillman - 90505</t>
  </si>
  <si>
    <t>Melinda</t>
  </si>
  <si>
    <t>Melinda Wilson - 90507</t>
  </si>
  <si>
    <t>Carol</t>
  </si>
  <si>
    <t>Li</t>
  </si>
  <si>
    <t>Carol Li - 90510</t>
  </si>
  <si>
    <t>Rae</t>
  </si>
  <si>
    <t>David Rae - 90515</t>
  </si>
  <si>
    <t>Grigg</t>
  </si>
  <si>
    <t>Robert Grigg - 90518</t>
  </si>
  <si>
    <t>Cripps</t>
  </si>
  <si>
    <t>Paul Cripps - 90525</t>
  </si>
  <si>
    <t>Geraint</t>
  </si>
  <si>
    <t>Geraint Williams - 90526</t>
  </si>
  <si>
    <t>Tolani</t>
  </si>
  <si>
    <t>Oboite</t>
  </si>
  <si>
    <t>Tolani Oboite - 90531</t>
  </si>
  <si>
    <t>Dan Morris</t>
  </si>
  <si>
    <t>Melanie</t>
  </si>
  <si>
    <t>Doyle</t>
  </si>
  <si>
    <t>Melanie Doyle - 90535</t>
  </si>
  <si>
    <t>Sophie Kingsley</t>
  </si>
  <si>
    <t>Odile</t>
  </si>
  <si>
    <t>Facih</t>
  </si>
  <si>
    <t>Odile Facih - 90538</t>
  </si>
  <si>
    <t>Howell</t>
  </si>
  <si>
    <t>Lee Howell - 90542</t>
  </si>
  <si>
    <t>Caroline</t>
  </si>
  <si>
    <t>Lothian</t>
  </si>
  <si>
    <t>Caroline Lothian - 90546</t>
  </si>
  <si>
    <t>EEL-Fin Ops Fin Rptg</t>
  </si>
  <si>
    <t>100447 - EEL-Fin Ops Fin Rptg</t>
  </si>
  <si>
    <t>Small</t>
  </si>
  <si>
    <t>Michele Small - 90549</t>
  </si>
  <si>
    <t>Rialland</t>
  </si>
  <si>
    <t>Emmanuel Rialland - 90550</t>
  </si>
  <si>
    <t>Suzanne Ferlic</t>
  </si>
  <si>
    <t>Joanna</t>
  </si>
  <si>
    <t>Shacklock</t>
  </si>
  <si>
    <t>Joanna Shacklock - 90552</t>
  </si>
  <si>
    <t>Ryan</t>
  </si>
  <si>
    <t>Fiona Ryan - 90555</t>
  </si>
  <si>
    <t>Ferguson</t>
  </si>
  <si>
    <t>Matthew Ferguson - 90556</t>
  </si>
  <si>
    <t>Messenger</t>
  </si>
  <si>
    <t>John Messenger - 90558</t>
  </si>
  <si>
    <t>Craig</t>
  </si>
  <si>
    <t>Trent</t>
  </si>
  <si>
    <t>Craig Trent - 90559</t>
  </si>
  <si>
    <t>Nick</t>
  </si>
  <si>
    <t>Boyns</t>
  </si>
  <si>
    <t>Nick Boyns - 90562</t>
  </si>
  <si>
    <t>Harding</t>
  </si>
  <si>
    <t>Jason Harding - 90571</t>
  </si>
  <si>
    <t>Tim</t>
  </si>
  <si>
    <t>Tim Harrison - 90573</t>
  </si>
  <si>
    <t>Meindert</t>
  </si>
  <si>
    <t>Witteveen</t>
  </si>
  <si>
    <t>Meindert Witteveen - 90574</t>
  </si>
  <si>
    <t>Carl</t>
  </si>
  <si>
    <t>Mitchell</t>
  </si>
  <si>
    <t>Carl Mitchell - 90577</t>
  </si>
  <si>
    <t>Rob Yeo</t>
  </si>
  <si>
    <t>Poullain-Patterson</t>
  </si>
  <si>
    <t>Tim Poullain-Patterson - 90578</t>
  </si>
  <si>
    <t>Zahir</t>
  </si>
  <si>
    <t>Farooki</t>
  </si>
  <si>
    <t>Zahir Farooki - 90582</t>
  </si>
  <si>
    <t>Lynn Shivers</t>
  </si>
  <si>
    <t>Fair</t>
  </si>
  <si>
    <t>Lisa Fair - 90585</t>
  </si>
  <si>
    <t>Cornfield</t>
  </si>
  <si>
    <t>Andrew Cornfield - 90587</t>
  </si>
  <si>
    <t>Nielsen</t>
  </si>
  <si>
    <t>Anna Nielsen - 90590</t>
  </si>
  <si>
    <t>Magnus Berggren</t>
  </si>
  <si>
    <t>Jodie</t>
  </si>
  <si>
    <t>Jodie Otto - 90591</t>
  </si>
  <si>
    <t>Dale</t>
  </si>
  <si>
    <t>Dale Lewis - 90593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</si>
</sst>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3" formatCode="#,##0;[Red]\(#,##0\)"/>
    <numFmt numFmtId="174" formatCode="#,##0.00;[Red]\(#,##0.00\);\-"/>
    <numFmt numFmtId="178" formatCode="#,##0;[Red]\(#,##0\);\-"/>
    <numFmt numFmtId="179" formatCode="\$#,##0.00;[Red]\$\(#,##0.00\);\-"/>
  </numFmts>
  <fonts count="26" x14ac:knownFonts="1">
    <font>
      <sz val="10"/>
      <name val="Arial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44"/>
      <name val="Arial"/>
      <family val="2"/>
    </font>
    <font>
      <b/>
      <sz val="12"/>
      <color indexed="44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0"/>
      <name val="Arial"/>
      <family val="2"/>
    </font>
    <font>
      <b/>
      <sz val="10"/>
      <name val="Arial"/>
    </font>
    <font>
      <sz val="10"/>
      <color indexed="10"/>
      <name val="Arial"/>
    </font>
    <font>
      <b/>
      <sz val="10"/>
      <color indexed="42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quotePrefix="1" applyFont="1"/>
    <xf numFmtId="0" fontId="4" fillId="0" borderId="0" xfId="0" quotePrefix="1" applyFont="1"/>
    <xf numFmtId="0" fontId="4" fillId="0" borderId="0" xfId="0" quotePrefix="1" applyFont="1" applyAlignment="1"/>
    <xf numFmtId="0" fontId="5" fillId="0" borderId="0" xfId="0" quotePrefix="1" applyFont="1"/>
    <xf numFmtId="173" fontId="0" fillId="0" borderId="0" xfId="0" applyNumberFormat="1"/>
    <xf numFmtId="0" fontId="3" fillId="0" borderId="0" xfId="0" quotePrefix="1" applyFont="1" applyAlignment="1"/>
    <xf numFmtId="173" fontId="3" fillId="0" borderId="0" xfId="0" applyNumberFormat="1" applyFont="1" applyFill="1"/>
    <xf numFmtId="173" fontId="6" fillId="0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7" fillId="2" borderId="0" xfId="0" quotePrefix="1" applyFont="1" applyFill="1"/>
    <xf numFmtId="0" fontId="8" fillId="2" borderId="0" xfId="0" applyFont="1" applyFill="1"/>
    <xf numFmtId="0" fontId="8" fillId="2" borderId="0" xfId="0" quotePrefix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/>
    <xf numFmtId="173" fontId="12" fillId="0" borderId="0" xfId="0" applyNumberFormat="1" applyFont="1" applyFill="1"/>
    <xf numFmtId="173" fontId="12" fillId="0" borderId="0" xfId="0" applyNumberFormat="1" applyFont="1"/>
    <xf numFmtId="0" fontId="13" fillId="0" borderId="0" xfId="0" quotePrefix="1" applyFont="1"/>
    <xf numFmtId="173" fontId="13" fillId="0" borderId="0" xfId="0" applyNumberFormat="1" applyFont="1" applyFill="1"/>
    <xf numFmtId="0" fontId="5" fillId="0" borderId="1" xfId="0" quotePrefix="1" applyFont="1" applyBorder="1"/>
    <xf numFmtId="173" fontId="6" fillId="0" borderId="1" xfId="0" applyNumberFormat="1" applyFont="1" applyFill="1" applyBorder="1"/>
    <xf numFmtId="173" fontId="0" fillId="0" borderId="1" xfId="0" applyNumberFormat="1" applyBorder="1"/>
    <xf numFmtId="173" fontId="3" fillId="0" borderId="2" xfId="0" applyNumberFormat="1" applyFont="1" applyFill="1" applyBorder="1"/>
    <xf numFmtId="0" fontId="0" fillId="0" borderId="2" xfId="0" applyBorder="1"/>
    <xf numFmtId="0" fontId="12" fillId="0" borderId="0" xfId="0" applyFont="1" applyAlignment="1">
      <alignment horizontal="center"/>
    </xf>
    <xf numFmtId="0" fontId="0" fillId="2" borderId="0" xfId="0" applyFill="1"/>
    <xf numFmtId="173" fontId="3" fillId="0" borderId="1" xfId="0" applyNumberFormat="1" applyFont="1" applyFill="1" applyBorder="1"/>
    <xf numFmtId="0" fontId="0" fillId="0" borderId="1" xfId="0" applyBorder="1"/>
    <xf numFmtId="173" fontId="0" fillId="0" borderId="2" xfId="0" applyNumberFormat="1" applyBorder="1"/>
    <xf numFmtId="0" fontId="0" fillId="0" borderId="2" xfId="0" applyFill="1" applyBorder="1"/>
    <xf numFmtId="0" fontId="8" fillId="0" borderId="0" xfId="0" applyFont="1" applyFill="1" applyAlignment="1">
      <alignment horizontal="center"/>
    </xf>
    <xf numFmtId="0" fontId="8" fillId="0" borderId="0" xfId="0" quotePrefix="1" applyFont="1" applyFill="1" applyAlignment="1">
      <alignment horizontal="center"/>
    </xf>
    <xf numFmtId="0" fontId="7" fillId="0" borderId="0" xfId="0" applyFont="1" applyFill="1"/>
    <xf numFmtId="173" fontId="12" fillId="0" borderId="0" xfId="0" applyNumberFormat="1" applyFont="1" applyBorder="1"/>
    <xf numFmtId="0" fontId="12" fillId="0" borderId="3" xfId="0" applyFont="1" applyBorder="1"/>
    <xf numFmtId="173" fontId="12" fillId="0" borderId="3" xfId="0" applyNumberFormat="1" applyFont="1" applyBorder="1"/>
    <xf numFmtId="0" fontId="5" fillId="0" borderId="2" xfId="0" quotePrefix="1" applyFont="1" applyBorder="1"/>
    <xf numFmtId="0" fontId="11" fillId="0" borderId="0" xfId="0" quotePrefix="1" applyFont="1" applyFill="1" applyAlignment="1">
      <alignment horizontal="center"/>
    </xf>
    <xf numFmtId="0" fontId="3" fillId="0" borderId="0" xfId="0" quotePrefix="1" applyFont="1" applyFill="1" applyAlignment="1">
      <alignment horizontal="left"/>
    </xf>
    <xf numFmtId="0" fontId="7" fillId="0" borderId="0" xfId="0" applyFont="1" applyAlignment="1">
      <alignment horizontal="left"/>
    </xf>
    <xf numFmtId="173" fontId="3" fillId="0" borderId="0" xfId="0" quotePrefix="1" applyNumberFormat="1" applyFont="1" applyFill="1" applyAlignment="1">
      <alignment horizontal="right"/>
    </xf>
    <xf numFmtId="0" fontId="10" fillId="0" borderId="0" xfId="0" quotePrefix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3" fontId="6" fillId="0" borderId="0" xfId="0" applyNumberFormat="1" applyFont="1" applyAlignment="1">
      <alignment horizontal="right"/>
    </xf>
    <xf numFmtId="173" fontId="6" fillId="0" borderId="2" xfId="0" applyNumberFormat="1" applyFont="1" applyBorder="1" applyAlignment="1">
      <alignment horizontal="right"/>
    </xf>
    <xf numFmtId="0" fontId="0" fillId="0" borderId="0" xfId="0" applyFill="1"/>
    <xf numFmtId="0" fontId="12" fillId="0" borderId="0" xfId="0" applyFont="1" applyFill="1"/>
    <xf numFmtId="173" fontId="12" fillId="0" borderId="3" xfId="0" applyNumberFormat="1" applyFont="1" applyFill="1" applyBorder="1"/>
    <xf numFmtId="0" fontId="9" fillId="0" borderId="0" xfId="0" applyFont="1" applyAlignment="1">
      <alignment horizontal="center"/>
    </xf>
    <xf numFmtId="0" fontId="7" fillId="2" borderId="0" xfId="0" quotePrefix="1" applyFont="1" applyFill="1" applyAlignment="1"/>
    <xf numFmtId="173" fontId="7" fillId="2" borderId="0" xfId="0" applyNumberFormat="1" applyFont="1" applyFill="1"/>
    <xf numFmtId="173" fontId="8" fillId="2" borderId="0" xfId="0" applyNumberFormat="1" applyFont="1" applyFill="1"/>
    <xf numFmtId="0" fontId="0" fillId="0" borderId="1" xfId="0" applyFill="1" applyBorder="1"/>
    <xf numFmtId="0" fontId="0" fillId="0" borderId="0" xfId="0" applyBorder="1"/>
    <xf numFmtId="0" fontId="12" fillId="0" borderId="0" xfId="0" applyFont="1" applyBorder="1"/>
    <xf numFmtId="0" fontId="6" fillId="0" borderId="0" xfId="0" applyFont="1" applyBorder="1"/>
    <xf numFmtId="173" fontId="13" fillId="0" borderId="0" xfId="0" quotePrefix="1" applyNumberFormat="1" applyFont="1" applyFill="1" applyAlignment="1">
      <alignment horizontal="right"/>
    </xf>
    <xf numFmtId="173" fontId="3" fillId="0" borderId="1" xfId="0" quotePrefix="1" applyNumberFormat="1" applyFont="1" applyFill="1" applyBorder="1" applyAlignment="1">
      <alignment horizontal="right"/>
    </xf>
    <xf numFmtId="173" fontId="3" fillId="0" borderId="2" xfId="0" quotePrefix="1" applyNumberFormat="1" applyFont="1" applyFill="1" applyBorder="1" applyAlignment="1">
      <alignment horizontal="right"/>
    </xf>
    <xf numFmtId="173" fontId="12" fillId="0" borderId="0" xfId="0" quotePrefix="1" applyNumberFormat="1" applyFont="1" applyFill="1" applyAlignment="1">
      <alignment horizontal="right"/>
    </xf>
    <xf numFmtId="173" fontId="13" fillId="0" borderId="3" xfId="0" quotePrefix="1" applyNumberFormat="1" applyFont="1" applyFill="1" applyBorder="1" applyAlignment="1">
      <alignment horizontal="right"/>
    </xf>
    <xf numFmtId="0" fontId="9" fillId="2" borderId="0" xfId="0" applyFont="1" applyFill="1"/>
    <xf numFmtId="0" fontId="9" fillId="2" borderId="0" xfId="0" quotePrefix="1" applyFont="1" applyFill="1"/>
    <xf numFmtId="0" fontId="9" fillId="0" borderId="0" xfId="0" applyFont="1"/>
    <xf numFmtId="173" fontId="3" fillId="0" borderId="0" xfId="0" applyNumberFormat="1" applyFont="1" applyFill="1" applyBorder="1"/>
    <xf numFmtId="173" fontId="3" fillId="0" borderId="0" xfId="0" quotePrefix="1" applyNumberFormat="1" applyFont="1" applyFill="1" applyBorder="1" applyAlignment="1">
      <alignment horizontal="right"/>
    </xf>
    <xf numFmtId="173" fontId="13" fillId="0" borderId="0" xfId="0" quotePrefix="1" applyNumberFormat="1" applyFont="1" applyFill="1" applyBorder="1" applyAlignment="1">
      <alignment horizontal="right"/>
    </xf>
    <xf numFmtId="173" fontId="6" fillId="0" borderId="0" xfId="0" applyNumberFormat="1" applyFont="1" applyBorder="1" applyAlignment="1">
      <alignment horizontal="right"/>
    </xf>
    <xf numFmtId="173" fontId="12" fillId="0" borderId="0" xfId="0" applyNumberFormat="1" applyFont="1" applyBorder="1" applyAlignment="1">
      <alignment horizontal="right"/>
    </xf>
    <xf numFmtId="173" fontId="12" fillId="0" borderId="0" xfId="0" applyNumberFormat="1" applyFont="1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6" fillId="0" borderId="0" xfId="0" applyFont="1" applyFill="1" applyBorder="1"/>
    <xf numFmtId="173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73" fontId="12" fillId="0" borderId="0" xfId="0" applyNumberFormat="1" applyFont="1" applyFill="1" applyBorder="1" applyAlignment="1">
      <alignment horizontal="right"/>
    </xf>
    <xf numFmtId="173" fontId="6" fillId="0" borderId="1" xfId="0" applyNumberFormat="1" applyFont="1" applyBorder="1" applyAlignment="1">
      <alignment horizontal="right"/>
    </xf>
    <xf numFmtId="173" fontId="13" fillId="0" borderId="0" xfId="0" applyNumberFormat="1" applyFont="1" applyFill="1" applyBorder="1"/>
    <xf numFmtId="0" fontId="7" fillId="2" borderId="0" xfId="0" applyFont="1" applyFill="1" applyBorder="1"/>
    <xf numFmtId="0" fontId="12" fillId="0" borderId="2" xfId="0" applyFont="1" applyFill="1" applyBorder="1"/>
    <xf numFmtId="0" fontId="5" fillId="0" borderId="1" xfId="0" quotePrefix="1" applyFont="1" applyFill="1" applyBorder="1"/>
    <xf numFmtId="0" fontId="5" fillId="0" borderId="0" xfId="0" quotePrefix="1" applyFont="1" applyFill="1"/>
    <xf numFmtId="0" fontId="5" fillId="0" borderId="2" xfId="0" quotePrefix="1" applyFont="1" applyFill="1" applyBorder="1"/>
    <xf numFmtId="0" fontId="3" fillId="0" borderId="0" xfId="0" quotePrefix="1" applyFont="1" applyFill="1"/>
    <xf numFmtId="0" fontId="13" fillId="0" borderId="0" xfId="0" quotePrefix="1" applyFont="1" applyFill="1"/>
    <xf numFmtId="173" fontId="13" fillId="0" borderId="3" xfId="0" applyNumberFormat="1" applyFont="1" applyFill="1" applyBorder="1"/>
    <xf numFmtId="0" fontId="16" fillId="2" borderId="0" xfId="0" quotePrefix="1" applyFont="1" applyFill="1"/>
    <xf numFmtId="0" fontId="9" fillId="2" borderId="0" xfId="0" quotePrefix="1" applyFont="1" applyFill="1" applyAlignment="1">
      <alignment horizontal="center" vertical="center" textRotation="90"/>
    </xf>
    <xf numFmtId="0" fontId="2" fillId="0" borderId="0" xfId="0" applyFont="1"/>
    <xf numFmtId="0" fontId="3" fillId="0" borderId="0" xfId="0" applyFont="1" applyFill="1"/>
    <xf numFmtId="0" fontId="12" fillId="2" borderId="0" xfId="0" applyFont="1" applyFill="1"/>
    <xf numFmtId="173" fontId="12" fillId="0" borderId="0" xfId="0" applyNumberFormat="1" applyFont="1" applyAlignment="1">
      <alignment horizontal="right"/>
    </xf>
    <xf numFmtId="173" fontId="6" fillId="0" borderId="2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173" fontId="12" fillId="0" borderId="3" xfId="0" applyNumberFormat="1" applyFont="1" applyBorder="1" applyAlignment="1">
      <alignment horizontal="right"/>
    </xf>
    <xf numFmtId="173" fontId="12" fillId="0" borderId="3" xfId="0" applyNumberFormat="1" applyFont="1" applyFill="1" applyBorder="1" applyAlignment="1">
      <alignment horizontal="right"/>
    </xf>
    <xf numFmtId="0" fontId="10" fillId="2" borderId="0" xfId="0" quotePrefix="1" applyFont="1" applyFill="1" applyAlignment="1">
      <alignment horizontal="center"/>
    </xf>
    <xf numFmtId="0" fontId="15" fillId="2" borderId="0" xfId="0" quotePrefix="1" applyFont="1" applyFill="1" applyAlignment="1">
      <alignment horizontal="center"/>
    </xf>
    <xf numFmtId="0" fontId="2" fillId="2" borderId="0" xfId="0" quotePrefix="1" applyFont="1" applyFill="1"/>
    <xf numFmtId="0" fontId="13" fillId="2" borderId="0" xfId="0" quotePrefix="1" applyFont="1" applyFill="1"/>
    <xf numFmtId="0" fontId="11" fillId="2" borderId="0" xfId="0" quotePrefix="1" applyFont="1" applyFill="1" applyAlignment="1">
      <alignment horizontal="center"/>
    </xf>
    <xf numFmtId="0" fontId="5" fillId="0" borderId="0" xfId="0" quotePrefix="1" applyFont="1" applyAlignment="1"/>
    <xf numFmtId="0" fontId="13" fillId="0" borderId="0" xfId="0" applyFont="1" applyFill="1"/>
    <xf numFmtId="0" fontId="16" fillId="2" borderId="0" xfId="0" quotePrefix="1" applyFont="1" applyFill="1" applyAlignment="1">
      <alignment wrapText="1"/>
    </xf>
    <xf numFmtId="0" fontId="13" fillId="2" borderId="0" xfId="0" quotePrefix="1" applyFont="1" applyFill="1" applyAlignment="1">
      <alignment wrapText="1"/>
    </xf>
    <xf numFmtId="0" fontId="5" fillId="0" borderId="0" xfId="0" applyFont="1"/>
    <xf numFmtId="173" fontId="3" fillId="0" borderId="0" xfId="0" quotePrefix="1" applyNumberFormat="1" applyFont="1" applyFill="1"/>
    <xf numFmtId="173" fontId="13" fillId="0" borderId="0" xfId="0" quotePrefix="1" applyNumberFormat="1" applyFont="1" applyFill="1"/>
    <xf numFmtId="0" fontId="12" fillId="2" borderId="0" xfId="0" quotePrefix="1" applyFont="1" applyFill="1" applyAlignment="1">
      <alignment horizontal="center" vertical="center" textRotation="90"/>
    </xf>
    <xf numFmtId="0" fontId="4" fillId="0" borderId="0" xfId="0" quotePrefix="1" applyFont="1" applyFill="1"/>
    <xf numFmtId="0" fontId="2" fillId="0" borderId="0" xfId="0" applyFont="1" applyFill="1" applyAlignment="1">
      <alignment horizontal="center"/>
    </xf>
    <xf numFmtId="0" fontId="13" fillId="0" borderId="0" xfId="0" quotePrefix="1" applyFont="1" applyFill="1" applyAlignment="1"/>
    <xf numFmtId="0" fontId="6" fillId="0" borderId="0" xfId="0" applyFont="1" applyFill="1"/>
    <xf numFmtId="0" fontId="10" fillId="2" borderId="0" xfId="0" applyFont="1" applyFill="1" applyAlignment="1">
      <alignment horizontal="center"/>
    </xf>
    <xf numFmtId="173" fontId="3" fillId="3" borderId="0" xfId="0" applyNumberFormat="1" applyFont="1" applyFill="1"/>
    <xf numFmtId="173" fontId="13" fillId="3" borderId="0" xfId="0" applyNumberFormat="1" applyFont="1" applyFill="1"/>
    <xf numFmtId="0" fontId="10" fillId="2" borderId="0" xfId="0" quotePrefix="1" applyFont="1" applyFill="1"/>
    <xf numFmtId="0" fontId="15" fillId="2" borderId="0" xfId="0" quotePrefix="1" applyFont="1" applyFill="1"/>
    <xf numFmtId="0" fontId="13" fillId="2" borderId="0" xfId="0" quotePrefix="1" applyFont="1" applyFill="1" applyAlignment="1">
      <alignment horizontal="center" wrapText="1"/>
    </xf>
    <xf numFmtId="173" fontId="3" fillId="3" borderId="0" xfId="0" quotePrefix="1" applyNumberFormat="1" applyFont="1" applyFill="1"/>
    <xf numFmtId="173" fontId="5" fillId="0" borderId="1" xfId="0" quotePrefix="1" applyNumberFormat="1" applyFont="1" applyFill="1" applyBorder="1"/>
    <xf numFmtId="173" fontId="13" fillId="3" borderId="0" xfId="0" quotePrefix="1" applyNumberFormat="1" applyFont="1" applyFill="1"/>
    <xf numFmtId="173" fontId="5" fillId="0" borderId="0" xfId="0" quotePrefix="1" applyNumberFormat="1" applyFont="1" applyFill="1"/>
    <xf numFmtId="173" fontId="5" fillId="0" borderId="2" xfId="0" quotePrefix="1" applyNumberFormat="1" applyFont="1" applyFill="1" applyBorder="1"/>
    <xf numFmtId="173" fontId="0" fillId="0" borderId="2" xfId="0" applyNumberFormat="1" applyFill="1" applyBorder="1"/>
    <xf numFmtId="173" fontId="0" fillId="0" borderId="0" xfId="0" applyNumberFormat="1" applyFill="1"/>
    <xf numFmtId="0" fontId="2" fillId="0" borderId="0" xfId="0" quotePrefix="1" applyFont="1"/>
    <xf numFmtId="0" fontId="16" fillId="0" borderId="0" xfId="0" quotePrefix="1" applyFont="1"/>
    <xf numFmtId="0" fontId="16" fillId="0" borderId="0" xfId="0" quotePrefix="1" applyFont="1" applyAlignment="1"/>
    <xf numFmtId="0" fontId="2" fillId="0" borderId="0" xfId="0" quotePrefix="1" applyFont="1" applyFill="1"/>
    <xf numFmtId="0" fontId="0" fillId="0" borderId="0" xfId="0" applyFill="1" applyBorder="1"/>
    <xf numFmtId="173" fontId="0" fillId="0" borderId="0" xfId="0" applyNumberFormat="1" applyFill="1" applyBorder="1"/>
    <xf numFmtId="173" fontId="0" fillId="0" borderId="0" xfId="0" applyNumberFormat="1" applyBorder="1"/>
    <xf numFmtId="0" fontId="7" fillId="0" borderId="0" xfId="0" applyFont="1" applyFill="1" applyBorder="1" applyAlignment="1">
      <alignment wrapText="1" shrinkToFit="1"/>
    </xf>
    <xf numFmtId="0" fontId="9" fillId="0" borderId="0" xfId="0" applyFont="1" applyFill="1"/>
    <xf numFmtId="1" fontId="12" fillId="0" borderId="0" xfId="0" applyNumberFormat="1" applyFont="1"/>
    <xf numFmtId="0" fontId="2" fillId="2" borderId="0" xfId="0" quotePrefix="1" applyFont="1" applyFill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quotePrefix="1" applyAlignment="1"/>
    <xf numFmtId="173" fontId="3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/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Continuous"/>
    </xf>
    <xf numFmtId="0" fontId="12" fillId="5" borderId="4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Continuous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6" borderId="2" xfId="0" quotePrefix="1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10" xfId="0" quotePrefix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0" xfId="0" applyFont="1" applyAlignment="1">
      <alignment horizontal="left"/>
    </xf>
    <xf numFmtId="0" fontId="4" fillId="0" borderId="11" xfId="0" quotePrefix="1" applyFont="1" applyBorder="1" applyAlignment="1">
      <alignment horizontal="center"/>
    </xf>
    <xf numFmtId="178" fontId="3" fillId="0" borderId="12" xfId="0" applyNumberFormat="1" applyFont="1" applyFill="1" applyBorder="1"/>
    <xf numFmtId="178" fontId="0" fillId="0" borderId="12" xfId="0" applyNumberFormat="1" applyBorder="1"/>
    <xf numFmtId="3" fontId="3" fillId="0" borderId="12" xfId="0" quotePrefix="1" applyNumberFormat="1" applyFont="1" applyFill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13" fillId="0" borderId="10" xfId="0" applyNumberFormat="1" applyFont="1" applyFill="1" applyBorder="1"/>
    <xf numFmtId="174" fontId="13" fillId="0" borderId="9" xfId="0" applyNumberFormat="1" applyFont="1" applyFill="1" applyBorder="1" applyAlignment="1">
      <alignment horizontal="center"/>
    </xf>
    <xf numFmtId="178" fontId="13" fillId="0" borderId="0" xfId="0" applyNumberFormat="1" applyFont="1" applyFill="1" applyBorder="1"/>
    <xf numFmtId="178" fontId="12" fillId="0" borderId="0" xfId="0" applyNumberFormat="1" applyFont="1"/>
    <xf numFmtId="178" fontId="12" fillId="0" borderId="10" xfId="0" applyNumberFormat="1" applyFont="1" applyBorder="1"/>
    <xf numFmtId="178" fontId="3" fillId="0" borderId="9" xfId="0" applyNumberFormat="1" applyFont="1" applyFill="1" applyBorder="1" applyAlignment="1">
      <alignment horizontal="center"/>
    </xf>
    <xf numFmtId="178" fontId="3" fillId="0" borderId="0" xfId="0" applyNumberFormat="1" applyFont="1" applyFill="1" applyBorder="1"/>
    <xf numFmtId="178" fontId="3" fillId="0" borderId="10" xfId="0" applyNumberFormat="1" applyFont="1" applyFill="1" applyBorder="1"/>
    <xf numFmtId="178" fontId="0" fillId="0" borderId="0" xfId="0" applyNumberFormat="1"/>
    <xf numFmtId="178" fontId="0" fillId="0" borderId="10" xfId="0" applyNumberFormat="1" applyBorder="1"/>
    <xf numFmtId="178" fontId="6" fillId="0" borderId="10" xfId="0" applyNumberFormat="1" applyFont="1" applyBorder="1"/>
    <xf numFmtId="174" fontId="3" fillId="0" borderId="9" xfId="0" applyNumberFormat="1" applyFont="1" applyFill="1" applyBorder="1" applyAlignment="1">
      <alignment horizontal="center"/>
    </xf>
    <xf numFmtId="0" fontId="13" fillId="0" borderId="0" xfId="0" quotePrefix="1" applyFont="1" applyAlignment="1"/>
    <xf numFmtId="178" fontId="3" fillId="0" borderId="10" xfId="0" applyNumberFormat="1" applyFont="1" applyFill="1" applyBorder="1" applyAlignment="1">
      <alignment horizontal="right"/>
    </xf>
    <xf numFmtId="178" fontId="0" fillId="0" borderId="10" xfId="0" applyNumberFormat="1" applyBorder="1" applyAlignment="1">
      <alignment horizontal="right"/>
    </xf>
    <xf numFmtId="0" fontId="3" fillId="0" borderId="0" xfId="0" quotePrefix="1" applyFont="1" applyAlignment="1">
      <alignment horizontal="left"/>
    </xf>
    <xf numFmtId="173" fontId="3" fillId="0" borderId="9" xfId="0" applyNumberFormat="1" applyFont="1" applyFill="1" applyBorder="1" applyAlignment="1">
      <alignment horizontal="center"/>
    </xf>
    <xf numFmtId="0" fontId="12" fillId="0" borderId="0" xfId="0" quotePrefix="1" applyFont="1"/>
    <xf numFmtId="174" fontId="4" fillId="0" borderId="11" xfId="0" applyNumberFormat="1" applyFont="1" applyFill="1" applyBorder="1" applyAlignment="1">
      <alignment horizontal="center"/>
    </xf>
    <xf numFmtId="179" fontId="19" fillId="0" borderId="0" xfId="0" applyNumberFormat="1" applyFont="1"/>
    <xf numFmtId="178" fontId="3" fillId="0" borderId="13" xfId="0" applyNumberFormat="1" applyFont="1" applyFill="1" applyBorder="1"/>
    <xf numFmtId="178" fontId="19" fillId="0" borderId="0" xfId="0" applyNumberFormat="1" applyFont="1"/>
    <xf numFmtId="179" fontId="20" fillId="0" borderId="0" xfId="0" quotePrefix="1" applyNumberFormat="1" applyFont="1" applyBorder="1"/>
    <xf numFmtId="179" fontId="20" fillId="0" borderId="9" xfId="0" applyNumberFormat="1" applyFont="1" applyFill="1" applyBorder="1" applyAlignment="1">
      <alignment horizontal="center"/>
    </xf>
    <xf numFmtId="178" fontId="20" fillId="0" borderId="13" xfId="0" applyNumberFormat="1" applyFont="1" applyFill="1" applyBorder="1"/>
    <xf numFmtId="178" fontId="20" fillId="0" borderId="0" xfId="0" applyNumberFormat="1" applyFont="1" applyFill="1" applyBorder="1"/>
    <xf numFmtId="178" fontId="20" fillId="0" borderId="10" xfId="0" applyNumberFormat="1" applyFont="1" applyFill="1" applyBorder="1"/>
    <xf numFmtId="178" fontId="19" fillId="0" borderId="10" xfId="0" applyNumberFormat="1" applyFont="1" applyBorder="1"/>
    <xf numFmtId="179" fontId="3" fillId="0" borderId="0" xfId="0" applyNumberFormat="1" applyFont="1" applyBorder="1"/>
    <xf numFmtId="178" fontId="21" fillId="0" borderId="10" xfId="0" applyNumberFormat="1" applyFont="1" applyFill="1" applyBorder="1"/>
    <xf numFmtId="179" fontId="20" fillId="0" borderId="11" xfId="0" applyNumberFormat="1" applyFont="1" applyFill="1" applyBorder="1" applyAlignment="1">
      <alignment horizontal="center"/>
    </xf>
    <xf numFmtId="179" fontId="20" fillId="0" borderId="0" xfId="0" applyNumberFormat="1" applyFont="1" applyBorder="1"/>
    <xf numFmtId="179" fontId="20" fillId="0" borderId="14" xfId="0" applyNumberFormat="1" applyFont="1" applyFill="1" applyBorder="1" applyAlignment="1">
      <alignment horizontal="center"/>
    </xf>
    <xf numFmtId="178" fontId="20" fillId="0" borderId="15" xfId="0" applyNumberFormat="1" applyFont="1" applyFill="1" applyBorder="1"/>
    <xf numFmtId="178" fontId="13" fillId="0" borderId="15" xfId="0" applyNumberFormat="1" applyFont="1" applyFill="1" applyBorder="1"/>
    <xf numFmtId="178" fontId="3" fillId="0" borderId="9" xfId="0" applyNumberFormat="1" applyFont="1" applyFill="1" applyBorder="1"/>
    <xf numFmtId="0" fontId="0" fillId="0" borderId="9" xfId="0" applyBorder="1" applyAlignment="1">
      <alignment horizontal="center"/>
    </xf>
    <xf numFmtId="178" fontId="0" fillId="0" borderId="13" xfId="0" applyNumberFormat="1" applyBorder="1"/>
    <xf numFmtId="178" fontId="0" fillId="0" borderId="0" xfId="0" applyNumberFormat="1" applyBorder="1"/>
    <xf numFmtId="178" fontId="6" fillId="0" borderId="0" xfId="0" applyNumberFormat="1" applyFont="1" applyBorder="1"/>
    <xf numFmtId="0" fontId="0" fillId="0" borderId="16" xfId="0" applyBorder="1" applyAlignment="1">
      <alignment horizontal="center"/>
    </xf>
    <xf numFmtId="178" fontId="12" fillId="0" borderId="17" xfId="0" applyNumberFormat="1" applyFont="1" applyBorder="1"/>
    <xf numFmtId="178" fontId="12" fillId="0" borderId="18" xfId="0" applyNumberFormat="1" applyFont="1" applyBorder="1"/>
    <xf numFmtId="178" fontId="12" fillId="0" borderId="19" xfId="0" applyNumberFormat="1" applyFont="1" applyBorder="1"/>
    <xf numFmtId="178" fontId="12" fillId="0" borderId="16" xfId="0" applyNumberFormat="1" applyFont="1" applyBorder="1"/>
    <xf numFmtId="178" fontId="12" fillId="0" borderId="0" xfId="0" applyNumberFormat="1" applyFont="1" applyBorder="1" applyAlignment="1">
      <alignment horizontal="center"/>
    </xf>
    <xf numFmtId="174" fontId="0" fillId="0" borderId="0" xfId="0" applyNumberFormat="1"/>
    <xf numFmtId="0" fontId="0" fillId="0" borderId="0" xfId="0" applyBorder="1" applyAlignment="1">
      <alignment horizontal="center"/>
    </xf>
    <xf numFmtId="178" fontId="12" fillId="0" borderId="0" xfId="0" applyNumberFormat="1" applyFont="1" applyBorder="1"/>
    <xf numFmtId="178" fontId="19" fillId="0" borderId="0" xfId="0" applyNumberFormat="1" applyFont="1" applyBorder="1"/>
    <xf numFmtId="0" fontId="12" fillId="0" borderId="0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Continuous"/>
    </xf>
    <xf numFmtId="0" fontId="13" fillId="5" borderId="2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3" fillId="4" borderId="8" xfId="0" quotePrefix="1" applyFont="1" applyFill="1" applyBorder="1" applyAlignment="1">
      <alignment horizontal="center"/>
    </xf>
    <xf numFmtId="0" fontId="22" fillId="4" borderId="0" xfId="0" applyFont="1" applyFill="1"/>
    <xf numFmtId="0" fontId="0" fillId="4" borderId="0" xfId="0" applyFill="1"/>
    <xf numFmtId="0" fontId="9" fillId="0" borderId="0" xfId="0" quotePrefix="1" applyFont="1" applyFill="1" applyAlignment="1">
      <alignment horizontal="center" vertical="center" textRotation="90"/>
    </xf>
    <xf numFmtId="173" fontId="13" fillId="3" borderId="3" xfId="0" applyNumberFormat="1" applyFont="1" applyFill="1" applyBorder="1"/>
    <xf numFmtId="178" fontId="0" fillId="0" borderId="0" xfId="0" applyNumberFormat="1" applyBorder="1" applyAlignment="1">
      <alignment horizontal="right"/>
    </xf>
    <xf numFmtId="0" fontId="3" fillId="0" borderId="20" xfId="0" quotePrefix="1" applyFont="1" applyFill="1" applyBorder="1" applyAlignment="1">
      <alignment horizontal="center"/>
    </xf>
    <xf numFmtId="0" fontId="12" fillId="0" borderId="10" xfId="0" applyFont="1" applyBorder="1"/>
    <xf numFmtId="178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178" fontId="3" fillId="0" borderId="10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2" fillId="0" borderId="0" xfId="0" applyFont="1" applyBorder="1" applyAlignment="1">
      <alignment horizontal="center"/>
    </xf>
    <xf numFmtId="0" fontId="0" fillId="0" borderId="0" xfId="0" applyAlignment="1"/>
    <xf numFmtId="173" fontId="4" fillId="0" borderId="0" xfId="0" applyNumberFormat="1" applyFont="1"/>
    <xf numFmtId="0" fontId="4" fillId="0" borderId="0" xfId="0" applyFont="1"/>
    <xf numFmtId="0" fontId="2" fillId="2" borderId="0" xfId="0" applyFont="1" applyFill="1" applyAlignment="1">
      <alignment wrapText="1"/>
    </xf>
    <xf numFmtId="0" fontId="16" fillId="0" borderId="0" xfId="0" applyFont="1" applyFill="1"/>
    <xf numFmtId="173" fontId="4" fillId="3" borderId="0" xfId="0" applyNumberFormat="1" applyFont="1" applyFill="1"/>
    <xf numFmtId="173" fontId="3" fillId="7" borderId="0" xfId="0" applyNumberFormat="1" applyFont="1" applyFill="1"/>
    <xf numFmtId="173" fontId="4" fillId="0" borderId="0" xfId="0" applyNumberFormat="1" applyFont="1" applyFill="1"/>
    <xf numFmtId="173" fontId="4" fillId="8" borderId="0" xfId="0" applyNumberFormat="1" applyFont="1" applyFill="1"/>
    <xf numFmtId="173" fontId="13" fillId="7" borderId="3" xfId="0" applyNumberFormat="1" applyFont="1" applyFill="1" applyBorder="1"/>
    <xf numFmtId="173" fontId="13" fillId="7" borderId="0" xfId="0" applyNumberFormat="1" applyFont="1" applyFill="1"/>
    <xf numFmtId="0" fontId="4" fillId="0" borderId="0" xfId="0" applyFont="1" applyFill="1"/>
    <xf numFmtId="9" fontId="3" fillId="0" borderId="0" xfId="0" quotePrefix="1" applyNumberFormat="1" applyFont="1" applyFill="1" applyAlignment="1">
      <alignment horizontal="right"/>
    </xf>
    <xf numFmtId="9" fontId="12" fillId="0" borderId="0" xfId="0" applyNumberFormat="1" applyFont="1"/>
    <xf numFmtId="0" fontId="16" fillId="0" borderId="0" xfId="0" quotePrefix="1" applyFont="1" applyFill="1"/>
    <xf numFmtId="0" fontId="16" fillId="2" borderId="0" xfId="0" quotePrefix="1" applyFont="1" applyFill="1" applyAlignment="1">
      <alignment horizontal="center" wrapText="1"/>
    </xf>
    <xf numFmtId="0" fontId="23" fillId="0" borderId="2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0" fillId="0" borderId="2" xfId="0" applyFill="1" applyBorder="1" applyAlignment="1"/>
    <xf numFmtId="0" fontId="1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3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7" fillId="0" borderId="0" xfId="0" applyFont="1"/>
    <xf numFmtId="0" fontId="0" fillId="0" borderId="22" xfId="0" pivotButton="1" applyBorder="1"/>
    <xf numFmtId="0" fontId="0" fillId="0" borderId="22" xfId="0" applyBorder="1"/>
    <xf numFmtId="0" fontId="0" fillId="0" borderId="23" xfId="0" pivotButton="1" applyBorder="1"/>
    <xf numFmtId="0" fontId="0" fillId="0" borderId="24" xfId="0" applyBorder="1"/>
    <xf numFmtId="0" fontId="0" fillId="0" borderId="25" xfId="0" applyBorder="1"/>
    <xf numFmtId="0" fontId="0" fillId="0" borderId="23" xfId="0" pivotButton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23" xfId="0" applyBorder="1"/>
    <xf numFmtId="173" fontId="0" fillId="0" borderId="25" xfId="0" applyNumberFormat="1" applyBorder="1"/>
    <xf numFmtId="0" fontId="0" fillId="0" borderId="26" xfId="0" applyBorder="1"/>
    <xf numFmtId="0" fontId="23" fillId="5" borderId="23" xfId="0" applyFont="1" applyFill="1" applyBorder="1"/>
    <xf numFmtId="0" fontId="23" fillId="5" borderId="24" xfId="0" applyFont="1" applyFill="1" applyBorder="1"/>
    <xf numFmtId="173" fontId="23" fillId="5" borderId="25" xfId="0" applyNumberFormat="1" applyFont="1" applyFill="1" applyBorder="1"/>
    <xf numFmtId="173" fontId="24" fillId="0" borderId="25" xfId="0" applyNumberFormat="1" applyFont="1" applyBorder="1"/>
    <xf numFmtId="0" fontId="0" fillId="5" borderId="24" xfId="0" applyFill="1" applyBorder="1"/>
    <xf numFmtId="173" fontId="25" fillId="5" borderId="25" xfId="0" applyNumberFormat="1" applyFont="1" applyFill="1" applyBorder="1"/>
    <xf numFmtId="0" fontId="0" fillId="0" borderId="27" xfId="0" applyBorder="1"/>
    <xf numFmtId="173" fontId="0" fillId="0" borderId="28" xfId="0" applyNumberFormat="1" applyBorder="1"/>
    <xf numFmtId="0" fontId="0" fillId="0" borderId="29" xfId="0" applyBorder="1"/>
    <xf numFmtId="0" fontId="0" fillId="0" borderId="30" xfId="0" applyFill="1" applyBorder="1"/>
    <xf numFmtId="0" fontId="0" fillId="0" borderId="30" xfId="0" applyBorder="1"/>
    <xf numFmtId="173" fontId="23" fillId="5" borderId="22" xfId="0" applyNumberFormat="1" applyFont="1" applyFill="1" applyBorder="1"/>
    <xf numFmtId="0" fontId="3" fillId="0" borderId="9" xfId="0" quotePrefix="1" applyFont="1" applyFill="1" applyBorder="1" applyAlignment="1">
      <alignment horizontal="center"/>
    </xf>
    <xf numFmtId="3" fontId="3" fillId="0" borderId="11" xfId="0" quotePrefix="1" applyNumberFormat="1" applyFont="1" applyFill="1" applyBorder="1" applyAlignment="1">
      <alignment horizontal="center"/>
    </xf>
    <xf numFmtId="178" fontId="13" fillId="0" borderId="9" xfId="0" applyNumberFormat="1" applyFont="1" applyFill="1" applyBorder="1"/>
    <xf numFmtId="178" fontId="3" fillId="0" borderId="11" xfId="0" applyNumberFormat="1" applyFont="1" applyFill="1" applyBorder="1"/>
    <xf numFmtId="178" fontId="20" fillId="0" borderId="9" xfId="0" applyNumberFormat="1" applyFont="1" applyFill="1" applyBorder="1"/>
    <xf numFmtId="178" fontId="21" fillId="0" borderId="9" xfId="0" applyNumberFormat="1" applyFont="1" applyFill="1" applyBorder="1"/>
    <xf numFmtId="178" fontId="20" fillId="0" borderId="14" xfId="0" applyNumberFormat="1" applyFont="1" applyFill="1" applyBorder="1"/>
    <xf numFmtId="178" fontId="0" fillId="0" borderId="9" xfId="0" applyNumberFormat="1" applyBorder="1"/>
    <xf numFmtId="0" fontId="3" fillId="0" borderId="13" xfId="0" quotePrefix="1" applyFont="1" applyFill="1" applyBorder="1" applyAlignment="1">
      <alignment horizontal="center"/>
    </xf>
    <xf numFmtId="178" fontId="3" fillId="0" borderId="31" xfId="0" applyNumberFormat="1" applyFont="1" applyFill="1" applyBorder="1"/>
    <xf numFmtId="178" fontId="13" fillId="0" borderId="13" xfId="0" applyNumberFormat="1" applyFont="1" applyFill="1" applyBorder="1"/>
    <xf numFmtId="178" fontId="21" fillId="0" borderId="13" xfId="0" applyNumberFormat="1" applyFont="1" applyFill="1" applyBorder="1"/>
    <xf numFmtId="178" fontId="20" fillId="0" borderId="32" xfId="0" applyNumberFormat="1" applyFont="1" applyFill="1" applyBorder="1"/>
    <xf numFmtId="0" fontId="12" fillId="5" borderId="33" xfId="0" applyFont="1" applyFill="1" applyBorder="1" applyAlignment="1">
      <alignment horizontal="centerContinuous"/>
    </xf>
    <xf numFmtId="0" fontId="13" fillId="5" borderId="34" xfId="0" applyFont="1" applyFill="1" applyBorder="1" applyAlignment="1">
      <alignment horizontal="center"/>
    </xf>
    <xf numFmtId="0" fontId="3" fillId="5" borderId="35" xfId="0" quotePrefix="1" applyFont="1" applyFill="1" applyBorder="1" applyAlignment="1">
      <alignment horizontal="center"/>
    </xf>
    <xf numFmtId="3" fontId="3" fillId="5" borderId="36" xfId="0" quotePrefix="1" applyNumberFormat="1" applyFont="1" applyFill="1" applyBorder="1" applyAlignment="1">
      <alignment horizontal="center"/>
    </xf>
    <xf numFmtId="178" fontId="13" fillId="5" borderId="35" xfId="0" applyNumberFormat="1" applyFont="1" applyFill="1" applyBorder="1"/>
    <xf numFmtId="178" fontId="3" fillId="5" borderId="35" xfId="0" applyNumberFormat="1" applyFont="1" applyFill="1" applyBorder="1"/>
    <xf numFmtId="178" fontId="3" fillId="5" borderId="36" xfId="0" applyNumberFormat="1" applyFont="1" applyFill="1" applyBorder="1"/>
    <xf numFmtId="178" fontId="20" fillId="5" borderId="35" xfId="0" applyNumberFormat="1" applyFont="1" applyFill="1" applyBorder="1"/>
    <xf numFmtId="178" fontId="21" fillId="5" borderId="35" xfId="0" applyNumberFormat="1" applyFont="1" applyFill="1" applyBorder="1"/>
    <xf numFmtId="178" fontId="20" fillId="5" borderId="37" xfId="0" applyNumberFormat="1" applyFont="1" applyFill="1" applyBorder="1"/>
    <xf numFmtId="178" fontId="0" fillId="5" borderId="35" xfId="0" applyNumberFormat="1" applyFill="1" applyBorder="1"/>
    <xf numFmtId="178" fontId="12" fillId="5" borderId="38" xfId="0" applyNumberFormat="1" applyFont="1" applyFill="1" applyBorder="1"/>
    <xf numFmtId="0" fontId="12" fillId="5" borderId="35" xfId="0" applyFont="1" applyFill="1" applyBorder="1" applyAlignment="1">
      <alignment horizontal="center"/>
    </xf>
    <xf numFmtId="0" fontId="0" fillId="5" borderId="34" xfId="0" applyFill="1" applyBorder="1"/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6" fillId="2" borderId="0" xfId="0" quotePrefix="1" applyFont="1" applyFill="1" applyAlignment="1">
      <alignment horizontal="center" vertical="center" textRotation="90"/>
    </xf>
    <xf numFmtId="0" fontId="8" fillId="2" borderId="0" xfId="0" applyFont="1" applyFill="1" applyAlignment="1">
      <alignment horizontal="center" vertical="center" textRotation="90"/>
    </xf>
    <xf numFmtId="0" fontId="10" fillId="2" borderId="0" xfId="0" quotePrefix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173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41"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ill>
        <patternFill>
          <bgColor indexed="42"/>
        </patternFill>
      </fill>
    </dxf>
    <dxf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ill>
        <patternFill patternType="none"/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ont>
        <color indexed="42"/>
      </font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numFmt numFmtId="173" formatCode="#,##0;[Red]\(#,##0\)"/>
    </dxf>
    <dxf>
      <numFmt numFmtId="173" formatCode="#,##0;[Red]\(#,##0\)"/>
    </dxf>
    <dxf>
      <numFmt numFmtId="173" formatCode="#,##0;[Red]\(#,##0\)"/>
    </dxf>
    <dxf>
      <font>
        <color indexed="10"/>
      </font>
    </dxf>
    <dxf>
      <font>
        <color indexed="10"/>
      </font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</dxf>
    <dxf>
      <font>
        <b/>
      </font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alignment vertical="center" wrapText="1" readingOrder="0"/>
    </dxf>
    <dxf>
      <alignment vertical="center" wrapText="1" readingOrder="0"/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b/>
      </font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0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1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12.xml><?xml version="1.0" encoding="utf-8"?>
<formControlPr xmlns="http://schemas.microsoft.com/office/spreadsheetml/2009/9/main" objectType="Drop" dropStyle="combo" dx="26" sel="1" val="0">
  <itemLst>
    <item val="Full year"/>
  </itemLst>
</formControlPr>
</file>

<file path=xl/ctrlProps/ctrlProp13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4.xml><?xml version="1.0" encoding="utf-8"?>
<formControlPr xmlns="http://schemas.microsoft.com/office/spreadsheetml/2009/9/main" objectType="Drop" dropStyle="combo" dx="26" sel="1" val="0">
  <itemLst>
    <item val="Mar"/>
  </itemLst>
</formControlPr>
</file>

<file path=xl/ctrlProps/ctrlProp15.xml><?xml version="1.0" encoding="utf-8"?>
<formControlPr xmlns="http://schemas.microsoft.com/office/spreadsheetml/2009/9/main" objectType="Drop" dropStyle="combo" dx="26" sel="1" val="0">
  <itemLst>
    <item val="Actual Headcount"/>
  </itemLst>
</formControlPr>
</file>

<file path=xl/ctrlProps/ctrlProp16.xml><?xml version="1.0" encoding="utf-8"?>
<formControlPr xmlns="http://schemas.microsoft.com/office/spreadsheetml/2009/9/main" objectType="Drop" dropStyle="combo" dx="26" sel="1" val="0">
  <itemLst>
    <item val="CE1"/>
  </itemLst>
</formControlPr>
</file>

<file path=xl/ctrlProps/ctrlProp17.xml><?xml version="1.0" encoding="utf-8"?>
<formControlPr xmlns="http://schemas.microsoft.com/office/spreadsheetml/2009/9/main" objectType="Drop" dropStyle="combo" dx="26" sel="1" val="0">
  <itemLst>
    <item val="Dec"/>
  </itemLst>
</formControlPr>
</file>

<file path=xl/ctrlProps/ctrlProp18.xml><?xml version="1.0" encoding="utf-8"?>
<formControlPr xmlns="http://schemas.microsoft.com/office/spreadsheetml/2009/9/main" objectType="Drop" dropStyle="combo" dx="26" sel="1" val="0">
  <itemLst>
    <item val="May"/>
  </itemLst>
</formControlPr>
</file>

<file path=xl/ctrlProps/ctrlProp19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Metals Middle Office"/>
  </itemLst>
</formControlPr>
</file>

<file path=xl/ctrlProps/ctrlProp20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21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22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23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24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25.xml><?xml version="1.0" encoding="utf-8"?>
<formControlPr xmlns="http://schemas.microsoft.com/office/spreadsheetml/2009/9/main" objectType="Drop" dropStyle="combo" dx="26" sel="1" val="0">
  <itemLst>
    <item val="May"/>
  </itemLst>
</formControlPr>
</file>

<file path=xl/ctrlProps/ctrlProp26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27.xml><?xml version="1.0" encoding="utf-8"?>
<formControlPr xmlns="http://schemas.microsoft.com/office/spreadsheetml/2009/9/main" objectType="Drop" dropStyle="combo" dx="26" sel="1" val="0">
  <itemLst>
    <item val="Forecast"/>
  </itemLst>
</formControlPr>
</file>

<file path=xl/ctrlProps/ctrlProp28.xml><?xml version="1.0" encoding="utf-8"?>
<formControlPr xmlns="http://schemas.microsoft.com/office/spreadsheetml/2009/9/main" objectType="Drop" dropStyle="combo" dx="26" sel="1" val="0">
  <itemLst>
    <item val="Bilateral Power Trading -Total"/>
  </itemLst>
</formControlPr>
</file>

<file path=xl/ctrlProps/ctrlProp29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30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31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32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3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34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35.xml><?xml version="1.0" encoding="utf-8"?>
<formControlPr xmlns="http://schemas.microsoft.com/office/spreadsheetml/2009/9/main" objectType="Drop" dropStyle="combo" dx="26" sel="1" val="0">
  <itemLst>
    <item val="Full year"/>
  </itemLst>
</formControlPr>
</file>

<file path=xl/ctrlProps/ctrlProp36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7.xml><?xml version="1.0" encoding="utf-8"?>
<formControlPr xmlns="http://schemas.microsoft.com/office/spreadsheetml/2009/9/main" objectType="Drop" dropStyle="combo" dx="26" sel="1" val="0">
  <itemLst>
    <item val="Forecast"/>
  </itemLst>
</formControlPr>
</file>

<file path=xl/ctrlProps/ctrlProp38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39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4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40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41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42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43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44.xml><?xml version="1.0" encoding="utf-8"?>
<formControlPr xmlns="http://schemas.microsoft.com/office/spreadsheetml/2009/9/main" objectType="Drop" dropStyle="combo" dx="26" sel="1" val="0">
  <itemLst>
    <item val="Apr"/>
  </itemLst>
</formControlPr>
</file>

<file path=xl/ctrlProps/ctrlProp5.xml><?xml version="1.0" encoding="utf-8"?>
<formControlPr xmlns="http://schemas.microsoft.com/office/spreadsheetml/2009/9/main" objectType="Drop" dropStyle="combo" dx="26" sel="1" val="0">
  <itemLst>
    <item val="Actual"/>
  </itemLst>
</formControlPr>
</file>

<file path=xl/ctrlProps/ctrlProp6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7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8.xml><?xml version="1.0" encoding="utf-8"?>
<formControlPr xmlns="http://schemas.microsoft.com/office/spreadsheetml/2009/9/main" objectType="Drop" dropStyle="combo" dx="26" sel="1" val="0">
  <itemLst>
    <item val="CE1 Overide"/>
  </itemLst>
</formControlPr>
</file>

<file path=xl/ctrlProps/ctrlProp9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762000</xdr:colOff>
          <xdr:row>4</xdr:row>
          <xdr:rowOff>160020</xdr:rowOff>
        </xdr:to>
        <xdr:sp macro="" textlink="">
          <xdr:nvSpPr>
            <xdr:cNvPr id="11265" name="adaytum_page_1_drop_2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5</xdr:col>
          <xdr:colOff>220980</xdr:colOff>
          <xdr:row>4</xdr:row>
          <xdr:rowOff>160020</xdr:rowOff>
        </xdr:to>
        <xdr:sp macro="" textlink="">
          <xdr:nvSpPr>
            <xdr:cNvPr id="11266" name="adaytum_page_1_drop_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27</xdr:col>
      <xdr:colOff>0</xdr:colOff>
      <xdr:row>6</xdr:row>
      <xdr:rowOff>259080</xdr:rowOff>
    </xdr:to>
    <xdr:pic>
      <xdr:nvPicPr>
        <xdr:cNvPr id="11267" name="Picture 3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22044660" cy="1242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175260</xdr:colOff>
      <xdr:row>1</xdr:row>
      <xdr:rowOff>0</xdr:rowOff>
    </xdr:from>
    <xdr:to>
      <xdr:col>24</xdr:col>
      <xdr:colOff>822960</xdr:colOff>
      <xdr:row>3</xdr:row>
      <xdr:rowOff>144780</xdr:rowOff>
    </xdr:to>
    <xdr:pic>
      <xdr:nvPicPr>
        <xdr:cNvPr id="112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0960" y="167640"/>
          <a:ext cx="6477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68580</xdr:rowOff>
    </xdr:from>
    <xdr:to>
      <xdr:col>7</xdr:col>
      <xdr:colOff>1577340</xdr:colOff>
      <xdr:row>5</xdr:row>
      <xdr:rowOff>30480</xdr:rowOff>
    </xdr:to>
    <xdr:sp macro="" textlink="">
      <xdr:nvSpPr>
        <xdr:cNvPr id="11269" name="Text Box 5"/>
        <xdr:cNvSpPr txBox="1">
          <a:spLocks noChangeArrowheads="1"/>
        </xdr:cNvSpPr>
      </xdr:nvSpPr>
      <xdr:spPr bwMode="auto">
        <a:xfrm>
          <a:off x="160020" y="68580"/>
          <a:ext cx="483108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 - Forecast 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European Government Affairs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 as at 31 May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5</xdr:col>
      <xdr:colOff>129540</xdr:colOff>
      <xdr:row>7</xdr:row>
      <xdr:rowOff>114300</xdr:rowOff>
    </xdr:to>
    <xdr:pic>
      <xdr:nvPicPr>
        <xdr:cNvPr id="512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7620" y="0"/>
          <a:ext cx="5600700" cy="126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68580</xdr:rowOff>
    </xdr:from>
    <xdr:to>
      <xdr:col>5</xdr:col>
      <xdr:colOff>358140</xdr:colOff>
      <xdr:row>8</xdr:row>
      <xdr:rowOff>68580</xdr:rowOff>
    </xdr:to>
    <xdr:sp macro="" textlink="">
      <xdr:nvSpPr>
        <xdr:cNvPr id="5122" name="Text Box 2"/>
        <xdr:cNvSpPr txBox="1">
          <a:spLocks noChangeArrowheads="1"/>
        </xdr:cNvSpPr>
      </xdr:nvSpPr>
      <xdr:spPr bwMode="auto">
        <a:xfrm flipV="1">
          <a:off x="0" y="68580"/>
          <a:ext cx="5836920" cy="1310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274320</xdr:colOff>
      <xdr:row>0</xdr:row>
      <xdr:rowOff>68580</xdr:rowOff>
    </xdr:from>
    <xdr:to>
      <xdr:col>4</xdr:col>
      <xdr:colOff>822960</xdr:colOff>
      <xdr:row>2</xdr:row>
      <xdr:rowOff>160020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6858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0</xdr:colOff>
          <xdr:row>5</xdr:row>
          <xdr:rowOff>0</xdr:rowOff>
        </xdr:to>
        <xdr:sp macro="" textlink="">
          <xdr:nvSpPr>
            <xdr:cNvPr id="5397" name="adaytum_page_1_drop_1" hidden="1">
              <a:extLst>
                <a:ext uri="{63B3BB69-23CF-44E3-9099-C40C66FF867C}">
                  <a14:compatExt spid="_x0000_s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5399" name="adaytum_page_1_drop_2" hidden="1">
              <a:extLst>
                <a:ext uri="{63B3BB69-23CF-44E3-9099-C40C66FF867C}">
                  <a14:compatExt spid="_x0000_s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5505" name="adaytum_page_2_drop_1" hidden="1">
              <a:extLst>
                <a:ext uri="{63B3BB69-23CF-44E3-9099-C40C66FF867C}">
                  <a14:compatExt spid="_x0000_s5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5525" name="adaytum_page_3_drop_1" hidden="1">
              <a:extLst>
                <a:ext uri="{63B3BB69-23CF-44E3-9099-C40C66FF867C}">
                  <a14:compatExt spid="_x0000_s5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47" name="adaytum_page_1_drop_1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249" name="adaytum_page_1_drop_2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0339" name="adaytum_page_2_drop_1" hidden="1">
              <a:extLst>
                <a:ext uri="{63B3BB69-23CF-44E3-9099-C40C66FF867C}">
                  <a14:compatExt spid="_x0000_s10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0341" name="adaytum_page_2_drop_2" hidden="1">
              <a:extLst>
                <a:ext uri="{63B3BB69-23CF-44E3-9099-C40C66FF867C}">
                  <a14:compatExt spid="_x0000_s10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0343" name="adaytum_page_2_drop_3" hidden="1">
              <a:extLst>
                <a:ext uri="{63B3BB69-23CF-44E3-9099-C40C66FF867C}">
                  <a14:compatExt spid="_x0000_s10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0362" name="adaytum_page_3_drop_1" hidden="1">
              <a:extLst>
                <a:ext uri="{63B3BB69-23CF-44E3-9099-C40C66FF867C}">
                  <a14:compatExt spid="_x0000_s10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14</xdr:col>
          <xdr:colOff>0</xdr:colOff>
          <xdr:row>8</xdr:row>
          <xdr:rowOff>0</xdr:rowOff>
        </xdr:to>
        <xdr:sp macro="" textlink="">
          <xdr:nvSpPr>
            <xdr:cNvPr id="10364" name="adaytum_page_3_drop_2" hidden="1">
              <a:extLst>
                <a:ext uri="{63B3BB69-23CF-44E3-9099-C40C66FF867C}">
                  <a14:compatExt spid="_x0000_s10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0</xdr:colOff>
          <xdr:row>8</xdr:row>
          <xdr:rowOff>0</xdr:rowOff>
        </xdr:to>
        <xdr:sp macro="" textlink="">
          <xdr:nvSpPr>
            <xdr:cNvPr id="10366" name="adaytum_page_3_drop_3" hidden="1">
              <a:extLst>
                <a:ext uri="{63B3BB69-23CF-44E3-9099-C40C66FF867C}">
                  <a14:compatExt spid="_x0000_s10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7</xdr:row>
          <xdr:rowOff>0</xdr:rowOff>
        </xdr:from>
        <xdr:to>
          <xdr:col>27</xdr:col>
          <xdr:colOff>0</xdr:colOff>
          <xdr:row>8</xdr:row>
          <xdr:rowOff>0</xdr:rowOff>
        </xdr:to>
        <xdr:sp macro="" textlink="">
          <xdr:nvSpPr>
            <xdr:cNvPr id="10386" name="adaytum_page_4_drop_1" hidden="1">
              <a:extLst>
                <a:ext uri="{63B3BB69-23CF-44E3-9099-C40C66FF867C}">
                  <a14:compatExt spid="_x0000_s10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27</xdr:col>
          <xdr:colOff>754380</xdr:colOff>
          <xdr:row>8</xdr:row>
          <xdr:rowOff>0</xdr:rowOff>
        </xdr:to>
        <xdr:sp macro="" textlink="">
          <xdr:nvSpPr>
            <xdr:cNvPr id="10388" name="adaytum_page_4_drop_2" hidden="1">
              <a:extLst>
                <a:ext uri="{63B3BB69-23CF-44E3-9099-C40C66FF867C}">
                  <a14:compatExt spid="_x0000_s10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7</xdr:row>
          <xdr:rowOff>0</xdr:rowOff>
        </xdr:from>
        <xdr:to>
          <xdr:col>29</xdr:col>
          <xdr:colOff>0</xdr:colOff>
          <xdr:row>8</xdr:row>
          <xdr:rowOff>0</xdr:rowOff>
        </xdr:to>
        <xdr:sp macro="" textlink="">
          <xdr:nvSpPr>
            <xdr:cNvPr id="10390" name="adaytum_page_4_drop_3" hidden="1">
              <a:extLst>
                <a:ext uri="{63B3BB69-23CF-44E3-9099-C40C66FF867C}">
                  <a14:compatExt spid="_x0000_s10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483" name="adaytum_page_5_drop_1" hidden="1">
              <a:extLst>
                <a:ext uri="{63B3BB69-23CF-44E3-9099-C40C66FF867C}">
                  <a14:compatExt spid="_x0000_s1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0523" name="adaytum_page_6_drop_1" hidden="1">
              <a:extLst>
                <a:ext uri="{63B3BB69-23CF-44E3-9099-C40C66FF867C}">
                  <a14:compatExt spid="_x0000_s10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14</xdr:col>
          <xdr:colOff>0</xdr:colOff>
          <xdr:row>27</xdr:row>
          <xdr:rowOff>0</xdr:rowOff>
        </xdr:to>
        <xdr:sp macro="" textlink="">
          <xdr:nvSpPr>
            <xdr:cNvPr id="10541" name="adaytum_page_7_drop_1" hidden="1">
              <a:extLst>
                <a:ext uri="{63B3BB69-23CF-44E3-9099-C40C66FF867C}">
                  <a14:compatExt spid="_x0000_s10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26</xdr:row>
          <xdr:rowOff>0</xdr:rowOff>
        </xdr:from>
        <xdr:to>
          <xdr:col>27</xdr:col>
          <xdr:colOff>0</xdr:colOff>
          <xdr:row>27</xdr:row>
          <xdr:rowOff>0</xdr:rowOff>
        </xdr:to>
        <xdr:sp macro="" textlink="">
          <xdr:nvSpPr>
            <xdr:cNvPr id="10561" name="adaytum_page_8_drop_1" hidden="1">
              <a:extLst>
                <a:ext uri="{63B3BB69-23CF-44E3-9099-C40C66FF867C}">
                  <a14:compatExt spid="_x0000_s10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0</xdr:colOff>
          <xdr:row>7</xdr:row>
          <xdr:rowOff>0</xdr:rowOff>
        </xdr:to>
        <xdr:sp macro="" textlink="">
          <xdr:nvSpPr>
            <xdr:cNvPr id="7247" name="adaytum_page_1_drop_1" hidden="1">
              <a:extLst>
                <a:ext uri="{63B3BB69-23CF-44E3-9099-C40C66FF867C}">
                  <a14:compatExt spid="_x0000_s7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7248" name="adaytum_page_1_drop_2" hidden="1">
              <a:extLst>
                <a:ext uri="{63B3BB69-23CF-44E3-9099-C40C66FF867C}">
                  <a14:compatExt spid="_x0000_s7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4</xdr:col>
      <xdr:colOff>998220</xdr:colOff>
      <xdr:row>7</xdr:row>
      <xdr:rowOff>68580</xdr:rowOff>
    </xdr:to>
    <xdr:pic>
      <xdr:nvPicPr>
        <xdr:cNvPr id="7265" name="Picture 97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588264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472440</xdr:colOff>
      <xdr:row>1</xdr:row>
      <xdr:rowOff>68580</xdr:rowOff>
    </xdr:from>
    <xdr:to>
      <xdr:col>4</xdr:col>
      <xdr:colOff>1021080</xdr:colOff>
      <xdr:row>3</xdr:row>
      <xdr:rowOff>160020</xdr:rowOff>
    </xdr:to>
    <xdr:pic>
      <xdr:nvPicPr>
        <xdr:cNvPr id="7266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6860" y="23622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723900</xdr:colOff>
      <xdr:row>7</xdr:row>
      <xdr:rowOff>30480</xdr:rowOff>
    </xdr:to>
    <xdr:sp macro="" textlink="">
      <xdr:nvSpPr>
        <xdr:cNvPr id="7267" name="Text Box 99"/>
        <xdr:cNvSpPr txBox="1">
          <a:spLocks noChangeArrowheads="1"/>
        </xdr:cNvSpPr>
      </xdr:nvSpPr>
      <xdr:spPr bwMode="auto">
        <a:xfrm flipV="1">
          <a:off x="0" y="0"/>
          <a:ext cx="669798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May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2</xdr:col>
          <xdr:colOff>0</xdr:colOff>
          <xdr:row>28</xdr:row>
          <xdr:rowOff>160020</xdr:rowOff>
        </xdr:to>
        <xdr:sp macro="" textlink="">
          <xdr:nvSpPr>
            <xdr:cNvPr id="7409" name="adaytum_page_2_drop_1" hidden="1">
              <a:extLst>
                <a:ext uri="{63B3BB69-23CF-44E3-9099-C40C66FF867C}">
                  <a14:compatExt spid="_x0000_s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7435" name="adaytum_page_3_drop_1" hidden="1">
              <a:extLst>
                <a:ext uri="{63B3BB69-23CF-44E3-9099-C40C66FF867C}">
                  <a14:compatExt spid="_x0000_s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594360</xdr:colOff>
      <xdr:row>6</xdr:row>
      <xdr:rowOff>68580</xdr:rowOff>
    </xdr:to>
    <xdr:pic>
      <xdr:nvPicPr>
        <xdr:cNvPr id="1184" name="Picture 160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16662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0</xdr:row>
      <xdr:rowOff>0</xdr:rowOff>
    </xdr:from>
    <xdr:to>
      <xdr:col>7</xdr:col>
      <xdr:colOff>106680</xdr:colOff>
      <xdr:row>4</xdr:row>
      <xdr:rowOff>99060</xdr:rowOff>
    </xdr:to>
    <xdr:sp macro="" textlink="">
      <xdr:nvSpPr>
        <xdr:cNvPr id="1183" name="Text Box 159"/>
        <xdr:cNvSpPr txBox="1">
          <a:spLocks noChangeArrowheads="1"/>
        </xdr:cNvSpPr>
      </xdr:nvSpPr>
      <xdr:spPr bwMode="auto">
        <a:xfrm flipV="1">
          <a:off x="640080" y="0"/>
          <a:ext cx="542544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May YTD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Government Affairs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365760</xdr:colOff>
      <xdr:row>1</xdr:row>
      <xdr:rowOff>144780</xdr:rowOff>
    </xdr:from>
    <xdr:to>
      <xdr:col>12</xdr:col>
      <xdr:colOff>914400</xdr:colOff>
      <xdr:row>4</xdr:row>
      <xdr:rowOff>68580</xdr:rowOff>
    </xdr:to>
    <xdr:pic>
      <xdr:nvPicPr>
        <xdr:cNvPr id="1185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6540" y="29718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1554480</xdr:colOff>
          <xdr:row>7</xdr:row>
          <xdr:rowOff>0</xdr:rowOff>
        </xdr:to>
        <xdr:sp macro="" textlink="">
          <xdr:nvSpPr>
            <xdr:cNvPr id="1252" name="adaytum_page_1_drop_1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883920</xdr:colOff>
          <xdr:row>7</xdr:row>
          <xdr:rowOff>0</xdr:rowOff>
        </xdr:to>
        <xdr:sp macro="" textlink="">
          <xdr:nvSpPr>
            <xdr:cNvPr id="1254" name="adaytum_page_1_drop_2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1554480</xdr:colOff>
          <xdr:row>41</xdr:row>
          <xdr:rowOff>0</xdr:rowOff>
        </xdr:to>
        <xdr:sp macro="" textlink="">
          <xdr:nvSpPr>
            <xdr:cNvPr id="1504" name="adaytum_page_2_drop_1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777240</xdr:colOff>
          <xdr:row>8</xdr:row>
          <xdr:rowOff>7620</xdr:rowOff>
        </xdr:to>
        <xdr:sp macro="" textlink="">
          <xdr:nvSpPr>
            <xdr:cNvPr id="12300" name="adaytum_page_1_drop_1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403860</xdr:colOff>
          <xdr:row>8</xdr:row>
          <xdr:rowOff>7620</xdr:rowOff>
        </xdr:to>
        <xdr:sp macro="" textlink="">
          <xdr:nvSpPr>
            <xdr:cNvPr id="12301" name="adaytum_page_1_drop_2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4</xdr:col>
      <xdr:colOff>0</xdr:colOff>
      <xdr:row>0</xdr:row>
      <xdr:rowOff>0</xdr:rowOff>
    </xdr:from>
    <xdr:to>
      <xdr:col>8</xdr:col>
      <xdr:colOff>998220</xdr:colOff>
      <xdr:row>6</xdr:row>
      <xdr:rowOff>0</xdr:rowOff>
    </xdr:to>
    <xdr:pic>
      <xdr:nvPicPr>
        <xdr:cNvPr id="12302" name="Picture 14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8343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472440</xdr:colOff>
      <xdr:row>1</xdr:row>
      <xdr:rowOff>68580</xdr:rowOff>
    </xdr:from>
    <xdr:to>
      <xdr:col>8</xdr:col>
      <xdr:colOff>1021080</xdr:colOff>
      <xdr:row>3</xdr:row>
      <xdr:rowOff>160020</xdr:rowOff>
    </xdr:to>
    <xdr:pic>
      <xdr:nvPicPr>
        <xdr:cNvPr id="123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23622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91440</xdr:rowOff>
    </xdr:from>
    <xdr:to>
      <xdr:col>17</xdr:col>
      <xdr:colOff>30480</xdr:colOff>
      <xdr:row>7</xdr:row>
      <xdr:rowOff>0</xdr:rowOff>
    </xdr:to>
    <xdr:sp macro="" textlink="">
      <xdr:nvSpPr>
        <xdr:cNvPr id="12304" name="Text Box 16"/>
        <xdr:cNvSpPr txBox="1">
          <a:spLocks noChangeArrowheads="1"/>
        </xdr:cNvSpPr>
      </xdr:nvSpPr>
      <xdr:spPr bwMode="auto">
        <a:xfrm flipV="1">
          <a:off x="0" y="91440"/>
          <a:ext cx="152781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May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- Headcount Report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2055" name="adaytum_page_1_drop_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685800</xdr:colOff>
          <xdr:row>8</xdr:row>
          <xdr:rowOff>0</xdr:rowOff>
        </xdr:to>
        <xdr:sp macro="" textlink="">
          <xdr:nvSpPr>
            <xdr:cNvPr id="2057" name="adaytum_page_1_drop_2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685800</xdr:colOff>
          <xdr:row>8</xdr:row>
          <xdr:rowOff>0</xdr:rowOff>
        </xdr:to>
        <xdr:sp macro="" textlink="">
          <xdr:nvSpPr>
            <xdr:cNvPr id="2059" name="adaytum_page_1_drop_3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76200</xdr:colOff>
      <xdr:row>0</xdr:row>
      <xdr:rowOff>30480</xdr:rowOff>
    </xdr:from>
    <xdr:to>
      <xdr:col>17</xdr:col>
      <xdr:colOff>251460</xdr:colOff>
      <xdr:row>7</xdr:row>
      <xdr:rowOff>68580</xdr:rowOff>
    </xdr:to>
    <xdr:pic>
      <xdr:nvPicPr>
        <xdr:cNvPr id="2095" name="Picture 47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76200" y="30480"/>
          <a:ext cx="15163800" cy="1211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205740</xdr:colOff>
      <xdr:row>2</xdr:row>
      <xdr:rowOff>30480</xdr:rowOff>
    </xdr:from>
    <xdr:to>
      <xdr:col>14</xdr:col>
      <xdr:colOff>754380</xdr:colOff>
      <xdr:row>4</xdr:row>
      <xdr:rowOff>121920</xdr:rowOff>
    </xdr:to>
    <xdr:pic>
      <xdr:nvPicPr>
        <xdr:cNvPr id="209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0140" y="36576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1</xdr:row>
      <xdr:rowOff>0</xdr:rowOff>
    </xdr:from>
    <xdr:to>
      <xdr:col>6</xdr:col>
      <xdr:colOff>533400</xdr:colOff>
      <xdr:row>4</xdr:row>
      <xdr:rowOff>68580</xdr:rowOff>
    </xdr:to>
    <xdr:sp macro="" textlink="">
      <xdr:nvSpPr>
        <xdr:cNvPr id="2099" name="Text Box 51"/>
        <xdr:cNvSpPr txBox="1">
          <a:spLocks noChangeArrowheads="1"/>
        </xdr:cNvSpPr>
      </xdr:nvSpPr>
      <xdr:spPr bwMode="auto">
        <a:xfrm flipV="1">
          <a:off x="381000" y="167640"/>
          <a:ext cx="557784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Bilateral Power Trading Regional P&amp;L Forecast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30480</xdr:rowOff>
    </xdr:from>
    <xdr:to>
      <xdr:col>13</xdr:col>
      <xdr:colOff>480060</xdr:colOff>
      <xdr:row>6</xdr:row>
      <xdr:rowOff>45720</xdr:rowOff>
    </xdr:to>
    <xdr:pic>
      <xdr:nvPicPr>
        <xdr:cNvPr id="307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22860" y="30480"/>
          <a:ext cx="11811000" cy="1005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0</xdr:row>
      <xdr:rowOff>137160</xdr:rowOff>
    </xdr:from>
    <xdr:to>
      <xdr:col>8</xdr:col>
      <xdr:colOff>91440</xdr:colOff>
      <xdr:row>6</xdr:row>
      <xdr:rowOff>45720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 flipV="1">
          <a:off x="7620" y="137160"/>
          <a:ext cx="656082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60960</xdr:colOff>
      <xdr:row>1</xdr:row>
      <xdr:rowOff>160020</xdr:rowOff>
    </xdr:from>
    <xdr:to>
      <xdr:col>12</xdr:col>
      <xdr:colOff>609600</xdr:colOff>
      <xdr:row>4</xdr:row>
      <xdr:rowOff>76200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8440" y="312420"/>
          <a:ext cx="54864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3087" name="adaytum_page_1_drop_1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685800</xdr:colOff>
          <xdr:row>7</xdr:row>
          <xdr:rowOff>0</xdr:rowOff>
        </xdr:to>
        <xdr:sp macro="" textlink="">
          <xdr:nvSpPr>
            <xdr:cNvPr id="3089" name="adaytum_page_1_drop_2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822960</xdr:colOff>
          <xdr:row>7</xdr:row>
          <xdr:rowOff>0</xdr:rowOff>
        </xdr:to>
        <xdr:sp macro="" textlink="">
          <xdr:nvSpPr>
            <xdr:cNvPr id="3091" name="adaytum_page_1_drop_3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3218" name="adaytum_page_2_drop_1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22860</xdr:rowOff>
    </xdr:from>
    <xdr:to>
      <xdr:col>14</xdr:col>
      <xdr:colOff>289560</xdr:colOff>
      <xdr:row>5</xdr:row>
      <xdr:rowOff>160020</xdr:rowOff>
    </xdr:to>
    <xdr:pic>
      <xdr:nvPicPr>
        <xdr:cNvPr id="614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38100" y="22860"/>
          <a:ext cx="1203960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220980</xdr:colOff>
      <xdr:row>0</xdr:row>
      <xdr:rowOff>121920</xdr:rowOff>
    </xdr:from>
    <xdr:to>
      <xdr:col>9</xdr:col>
      <xdr:colOff>312420</xdr:colOff>
      <xdr:row>5</xdr:row>
      <xdr:rowOff>38100</xdr:rowOff>
    </xdr:to>
    <xdr:sp macro="" textlink="">
      <xdr:nvSpPr>
        <xdr:cNvPr id="6146" name="Text Box 2"/>
        <xdr:cNvSpPr txBox="1">
          <a:spLocks noChangeArrowheads="1"/>
        </xdr:cNvSpPr>
      </xdr:nvSpPr>
      <xdr:spPr bwMode="auto">
        <a:xfrm flipV="1">
          <a:off x="220980" y="121920"/>
          <a:ext cx="749046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Full Year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121920</xdr:colOff>
      <xdr:row>1</xdr:row>
      <xdr:rowOff>0</xdr:rowOff>
    </xdr:from>
    <xdr:to>
      <xdr:col>12</xdr:col>
      <xdr:colOff>670560</xdr:colOff>
      <xdr:row>3</xdr:row>
      <xdr:rowOff>91440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5020" y="16764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6154" name="adaytum_page_1_drop_1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822960</xdr:colOff>
          <xdr:row>7</xdr:row>
          <xdr:rowOff>0</xdr:rowOff>
        </xdr:to>
        <xdr:sp macro="" textlink="">
          <xdr:nvSpPr>
            <xdr:cNvPr id="6156" name="adaytum_page_1_drop_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822960</xdr:colOff>
          <xdr:row>7</xdr:row>
          <xdr:rowOff>0</xdr:rowOff>
        </xdr:to>
        <xdr:sp macro="" textlink="">
          <xdr:nvSpPr>
            <xdr:cNvPr id="6158" name="adaytum_page_1_drop_3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30480</xdr:rowOff>
    </xdr:from>
    <xdr:to>
      <xdr:col>4</xdr:col>
      <xdr:colOff>655320</xdr:colOff>
      <xdr:row>7</xdr:row>
      <xdr:rowOff>38100</xdr:rowOff>
    </xdr:to>
    <xdr:pic>
      <xdr:nvPicPr>
        <xdr:cNvPr id="4101" name="Picture 5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22860" y="30480"/>
          <a:ext cx="62865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1699260</xdr:colOff>
      <xdr:row>7</xdr:row>
      <xdr:rowOff>0</xdr:rowOff>
    </xdr:to>
    <xdr:sp macro="" textlink="">
      <xdr:nvSpPr>
        <xdr:cNvPr id="4102" name="Text Box 6"/>
        <xdr:cNvSpPr txBox="1">
          <a:spLocks noChangeArrowheads="1"/>
        </xdr:cNvSpPr>
      </xdr:nvSpPr>
      <xdr:spPr bwMode="auto">
        <a:xfrm flipV="1">
          <a:off x="0" y="0"/>
          <a:ext cx="560832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Bilateral Power Trading Regional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1158240</xdr:colOff>
      <xdr:row>0</xdr:row>
      <xdr:rowOff>68580</xdr:rowOff>
    </xdr:from>
    <xdr:to>
      <xdr:col>3</xdr:col>
      <xdr:colOff>1706880</xdr:colOff>
      <xdr:row>2</xdr:row>
      <xdr:rowOff>160020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68580"/>
          <a:ext cx="54864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4110" name="adaytum_page_1_drop_1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937260</xdr:colOff>
          <xdr:row>8</xdr:row>
          <xdr:rowOff>0</xdr:rowOff>
        </xdr:to>
        <xdr:sp macro="" textlink="">
          <xdr:nvSpPr>
            <xdr:cNvPr id="4112" name="adaytum_page_1_drop_2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807720</xdr:colOff>
          <xdr:row>8</xdr:row>
          <xdr:rowOff>0</xdr:rowOff>
        </xdr:to>
        <xdr:sp macro="" textlink="">
          <xdr:nvSpPr>
            <xdr:cNvPr id="4114" name="adaytum_page_1_drop_3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4203" name="adaytum_page_2_drop_1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New%20Finance/Financial%20Planning%20and%20Analysis/Management%20Reporting/Monthly%20Reports/2001/03%20March%202001/Govt%20Aff/Govt%20Affairs%20May%20pivot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mcmahon" refreshedDate="37056.713701967594" createdVersion="1" recordCount="264">
  <cacheSource type="worksheet">
    <worksheetSource ref="A1:Q265" sheet="Govt Aff Dump" r:id="rId2"/>
  </cacheSource>
  <cacheFields count="17">
    <cacheField name="Cost elem." numFmtId="0">
      <sharedItems containsSemiMixedTypes="0" containsString="0" containsNumber="1" containsInteger="1" minValue="52000500" maxValue="59003000" count="20">
        <n v="52507500"/>
        <n v="52000500"/>
        <n v="52004500"/>
        <n v="52002000"/>
        <n v="52002500"/>
        <n v="52003500"/>
        <n v="52003000"/>
        <n v="54000000"/>
        <n v="52504500"/>
        <n v="52001500"/>
        <n v="52508500"/>
        <n v="53600000"/>
        <n v="52503500"/>
        <n v="52508100"/>
        <n v="54005000"/>
        <n v="52508000"/>
        <n v="53801000"/>
        <n v="59003000"/>
        <n v="52001000"/>
        <n v="52507000"/>
      </sharedItems>
    </cacheField>
    <cacheField name="Cost element name" numFmtId="0">
      <sharedItems containsBlank="1" count="40">
        <s v="Outside Serv-Other"/>
        <s v="Salaries and Wages"/>
        <s v="Emp-Travel/Lodging"/>
        <s v="Emp-Tuit/Fee/Ed Asst"/>
        <s v="Emp-Expense Other"/>
        <s v="Emp-ClntMeals&amp;Entnmt"/>
        <s v="Emp-Group Meals &amp; En"/>
        <s v="Vehicle/Equip Fuel"/>
        <s v="Computer Expense"/>
        <s v="Emp-Club Dues"/>
        <s v="Subscrip &amp; Pub"/>
        <s v="Supplies &amp; Offc Exp"/>
        <s v="Communications Exp"/>
        <s v="Post &amp; Frt Exp"/>
        <s v="G&amp;A - Other"/>
        <s v="Outside Serv-Profess"/>
        <s v="Rent Exp Rl Prop"/>
        <s v="Payroll Tax-FICA"/>
        <s v="Emp-Pen &amp; Ben"/>
        <s v="Outside Serv-Legal"/>
        <s v="Advertising Expense" u="1"/>
        <s v="Emp-Prof Mem/Dues" u="1"/>
        <s v="Injuries &amp; Damages" u="1"/>
        <s v="Insurance" u="1"/>
        <s v="Outside Serv-Audit" u="1"/>
        <s v="Outside Serv-Tax" u="1"/>
        <s v="Outside Svcs-Acctg." u="1"/>
        <s v="Payroll Tax-FUTA Uti" u="1"/>
        <s v="Pyrll Tax-SUTA-Util" u="1"/>
        <s v="Rent Exp-Persnl Prop" u="1"/>
        <s v="Tax Expense-Other" u="1"/>
        <m u="1"/>
        <s v="Support Director" u="1"/>
        <s v="Temp" u="1"/>
        <s v="Vice President Sup" u="1"/>
        <s v="Specialist" u="1"/>
        <s v="Assistant" u="1"/>
        <s v="Allocations - Other" u="1"/>
        <s v="EPSC Allocations" u="1"/>
        <s v="Charitable Contribut" u="1"/>
      </sharedItems>
    </cacheField>
    <cacheField name="DocDate" numFmtId="0">
      <sharedItems/>
    </cacheField>
    <cacheField name="Per" numFmtId="0">
      <sharedItems containsSemiMixedTypes="0" containsString="0" containsNumber="1" containsInteger="1" minValue="5" maxValue="5" count="1">
        <n v="5"/>
      </sharedItems>
    </cacheField>
    <cacheField name="Purchase Order" numFmtId="0">
      <sharedItems containsBlank="1" count="16">
        <s v="Finders fee for Agency"/>
        <s v="."/>
        <s v="TLPHN-ACSY,CASE,NOKIA,CBL-5,CARRYI"/>
        <s v="Restaurant in Enron House"/>
        <s v="Courier charges for Enron"/>
        <s v="TLPHN-ACSY,CHGR,NOKIA,LCH-9,CAR, M"/>
        <s v="TLPHN-ACSY,HDST,NOKIA,HDC-9P,HANDS"/>
        <s v="TLPHN-ACSY,CABLE,NOKIA,DLR-3P,ADAP"/>
        <s v="Out of hours food service"/>
        <s v="TLPHN-ACSY,CHGR,NOKIA,DCH-9,DESKTO"/>
        <s v="GL code is 53600000, Order no. 500"/>
        <s v="PO for Niceday Stationery"/>
        <s v="Helen Jarvis CC 100340 £10.80"/>
        <s v="Taxi service"/>
        <s v="Matt Wakeham (34.00) - 100348"/>
        <m u="1"/>
      </sharedItems>
    </cacheField>
    <cacheField name="ObCur" numFmtId="0">
      <sharedItems count="2">
        <s v="GBP"/>
        <s v="EUR"/>
      </sharedItems>
    </cacheField>
    <cacheField name="  Value ObjCurr" numFmtId="0">
      <sharedItems containsSemiMixedTypes="0" containsString="0" containsNumber="1" minValue="-17000" maxValue="89123.47"/>
    </cacheField>
    <cacheField name="     COCurr ECCS Rate" numFmtId="0">
      <sharedItems containsSemiMixedTypes="0" containsString="0" containsNumber="1" minValue="-24261.45" maxValue="127192.05"/>
    </cacheField>
    <cacheField name="Name" numFmtId="0">
      <sharedItems containsMixedTypes="1" containsNumber="1" containsInteger="1" minValue="8022" maxValue="8022" count="65">
        <s v="7327 - 9.02.01 (APRIL REPORT REVERSAL)"/>
        <s v="transfer Matt Wakeham (miscoded to IT)"/>
        <s v="transfer £7,000 J Themel (APRIL REPORT REVERSAL)"/>
        <s v="."/>
        <s v="PRINTER LASERJET"/>
        <s v="*Mark Schroeder Trip No 15708 (USD)"/>
        <s v="Mobile: 07887660809"/>
        <s v="Mobile: 07767624344"/>
        <s v="Mobile: 07768748517"/>
        <s v="CHAU costs for car &amp; driver"/>
        <s v="Mobile: 07887626169"/>
        <s v="Mobile: 07768942520"/>
        <s v="OSOT Enron Share Purchase Plan"/>
        <s v="Mobile: 07748182743"/>
        <s v="Mobile: 07778003608"/>
        <s v="Mobile: 07770925042"/>
        <s v="OFFICE SUPPLIES"/>
        <s v="Mobile: 07767207039"/>
        <s v="OSCU English to German translation"/>
        <s v="Mobile: 07748321864"/>
        <s v="Mobile: 07768233773"/>
        <s v="16312 - March 2001"/>
        <s v="GAYE (DR)"/>
        <s v="Kopien, Bindungen"/>
        <s v="OSOT Flexible Benefits"/>
        <s v="H Jarvi INv. 55946 WE 17/11/00"/>
        <s v="S&amp;W  Salaries - tax&amp;SS"/>
        <s v="Mobile: 07771907083"/>
        <s v="Bruno Gaillard - Presentation Skills_x0009_Emp-Tuit/Fee/Ed Asst_x0009_ORD 500005086"/>
        <s v="Jan Haizmann - Corporate Finance Esse"/>
        <s v="David Gonzalez - Presentation Skills_x0009_Emp-Tuit/Fee/Ed Asst_x0009_ORD 500005086"/>
        <s v="OFPF Charges"/>
        <s v="CHAU chauffeur car costs"/>
        <s v="Reclass Brussels Regus Office (P Styl"/>
        <s v="Mobile: 07769936788"/>
        <s v="GISB Annual Subscription"/>
        <s v="Office service charges - april"/>
        <s v="Amsterdam Office expenses"/>
        <s v="Recharges - Brussels office - May 01"/>
        <s v="German Social Security"/>
        <s v="*TVB - 100531"/>
        <s v="Long Term Saving Plan Accrual"/>
        <s v="Miete Appartement 4/01"/>
        <s v="OSCU Spanish to English translation"/>
        <s v="Doug Wood - Developing Business Leade"/>
        <s v="Expat/Xi Xi -PAYE"/>
        <s v=" Car Allowance"/>
        <s v="OSCR Consultancy Fees for UK &amp; Europe"/>
        <s v="OSCR consultancy fees for March 2001"/>
        <s v="*806358907A011020"/>
        <s v="ERS SHARE (DR)"/>
        <s v="May expat rent"/>
        <s v="00001 - w/e 04.03.01 - w/e 25.03.01"/>
        <s v="Service charges - May"/>
        <s v="ERS PEN (DR)"/>
        <s v="S&amp;W German Salaries"/>
        <s v="00002 - April'01"/>
        <s v="Paroll TAX - FICA"/>
        <s v="S&amp;W  Salaries"/>
        <s v="ERS NI (DR)"/>
        <s v="8022 - Gov &amp; Reg Affairs (DOUBLE CHARGE REVERSE JUNE)"/>
        <s v="8022 - Gov &amp; Reg Affairs (STAGE 2 FEE BEING INVESTIGATED)"/>
        <s v="Expat - PAYE"/>
        <s v="Taxable Pay (DR)"/>
        <n v="8022" u="1"/>
      </sharedItems>
    </cacheField>
    <cacheField name="Name of offsetting account" numFmtId="0">
      <sharedItems containsBlank="1" count="270">
        <s v="GR/IR Clearing"/>
        <s v="Outside Svcs-IT"/>
        <s v="Mark Schroeder"/>
        <s v="Nobel van Dijk &amp; Partners BV"/>
        <s v="Alfredo Huertas-Rubio"/>
        <s v="Peter Styles"/>
        <s v="Philip Davies"/>
        <s v="Noura Brasserie Ltd"/>
        <s v="Paul Dawson"/>
        <s v="Teun Van Biert"/>
        <s v="Douglas Wood"/>
        <s v="Revisecatch Ltd"/>
        <s v="AR/AP-NonTrd-Interco"/>
        <s v="Bruno Gaillard"/>
        <s v="Vodafone Corporate Ltd"/>
        <s v="Tristar"/>
        <s v="Room Service UK Ltd"/>
        <s v="Capita IRG Trustees Ltd/Enron"/>
        <s v="Merckx Office Products"/>
        <s v="MSI Trans-Action"/>
        <s v="Payroll Clear-Gross"/>
        <s v="Copy Print Okandan GmbH"/>
        <s v="Libertel"/>
        <s v="Gissings"/>
        <s v="Guilbert UK Ltd"/>
        <s v="."/>
        <s v="Emp-Tuit/Fee/Ed Asst"/>
        <s v="BT Conferencing"/>
        <s v="Kema International B.V."/>
        <s v="Radio Taxicabs Ltd"/>
        <s v="Rent Exp-Real Prop"/>
        <s v="British Institute Of Energy Eco"/>
        <s v="Satellite Business Centers"/>
        <s v="Regus Business Centre (Brussels)"/>
        <s v="EEGMBH CIAK EUR Owir"/>
        <s v="Benefit Plan Liab-CP"/>
        <s v="Residenz"/>
        <s v="Instituto de Estudios Europeos"/>
        <s v="Inland Revenue Accounts Office"/>
        <s v="Kennedy Van Der Laan"/>
        <s v="Citigate Westminster Ltd"/>
        <s v="Brattle/Bri Inc"/>
        <s v="Belastingdienst/Centrale"/>
        <s v="Glaser Public Affairs"/>
        <s v="Prepayments-Rent"/>
        <s v="41210657066609 - Matthew Allan" u="1"/>
        <s v="ACCOUNTANCY ADDITIONS" u="1"/>
        <s v="Andrew Apps" u="1"/>
        <s v="AOC Limited" u="1"/>
        <s v="AP-Trade-3rd Pty-DP" u="1"/>
        <s v="AR/AP-NonTr I/C Corp" u="1"/>
        <s v="Arthur Anderson" u="1"/>
        <s v="Baldip Dosanjh" u="1"/>
        <s v="Benjamin Stuart" u="1"/>
        <s v="Beth Apollo" u="1"/>
        <s v="Bhautik Patel" u="1"/>
        <s v="BPP" u="1"/>
        <s v="British Gas Trading Ltd" u="1"/>
        <s v="Caroline Mudd" u="1"/>
        <s v="Caroline Saffell" u="1"/>
        <s v="Cellhire Plc" u="1"/>
        <s v="Claire Wright" u="1"/>
        <s v="Clinton Wee" u="1"/>
        <s v="Colin Tham" u="1"/>
        <s v="Computer Expense" u="1"/>
        <s v="Coralie Evans" u="1"/>
        <s v="Corporate VAT Management" u="1"/>
        <s v="Courseleader.Com" u="1"/>
        <s v="Curchod &amp; Co - STO a/c" u="1"/>
        <s v="DHL International A/S" u="1"/>
        <s v="Dirk Remuss" u="1"/>
        <s v="Donnell Reed and Partner" u="1"/>
        <s v="Ernst &amp; Young" u="1"/>
        <s v="Euro London Appointments" u="1"/>
        <s v="Executive Relocation Srvs" u="1"/>
        <s v="Fernley Dyson" u="1"/>
        <s v="FPD Savills" u="1"/>
        <s v="Fss Accountancy Foundations" u="1"/>
        <s v="G&amp;A - Other" u="1"/>
        <s v="Goodman Masson Recruitment Serv" u="1"/>
        <s v="Gregory Hedger" u="1"/>
        <s v="Hays Accountancy Personnel" u="1"/>
        <s v="Howard Sweasey" u="1"/>
        <s v="Hugo Moreira" u="1"/>
        <s v="Hyperion Software (UK) Plc" u="1"/>
        <s v="IBFD Publications BV" u="1"/>
        <s v="Ingrid Morse" u="1"/>
        <s v="James New" u="1"/>
        <s v="Jane Joyce" u="1"/>
        <s v="Janine Juggins" u="1"/>
        <s v="John Strand Interiors" u="1"/>
        <s v="Jonathan Durman" u="1"/>
        <s v="Julie Watt" u="1"/>
        <s v="Kall Kwik Printing" u="1"/>
        <s v="Karen Lammert" u="1"/>
        <s v="Lorraine Schaaffe" u="1"/>
        <s v="MAIL BOXES ETC" u="1"/>
        <s v="Malak Hamed" u="1"/>
        <s v="Marcus Evans Ltd" u="1"/>
        <s v="Mark Sheehy" u="1"/>
        <s v="Matthew Landy" u="1"/>
        <s v="MHA Pensions" u="1"/>
        <s v="Michael Page International" u="1"/>
        <s v="Michael Wellings" u="1"/>
        <s v="Mike Jordan" u="1"/>
        <s v="Misc Accruals" u="1"/>
        <s v="Office Angels Ltd" u="1"/>
        <s v="Outside Svcs-Acctg." u="1"/>
        <s v="Outside Svcs-Other" u="1"/>
        <s v="Paul D'Arcy" u="1"/>
        <s v="Paul Jones" u="1"/>
        <s v="Paul Kingdon" u="1"/>
        <s v="Payroll Tax-FICA" u="1"/>
        <s v="Philip Schumacher" u="1"/>
        <s v="Phillip Lord" u="1"/>
        <s v="PriceWaterhouseCoopers" u="1"/>
        <s v="PriceWaterhouseCoopers Internet" u="1"/>
        <s v="Quest Search &amp; Selection" u="1"/>
        <s v="Ralph Renner" u="1"/>
        <s v="Recall Limited" u="1"/>
        <s v="Ria Group" u="1"/>
        <s v="Riley Advertising Ltd." u="1"/>
        <s v="Robert Sexton" u="1"/>
        <s v="Robert Yeo" u="1"/>
        <s v="Rod Sayers" u="1"/>
        <s v="RSP Ltd" u="1"/>
        <s v="Salaries and Wages" u="1"/>
        <s v="Samuel Kemp" u="1"/>
        <s v="Sap (UK) Ltd" u="1"/>
        <s v="Sarah Pearmain" u="1"/>
        <s v="Simon &amp; Simon" u="1"/>
        <s v="SourceNet Solutions UK Ltd." u="1"/>
        <s v="Stephen Wood" u="1"/>
        <s v="TMP Worldwide- Executive Resour" u="1"/>
        <s v="Todd Stevens" u="1"/>
        <s v="Tolley Publishing Co.Ltd" u="1"/>
        <s v="Transport Trading Ltd" u="1"/>
        <s v="TRS Management Resources" u="1"/>
        <s v="Victoria Arthur" u="1"/>
        <s v="Walker Hamill Ltd" u="1"/>
        <s v="Outside Serv-Legal" u="1"/>
        <s v="Linklaters (GBP only)" u="1"/>
        <s v="Insurance" u="1"/>
        <s v="Rahul Saxena" u="1"/>
        <s v="Robert Quick" u="1"/>
        <s v="Michael Schuh" u="1"/>
        <s v="Comtec Cable Accessories Ltd" u="1"/>
        <s v="Alan Black" u="1"/>
        <s v="Paul Bromley" u="1"/>
        <s v="Susan Kelly" u="1"/>
        <s v="Justin Boyd" u="1"/>
        <s v="Mark Evans" u="1"/>
        <s v="Stephen Hands" u="1"/>
        <s v="Adam Duguid" u="1"/>
        <s v="Jonathan Chapman" u="1"/>
        <s v="Paul Simons" u="1"/>
        <s v="Christopher Wood" u="1"/>
        <s v="Sophie Martin" u="1"/>
        <s v="CT CORPORATION SYSTEM" u="1"/>
        <s v="Clifford Chance Punder" u="1"/>
        <s v="Mark Elliott" u="1"/>
        <s v="Language Link Ltd" u="1"/>
        <s v="Equity Trust Co" u="1"/>
        <s v="Cheeswrights" u="1"/>
        <s v="Gerichtskasse Duesseldorf" u="1"/>
        <s v="Allen &amp; Overy" u="1"/>
        <s v="Deutsche Auto-Leasing GmbH STO" u="1"/>
        <s v="Lovell White Durrant" u="1"/>
        <s v="Uria &amp; Menendez Abogados" u="1"/>
        <s v="Cakmak Piyade Sokak" u="1"/>
        <s v="Derman Ortak Avukat Burosu Maya" u="1"/>
        <s v="Vinson &amp; Elkins" u="1"/>
        <s v="Slaughter And May" u="1"/>
        <s v="Leboeuf, Lamb, Greene &amp; Macrae" u="1"/>
        <s v="Studio Legale Gianni, Origoni a" u="1"/>
        <s v="Farrer &amp; Co" u="1"/>
        <s v="Prepayments-Other" u="1"/>
        <s v="ENE CBOS NOK Owire" u="1"/>
        <s v="Bond Pearce" u="1"/>
        <s v="Mannesmann Mobilfunk GMBH" u="1"/>
        <s v="Mason Hayes &amp; Curran" u="1"/>
        <s v="Spv Management Ltd" u="1"/>
        <s v="Clifford Chance" u="1"/>
        <s v="Martin Rosell" u="1"/>
        <s v="Akin, Gump, Strauss, Hauer &amp; Fe" u="1"/>
        <s v="Derman Ortak Avukat Burosu" u="1"/>
        <s v="Clifford Chance (Amsterdam)" u="1"/>
        <s v="Travasi Partneri Law Firm" u="1"/>
        <s v="Denton Wilde Sapte" u="1"/>
        <s v="Vinge (Advokatfirman Vinge KB)" u="1"/>
        <s v="Kyriakides Georgopoulos" u="1"/>
        <s v="Norton Rose" u="1"/>
        <s v="Kromann &amp; Munter" u="1"/>
        <s v="Wikborg Rein &amp; Co" u="1"/>
        <s v="American Appraisal Associates I" u="1"/>
        <m u="1"/>
        <s v="Paul Hennemeyer" u="1"/>
        <s v="Viviana Florio" u="1"/>
        <s v="Amber Keenan" u="1"/>
        <s v="David Gonzalez" u="1"/>
        <s v="Stephen Jones" u="1"/>
        <s v="Kyran Hanks" u="1"/>
        <s v="Scottish Power" u="1"/>
        <s v="Oag" u="1"/>
        <s v="Boarding House Services" u="1"/>
        <s v="Reed Business Information" u="1"/>
        <s v="Hogan &amp; Hartson" u="1"/>
        <s v="Isherwood Communications Ltd" u="1"/>
        <s v="Centre For European Policy Stud" u="1"/>
        <s v="Linklaters &amp; Alliance" u="1"/>
        <s v="Oxera Environmental" u="1"/>
        <s v="Lenz &amp; Staehelin" u="1"/>
        <s v="Timothy Robert Ewing" u="1"/>
        <s v="The american European Community" u="1"/>
        <s v="GAK Nederland BV" u="1"/>
        <s v="Vitae" u="1"/>
        <s v="Dirk Van Vuuren" u="1"/>
        <s v="Sytse Van Heijst" u="1"/>
        <s v="Hans Mart Groen" u="1"/>
        <s v="Emp-Expense-Other" u="1"/>
        <s v="Thomas Van Gilst" u="1"/>
        <s v="Mach 1 Couriers Ltd" u="1"/>
        <s v="Gls Langage Services" u="1"/>
        <s v="Blackwell Publishers Ltd" u="1"/>
        <s v="Beverley Ashcroft" u="1"/>
        <s v="British Red Cross" u="1"/>
        <s v="Institut Fuer Energiewirtschaft" u="1"/>
        <s v="Tsm Subscriptions" u="1"/>
        <s v="IBC Euroforum GmbH" u="1"/>
        <s v="Oxford Economic Research" u="1"/>
        <s v="Wilmer Cutler &amp; Pickering" u="1"/>
        <s v="CMS Cameron McKenna Sp zoo" u="1"/>
        <s v="Schonherr Barfuss Torggler and" u="1"/>
        <s v="Edelman Public Relations Worldw" u="1"/>
        <s v="Outside Svcs-Profess" u="1"/>
        <s v="OxfEconomic Research" u="1"/>
        <s v="Emp-Travel/Lodging" u="1"/>
        <s v="Allocations-Other" u="1"/>
        <s v="Nailia Dindarova" u="1"/>
        <s v="Mustafa Hussain" u="1"/>
        <s v="Southbank Executive Airport Tra" u="1"/>
        <s v="\R/AP-NonTr I/C Corp" u="1"/>
        <s v="Ayscough Travel" u="1"/>
        <s v="University Of Bath" u="1"/>
        <s v="De Bandt Van Hecke, Lagae &amp; Loe" u="1"/>
        <s v="Europe Information Service" u="1"/>
        <s v="The Belgravia Surgery" u="1"/>
        <s v="Fabian Society" u="1"/>
        <s v="Global Silverhawk Ltd" u="1"/>
        <s v="Oppenhoff &amp; Radler" u="1"/>
        <s v="KMC International Search And Se" u="1"/>
        <s v="Mayer Brown &amp; Platt" u="1"/>
        <s v="Outside Svcs-Legal" u="1"/>
        <s v="Energieberatung GMBH" u="1"/>
        <s v="Art Media Verlags Gmbh" u="1"/>
        <s v="Parliamentary Group for Energy" u="1"/>
        <s v="VEMW" u="1"/>
        <s v="Cornwall Consulting" u="1"/>
        <s v="De Stalpert" u="1"/>
        <s v="Forum Institut fur Management G" u="1"/>
        <s v="Charitable Contribut" u="1"/>
        <s v="Xi Xi" u="1"/>
        <s v="IIR Ltd" u="1"/>
        <s v="The Institute Of Economic Affai" u="1"/>
        <s v="ICC United Kingdom" u="1"/>
        <s v="Cannizaro House" u="1"/>
        <s v="NATL ECONOMIC RESEARCH ASSOC" u="1"/>
        <s v="Central Apartment Limited" u="1"/>
        <s v="Confederaton Of British Industry" u="1"/>
        <s v="Electricity Association" u="1"/>
      </sharedItems>
    </cacheField>
    <cacheField name="AuxAcctAsmnt_1" numFmtId="0">
      <sharedItems containsBlank="1" containsMixedTypes="1" containsNumber="1" containsInteger="1" minValue="100000504" maxValue="800000405" count="176">
        <s v="ORD 500004774"/>
        <s v="ORD 500004905"/>
        <s v="ORD 500004773"/>
        <s v="ORD 500004868"/>
        <s v="ORD 500004870"/>
        <s v="ORD 500004867"/>
        <s v="ORD 500004875"/>
        <s v="ORD 500005084"/>
        <s v="ORD 500004759"/>
        <s v="ORD 500004872"/>
        <s v="ORD 500004860"/>
        <s v="ORD 500004873"/>
        <s v="ORD 500004861"/>
        <s v="ORD 500004869"/>
        <s v="ORD 500004843"/>
        <s v="ORD 500004750"/>
        <s v="ORD 500004854"/>
        <s v="ORD 500004848"/>
        <s v="ORD 500004855"/>
        <s v="ORD 500005096"/>
        <s v="ORD 500004790"/>
        <s v="ORD 500004645"/>
        <s v="ORD 500004749"/>
        <s v="ORD 500004805"/>
        <s v="ORD 500004851"/>
        <s v="ORD 500004765"/>
        <s v="ORD 500004863"/>
        <s v="ORD 500004796"/>
        <s v="ORD 500004862"/>
        <s v="ORD 500004758"/>
        <s v="ORD 500004835"/>
        <s v="ORD 500004804"/>
        <s v="ORD 500004777"/>
        <s v="ORD 500004850"/>
        <s v="ORD 500004874"/>
        <s v="ORD 500004913"/>
        <s v="ORD 500004852"/>
        <s v="ORD 500004802"/>
        <s v="ORD 500004818"/>
        <m/>
        <s v="ORD 500005086"/>
        <s v="ORD 500004764"/>
        <s v="ORD 500004776"/>
        <s v="ORD 500004780"/>
        <s v="ORD 500004748"/>
        <s v="ORD 500005094"/>
        <s v="ORD 500005209"/>
        <s v="ORD 500005078"/>
        <s v="ORD 500004909"/>
        <s v="ORD 500004912"/>
        <s v="ORD 500004648"/>
        <s v="ORD 500004761"/>
        <s v="ORD 500004876"/>
        <s v="ORD 500004838"/>
        <s v="ORD 500004823"/>
        <s v="ORD 500004908"/>
        <s v="ORD 500005206"/>
        <s v="ORD 500004907"/>
        <n v="100000504" u="1"/>
        <n v="100001044" u="1"/>
        <n v="500004645" u="1"/>
        <n v="500004650" u="1"/>
        <n v="500004651" u="1"/>
        <n v="500004652" u="1"/>
        <n v="500004653" u="1"/>
        <n v="500004654" u="1"/>
        <n v="500004656" u="1"/>
        <n v="500004747" u="1"/>
        <n v="500004749" u="1"/>
        <n v="500004750" u="1"/>
        <n v="500004751" u="1"/>
        <n v="500004755" u="1"/>
        <n v="500004759" u="1"/>
        <n v="500004761" u="1"/>
        <n v="500004762" u="1"/>
        <n v="500004763" u="1"/>
        <n v="500004764" u="1"/>
        <n v="500004765" u="1"/>
        <n v="500004771" u="1"/>
        <n v="500004773" u="1"/>
        <n v="500004774" u="1"/>
        <n v="500004777" u="1"/>
        <n v="500004780" u="1"/>
        <n v="500004788" u="1"/>
        <n v="500004789" u="1"/>
        <n v="500004790" u="1"/>
        <n v="500004793" u="1"/>
        <n v="500004795" u="1"/>
        <n v="500004805" u="1"/>
        <n v="500004813" u="1"/>
        <n v="500004817" u="1"/>
        <n v="500004818" u="1"/>
        <n v="500004819" u="1"/>
        <n v="500004822" u="1"/>
        <n v="500004823" u="1"/>
        <n v="500004827" u="1"/>
        <n v="500004829" u="1"/>
        <n v="500004831" u="1"/>
        <n v="500004832" u="1"/>
        <n v="500004835" u="1"/>
        <n v="500004838" u="1"/>
        <n v="500004839" u="1"/>
        <n v="500004842" u="1"/>
        <n v="500004843" u="1"/>
        <n v="500004844" u="1"/>
        <n v="500004846" u="1"/>
        <n v="500004848" u="1"/>
        <n v="500004852" u="1"/>
        <n v="500004853" u="1"/>
        <n v="500004855" u="1"/>
        <n v="500004860" u="1"/>
        <n v="500004861" u="1"/>
        <n v="500004863" u="1"/>
        <n v="500004867" u="1"/>
        <n v="500004868" u="1"/>
        <n v="500004870" u="1"/>
        <n v="500004872" u="1"/>
        <n v="500004873" u="1"/>
        <n v="500004874" u="1"/>
        <n v="500004875" u="1"/>
        <n v="500004905" u="1"/>
        <n v="500004907" u="1"/>
        <n v="500004908" u="1"/>
        <n v="500004909" u="1"/>
        <n v="500004910" u="1"/>
        <n v="500004912" u="1"/>
        <n v="500004913" u="1"/>
        <n v="500005068" u="1"/>
        <n v="500005086" u="1"/>
        <n v="500005093" u="1"/>
        <n v="500005094" u="1"/>
        <n v="500005096" u="1"/>
        <n v="500005553" u="1"/>
        <n v="800000405" u="1"/>
        <n v="500005271" u="1"/>
        <n v="500004802" u="1"/>
        <n v="500004851" u="1"/>
        <n v="500005208" u="1"/>
        <n v="500004882" u="1"/>
        <n v="500004821" u="1"/>
        <n v="500004869" u="1"/>
        <n v="500005084" u="1"/>
        <n v="500004881" u="1"/>
        <n v="500005072" u="1"/>
        <n v="500005209" u="1"/>
        <n v="500000476" u="1"/>
        <n v="500005077" u="1"/>
        <n v="500005206" u="1"/>
        <n v="500005078" u="1"/>
        <n v="500004776" u="1"/>
        <n v="500004883" u="1"/>
        <n v="500004745" u="1"/>
        <n v="500004804" u="1"/>
        <n v="500004825" u="1"/>
        <n v="500004854" u="1"/>
        <n v="500004826" u="1"/>
        <n v="500004648" u="1"/>
        <n v="500004877" u="1"/>
        <n v="500004746" u="1"/>
        <n v="500004796" u="1"/>
        <n v="500004864" u="1"/>
        <n v="500004865" u="1"/>
        <n v="500004779" u="1"/>
        <n v="500004758" u="1"/>
        <n v="500004862" u="1"/>
        <n v="500004644" u="1"/>
        <n v="500004748" u="1"/>
        <n v="500005098" u="1"/>
        <n v="500004803" u="1"/>
        <n v="500005076" u="1"/>
        <n v="500004876" u="1"/>
        <n v="500005099" u="1"/>
        <n v="500004850" u="1"/>
        <n v="500004660" u="1"/>
        <n v="500004837" u="1"/>
        <n v="500004906" u="1"/>
      </sharedItems>
    </cacheField>
    <cacheField name="Aux. acct assgnmt_2" numFmtId="0">
      <sharedItems containsBlank="1" count="26">
        <m/>
        <s v="WBS E.004009.10.01"/>
        <s v="WBS E.004064.02.02"/>
        <s v="WBS E.004005.05.ZA.02"/>
        <s v="WBS E.004098.01"/>
        <s v="WBS E.004003.01.PL.05."/>
        <s v="WBS E.004005.01"/>
        <s v="WBS C.005187.01.AS.01"/>
        <s v="WBS E.004004.02.NL.01."/>
        <s v="WBS E.004064.02.01"/>
        <s v="WBS E.004003.02.ES.05."/>
        <s v="WBS E.004064.01.03"/>
        <s v="WBS E.004090.08.02.02"/>
        <s v="WBS E.004005.04.ZB.02"/>
        <s v="WBS E.004003.02.IT.08."/>
        <s v="WBS E.004003.01.ZC.02."/>
        <s v="WBS E.004003.01.ZC.04."/>
        <s v="WBS E.004003.01.DE.12."/>
        <s v="WBS E.004082.02.04.04."/>
        <s v="WBS E.004005.05.ZC.01"/>
        <s v="WBS N.EX0005.02.01"/>
        <s v="WBS E.004003.01.ZB.18"/>
        <s v="WBS E.004067.01"/>
        <s v="WBS E.000001.GN"/>
        <s v="WBS E.004003.02.NL.01."/>
        <s v="WBS E.004005.05.DE.01"/>
      </sharedItems>
    </cacheField>
    <cacheField name="CostCentreGroup" numFmtId="0">
      <sharedItems count="1">
        <e v="#N/A"/>
      </sharedItems>
    </cacheField>
    <cacheField name="Cost group" numFmtId="0">
      <sharedItems containsBlank="1" count="11">
        <s v="Consultancy"/>
        <s v="Salaries &amp; Wages"/>
        <s v="Travel &amp; Entertainment"/>
        <s v="General &amp; Admin"/>
        <s v="Office Expenses"/>
        <s v="Communications"/>
        <s v="Occupancy Costs"/>
        <s v="Audit &amp; Legal"/>
        <s v="Taxes Other Than Income" u="1"/>
        <m u="1"/>
        <e v="#N/A" u="1"/>
      </sharedItems>
    </cacheField>
    <cacheField name="Order" numFmtId="0">
      <sharedItems containsSemiMixedTypes="0" containsString="0" containsNumber="1" containsInteger="1" minValue="1" maxValue="9" count="9">
        <n v="4"/>
        <n v="1"/>
        <n v="2"/>
        <n v="7"/>
        <n v="3"/>
        <n v="8"/>
        <n v="6"/>
        <n v="5"/>
        <n v="9" u="1"/>
      </sharedItems>
    </cacheField>
    <cacheField name="Project name" numFmtId="0">
      <sharedItems count="1">
        <e v="#N/A"/>
      </sharedItems>
    </cacheField>
    <cacheField name="Order Description" numFmtId="0">
      <sharedItems count="1"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s v="03.05.2001"/>
    <x v="0"/>
    <x v="0"/>
    <x v="0"/>
    <n v="-17000"/>
    <n v="-24261.45"/>
    <x v="0"/>
    <x v="0"/>
    <x v="0"/>
    <x v="0"/>
    <x v="0"/>
    <x v="0"/>
    <x v="0"/>
    <x v="0"/>
    <x v="0"/>
  </r>
  <r>
    <x v="1"/>
    <x v="1"/>
    <s v="30.05.2001"/>
    <x v="0"/>
    <x v="1"/>
    <x v="0"/>
    <n v="-7395"/>
    <n v="-10553.73"/>
    <x v="1"/>
    <x v="1"/>
    <x v="1"/>
    <x v="0"/>
    <x v="0"/>
    <x v="1"/>
    <x v="1"/>
    <x v="0"/>
    <x v="0"/>
  </r>
  <r>
    <x v="0"/>
    <x v="0"/>
    <s v="30.05.2001"/>
    <x v="0"/>
    <x v="1"/>
    <x v="0"/>
    <n v="-7000"/>
    <n v="-9990.01"/>
    <x v="2"/>
    <x v="1"/>
    <x v="2"/>
    <x v="0"/>
    <x v="0"/>
    <x v="0"/>
    <x v="0"/>
    <x v="0"/>
    <x v="0"/>
  </r>
  <r>
    <x v="2"/>
    <x v="2"/>
    <s v="16.05.2001"/>
    <x v="0"/>
    <x v="1"/>
    <x v="0"/>
    <n v="-8150.61"/>
    <n v="-11632.1"/>
    <x v="3"/>
    <x v="2"/>
    <x v="3"/>
    <x v="1"/>
    <x v="0"/>
    <x v="2"/>
    <x v="2"/>
    <x v="0"/>
    <x v="0"/>
  </r>
  <r>
    <x v="1"/>
    <x v="1"/>
    <s v="30.05.2001"/>
    <x v="0"/>
    <x v="1"/>
    <x v="0"/>
    <n v="-5100"/>
    <n v="-7278.44"/>
    <x v="1"/>
    <x v="1"/>
    <x v="1"/>
    <x v="0"/>
    <x v="0"/>
    <x v="1"/>
    <x v="1"/>
    <x v="0"/>
    <x v="0"/>
  </r>
  <r>
    <x v="2"/>
    <x v="2"/>
    <s v="16.05.2001"/>
    <x v="0"/>
    <x v="1"/>
    <x v="0"/>
    <n v="-5245.57"/>
    <n v="-7486.19"/>
    <x v="3"/>
    <x v="2"/>
    <x v="4"/>
    <x v="0"/>
    <x v="0"/>
    <x v="2"/>
    <x v="2"/>
    <x v="0"/>
    <x v="0"/>
  </r>
  <r>
    <x v="2"/>
    <x v="2"/>
    <s v="16.05.2001"/>
    <x v="0"/>
    <x v="1"/>
    <x v="0"/>
    <n v="-4817.72"/>
    <n v="-6875.58"/>
    <x v="3"/>
    <x v="2"/>
    <x v="5"/>
    <x v="1"/>
    <x v="0"/>
    <x v="2"/>
    <x v="2"/>
    <x v="0"/>
    <x v="0"/>
  </r>
  <r>
    <x v="2"/>
    <x v="2"/>
    <s v="16.05.2001"/>
    <x v="0"/>
    <x v="1"/>
    <x v="0"/>
    <n v="-4012.48"/>
    <n v="-5726.39"/>
    <x v="3"/>
    <x v="2"/>
    <x v="4"/>
    <x v="2"/>
    <x v="0"/>
    <x v="2"/>
    <x v="2"/>
    <x v="0"/>
    <x v="0"/>
  </r>
  <r>
    <x v="2"/>
    <x v="2"/>
    <s v="16.05.2001"/>
    <x v="0"/>
    <x v="1"/>
    <x v="0"/>
    <n v="-1521.68"/>
    <n v="-2171.66"/>
    <x v="3"/>
    <x v="2"/>
    <x v="6"/>
    <x v="3"/>
    <x v="0"/>
    <x v="2"/>
    <x v="2"/>
    <x v="0"/>
    <x v="0"/>
  </r>
  <r>
    <x v="2"/>
    <x v="2"/>
    <s v="16.05.2001"/>
    <x v="0"/>
    <x v="1"/>
    <x v="0"/>
    <n v="-1068.1099999999999"/>
    <n v="-1524.35"/>
    <x v="3"/>
    <x v="2"/>
    <x v="6"/>
    <x v="1"/>
    <x v="0"/>
    <x v="2"/>
    <x v="2"/>
    <x v="0"/>
    <x v="0"/>
  </r>
  <r>
    <x v="3"/>
    <x v="3"/>
    <s v="16.05.2001"/>
    <x v="0"/>
    <x v="1"/>
    <x v="0"/>
    <n v="-976.77"/>
    <n v="-1393.99"/>
    <x v="3"/>
    <x v="2"/>
    <x v="7"/>
    <x v="0"/>
    <x v="0"/>
    <x v="3"/>
    <x v="3"/>
    <x v="0"/>
    <x v="0"/>
  </r>
  <r>
    <x v="4"/>
    <x v="4"/>
    <s v="16.05.2001"/>
    <x v="0"/>
    <x v="1"/>
    <x v="0"/>
    <n v="-799.59"/>
    <n v="-1141.1300000000001"/>
    <x v="3"/>
    <x v="2"/>
    <x v="8"/>
    <x v="4"/>
    <x v="0"/>
    <x v="1"/>
    <x v="1"/>
    <x v="0"/>
    <x v="0"/>
  </r>
  <r>
    <x v="2"/>
    <x v="2"/>
    <s v="16.05.2001"/>
    <x v="0"/>
    <x v="1"/>
    <x v="0"/>
    <n v="-756.01"/>
    <n v="-1078.94"/>
    <x v="3"/>
    <x v="2"/>
    <x v="9"/>
    <x v="5"/>
    <x v="0"/>
    <x v="2"/>
    <x v="2"/>
    <x v="0"/>
    <x v="0"/>
  </r>
  <r>
    <x v="2"/>
    <x v="2"/>
    <s v="16.05.2001"/>
    <x v="0"/>
    <x v="1"/>
    <x v="0"/>
    <n v="-750"/>
    <n v="-1070.3599999999999"/>
    <x v="3"/>
    <x v="2"/>
    <x v="5"/>
    <x v="5"/>
    <x v="0"/>
    <x v="2"/>
    <x v="2"/>
    <x v="0"/>
    <x v="0"/>
  </r>
  <r>
    <x v="3"/>
    <x v="3"/>
    <s v="16.05.2001"/>
    <x v="0"/>
    <x v="1"/>
    <x v="0"/>
    <n v="-693.62"/>
    <n v="-989.9"/>
    <x v="3"/>
    <x v="2"/>
    <x v="7"/>
    <x v="0"/>
    <x v="0"/>
    <x v="3"/>
    <x v="3"/>
    <x v="0"/>
    <x v="0"/>
  </r>
  <r>
    <x v="2"/>
    <x v="2"/>
    <s v="16.05.2001"/>
    <x v="0"/>
    <x v="1"/>
    <x v="0"/>
    <n v="-579.6"/>
    <n v="-827.17"/>
    <x v="3"/>
    <x v="2"/>
    <x v="10"/>
    <x v="4"/>
    <x v="0"/>
    <x v="2"/>
    <x v="2"/>
    <x v="0"/>
    <x v="0"/>
  </r>
  <r>
    <x v="2"/>
    <x v="2"/>
    <s v="16.05.2001"/>
    <x v="0"/>
    <x v="1"/>
    <x v="0"/>
    <n v="-478.04"/>
    <n v="-682.23"/>
    <x v="3"/>
    <x v="2"/>
    <x v="11"/>
    <x v="1"/>
    <x v="0"/>
    <x v="2"/>
    <x v="2"/>
    <x v="0"/>
    <x v="0"/>
  </r>
  <r>
    <x v="2"/>
    <x v="2"/>
    <s v="16.05.2001"/>
    <x v="0"/>
    <x v="1"/>
    <x v="0"/>
    <n v="-460"/>
    <n v="-656.49"/>
    <x v="3"/>
    <x v="2"/>
    <x v="4"/>
    <x v="0"/>
    <x v="0"/>
    <x v="2"/>
    <x v="2"/>
    <x v="0"/>
    <x v="0"/>
  </r>
  <r>
    <x v="4"/>
    <x v="4"/>
    <s v="16.05.2001"/>
    <x v="0"/>
    <x v="1"/>
    <x v="0"/>
    <n v="-450.69"/>
    <n v="-643.20000000000005"/>
    <x v="3"/>
    <x v="2"/>
    <x v="8"/>
    <x v="6"/>
    <x v="0"/>
    <x v="1"/>
    <x v="1"/>
    <x v="0"/>
    <x v="0"/>
  </r>
  <r>
    <x v="2"/>
    <x v="2"/>
    <s v="16.05.2001"/>
    <x v="0"/>
    <x v="1"/>
    <x v="0"/>
    <n v="-410.23"/>
    <n v="-585.46"/>
    <x v="3"/>
    <x v="2"/>
    <x v="12"/>
    <x v="7"/>
    <x v="0"/>
    <x v="2"/>
    <x v="2"/>
    <x v="0"/>
    <x v="0"/>
  </r>
  <r>
    <x v="2"/>
    <x v="2"/>
    <s v="16.05.2001"/>
    <x v="0"/>
    <x v="1"/>
    <x v="0"/>
    <n v="-404.34"/>
    <n v="-577.04999999999995"/>
    <x v="3"/>
    <x v="2"/>
    <x v="13"/>
    <x v="0"/>
    <x v="0"/>
    <x v="2"/>
    <x v="2"/>
    <x v="0"/>
    <x v="0"/>
  </r>
  <r>
    <x v="2"/>
    <x v="2"/>
    <s v="16.05.2001"/>
    <x v="0"/>
    <x v="1"/>
    <x v="0"/>
    <n v="-386.72"/>
    <n v="-551.91"/>
    <x v="3"/>
    <x v="2"/>
    <x v="9"/>
    <x v="0"/>
    <x v="0"/>
    <x v="2"/>
    <x v="2"/>
    <x v="0"/>
    <x v="0"/>
  </r>
  <r>
    <x v="2"/>
    <x v="2"/>
    <s v="16.05.2001"/>
    <x v="0"/>
    <x v="1"/>
    <x v="0"/>
    <n v="-376.08"/>
    <n v="-536.72"/>
    <x v="3"/>
    <x v="2"/>
    <x v="13"/>
    <x v="0"/>
    <x v="0"/>
    <x v="2"/>
    <x v="2"/>
    <x v="0"/>
    <x v="0"/>
  </r>
  <r>
    <x v="2"/>
    <x v="2"/>
    <s v="16.05.2001"/>
    <x v="0"/>
    <x v="1"/>
    <x v="0"/>
    <n v="-349.45"/>
    <n v="-498.72"/>
    <x v="3"/>
    <x v="2"/>
    <x v="12"/>
    <x v="4"/>
    <x v="0"/>
    <x v="2"/>
    <x v="2"/>
    <x v="0"/>
    <x v="0"/>
  </r>
  <r>
    <x v="4"/>
    <x v="4"/>
    <s v="16.05.2001"/>
    <x v="0"/>
    <x v="1"/>
    <x v="0"/>
    <n v="-333.15"/>
    <n v="-475.45"/>
    <x v="3"/>
    <x v="2"/>
    <x v="14"/>
    <x v="0"/>
    <x v="0"/>
    <x v="1"/>
    <x v="1"/>
    <x v="0"/>
    <x v="0"/>
  </r>
  <r>
    <x v="2"/>
    <x v="2"/>
    <s v="16.05.2001"/>
    <x v="0"/>
    <x v="1"/>
    <x v="0"/>
    <n v="-282.35000000000002"/>
    <n v="-402.95"/>
    <x v="3"/>
    <x v="2"/>
    <x v="13"/>
    <x v="0"/>
    <x v="0"/>
    <x v="2"/>
    <x v="2"/>
    <x v="0"/>
    <x v="0"/>
  </r>
  <r>
    <x v="2"/>
    <x v="2"/>
    <s v="16.05.2001"/>
    <x v="0"/>
    <x v="1"/>
    <x v="0"/>
    <n v="-252.16"/>
    <n v="-359.87"/>
    <x v="3"/>
    <x v="2"/>
    <x v="11"/>
    <x v="1"/>
    <x v="0"/>
    <x v="2"/>
    <x v="2"/>
    <x v="0"/>
    <x v="0"/>
  </r>
  <r>
    <x v="2"/>
    <x v="2"/>
    <s v="16.05.2001"/>
    <x v="0"/>
    <x v="1"/>
    <x v="0"/>
    <n v="-248.15"/>
    <n v="-354.15"/>
    <x v="3"/>
    <x v="2"/>
    <x v="12"/>
    <x v="6"/>
    <x v="0"/>
    <x v="2"/>
    <x v="2"/>
    <x v="0"/>
    <x v="0"/>
  </r>
  <r>
    <x v="2"/>
    <x v="2"/>
    <s v="16.05.2001"/>
    <x v="0"/>
    <x v="1"/>
    <x v="0"/>
    <n v="-245.1"/>
    <n v="-349.79"/>
    <x v="3"/>
    <x v="2"/>
    <x v="5"/>
    <x v="0"/>
    <x v="0"/>
    <x v="2"/>
    <x v="2"/>
    <x v="0"/>
    <x v="0"/>
  </r>
  <r>
    <x v="4"/>
    <x v="4"/>
    <s v="16.05.2001"/>
    <x v="0"/>
    <x v="1"/>
    <x v="0"/>
    <n v="-244.62"/>
    <n v="-349.11"/>
    <x v="3"/>
    <x v="2"/>
    <x v="15"/>
    <x v="0"/>
    <x v="0"/>
    <x v="1"/>
    <x v="1"/>
    <x v="0"/>
    <x v="0"/>
  </r>
  <r>
    <x v="5"/>
    <x v="5"/>
    <s v="16.05.2001"/>
    <x v="0"/>
    <x v="1"/>
    <x v="0"/>
    <n v="-220"/>
    <n v="-313.97000000000003"/>
    <x v="3"/>
    <x v="2"/>
    <x v="16"/>
    <x v="0"/>
    <x v="0"/>
    <x v="2"/>
    <x v="2"/>
    <x v="0"/>
    <x v="0"/>
  </r>
  <r>
    <x v="2"/>
    <x v="2"/>
    <s v="16.05.2001"/>
    <x v="0"/>
    <x v="1"/>
    <x v="0"/>
    <n v="-200"/>
    <n v="-285.43"/>
    <x v="3"/>
    <x v="2"/>
    <x v="10"/>
    <x v="0"/>
    <x v="0"/>
    <x v="2"/>
    <x v="2"/>
    <x v="0"/>
    <x v="0"/>
  </r>
  <r>
    <x v="2"/>
    <x v="2"/>
    <s v="16.05.2001"/>
    <x v="0"/>
    <x v="1"/>
    <x v="0"/>
    <n v="-180.33"/>
    <n v="-257.36"/>
    <x v="3"/>
    <x v="2"/>
    <x v="6"/>
    <x v="7"/>
    <x v="0"/>
    <x v="2"/>
    <x v="2"/>
    <x v="0"/>
    <x v="0"/>
  </r>
  <r>
    <x v="2"/>
    <x v="2"/>
    <s v="16.05.2001"/>
    <x v="0"/>
    <x v="1"/>
    <x v="0"/>
    <n v="-165.37"/>
    <n v="-236.01"/>
    <x v="3"/>
    <x v="2"/>
    <x v="12"/>
    <x v="0"/>
    <x v="0"/>
    <x v="2"/>
    <x v="2"/>
    <x v="0"/>
    <x v="0"/>
  </r>
  <r>
    <x v="6"/>
    <x v="6"/>
    <s v="16.05.2001"/>
    <x v="0"/>
    <x v="1"/>
    <x v="0"/>
    <n v="-162.37"/>
    <n v="-231.73"/>
    <x v="3"/>
    <x v="2"/>
    <x v="17"/>
    <x v="0"/>
    <x v="0"/>
    <x v="2"/>
    <x v="2"/>
    <x v="0"/>
    <x v="0"/>
  </r>
  <r>
    <x v="5"/>
    <x v="5"/>
    <s v="16.05.2001"/>
    <x v="0"/>
    <x v="1"/>
    <x v="0"/>
    <n v="-140.27000000000001"/>
    <n v="-200.19"/>
    <x v="3"/>
    <x v="2"/>
    <x v="18"/>
    <x v="0"/>
    <x v="0"/>
    <x v="2"/>
    <x v="2"/>
    <x v="0"/>
    <x v="0"/>
  </r>
  <r>
    <x v="5"/>
    <x v="5"/>
    <s v="16.05.2001"/>
    <x v="0"/>
    <x v="1"/>
    <x v="0"/>
    <n v="-127.5"/>
    <n v="-181.96"/>
    <x v="3"/>
    <x v="2"/>
    <x v="18"/>
    <x v="0"/>
    <x v="0"/>
    <x v="2"/>
    <x v="2"/>
    <x v="0"/>
    <x v="0"/>
  </r>
  <r>
    <x v="7"/>
    <x v="7"/>
    <s v="16.05.2001"/>
    <x v="0"/>
    <x v="1"/>
    <x v="0"/>
    <n v="-113.75"/>
    <n v="-162.34"/>
    <x v="3"/>
    <x v="2"/>
    <x v="19"/>
    <x v="0"/>
    <x v="0"/>
    <x v="2"/>
    <x v="2"/>
    <x v="0"/>
    <x v="0"/>
  </r>
  <r>
    <x v="4"/>
    <x v="4"/>
    <s v="16.05.2001"/>
    <x v="0"/>
    <x v="1"/>
    <x v="0"/>
    <n v="-98.9"/>
    <n v="-141.13999999999999"/>
    <x v="3"/>
    <x v="2"/>
    <x v="8"/>
    <x v="7"/>
    <x v="0"/>
    <x v="1"/>
    <x v="1"/>
    <x v="0"/>
    <x v="0"/>
  </r>
  <r>
    <x v="8"/>
    <x v="8"/>
    <s v="03.05.2001"/>
    <x v="0"/>
    <x v="1"/>
    <x v="1"/>
    <n v="-87.58"/>
    <n v="-76.67"/>
    <x v="4"/>
    <x v="3"/>
    <x v="20"/>
    <x v="8"/>
    <x v="0"/>
    <x v="4"/>
    <x v="4"/>
    <x v="0"/>
    <x v="0"/>
  </r>
  <r>
    <x v="2"/>
    <x v="2"/>
    <s v="16.05.2001"/>
    <x v="0"/>
    <x v="1"/>
    <x v="0"/>
    <n v="-82.18"/>
    <n v="-117.28"/>
    <x v="3"/>
    <x v="2"/>
    <x v="12"/>
    <x v="1"/>
    <x v="0"/>
    <x v="2"/>
    <x v="2"/>
    <x v="0"/>
    <x v="0"/>
  </r>
  <r>
    <x v="4"/>
    <x v="4"/>
    <s v="16.05.2001"/>
    <x v="0"/>
    <x v="1"/>
    <x v="0"/>
    <n v="-79.25"/>
    <n v="-113.1"/>
    <x v="3"/>
    <x v="2"/>
    <x v="8"/>
    <x v="1"/>
    <x v="0"/>
    <x v="1"/>
    <x v="1"/>
    <x v="0"/>
    <x v="0"/>
  </r>
  <r>
    <x v="9"/>
    <x v="9"/>
    <s v="16.05.2001"/>
    <x v="0"/>
    <x v="1"/>
    <x v="0"/>
    <n v="-77.260000000000005"/>
    <n v="-110.26"/>
    <x v="3"/>
    <x v="2"/>
    <x v="21"/>
    <x v="0"/>
    <x v="0"/>
    <x v="3"/>
    <x v="3"/>
    <x v="0"/>
    <x v="0"/>
  </r>
  <r>
    <x v="4"/>
    <x v="4"/>
    <s v="16.05.2001"/>
    <x v="0"/>
    <x v="1"/>
    <x v="0"/>
    <n v="-70.87"/>
    <n v="-101.14"/>
    <x v="3"/>
    <x v="2"/>
    <x v="8"/>
    <x v="0"/>
    <x v="0"/>
    <x v="1"/>
    <x v="1"/>
    <x v="0"/>
    <x v="0"/>
  </r>
  <r>
    <x v="10"/>
    <x v="10"/>
    <s v="16.05.2001"/>
    <x v="0"/>
    <x v="1"/>
    <x v="0"/>
    <n v="-66.38"/>
    <n v="-94.73"/>
    <x v="3"/>
    <x v="2"/>
    <x v="22"/>
    <x v="0"/>
    <x v="0"/>
    <x v="3"/>
    <x v="3"/>
    <x v="0"/>
    <x v="0"/>
  </r>
  <r>
    <x v="4"/>
    <x v="4"/>
    <s v="16.05.2001"/>
    <x v="0"/>
    <x v="1"/>
    <x v="0"/>
    <n v="-63.83"/>
    <n v="-91.09"/>
    <x v="3"/>
    <x v="2"/>
    <x v="14"/>
    <x v="0"/>
    <x v="0"/>
    <x v="1"/>
    <x v="1"/>
    <x v="0"/>
    <x v="0"/>
  </r>
  <r>
    <x v="6"/>
    <x v="6"/>
    <s v="16.05.2001"/>
    <x v="0"/>
    <x v="1"/>
    <x v="0"/>
    <n v="-60.32"/>
    <n v="-86.09"/>
    <x v="3"/>
    <x v="2"/>
    <x v="17"/>
    <x v="9"/>
    <x v="0"/>
    <x v="2"/>
    <x v="2"/>
    <x v="0"/>
    <x v="0"/>
  </r>
  <r>
    <x v="7"/>
    <x v="7"/>
    <s v="16.05.2001"/>
    <x v="0"/>
    <x v="1"/>
    <x v="0"/>
    <n v="-49.85"/>
    <n v="-71.14"/>
    <x v="3"/>
    <x v="2"/>
    <x v="19"/>
    <x v="7"/>
    <x v="0"/>
    <x v="2"/>
    <x v="2"/>
    <x v="0"/>
    <x v="0"/>
  </r>
  <r>
    <x v="5"/>
    <x v="5"/>
    <s v="16.05.2001"/>
    <x v="0"/>
    <x v="1"/>
    <x v="0"/>
    <n v="-46.72"/>
    <n v="-66.680000000000007"/>
    <x v="3"/>
    <x v="2"/>
    <x v="18"/>
    <x v="1"/>
    <x v="0"/>
    <x v="2"/>
    <x v="2"/>
    <x v="0"/>
    <x v="0"/>
  </r>
  <r>
    <x v="2"/>
    <x v="2"/>
    <s v="16.05.2001"/>
    <x v="0"/>
    <x v="1"/>
    <x v="0"/>
    <n v="-39.25"/>
    <n v="-56.02"/>
    <x v="3"/>
    <x v="2"/>
    <x v="10"/>
    <x v="0"/>
    <x v="0"/>
    <x v="2"/>
    <x v="2"/>
    <x v="0"/>
    <x v="0"/>
  </r>
  <r>
    <x v="3"/>
    <x v="3"/>
    <s v="16.05.2001"/>
    <x v="0"/>
    <x v="1"/>
    <x v="0"/>
    <n v="-34.22"/>
    <n v="-48.84"/>
    <x v="3"/>
    <x v="2"/>
    <x v="7"/>
    <x v="0"/>
    <x v="0"/>
    <x v="3"/>
    <x v="3"/>
    <x v="0"/>
    <x v="0"/>
  </r>
  <r>
    <x v="2"/>
    <x v="2"/>
    <s v="16.05.2001"/>
    <x v="0"/>
    <x v="1"/>
    <x v="0"/>
    <n v="-33.36"/>
    <n v="-47.61"/>
    <x v="3"/>
    <x v="2"/>
    <x v="10"/>
    <x v="7"/>
    <x v="0"/>
    <x v="2"/>
    <x v="2"/>
    <x v="0"/>
    <x v="0"/>
  </r>
  <r>
    <x v="6"/>
    <x v="6"/>
    <s v="16.05.2001"/>
    <x v="0"/>
    <x v="1"/>
    <x v="0"/>
    <n v="-21.53"/>
    <n v="-30.73"/>
    <x v="3"/>
    <x v="2"/>
    <x v="17"/>
    <x v="0"/>
    <x v="0"/>
    <x v="2"/>
    <x v="2"/>
    <x v="0"/>
    <x v="0"/>
  </r>
  <r>
    <x v="6"/>
    <x v="6"/>
    <s v="16.05.2001"/>
    <x v="0"/>
    <x v="1"/>
    <x v="0"/>
    <n v="-20.420000000000002"/>
    <n v="-29.14"/>
    <x v="3"/>
    <x v="2"/>
    <x v="17"/>
    <x v="3"/>
    <x v="0"/>
    <x v="2"/>
    <x v="2"/>
    <x v="0"/>
    <x v="0"/>
  </r>
  <r>
    <x v="2"/>
    <x v="2"/>
    <s v="16.05.2001"/>
    <x v="0"/>
    <x v="1"/>
    <x v="0"/>
    <n v="-17.79"/>
    <n v="-25.39"/>
    <x v="3"/>
    <x v="2"/>
    <x v="10"/>
    <x v="0"/>
    <x v="0"/>
    <x v="2"/>
    <x v="2"/>
    <x v="0"/>
    <x v="0"/>
  </r>
  <r>
    <x v="5"/>
    <x v="5"/>
    <s v="16.05.2001"/>
    <x v="0"/>
    <x v="1"/>
    <x v="0"/>
    <n v="-1.64"/>
    <n v="-2.34"/>
    <x v="3"/>
    <x v="2"/>
    <x v="18"/>
    <x v="0"/>
    <x v="0"/>
    <x v="2"/>
    <x v="2"/>
    <x v="0"/>
    <x v="0"/>
  </r>
  <r>
    <x v="5"/>
    <x v="5"/>
    <s v="16.05.2001"/>
    <x v="0"/>
    <x v="1"/>
    <x v="0"/>
    <n v="1.64"/>
    <n v="2.34"/>
    <x v="3"/>
    <x v="2"/>
    <x v="18"/>
    <x v="0"/>
    <x v="0"/>
    <x v="2"/>
    <x v="2"/>
    <x v="0"/>
    <x v="0"/>
  </r>
  <r>
    <x v="5"/>
    <x v="5"/>
    <s v="17.05.2001"/>
    <x v="0"/>
    <x v="1"/>
    <x v="0"/>
    <n v="1.64"/>
    <n v="2.34"/>
    <x v="5"/>
    <x v="2"/>
    <x v="18"/>
    <x v="0"/>
    <x v="0"/>
    <x v="2"/>
    <x v="2"/>
    <x v="0"/>
    <x v="0"/>
  </r>
  <r>
    <x v="11"/>
    <x v="11"/>
    <s v="31.05.2001"/>
    <x v="0"/>
    <x v="1"/>
    <x v="0"/>
    <n v="2.61"/>
    <n v="3.72"/>
    <x v="3"/>
    <x v="4"/>
    <x v="23"/>
    <x v="10"/>
    <x v="0"/>
    <x v="4"/>
    <x v="4"/>
    <x v="0"/>
    <x v="0"/>
  </r>
  <r>
    <x v="5"/>
    <x v="5"/>
    <s v="25.05.2001"/>
    <x v="0"/>
    <x v="1"/>
    <x v="0"/>
    <n v="6.62"/>
    <n v="9.4499999999999993"/>
    <x v="3"/>
    <x v="5"/>
    <x v="24"/>
    <x v="11"/>
    <x v="0"/>
    <x v="2"/>
    <x v="2"/>
    <x v="0"/>
    <x v="0"/>
  </r>
  <r>
    <x v="12"/>
    <x v="12"/>
    <s v="24.05.2001"/>
    <x v="0"/>
    <x v="2"/>
    <x v="0"/>
    <n v="7"/>
    <n v="9.99"/>
    <x v="3"/>
    <x v="0"/>
    <x v="25"/>
    <x v="12"/>
    <x v="0"/>
    <x v="5"/>
    <x v="5"/>
    <x v="0"/>
    <x v="0"/>
  </r>
  <r>
    <x v="5"/>
    <x v="5"/>
    <s v="10.05.2001"/>
    <x v="0"/>
    <x v="1"/>
    <x v="0"/>
    <n v="7.34"/>
    <n v="10.48"/>
    <x v="3"/>
    <x v="6"/>
    <x v="24"/>
    <x v="13"/>
    <x v="0"/>
    <x v="2"/>
    <x v="2"/>
    <x v="0"/>
    <x v="0"/>
  </r>
  <r>
    <x v="6"/>
    <x v="6"/>
    <s v="01.05.2001"/>
    <x v="0"/>
    <x v="3"/>
    <x v="0"/>
    <n v="7.5"/>
    <n v="10.7"/>
    <x v="3"/>
    <x v="7"/>
    <x v="17"/>
    <x v="0"/>
    <x v="0"/>
    <x v="2"/>
    <x v="2"/>
    <x v="0"/>
    <x v="0"/>
  </r>
  <r>
    <x v="2"/>
    <x v="2"/>
    <s v="23.05.2001"/>
    <x v="0"/>
    <x v="1"/>
    <x v="0"/>
    <n v="8"/>
    <n v="11.42"/>
    <x v="3"/>
    <x v="8"/>
    <x v="10"/>
    <x v="12"/>
    <x v="0"/>
    <x v="2"/>
    <x v="2"/>
    <x v="0"/>
    <x v="0"/>
  </r>
  <r>
    <x v="2"/>
    <x v="2"/>
    <s v="18.05.2001"/>
    <x v="0"/>
    <x v="1"/>
    <x v="1"/>
    <n v="8.1"/>
    <n v="7.09"/>
    <x v="3"/>
    <x v="9"/>
    <x v="12"/>
    <x v="0"/>
    <x v="0"/>
    <x v="2"/>
    <x v="2"/>
    <x v="0"/>
    <x v="0"/>
  </r>
  <r>
    <x v="2"/>
    <x v="2"/>
    <s v="31.05.2001"/>
    <x v="0"/>
    <x v="1"/>
    <x v="0"/>
    <n v="8.98"/>
    <n v="12.82"/>
    <x v="3"/>
    <x v="4"/>
    <x v="26"/>
    <x v="10"/>
    <x v="0"/>
    <x v="2"/>
    <x v="2"/>
    <x v="0"/>
    <x v="0"/>
  </r>
  <r>
    <x v="4"/>
    <x v="4"/>
    <s v="16.05.2001"/>
    <x v="0"/>
    <x v="1"/>
    <x v="0"/>
    <n v="9.25"/>
    <n v="13.2"/>
    <x v="3"/>
    <x v="10"/>
    <x v="8"/>
    <x v="13"/>
    <x v="0"/>
    <x v="1"/>
    <x v="1"/>
    <x v="0"/>
    <x v="0"/>
  </r>
  <r>
    <x v="5"/>
    <x v="5"/>
    <s v="16.05.2001"/>
    <x v="0"/>
    <x v="1"/>
    <x v="0"/>
    <n v="9.3000000000000007"/>
    <n v="13.27"/>
    <x v="3"/>
    <x v="10"/>
    <x v="24"/>
    <x v="13"/>
    <x v="0"/>
    <x v="2"/>
    <x v="2"/>
    <x v="0"/>
    <x v="0"/>
  </r>
  <r>
    <x v="13"/>
    <x v="13"/>
    <s v="14.04.2001"/>
    <x v="0"/>
    <x v="4"/>
    <x v="0"/>
    <n v="10.85"/>
    <n v="15.48"/>
    <x v="3"/>
    <x v="11"/>
    <x v="27"/>
    <x v="0"/>
    <x v="0"/>
    <x v="4"/>
    <x v="4"/>
    <x v="0"/>
    <x v="0"/>
  </r>
  <r>
    <x v="12"/>
    <x v="12"/>
    <s v="24.05.2001"/>
    <x v="0"/>
    <x v="5"/>
    <x v="0"/>
    <n v="11.9"/>
    <n v="16.98"/>
    <x v="3"/>
    <x v="0"/>
    <x v="25"/>
    <x v="12"/>
    <x v="0"/>
    <x v="5"/>
    <x v="5"/>
    <x v="0"/>
    <x v="0"/>
  </r>
  <r>
    <x v="2"/>
    <x v="2"/>
    <s v="25.05.2001"/>
    <x v="0"/>
    <x v="1"/>
    <x v="0"/>
    <n v="12.03"/>
    <n v="17.170000000000002"/>
    <x v="3"/>
    <x v="5"/>
    <x v="10"/>
    <x v="11"/>
    <x v="0"/>
    <x v="2"/>
    <x v="2"/>
    <x v="0"/>
    <x v="0"/>
  </r>
  <r>
    <x v="13"/>
    <x v="13"/>
    <s v="21.04.2001"/>
    <x v="0"/>
    <x v="4"/>
    <x v="0"/>
    <n v="14.95"/>
    <n v="21.34"/>
    <x v="3"/>
    <x v="11"/>
    <x v="27"/>
    <x v="0"/>
    <x v="0"/>
    <x v="4"/>
    <x v="4"/>
    <x v="0"/>
    <x v="0"/>
  </r>
  <r>
    <x v="12"/>
    <x v="12"/>
    <s v="09.05.2001"/>
    <x v="0"/>
    <x v="1"/>
    <x v="1"/>
    <n v="25.37"/>
    <n v="22.21"/>
    <x v="6"/>
    <x v="12"/>
    <x v="25"/>
    <x v="0"/>
    <x v="0"/>
    <x v="5"/>
    <x v="5"/>
    <x v="0"/>
    <x v="0"/>
  </r>
  <r>
    <x v="12"/>
    <x v="12"/>
    <s v="10.04.2001"/>
    <x v="0"/>
    <x v="1"/>
    <x v="1"/>
    <n v="24.52"/>
    <n v="21.46"/>
    <x v="6"/>
    <x v="12"/>
    <x v="25"/>
    <x v="0"/>
    <x v="0"/>
    <x v="5"/>
    <x v="5"/>
    <x v="0"/>
    <x v="0"/>
  </r>
  <r>
    <x v="2"/>
    <x v="2"/>
    <s v="31.05.2001"/>
    <x v="0"/>
    <x v="1"/>
    <x v="0"/>
    <n v="15.28"/>
    <n v="21.81"/>
    <x v="3"/>
    <x v="4"/>
    <x v="10"/>
    <x v="14"/>
    <x v="0"/>
    <x v="2"/>
    <x v="2"/>
    <x v="0"/>
    <x v="0"/>
  </r>
  <r>
    <x v="2"/>
    <x v="2"/>
    <s v="16.05.2001"/>
    <x v="0"/>
    <x v="1"/>
    <x v="0"/>
    <n v="17.79"/>
    <n v="25.39"/>
    <x v="3"/>
    <x v="2"/>
    <x v="10"/>
    <x v="0"/>
    <x v="0"/>
    <x v="2"/>
    <x v="2"/>
    <x v="0"/>
    <x v="0"/>
  </r>
  <r>
    <x v="5"/>
    <x v="5"/>
    <s v="08.05.2001"/>
    <x v="0"/>
    <x v="1"/>
    <x v="0"/>
    <n v="18.2"/>
    <n v="25.97"/>
    <x v="3"/>
    <x v="13"/>
    <x v="18"/>
    <x v="15"/>
    <x v="0"/>
    <x v="2"/>
    <x v="2"/>
    <x v="0"/>
    <x v="0"/>
  </r>
  <r>
    <x v="12"/>
    <x v="12"/>
    <s v="09.05.2001"/>
    <x v="0"/>
    <x v="1"/>
    <x v="0"/>
    <n v="19.16"/>
    <n v="27.34"/>
    <x v="7"/>
    <x v="14"/>
    <x v="25"/>
    <x v="0"/>
    <x v="0"/>
    <x v="5"/>
    <x v="5"/>
    <x v="0"/>
    <x v="0"/>
  </r>
  <r>
    <x v="6"/>
    <x v="6"/>
    <s v="16.05.2001"/>
    <x v="0"/>
    <x v="1"/>
    <x v="0"/>
    <n v="20.420000000000002"/>
    <n v="29.14"/>
    <x v="3"/>
    <x v="2"/>
    <x v="17"/>
    <x v="3"/>
    <x v="0"/>
    <x v="2"/>
    <x v="2"/>
    <x v="0"/>
    <x v="0"/>
  </r>
  <r>
    <x v="6"/>
    <x v="6"/>
    <s v="16.05.2001"/>
    <x v="0"/>
    <x v="1"/>
    <x v="0"/>
    <n v="21.53"/>
    <n v="30.73"/>
    <x v="3"/>
    <x v="2"/>
    <x v="17"/>
    <x v="0"/>
    <x v="0"/>
    <x v="2"/>
    <x v="2"/>
    <x v="0"/>
    <x v="0"/>
  </r>
  <r>
    <x v="5"/>
    <x v="5"/>
    <s v="31.05.2001"/>
    <x v="0"/>
    <x v="1"/>
    <x v="0"/>
    <n v="22.07"/>
    <n v="31.5"/>
    <x v="3"/>
    <x v="4"/>
    <x v="24"/>
    <x v="10"/>
    <x v="0"/>
    <x v="2"/>
    <x v="2"/>
    <x v="0"/>
    <x v="0"/>
  </r>
  <r>
    <x v="12"/>
    <x v="12"/>
    <s v="09.05.2001"/>
    <x v="0"/>
    <x v="1"/>
    <x v="0"/>
    <n v="23.07"/>
    <n v="32.92"/>
    <x v="8"/>
    <x v="14"/>
    <x v="25"/>
    <x v="0"/>
    <x v="0"/>
    <x v="5"/>
    <x v="5"/>
    <x v="0"/>
    <x v="0"/>
  </r>
  <r>
    <x v="2"/>
    <x v="2"/>
    <s v="25.05.2001"/>
    <x v="0"/>
    <x v="1"/>
    <x v="0"/>
    <n v="23.37"/>
    <n v="33.35"/>
    <x v="3"/>
    <x v="5"/>
    <x v="12"/>
    <x v="11"/>
    <x v="0"/>
    <x v="2"/>
    <x v="2"/>
    <x v="0"/>
    <x v="0"/>
  </r>
  <r>
    <x v="12"/>
    <x v="12"/>
    <s v="10.04.2001"/>
    <x v="0"/>
    <x v="1"/>
    <x v="0"/>
    <n v="23.66"/>
    <n v="33.770000000000003"/>
    <x v="7"/>
    <x v="14"/>
    <x v="25"/>
    <x v="0"/>
    <x v="0"/>
    <x v="5"/>
    <x v="5"/>
    <x v="0"/>
    <x v="0"/>
  </r>
  <r>
    <x v="12"/>
    <x v="12"/>
    <s v="24.05.2001"/>
    <x v="0"/>
    <x v="6"/>
    <x v="0"/>
    <n v="24.5"/>
    <n v="34.97"/>
    <x v="3"/>
    <x v="0"/>
    <x v="25"/>
    <x v="12"/>
    <x v="0"/>
    <x v="5"/>
    <x v="5"/>
    <x v="0"/>
    <x v="0"/>
  </r>
  <r>
    <x v="12"/>
    <x v="12"/>
    <s v="24.05.2001"/>
    <x v="0"/>
    <x v="7"/>
    <x v="0"/>
    <n v="26"/>
    <n v="37.11"/>
    <x v="3"/>
    <x v="0"/>
    <x v="25"/>
    <x v="12"/>
    <x v="0"/>
    <x v="5"/>
    <x v="5"/>
    <x v="0"/>
    <x v="0"/>
  </r>
  <r>
    <x v="2"/>
    <x v="2"/>
    <s v="29.04.2001"/>
    <x v="0"/>
    <x v="1"/>
    <x v="0"/>
    <n v="26"/>
    <n v="37.11"/>
    <x v="9"/>
    <x v="15"/>
    <x v="28"/>
    <x v="10"/>
    <x v="0"/>
    <x v="2"/>
    <x v="2"/>
    <x v="0"/>
    <x v="0"/>
  </r>
  <r>
    <x v="2"/>
    <x v="2"/>
    <s v="17.05.2001"/>
    <x v="0"/>
    <x v="1"/>
    <x v="0"/>
    <n v="19.93"/>
    <n v="28.44"/>
    <x v="5"/>
    <x v="2"/>
    <x v="12"/>
    <x v="0"/>
    <x v="0"/>
    <x v="2"/>
    <x v="2"/>
    <x v="0"/>
    <x v="0"/>
  </r>
  <r>
    <x v="14"/>
    <x v="14"/>
    <s v="17.05.2001"/>
    <x v="0"/>
    <x v="1"/>
    <x v="0"/>
    <n v="20.95"/>
    <n v="29.9"/>
    <x v="5"/>
    <x v="2"/>
    <x v="29"/>
    <x v="6"/>
    <x v="0"/>
    <x v="3"/>
    <x v="3"/>
    <x v="0"/>
    <x v="0"/>
  </r>
  <r>
    <x v="12"/>
    <x v="12"/>
    <s v="09.05.2001"/>
    <x v="0"/>
    <x v="1"/>
    <x v="0"/>
    <n v="30.34"/>
    <n v="43.3"/>
    <x v="10"/>
    <x v="14"/>
    <x v="25"/>
    <x v="0"/>
    <x v="0"/>
    <x v="5"/>
    <x v="5"/>
    <x v="0"/>
    <x v="0"/>
  </r>
  <r>
    <x v="2"/>
    <x v="2"/>
    <s v="18.05.2001"/>
    <x v="0"/>
    <x v="1"/>
    <x v="1"/>
    <n v="31.88"/>
    <n v="27.91"/>
    <x v="3"/>
    <x v="9"/>
    <x v="10"/>
    <x v="0"/>
    <x v="0"/>
    <x v="2"/>
    <x v="2"/>
    <x v="0"/>
    <x v="0"/>
  </r>
  <r>
    <x v="12"/>
    <x v="12"/>
    <s v="10.04.2001"/>
    <x v="0"/>
    <x v="1"/>
    <x v="0"/>
    <n v="31.97"/>
    <n v="45.63"/>
    <x v="11"/>
    <x v="14"/>
    <x v="25"/>
    <x v="0"/>
    <x v="0"/>
    <x v="5"/>
    <x v="5"/>
    <x v="0"/>
    <x v="0"/>
  </r>
  <r>
    <x v="12"/>
    <x v="12"/>
    <s v="09.05.2001"/>
    <x v="0"/>
    <x v="1"/>
    <x v="0"/>
    <n v="32.450000000000003"/>
    <n v="46.31"/>
    <x v="11"/>
    <x v="14"/>
    <x v="25"/>
    <x v="0"/>
    <x v="0"/>
    <x v="5"/>
    <x v="5"/>
    <x v="0"/>
    <x v="0"/>
  </r>
  <r>
    <x v="6"/>
    <x v="6"/>
    <s v="07.05.2001"/>
    <x v="0"/>
    <x v="8"/>
    <x v="0"/>
    <n v="33.1"/>
    <n v="47.24"/>
    <x v="3"/>
    <x v="16"/>
    <x v="24"/>
    <x v="0"/>
    <x v="0"/>
    <x v="2"/>
    <x v="2"/>
    <x v="0"/>
    <x v="0"/>
  </r>
  <r>
    <x v="2"/>
    <x v="2"/>
    <s v="16.05.2001"/>
    <x v="0"/>
    <x v="1"/>
    <x v="0"/>
    <n v="33.36"/>
    <n v="47.61"/>
    <x v="3"/>
    <x v="2"/>
    <x v="10"/>
    <x v="7"/>
    <x v="0"/>
    <x v="2"/>
    <x v="2"/>
    <x v="0"/>
    <x v="0"/>
  </r>
  <r>
    <x v="3"/>
    <x v="3"/>
    <s v="16.05.2001"/>
    <x v="0"/>
    <x v="1"/>
    <x v="0"/>
    <n v="34.22"/>
    <n v="48.84"/>
    <x v="3"/>
    <x v="2"/>
    <x v="7"/>
    <x v="0"/>
    <x v="0"/>
    <x v="3"/>
    <x v="3"/>
    <x v="0"/>
    <x v="0"/>
  </r>
  <r>
    <x v="7"/>
    <x v="7"/>
    <s v="18.05.2001"/>
    <x v="0"/>
    <x v="1"/>
    <x v="1"/>
    <n v="34.47"/>
    <n v="30.18"/>
    <x v="3"/>
    <x v="9"/>
    <x v="30"/>
    <x v="0"/>
    <x v="0"/>
    <x v="2"/>
    <x v="2"/>
    <x v="0"/>
    <x v="0"/>
  </r>
  <r>
    <x v="12"/>
    <x v="12"/>
    <s v="24.05.2001"/>
    <x v="0"/>
    <x v="9"/>
    <x v="0"/>
    <n v="35"/>
    <n v="49.95"/>
    <x v="3"/>
    <x v="0"/>
    <x v="25"/>
    <x v="12"/>
    <x v="0"/>
    <x v="5"/>
    <x v="5"/>
    <x v="0"/>
    <x v="0"/>
  </r>
  <r>
    <x v="5"/>
    <x v="5"/>
    <s v="08.05.2001"/>
    <x v="0"/>
    <x v="1"/>
    <x v="0"/>
    <n v="35.35"/>
    <n v="50.45"/>
    <x v="3"/>
    <x v="13"/>
    <x v="24"/>
    <x v="16"/>
    <x v="0"/>
    <x v="2"/>
    <x v="2"/>
    <x v="0"/>
    <x v="0"/>
  </r>
  <r>
    <x v="12"/>
    <x v="12"/>
    <s v="10.04.2001"/>
    <x v="0"/>
    <x v="1"/>
    <x v="0"/>
    <n v="37.54"/>
    <n v="53.57"/>
    <x v="8"/>
    <x v="14"/>
    <x v="25"/>
    <x v="0"/>
    <x v="0"/>
    <x v="5"/>
    <x v="5"/>
    <x v="0"/>
    <x v="0"/>
  </r>
  <r>
    <x v="2"/>
    <x v="2"/>
    <s v="16.05.2001"/>
    <x v="0"/>
    <x v="1"/>
    <x v="0"/>
    <n v="39.25"/>
    <n v="56.02"/>
    <x v="3"/>
    <x v="2"/>
    <x v="10"/>
    <x v="0"/>
    <x v="0"/>
    <x v="2"/>
    <x v="2"/>
    <x v="0"/>
    <x v="0"/>
  </r>
  <r>
    <x v="6"/>
    <x v="6"/>
    <s v="31.05.2001"/>
    <x v="0"/>
    <x v="1"/>
    <x v="0"/>
    <n v="40.340000000000003"/>
    <n v="57.57"/>
    <x v="3"/>
    <x v="4"/>
    <x v="17"/>
    <x v="14"/>
    <x v="0"/>
    <x v="2"/>
    <x v="2"/>
    <x v="0"/>
    <x v="0"/>
  </r>
  <r>
    <x v="2"/>
    <x v="2"/>
    <s v="29.04.2001"/>
    <x v="0"/>
    <x v="1"/>
    <x v="0"/>
    <n v="40.9"/>
    <n v="58.37"/>
    <x v="9"/>
    <x v="15"/>
    <x v="28"/>
    <x v="8"/>
    <x v="0"/>
    <x v="2"/>
    <x v="2"/>
    <x v="0"/>
    <x v="0"/>
  </r>
  <r>
    <x v="2"/>
    <x v="2"/>
    <s v="17.05.2001"/>
    <x v="0"/>
    <x v="1"/>
    <x v="0"/>
    <n v="31.45"/>
    <n v="44.88"/>
    <x v="5"/>
    <x v="2"/>
    <x v="12"/>
    <x v="6"/>
    <x v="0"/>
    <x v="2"/>
    <x v="2"/>
    <x v="0"/>
    <x v="0"/>
  </r>
  <r>
    <x v="5"/>
    <x v="5"/>
    <s v="16.05.2001"/>
    <x v="0"/>
    <x v="1"/>
    <x v="0"/>
    <n v="46.72"/>
    <n v="66.680000000000007"/>
    <x v="3"/>
    <x v="2"/>
    <x v="18"/>
    <x v="1"/>
    <x v="0"/>
    <x v="2"/>
    <x v="2"/>
    <x v="0"/>
    <x v="0"/>
  </r>
  <r>
    <x v="0"/>
    <x v="0"/>
    <s v="25.04.2001"/>
    <x v="0"/>
    <x v="1"/>
    <x v="0"/>
    <n v="47.42"/>
    <n v="67.680000000000007"/>
    <x v="12"/>
    <x v="17"/>
    <x v="2"/>
    <x v="0"/>
    <x v="0"/>
    <x v="0"/>
    <x v="0"/>
    <x v="0"/>
    <x v="0"/>
  </r>
  <r>
    <x v="7"/>
    <x v="7"/>
    <s v="16.05.2001"/>
    <x v="0"/>
    <x v="1"/>
    <x v="0"/>
    <n v="49.85"/>
    <n v="71.14"/>
    <x v="3"/>
    <x v="2"/>
    <x v="19"/>
    <x v="7"/>
    <x v="0"/>
    <x v="2"/>
    <x v="2"/>
    <x v="0"/>
    <x v="0"/>
  </r>
  <r>
    <x v="12"/>
    <x v="12"/>
    <s v="10.04.2001"/>
    <x v="0"/>
    <x v="1"/>
    <x v="0"/>
    <n v="51.98"/>
    <n v="74.180000000000007"/>
    <x v="13"/>
    <x v="14"/>
    <x v="25"/>
    <x v="0"/>
    <x v="0"/>
    <x v="5"/>
    <x v="5"/>
    <x v="0"/>
    <x v="0"/>
  </r>
  <r>
    <x v="2"/>
    <x v="2"/>
    <s v="17.05.2001"/>
    <x v="0"/>
    <x v="1"/>
    <x v="0"/>
    <n v="39.049999999999997"/>
    <n v="55.73"/>
    <x v="5"/>
    <x v="2"/>
    <x v="10"/>
    <x v="0"/>
    <x v="0"/>
    <x v="2"/>
    <x v="2"/>
    <x v="0"/>
    <x v="0"/>
  </r>
  <r>
    <x v="12"/>
    <x v="12"/>
    <s v="09.05.2001"/>
    <x v="0"/>
    <x v="1"/>
    <x v="0"/>
    <n v="56.55"/>
    <n v="80.709999999999994"/>
    <x v="14"/>
    <x v="14"/>
    <x v="25"/>
    <x v="0"/>
    <x v="0"/>
    <x v="5"/>
    <x v="5"/>
    <x v="0"/>
    <x v="0"/>
  </r>
  <r>
    <x v="12"/>
    <x v="12"/>
    <s v="09.05.2001"/>
    <x v="0"/>
    <x v="1"/>
    <x v="0"/>
    <n v="58.26"/>
    <n v="83.15"/>
    <x v="15"/>
    <x v="14"/>
    <x v="25"/>
    <x v="0"/>
    <x v="0"/>
    <x v="5"/>
    <x v="5"/>
    <x v="0"/>
    <x v="0"/>
  </r>
  <r>
    <x v="6"/>
    <x v="6"/>
    <s v="16.05.2001"/>
    <x v="0"/>
    <x v="1"/>
    <x v="0"/>
    <n v="60.32"/>
    <n v="86.09"/>
    <x v="3"/>
    <x v="2"/>
    <x v="17"/>
    <x v="9"/>
    <x v="0"/>
    <x v="2"/>
    <x v="2"/>
    <x v="0"/>
    <x v="0"/>
  </r>
  <r>
    <x v="11"/>
    <x v="11"/>
    <s v="17.04.2001"/>
    <x v="0"/>
    <x v="1"/>
    <x v="1"/>
    <n v="62.79"/>
    <n v="54.97"/>
    <x v="16"/>
    <x v="18"/>
    <x v="31"/>
    <x v="8"/>
    <x v="0"/>
    <x v="4"/>
    <x v="4"/>
    <x v="0"/>
    <x v="0"/>
  </r>
  <r>
    <x v="4"/>
    <x v="4"/>
    <s v="16.05.2001"/>
    <x v="0"/>
    <x v="1"/>
    <x v="0"/>
    <n v="63.83"/>
    <n v="91.09"/>
    <x v="3"/>
    <x v="2"/>
    <x v="14"/>
    <x v="0"/>
    <x v="0"/>
    <x v="1"/>
    <x v="1"/>
    <x v="0"/>
    <x v="0"/>
  </r>
  <r>
    <x v="2"/>
    <x v="2"/>
    <s v="08.05.2001"/>
    <x v="0"/>
    <x v="1"/>
    <x v="0"/>
    <n v="66"/>
    <n v="94.19"/>
    <x v="3"/>
    <x v="13"/>
    <x v="26"/>
    <x v="16"/>
    <x v="0"/>
    <x v="2"/>
    <x v="2"/>
    <x v="0"/>
    <x v="0"/>
  </r>
  <r>
    <x v="12"/>
    <x v="12"/>
    <s v="10.04.2001"/>
    <x v="0"/>
    <x v="1"/>
    <x v="0"/>
    <n v="66.13"/>
    <n v="94.38"/>
    <x v="14"/>
    <x v="14"/>
    <x v="25"/>
    <x v="0"/>
    <x v="0"/>
    <x v="5"/>
    <x v="5"/>
    <x v="0"/>
    <x v="0"/>
  </r>
  <r>
    <x v="10"/>
    <x v="10"/>
    <s v="16.05.2001"/>
    <x v="0"/>
    <x v="1"/>
    <x v="0"/>
    <n v="66.38"/>
    <n v="94.73"/>
    <x v="3"/>
    <x v="2"/>
    <x v="22"/>
    <x v="0"/>
    <x v="0"/>
    <x v="3"/>
    <x v="3"/>
    <x v="0"/>
    <x v="0"/>
  </r>
  <r>
    <x v="4"/>
    <x v="4"/>
    <s v="16.05.2001"/>
    <x v="0"/>
    <x v="1"/>
    <x v="0"/>
    <n v="70.87"/>
    <n v="101.14"/>
    <x v="3"/>
    <x v="2"/>
    <x v="8"/>
    <x v="0"/>
    <x v="0"/>
    <x v="1"/>
    <x v="1"/>
    <x v="0"/>
    <x v="0"/>
  </r>
  <r>
    <x v="12"/>
    <x v="12"/>
    <s v="10.04.2001"/>
    <x v="0"/>
    <x v="1"/>
    <x v="0"/>
    <n v="73.010000000000005"/>
    <n v="104.2"/>
    <x v="17"/>
    <x v="14"/>
    <x v="25"/>
    <x v="0"/>
    <x v="0"/>
    <x v="5"/>
    <x v="5"/>
    <x v="0"/>
    <x v="0"/>
  </r>
  <r>
    <x v="12"/>
    <x v="12"/>
    <s v="10.04.2001"/>
    <x v="0"/>
    <x v="1"/>
    <x v="0"/>
    <n v="74.03"/>
    <n v="105.65"/>
    <x v="15"/>
    <x v="14"/>
    <x v="25"/>
    <x v="0"/>
    <x v="0"/>
    <x v="5"/>
    <x v="5"/>
    <x v="0"/>
    <x v="0"/>
  </r>
  <r>
    <x v="9"/>
    <x v="9"/>
    <s v="16.05.2001"/>
    <x v="0"/>
    <x v="1"/>
    <x v="0"/>
    <n v="77.260000000000005"/>
    <n v="110.26"/>
    <x v="3"/>
    <x v="2"/>
    <x v="21"/>
    <x v="0"/>
    <x v="0"/>
    <x v="3"/>
    <x v="3"/>
    <x v="0"/>
    <x v="0"/>
  </r>
  <r>
    <x v="4"/>
    <x v="4"/>
    <s v="16.05.2001"/>
    <x v="0"/>
    <x v="1"/>
    <x v="0"/>
    <n v="79.25"/>
    <n v="113.1"/>
    <x v="3"/>
    <x v="2"/>
    <x v="8"/>
    <x v="1"/>
    <x v="0"/>
    <x v="1"/>
    <x v="1"/>
    <x v="0"/>
    <x v="0"/>
  </r>
  <r>
    <x v="2"/>
    <x v="2"/>
    <s v="16.05.2001"/>
    <x v="0"/>
    <x v="1"/>
    <x v="0"/>
    <n v="82.18"/>
    <n v="117.28"/>
    <x v="3"/>
    <x v="2"/>
    <x v="12"/>
    <x v="1"/>
    <x v="0"/>
    <x v="2"/>
    <x v="2"/>
    <x v="0"/>
    <x v="0"/>
  </r>
  <r>
    <x v="2"/>
    <x v="2"/>
    <s v="17.05.2001"/>
    <x v="0"/>
    <x v="1"/>
    <x v="0"/>
    <n v="57.73"/>
    <n v="82.39"/>
    <x v="5"/>
    <x v="2"/>
    <x v="12"/>
    <x v="6"/>
    <x v="0"/>
    <x v="2"/>
    <x v="2"/>
    <x v="0"/>
    <x v="0"/>
  </r>
  <r>
    <x v="15"/>
    <x v="15"/>
    <s v="30.04.2001"/>
    <x v="0"/>
    <x v="1"/>
    <x v="0"/>
    <n v="90.92"/>
    <n v="129.76"/>
    <x v="18"/>
    <x v="19"/>
    <x v="32"/>
    <x v="17"/>
    <x v="0"/>
    <x v="0"/>
    <x v="0"/>
    <x v="0"/>
    <x v="0"/>
  </r>
  <r>
    <x v="12"/>
    <x v="12"/>
    <s v="09.05.2001"/>
    <x v="0"/>
    <x v="1"/>
    <x v="0"/>
    <n v="94.08"/>
    <n v="134.27000000000001"/>
    <x v="13"/>
    <x v="14"/>
    <x v="25"/>
    <x v="0"/>
    <x v="0"/>
    <x v="5"/>
    <x v="5"/>
    <x v="0"/>
    <x v="0"/>
  </r>
  <r>
    <x v="12"/>
    <x v="12"/>
    <s v="09.05.2001"/>
    <x v="0"/>
    <x v="1"/>
    <x v="0"/>
    <n v="96.52"/>
    <n v="137.75"/>
    <x v="19"/>
    <x v="14"/>
    <x v="25"/>
    <x v="0"/>
    <x v="0"/>
    <x v="5"/>
    <x v="5"/>
    <x v="0"/>
    <x v="0"/>
  </r>
  <r>
    <x v="4"/>
    <x v="4"/>
    <s v="16.05.2001"/>
    <x v="0"/>
    <x v="1"/>
    <x v="0"/>
    <n v="98.9"/>
    <n v="141.13999999999999"/>
    <x v="3"/>
    <x v="2"/>
    <x v="8"/>
    <x v="7"/>
    <x v="0"/>
    <x v="1"/>
    <x v="1"/>
    <x v="0"/>
    <x v="0"/>
  </r>
  <r>
    <x v="7"/>
    <x v="7"/>
    <s v="16.05.2001"/>
    <x v="0"/>
    <x v="1"/>
    <x v="0"/>
    <n v="113.75"/>
    <n v="162.34"/>
    <x v="3"/>
    <x v="2"/>
    <x v="19"/>
    <x v="0"/>
    <x v="0"/>
    <x v="2"/>
    <x v="2"/>
    <x v="0"/>
    <x v="0"/>
  </r>
  <r>
    <x v="2"/>
    <x v="2"/>
    <s v="25.05.2001"/>
    <x v="0"/>
    <x v="1"/>
    <x v="0"/>
    <n v="114.56"/>
    <n v="163.49"/>
    <x v="3"/>
    <x v="5"/>
    <x v="12"/>
    <x v="11"/>
    <x v="0"/>
    <x v="2"/>
    <x v="2"/>
    <x v="0"/>
    <x v="0"/>
  </r>
  <r>
    <x v="12"/>
    <x v="12"/>
    <s v="10.04.2001"/>
    <x v="0"/>
    <x v="1"/>
    <x v="0"/>
    <n v="119.32"/>
    <n v="170.29"/>
    <x v="19"/>
    <x v="14"/>
    <x v="25"/>
    <x v="0"/>
    <x v="0"/>
    <x v="5"/>
    <x v="5"/>
    <x v="0"/>
    <x v="0"/>
  </r>
  <r>
    <x v="2"/>
    <x v="2"/>
    <s v="10.05.2001"/>
    <x v="0"/>
    <x v="1"/>
    <x v="0"/>
    <n v="125.14"/>
    <n v="178.59"/>
    <x v="3"/>
    <x v="6"/>
    <x v="12"/>
    <x v="18"/>
    <x v="0"/>
    <x v="2"/>
    <x v="2"/>
    <x v="0"/>
    <x v="0"/>
  </r>
  <r>
    <x v="5"/>
    <x v="5"/>
    <s v="16.05.2001"/>
    <x v="0"/>
    <x v="1"/>
    <x v="0"/>
    <n v="127.5"/>
    <n v="181.96"/>
    <x v="3"/>
    <x v="2"/>
    <x v="18"/>
    <x v="0"/>
    <x v="0"/>
    <x v="2"/>
    <x v="2"/>
    <x v="0"/>
    <x v="0"/>
  </r>
  <r>
    <x v="5"/>
    <x v="5"/>
    <s v="23.05.2001"/>
    <x v="0"/>
    <x v="1"/>
    <x v="0"/>
    <n v="128"/>
    <n v="182.67"/>
    <x v="3"/>
    <x v="8"/>
    <x v="18"/>
    <x v="12"/>
    <x v="0"/>
    <x v="2"/>
    <x v="2"/>
    <x v="0"/>
    <x v="0"/>
  </r>
  <r>
    <x v="2"/>
    <x v="2"/>
    <s v="25.05.2001"/>
    <x v="0"/>
    <x v="1"/>
    <x v="0"/>
    <n v="129.41999999999999"/>
    <n v="184.7"/>
    <x v="3"/>
    <x v="5"/>
    <x v="10"/>
    <x v="11"/>
    <x v="0"/>
    <x v="2"/>
    <x v="2"/>
    <x v="0"/>
    <x v="0"/>
  </r>
  <r>
    <x v="12"/>
    <x v="12"/>
    <s v="09.05.2001"/>
    <x v="0"/>
    <x v="1"/>
    <x v="0"/>
    <n v="130.25"/>
    <n v="185.89"/>
    <x v="20"/>
    <x v="14"/>
    <x v="25"/>
    <x v="0"/>
    <x v="0"/>
    <x v="5"/>
    <x v="5"/>
    <x v="0"/>
    <x v="0"/>
  </r>
  <r>
    <x v="12"/>
    <x v="12"/>
    <s v="09.05.2001"/>
    <x v="0"/>
    <x v="1"/>
    <x v="0"/>
    <n v="133.51"/>
    <n v="190.54"/>
    <x v="17"/>
    <x v="14"/>
    <x v="25"/>
    <x v="0"/>
    <x v="0"/>
    <x v="5"/>
    <x v="5"/>
    <x v="0"/>
    <x v="0"/>
  </r>
  <r>
    <x v="5"/>
    <x v="5"/>
    <s v="16.05.2001"/>
    <x v="0"/>
    <x v="1"/>
    <x v="0"/>
    <n v="140.27000000000001"/>
    <n v="200.19"/>
    <x v="3"/>
    <x v="2"/>
    <x v="18"/>
    <x v="0"/>
    <x v="0"/>
    <x v="2"/>
    <x v="2"/>
    <x v="0"/>
    <x v="0"/>
  </r>
  <r>
    <x v="2"/>
    <x v="2"/>
    <s v="16.05.2001"/>
    <x v="0"/>
    <x v="1"/>
    <x v="0"/>
    <n v="141.13999999999999"/>
    <n v="201.43"/>
    <x v="3"/>
    <x v="10"/>
    <x v="11"/>
    <x v="5"/>
    <x v="0"/>
    <x v="2"/>
    <x v="2"/>
    <x v="0"/>
    <x v="0"/>
  </r>
  <r>
    <x v="2"/>
    <x v="2"/>
    <s v="16.05.2001"/>
    <x v="0"/>
    <x v="1"/>
    <x v="0"/>
    <n v="145.31"/>
    <n v="207.38"/>
    <x v="3"/>
    <x v="10"/>
    <x v="12"/>
    <x v="19"/>
    <x v="0"/>
    <x v="2"/>
    <x v="2"/>
    <x v="0"/>
    <x v="0"/>
  </r>
  <r>
    <x v="6"/>
    <x v="6"/>
    <s v="03.05.2001"/>
    <x v="0"/>
    <x v="10"/>
    <x v="0"/>
    <n v="145.94999999999999"/>
    <n v="208.29"/>
    <x v="21"/>
    <x v="0"/>
    <x v="33"/>
    <x v="0"/>
    <x v="0"/>
    <x v="2"/>
    <x v="2"/>
    <x v="0"/>
    <x v="0"/>
  </r>
  <r>
    <x v="2"/>
    <x v="2"/>
    <s v="10.05.2001"/>
    <x v="0"/>
    <x v="1"/>
    <x v="0"/>
    <n v="147.77000000000001"/>
    <n v="210.89"/>
    <x v="3"/>
    <x v="6"/>
    <x v="9"/>
    <x v="13"/>
    <x v="0"/>
    <x v="2"/>
    <x v="2"/>
    <x v="0"/>
    <x v="0"/>
  </r>
  <r>
    <x v="2"/>
    <x v="2"/>
    <s v="16.05.2001"/>
    <x v="0"/>
    <x v="1"/>
    <x v="0"/>
    <n v="148.08000000000001"/>
    <n v="211.33"/>
    <x v="3"/>
    <x v="10"/>
    <x v="34"/>
    <x v="0"/>
    <x v="0"/>
    <x v="2"/>
    <x v="2"/>
    <x v="0"/>
    <x v="0"/>
  </r>
  <r>
    <x v="2"/>
    <x v="2"/>
    <s v="08.05.2001"/>
    <x v="0"/>
    <x v="1"/>
    <x v="0"/>
    <n v="148.53"/>
    <n v="211.97"/>
    <x v="3"/>
    <x v="13"/>
    <x v="9"/>
    <x v="16"/>
    <x v="0"/>
    <x v="2"/>
    <x v="2"/>
    <x v="0"/>
    <x v="0"/>
  </r>
  <r>
    <x v="2"/>
    <x v="2"/>
    <s v="31.05.2001"/>
    <x v="0"/>
    <x v="1"/>
    <x v="0"/>
    <n v="149.77000000000001"/>
    <n v="213.74"/>
    <x v="3"/>
    <x v="4"/>
    <x v="9"/>
    <x v="14"/>
    <x v="0"/>
    <x v="2"/>
    <x v="2"/>
    <x v="0"/>
    <x v="0"/>
  </r>
  <r>
    <x v="2"/>
    <x v="2"/>
    <s v="08.05.2001"/>
    <x v="0"/>
    <x v="1"/>
    <x v="0"/>
    <n v="155.87"/>
    <n v="222.45"/>
    <x v="3"/>
    <x v="13"/>
    <x v="12"/>
    <x v="16"/>
    <x v="0"/>
    <x v="2"/>
    <x v="2"/>
    <x v="0"/>
    <x v="0"/>
  </r>
  <r>
    <x v="1"/>
    <x v="1"/>
    <s v="20.05.2001"/>
    <x v="0"/>
    <x v="1"/>
    <x v="0"/>
    <n v="160"/>
    <n v="228.34"/>
    <x v="22"/>
    <x v="20"/>
    <x v="35"/>
    <x v="0"/>
    <x v="0"/>
    <x v="1"/>
    <x v="1"/>
    <x v="0"/>
    <x v="0"/>
  </r>
  <r>
    <x v="6"/>
    <x v="6"/>
    <s v="23.05.2001"/>
    <x v="0"/>
    <x v="1"/>
    <x v="0"/>
    <n v="162.12"/>
    <n v="231.37"/>
    <x v="3"/>
    <x v="8"/>
    <x v="36"/>
    <x v="12"/>
    <x v="0"/>
    <x v="2"/>
    <x v="2"/>
    <x v="0"/>
    <x v="0"/>
  </r>
  <r>
    <x v="6"/>
    <x v="6"/>
    <s v="16.05.2001"/>
    <x v="0"/>
    <x v="1"/>
    <x v="0"/>
    <n v="162.37"/>
    <n v="231.73"/>
    <x v="3"/>
    <x v="2"/>
    <x v="17"/>
    <x v="0"/>
    <x v="0"/>
    <x v="2"/>
    <x v="2"/>
    <x v="0"/>
    <x v="0"/>
  </r>
  <r>
    <x v="2"/>
    <x v="2"/>
    <s v="16.05.2001"/>
    <x v="0"/>
    <x v="1"/>
    <x v="0"/>
    <n v="165.37"/>
    <n v="236.01"/>
    <x v="3"/>
    <x v="2"/>
    <x v="12"/>
    <x v="0"/>
    <x v="0"/>
    <x v="2"/>
    <x v="2"/>
    <x v="0"/>
    <x v="0"/>
  </r>
  <r>
    <x v="11"/>
    <x v="11"/>
    <s v="04.05.2001"/>
    <x v="0"/>
    <x v="1"/>
    <x v="1"/>
    <n v="174.54"/>
    <n v="152.79"/>
    <x v="23"/>
    <x v="21"/>
    <x v="37"/>
    <x v="0"/>
    <x v="0"/>
    <x v="4"/>
    <x v="4"/>
    <x v="0"/>
    <x v="0"/>
  </r>
  <r>
    <x v="12"/>
    <x v="12"/>
    <s v="12.05.2001"/>
    <x v="0"/>
    <x v="1"/>
    <x v="1"/>
    <n v="179.14"/>
    <n v="156.82"/>
    <x v="3"/>
    <x v="22"/>
    <x v="25"/>
    <x v="8"/>
    <x v="0"/>
    <x v="5"/>
    <x v="5"/>
    <x v="0"/>
    <x v="0"/>
  </r>
  <r>
    <x v="2"/>
    <x v="2"/>
    <s v="16.05.2001"/>
    <x v="0"/>
    <x v="1"/>
    <x v="0"/>
    <n v="180.33"/>
    <n v="257.36"/>
    <x v="3"/>
    <x v="2"/>
    <x v="6"/>
    <x v="7"/>
    <x v="0"/>
    <x v="2"/>
    <x v="2"/>
    <x v="0"/>
    <x v="0"/>
  </r>
  <r>
    <x v="5"/>
    <x v="5"/>
    <s v="31.05.2001"/>
    <x v="0"/>
    <x v="1"/>
    <x v="0"/>
    <n v="182.01"/>
    <n v="259.75"/>
    <x v="3"/>
    <x v="4"/>
    <x v="18"/>
    <x v="10"/>
    <x v="0"/>
    <x v="2"/>
    <x v="2"/>
    <x v="0"/>
    <x v="0"/>
  </r>
  <r>
    <x v="0"/>
    <x v="0"/>
    <s v="29.03.2001"/>
    <x v="0"/>
    <x v="1"/>
    <x v="0"/>
    <n v="189.1"/>
    <n v="269.87"/>
    <x v="24"/>
    <x v="23"/>
    <x v="2"/>
    <x v="0"/>
    <x v="0"/>
    <x v="0"/>
    <x v="0"/>
    <x v="0"/>
    <x v="0"/>
  </r>
  <r>
    <x v="2"/>
    <x v="2"/>
    <s v="17.05.2001"/>
    <x v="0"/>
    <x v="1"/>
    <x v="0"/>
    <n v="137.79"/>
    <n v="196.65"/>
    <x v="5"/>
    <x v="2"/>
    <x v="12"/>
    <x v="6"/>
    <x v="0"/>
    <x v="2"/>
    <x v="2"/>
    <x v="0"/>
    <x v="0"/>
  </r>
  <r>
    <x v="2"/>
    <x v="2"/>
    <s v="16.05.2001"/>
    <x v="0"/>
    <x v="1"/>
    <x v="0"/>
    <n v="200"/>
    <n v="285.43"/>
    <x v="3"/>
    <x v="2"/>
    <x v="10"/>
    <x v="0"/>
    <x v="0"/>
    <x v="2"/>
    <x v="2"/>
    <x v="0"/>
    <x v="0"/>
  </r>
  <r>
    <x v="11"/>
    <x v="11"/>
    <s v="30.04.2001"/>
    <x v="0"/>
    <x v="11"/>
    <x v="0"/>
    <n v="210.41"/>
    <n v="300.29000000000002"/>
    <x v="3"/>
    <x v="24"/>
    <x v="23"/>
    <x v="0"/>
    <x v="0"/>
    <x v="4"/>
    <x v="4"/>
    <x v="0"/>
    <x v="0"/>
  </r>
  <r>
    <x v="14"/>
    <x v="14"/>
    <s v="17.05.2001"/>
    <x v="0"/>
    <x v="1"/>
    <x v="0"/>
    <n v="147.05000000000001"/>
    <n v="209.86"/>
    <x v="5"/>
    <x v="2"/>
    <x v="29"/>
    <x v="0"/>
    <x v="0"/>
    <x v="3"/>
    <x v="3"/>
    <x v="0"/>
    <x v="0"/>
  </r>
  <r>
    <x v="2"/>
    <x v="2"/>
    <s v="29.04.2001"/>
    <x v="0"/>
    <x v="1"/>
    <x v="0"/>
    <n v="216.73"/>
    <n v="309.3"/>
    <x v="9"/>
    <x v="15"/>
    <x v="28"/>
    <x v="17"/>
    <x v="0"/>
    <x v="2"/>
    <x v="2"/>
    <x v="0"/>
    <x v="0"/>
  </r>
  <r>
    <x v="5"/>
    <x v="5"/>
    <s v="16.05.2001"/>
    <x v="0"/>
    <x v="1"/>
    <x v="0"/>
    <n v="220"/>
    <n v="313.97000000000003"/>
    <x v="3"/>
    <x v="2"/>
    <x v="16"/>
    <x v="0"/>
    <x v="0"/>
    <x v="2"/>
    <x v="2"/>
    <x v="0"/>
    <x v="0"/>
  </r>
  <r>
    <x v="4"/>
    <x v="4"/>
    <s v="16.05.2001"/>
    <x v="0"/>
    <x v="1"/>
    <x v="0"/>
    <n v="244.62"/>
    <n v="349.11"/>
    <x v="3"/>
    <x v="2"/>
    <x v="15"/>
    <x v="0"/>
    <x v="0"/>
    <x v="1"/>
    <x v="1"/>
    <x v="0"/>
    <x v="0"/>
  </r>
  <r>
    <x v="2"/>
    <x v="2"/>
    <s v="16.05.2001"/>
    <x v="0"/>
    <x v="1"/>
    <x v="0"/>
    <n v="245.1"/>
    <n v="349.79"/>
    <x v="3"/>
    <x v="2"/>
    <x v="5"/>
    <x v="0"/>
    <x v="0"/>
    <x v="2"/>
    <x v="2"/>
    <x v="0"/>
    <x v="0"/>
  </r>
  <r>
    <x v="2"/>
    <x v="2"/>
    <s v="16.05.2001"/>
    <x v="0"/>
    <x v="1"/>
    <x v="0"/>
    <n v="248.15"/>
    <n v="354.15"/>
    <x v="3"/>
    <x v="2"/>
    <x v="12"/>
    <x v="6"/>
    <x v="0"/>
    <x v="2"/>
    <x v="2"/>
    <x v="0"/>
    <x v="0"/>
  </r>
  <r>
    <x v="1"/>
    <x v="1"/>
    <s v="04.05.2001"/>
    <x v="0"/>
    <x v="12"/>
    <x v="0"/>
    <n v="248.4"/>
    <n v="354.5"/>
    <x v="25"/>
    <x v="0"/>
    <x v="38"/>
    <x v="0"/>
    <x v="0"/>
    <x v="1"/>
    <x v="1"/>
    <x v="0"/>
    <x v="0"/>
  </r>
  <r>
    <x v="2"/>
    <x v="2"/>
    <s v="16.05.2001"/>
    <x v="0"/>
    <x v="1"/>
    <x v="0"/>
    <n v="252.16"/>
    <n v="359.87"/>
    <x v="3"/>
    <x v="2"/>
    <x v="11"/>
    <x v="1"/>
    <x v="0"/>
    <x v="2"/>
    <x v="2"/>
    <x v="0"/>
    <x v="0"/>
  </r>
  <r>
    <x v="12"/>
    <x v="12"/>
    <s v="10.04.2001"/>
    <x v="0"/>
    <x v="1"/>
    <x v="0"/>
    <n v="256.01"/>
    <n v="365.36"/>
    <x v="20"/>
    <x v="14"/>
    <x v="25"/>
    <x v="0"/>
    <x v="0"/>
    <x v="5"/>
    <x v="5"/>
    <x v="0"/>
    <x v="0"/>
  </r>
  <r>
    <x v="1"/>
    <x v="1"/>
    <s v="31.05.2001"/>
    <x v="0"/>
    <x v="1"/>
    <x v="1"/>
    <n v="120.55"/>
    <n v="105.53"/>
    <x v="26"/>
    <x v="20"/>
    <x v="1"/>
    <x v="0"/>
    <x v="0"/>
    <x v="1"/>
    <x v="1"/>
    <x v="0"/>
    <x v="0"/>
  </r>
  <r>
    <x v="12"/>
    <x v="12"/>
    <s v="10.04.2001"/>
    <x v="0"/>
    <x v="1"/>
    <x v="0"/>
    <n v="279.66000000000003"/>
    <n v="399.12"/>
    <x v="27"/>
    <x v="14"/>
    <x v="25"/>
    <x v="0"/>
    <x v="0"/>
    <x v="5"/>
    <x v="5"/>
    <x v="0"/>
    <x v="0"/>
  </r>
  <r>
    <x v="2"/>
    <x v="2"/>
    <s v="16.05.2001"/>
    <x v="0"/>
    <x v="1"/>
    <x v="0"/>
    <n v="282.35000000000002"/>
    <n v="402.95"/>
    <x v="3"/>
    <x v="2"/>
    <x v="13"/>
    <x v="0"/>
    <x v="0"/>
    <x v="2"/>
    <x v="2"/>
    <x v="0"/>
    <x v="0"/>
  </r>
  <r>
    <x v="3"/>
    <x v="3"/>
    <s v="10.04.2001"/>
    <x v="0"/>
    <x v="1"/>
    <x v="0"/>
    <n v="300"/>
    <n v="428.14"/>
    <x v="28"/>
    <x v="25"/>
    <x v="39"/>
    <x v="0"/>
    <x v="0"/>
    <x v="3"/>
    <x v="3"/>
    <x v="0"/>
    <x v="0"/>
  </r>
  <r>
    <x v="3"/>
    <x v="3"/>
    <s v="03.05.2001"/>
    <x v="0"/>
    <x v="1"/>
    <x v="0"/>
    <n v="300"/>
    <n v="428.14"/>
    <x v="29"/>
    <x v="26"/>
    <x v="40"/>
    <x v="0"/>
    <x v="0"/>
    <x v="3"/>
    <x v="3"/>
    <x v="0"/>
    <x v="0"/>
  </r>
  <r>
    <x v="3"/>
    <x v="3"/>
    <s v="10.04.2001"/>
    <x v="0"/>
    <x v="1"/>
    <x v="0"/>
    <n v="300"/>
    <n v="428.14"/>
    <x v="30"/>
    <x v="25"/>
    <x v="39"/>
    <x v="0"/>
    <x v="0"/>
    <x v="3"/>
    <x v="3"/>
    <x v="0"/>
    <x v="0"/>
  </r>
  <r>
    <x v="2"/>
    <x v="2"/>
    <s v="23.05.2001"/>
    <x v="0"/>
    <x v="1"/>
    <x v="0"/>
    <n v="304.10000000000002"/>
    <n v="433.99"/>
    <x v="3"/>
    <x v="8"/>
    <x v="12"/>
    <x v="12"/>
    <x v="0"/>
    <x v="2"/>
    <x v="2"/>
    <x v="0"/>
    <x v="0"/>
  </r>
  <r>
    <x v="6"/>
    <x v="6"/>
    <s v="25.05.2001"/>
    <x v="0"/>
    <x v="1"/>
    <x v="0"/>
    <n v="313.55"/>
    <n v="447.48"/>
    <x v="3"/>
    <x v="5"/>
    <x v="17"/>
    <x v="11"/>
    <x v="0"/>
    <x v="2"/>
    <x v="2"/>
    <x v="0"/>
    <x v="0"/>
  </r>
  <r>
    <x v="12"/>
    <x v="12"/>
    <s v="31.03.2001"/>
    <x v="0"/>
    <x v="1"/>
    <x v="0"/>
    <n v="316.8"/>
    <n v="452.12"/>
    <x v="31"/>
    <x v="27"/>
    <x v="41"/>
    <x v="20"/>
    <x v="0"/>
    <x v="5"/>
    <x v="5"/>
    <x v="0"/>
    <x v="0"/>
  </r>
  <r>
    <x v="2"/>
    <x v="2"/>
    <s v="16.05.2001"/>
    <x v="0"/>
    <x v="1"/>
    <x v="0"/>
    <n v="319.39999999999998"/>
    <n v="455.83"/>
    <x v="3"/>
    <x v="10"/>
    <x v="10"/>
    <x v="13"/>
    <x v="0"/>
    <x v="2"/>
    <x v="2"/>
    <x v="0"/>
    <x v="0"/>
  </r>
  <r>
    <x v="15"/>
    <x v="15"/>
    <s v="28.02.2001"/>
    <x v="0"/>
    <x v="1"/>
    <x v="1"/>
    <n v="319.92"/>
    <n v="280.06"/>
    <x v="3"/>
    <x v="28"/>
    <x v="42"/>
    <x v="8"/>
    <x v="0"/>
    <x v="0"/>
    <x v="0"/>
    <x v="0"/>
    <x v="0"/>
  </r>
  <r>
    <x v="2"/>
    <x v="2"/>
    <s v="10.05.2001"/>
    <x v="0"/>
    <x v="1"/>
    <x v="0"/>
    <n v="324"/>
    <n v="462.39"/>
    <x v="3"/>
    <x v="6"/>
    <x v="10"/>
    <x v="18"/>
    <x v="0"/>
    <x v="2"/>
    <x v="2"/>
    <x v="0"/>
    <x v="0"/>
  </r>
  <r>
    <x v="4"/>
    <x v="4"/>
    <s v="16.05.2001"/>
    <x v="0"/>
    <x v="1"/>
    <x v="0"/>
    <n v="333.15"/>
    <n v="475.45"/>
    <x v="3"/>
    <x v="2"/>
    <x v="14"/>
    <x v="0"/>
    <x v="0"/>
    <x v="1"/>
    <x v="1"/>
    <x v="0"/>
    <x v="0"/>
  </r>
  <r>
    <x v="12"/>
    <x v="12"/>
    <s v="09.05.2001"/>
    <x v="0"/>
    <x v="1"/>
    <x v="0"/>
    <n v="337.62"/>
    <n v="481.83"/>
    <x v="27"/>
    <x v="14"/>
    <x v="25"/>
    <x v="0"/>
    <x v="0"/>
    <x v="5"/>
    <x v="5"/>
    <x v="0"/>
    <x v="0"/>
  </r>
  <r>
    <x v="2"/>
    <x v="2"/>
    <s v="16.05.2001"/>
    <x v="0"/>
    <x v="1"/>
    <x v="0"/>
    <n v="349.45"/>
    <n v="498.72"/>
    <x v="3"/>
    <x v="2"/>
    <x v="12"/>
    <x v="4"/>
    <x v="0"/>
    <x v="2"/>
    <x v="2"/>
    <x v="0"/>
    <x v="0"/>
  </r>
  <r>
    <x v="2"/>
    <x v="2"/>
    <s v="30.04.2001"/>
    <x v="0"/>
    <x v="13"/>
    <x v="0"/>
    <n v="349.82"/>
    <n v="499.24"/>
    <x v="3"/>
    <x v="29"/>
    <x v="26"/>
    <x v="0"/>
    <x v="0"/>
    <x v="2"/>
    <x v="2"/>
    <x v="0"/>
    <x v="0"/>
  </r>
  <r>
    <x v="2"/>
    <x v="2"/>
    <s v="25.03.2001"/>
    <x v="0"/>
    <x v="1"/>
    <x v="0"/>
    <n v="371.71"/>
    <n v="530.48"/>
    <x v="32"/>
    <x v="15"/>
    <x v="28"/>
    <x v="17"/>
    <x v="0"/>
    <x v="2"/>
    <x v="2"/>
    <x v="0"/>
    <x v="0"/>
  </r>
  <r>
    <x v="2"/>
    <x v="2"/>
    <s v="16.05.2001"/>
    <x v="0"/>
    <x v="1"/>
    <x v="0"/>
    <n v="376.08"/>
    <n v="536.72"/>
    <x v="3"/>
    <x v="2"/>
    <x v="13"/>
    <x v="0"/>
    <x v="0"/>
    <x v="2"/>
    <x v="2"/>
    <x v="0"/>
    <x v="0"/>
  </r>
  <r>
    <x v="16"/>
    <x v="16"/>
    <s v="31.05.2001"/>
    <x v="0"/>
    <x v="1"/>
    <x v="0"/>
    <n v="381.26"/>
    <n v="544.11"/>
    <x v="33"/>
    <x v="30"/>
    <x v="43"/>
    <x v="0"/>
    <x v="0"/>
    <x v="6"/>
    <x v="6"/>
    <x v="0"/>
    <x v="0"/>
  </r>
  <r>
    <x v="2"/>
    <x v="2"/>
    <s v="16.05.2001"/>
    <x v="0"/>
    <x v="1"/>
    <x v="0"/>
    <n v="384.96"/>
    <n v="549.39"/>
    <x v="3"/>
    <x v="10"/>
    <x v="9"/>
    <x v="21"/>
    <x v="0"/>
    <x v="2"/>
    <x v="2"/>
    <x v="0"/>
    <x v="0"/>
  </r>
  <r>
    <x v="2"/>
    <x v="2"/>
    <s v="16.05.2001"/>
    <x v="0"/>
    <x v="1"/>
    <x v="0"/>
    <n v="386.72"/>
    <n v="551.91"/>
    <x v="3"/>
    <x v="2"/>
    <x v="9"/>
    <x v="0"/>
    <x v="0"/>
    <x v="2"/>
    <x v="2"/>
    <x v="0"/>
    <x v="0"/>
  </r>
  <r>
    <x v="2"/>
    <x v="2"/>
    <s v="08.05.2001"/>
    <x v="0"/>
    <x v="1"/>
    <x v="0"/>
    <n v="395.6"/>
    <n v="564.58000000000004"/>
    <x v="3"/>
    <x v="13"/>
    <x v="5"/>
    <x v="16"/>
    <x v="0"/>
    <x v="2"/>
    <x v="2"/>
    <x v="0"/>
    <x v="0"/>
  </r>
  <r>
    <x v="2"/>
    <x v="2"/>
    <s v="16.05.2001"/>
    <x v="0"/>
    <x v="1"/>
    <x v="0"/>
    <n v="404.34"/>
    <n v="577.04999999999995"/>
    <x v="3"/>
    <x v="2"/>
    <x v="13"/>
    <x v="0"/>
    <x v="0"/>
    <x v="2"/>
    <x v="2"/>
    <x v="0"/>
    <x v="0"/>
  </r>
  <r>
    <x v="2"/>
    <x v="2"/>
    <s v="16.05.2001"/>
    <x v="0"/>
    <x v="1"/>
    <x v="0"/>
    <n v="410.23"/>
    <n v="585.46"/>
    <x v="3"/>
    <x v="2"/>
    <x v="12"/>
    <x v="7"/>
    <x v="0"/>
    <x v="2"/>
    <x v="2"/>
    <x v="0"/>
    <x v="0"/>
  </r>
  <r>
    <x v="8"/>
    <x v="8"/>
    <s v="07.05.2001"/>
    <x v="0"/>
    <x v="1"/>
    <x v="1"/>
    <n v="412.37"/>
    <n v="360.99"/>
    <x v="4"/>
    <x v="3"/>
    <x v="20"/>
    <x v="8"/>
    <x v="0"/>
    <x v="4"/>
    <x v="4"/>
    <x v="0"/>
    <x v="0"/>
  </r>
  <r>
    <x v="2"/>
    <x v="2"/>
    <s v="31.05.2001"/>
    <x v="0"/>
    <x v="1"/>
    <x v="0"/>
    <n v="422.78"/>
    <n v="603.37"/>
    <x v="3"/>
    <x v="4"/>
    <x v="12"/>
    <x v="14"/>
    <x v="0"/>
    <x v="2"/>
    <x v="2"/>
    <x v="0"/>
    <x v="0"/>
  </r>
  <r>
    <x v="12"/>
    <x v="12"/>
    <s v="10.04.2001"/>
    <x v="0"/>
    <x v="1"/>
    <x v="0"/>
    <n v="428.53"/>
    <n v="611.57000000000005"/>
    <x v="34"/>
    <x v="14"/>
    <x v="25"/>
    <x v="0"/>
    <x v="0"/>
    <x v="5"/>
    <x v="5"/>
    <x v="0"/>
    <x v="0"/>
  </r>
  <r>
    <x v="4"/>
    <x v="4"/>
    <s v="16.05.2001"/>
    <x v="0"/>
    <x v="1"/>
    <x v="0"/>
    <n v="450.69"/>
    <n v="643.20000000000005"/>
    <x v="3"/>
    <x v="2"/>
    <x v="8"/>
    <x v="6"/>
    <x v="0"/>
    <x v="1"/>
    <x v="1"/>
    <x v="0"/>
    <x v="0"/>
  </r>
  <r>
    <x v="2"/>
    <x v="2"/>
    <s v="16.05.2001"/>
    <x v="0"/>
    <x v="1"/>
    <x v="0"/>
    <n v="460"/>
    <n v="656.49"/>
    <x v="3"/>
    <x v="2"/>
    <x v="4"/>
    <x v="0"/>
    <x v="0"/>
    <x v="2"/>
    <x v="2"/>
    <x v="0"/>
    <x v="0"/>
  </r>
  <r>
    <x v="2"/>
    <x v="2"/>
    <s v="18.05.2001"/>
    <x v="0"/>
    <x v="1"/>
    <x v="1"/>
    <n v="467.21"/>
    <n v="409"/>
    <x v="3"/>
    <x v="9"/>
    <x v="34"/>
    <x v="0"/>
    <x v="0"/>
    <x v="2"/>
    <x v="2"/>
    <x v="0"/>
    <x v="0"/>
  </r>
  <r>
    <x v="2"/>
    <x v="2"/>
    <s v="16.05.2001"/>
    <x v="0"/>
    <x v="1"/>
    <x v="0"/>
    <n v="478.04"/>
    <n v="682.23"/>
    <x v="3"/>
    <x v="2"/>
    <x v="11"/>
    <x v="1"/>
    <x v="0"/>
    <x v="2"/>
    <x v="2"/>
    <x v="0"/>
    <x v="0"/>
  </r>
  <r>
    <x v="10"/>
    <x v="10"/>
    <s v="30.03.2001"/>
    <x v="0"/>
    <x v="1"/>
    <x v="0"/>
    <n v="500"/>
    <n v="713.57"/>
    <x v="35"/>
    <x v="31"/>
    <x v="44"/>
    <x v="22"/>
    <x v="0"/>
    <x v="3"/>
    <x v="3"/>
    <x v="0"/>
    <x v="0"/>
  </r>
  <r>
    <x v="10"/>
    <x v="10"/>
    <s v="30.03.2001"/>
    <x v="0"/>
    <x v="1"/>
    <x v="0"/>
    <n v="500"/>
    <n v="713.57"/>
    <x v="35"/>
    <x v="31"/>
    <x v="44"/>
    <x v="12"/>
    <x v="0"/>
    <x v="3"/>
    <x v="3"/>
    <x v="0"/>
    <x v="0"/>
  </r>
  <r>
    <x v="12"/>
    <x v="12"/>
    <s v="09.05.2001"/>
    <x v="0"/>
    <x v="1"/>
    <x v="0"/>
    <n v="500.12"/>
    <n v="713.74"/>
    <x v="34"/>
    <x v="14"/>
    <x v="25"/>
    <x v="0"/>
    <x v="0"/>
    <x v="5"/>
    <x v="5"/>
    <x v="0"/>
    <x v="0"/>
  </r>
  <r>
    <x v="14"/>
    <x v="14"/>
    <s v="17.05.2001"/>
    <x v="0"/>
    <x v="1"/>
    <x v="0"/>
    <n v="358.88"/>
    <n v="512.16999999999996"/>
    <x v="5"/>
    <x v="2"/>
    <x v="29"/>
    <x v="0"/>
    <x v="0"/>
    <x v="3"/>
    <x v="3"/>
    <x v="0"/>
    <x v="0"/>
  </r>
  <r>
    <x v="16"/>
    <x v="16"/>
    <s v="01.05.2001"/>
    <x v="0"/>
    <x v="1"/>
    <x v="0"/>
    <n v="326.88"/>
    <n v="466.5"/>
    <x v="36"/>
    <x v="32"/>
    <x v="43"/>
    <x v="0"/>
    <x v="0"/>
    <x v="6"/>
    <x v="6"/>
    <x v="0"/>
    <x v="0"/>
  </r>
  <r>
    <x v="5"/>
    <x v="5"/>
    <s v="25.05.2001"/>
    <x v="0"/>
    <x v="1"/>
    <x v="0"/>
    <n v="552.30999999999995"/>
    <n v="788.23"/>
    <x v="3"/>
    <x v="5"/>
    <x v="18"/>
    <x v="11"/>
    <x v="0"/>
    <x v="2"/>
    <x v="2"/>
    <x v="0"/>
    <x v="0"/>
  </r>
  <r>
    <x v="2"/>
    <x v="2"/>
    <s v="25.05.2001"/>
    <x v="0"/>
    <x v="1"/>
    <x v="0"/>
    <n v="571.45000000000005"/>
    <n v="815.54"/>
    <x v="3"/>
    <x v="5"/>
    <x v="9"/>
    <x v="11"/>
    <x v="0"/>
    <x v="2"/>
    <x v="2"/>
    <x v="0"/>
    <x v="0"/>
  </r>
  <r>
    <x v="2"/>
    <x v="2"/>
    <s v="17.05.2001"/>
    <x v="0"/>
    <x v="1"/>
    <x v="0"/>
    <n v="402.29"/>
    <n v="574.13"/>
    <x v="5"/>
    <x v="2"/>
    <x v="13"/>
    <x v="0"/>
    <x v="0"/>
    <x v="2"/>
    <x v="2"/>
    <x v="0"/>
    <x v="0"/>
  </r>
  <r>
    <x v="16"/>
    <x v="16"/>
    <s v="09.04.2001"/>
    <x v="0"/>
    <x v="1"/>
    <x v="0"/>
    <n v="360.47"/>
    <n v="514.44000000000005"/>
    <x v="37"/>
    <x v="32"/>
    <x v="43"/>
    <x v="0"/>
    <x v="0"/>
    <x v="6"/>
    <x v="6"/>
    <x v="0"/>
    <x v="0"/>
  </r>
  <r>
    <x v="2"/>
    <x v="2"/>
    <s v="16.05.2001"/>
    <x v="0"/>
    <x v="1"/>
    <x v="0"/>
    <n v="579.6"/>
    <n v="827.17"/>
    <x v="3"/>
    <x v="2"/>
    <x v="10"/>
    <x v="4"/>
    <x v="0"/>
    <x v="2"/>
    <x v="2"/>
    <x v="0"/>
    <x v="0"/>
  </r>
  <r>
    <x v="7"/>
    <x v="7"/>
    <s v="18.05.2001"/>
    <x v="0"/>
    <x v="1"/>
    <x v="1"/>
    <n v="585.36"/>
    <n v="512.42999999999995"/>
    <x v="3"/>
    <x v="9"/>
    <x v="45"/>
    <x v="0"/>
    <x v="0"/>
    <x v="2"/>
    <x v="2"/>
    <x v="0"/>
    <x v="0"/>
  </r>
  <r>
    <x v="16"/>
    <x v="16"/>
    <s v="02.05.2001"/>
    <x v="0"/>
    <x v="1"/>
    <x v="0"/>
    <n v="381.26"/>
    <n v="544.11"/>
    <x v="38"/>
    <x v="33"/>
    <x v="43"/>
    <x v="0"/>
    <x v="0"/>
    <x v="6"/>
    <x v="6"/>
    <x v="0"/>
    <x v="0"/>
  </r>
  <r>
    <x v="2"/>
    <x v="2"/>
    <s v="10.05.2001"/>
    <x v="0"/>
    <x v="1"/>
    <x v="0"/>
    <n v="619.1"/>
    <n v="883.55"/>
    <x v="3"/>
    <x v="6"/>
    <x v="5"/>
    <x v="18"/>
    <x v="0"/>
    <x v="2"/>
    <x v="2"/>
    <x v="0"/>
    <x v="0"/>
  </r>
  <r>
    <x v="2"/>
    <x v="2"/>
    <s v="30.04.2001"/>
    <x v="0"/>
    <x v="13"/>
    <x v="0"/>
    <n v="636.29999999999995"/>
    <n v="908.09"/>
    <x v="3"/>
    <x v="29"/>
    <x v="26"/>
    <x v="0"/>
    <x v="0"/>
    <x v="2"/>
    <x v="2"/>
    <x v="0"/>
    <x v="0"/>
  </r>
  <r>
    <x v="17"/>
    <x v="17"/>
    <s v="28.04.2001"/>
    <x v="0"/>
    <x v="1"/>
    <x v="1"/>
    <n v="335.42"/>
    <n v="293.63"/>
    <x v="39"/>
    <x v="34"/>
    <x v="46"/>
    <x v="0"/>
    <x v="0"/>
    <x v="1"/>
    <x v="1"/>
    <x v="0"/>
    <x v="0"/>
  </r>
  <r>
    <x v="15"/>
    <x v="15"/>
    <s v="28.02.2001"/>
    <x v="0"/>
    <x v="1"/>
    <x v="1"/>
    <n v="689.68"/>
    <n v="603.75"/>
    <x v="3"/>
    <x v="28"/>
    <x v="42"/>
    <x v="8"/>
    <x v="0"/>
    <x v="0"/>
    <x v="0"/>
    <x v="0"/>
    <x v="0"/>
  </r>
  <r>
    <x v="2"/>
    <x v="2"/>
    <s v="16.05.2001"/>
    <x v="0"/>
    <x v="1"/>
    <x v="0"/>
    <n v="691.5"/>
    <n v="986.87"/>
    <x v="3"/>
    <x v="10"/>
    <x v="3"/>
    <x v="5"/>
    <x v="0"/>
    <x v="2"/>
    <x v="2"/>
    <x v="0"/>
    <x v="0"/>
  </r>
  <r>
    <x v="3"/>
    <x v="3"/>
    <s v="16.05.2001"/>
    <x v="0"/>
    <x v="1"/>
    <x v="0"/>
    <n v="693.62"/>
    <n v="989.9"/>
    <x v="3"/>
    <x v="2"/>
    <x v="7"/>
    <x v="0"/>
    <x v="0"/>
    <x v="3"/>
    <x v="3"/>
    <x v="0"/>
    <x v="0"/>
  </r>
  <r>
    <x v="2"/>
    <x v="2"/>
    <s v="16.05.2001"/>
    <x v="0"/>
    <x v="1"/>
    <x v="0"/>
    <n v="750"/>
    <n v="1070.3599999999999"/>
    <x v="3"/>
    <x v="2"/>
    <x v="5"/>
    <x v="5"/>
    <x v="0"/>
    <x v="2"/>
    <x v="2"/>
    <x v="0"/>
    <x v="0"/>
  </r>
  <r>
    <x v="2"/>
    <x v="2"/>
    <s v="16.05.2001"/>
    <x v="0"/>
    <x v="1"/>
    <x v="0"/>
    <n v="756.01"/>
    <n v="1078.94"/>
    <x v="3"/>
    <x v="2"/>
    <x v="9"/>
    <x v="5"/>
    <x v="0"/>
    <x v="2"/>
    <x v="2"/>
    <x v="0"/>
    <x v="0"/>
  </r>
  <r>
    <x v="4"/>
    <x v="4"/>
    <s v="16.05.2001"/>
    <x v="0"/>
    <x v="1"/>
    <x v="0"/>
    <n v="799.59"/>
    <n v="1141.1300000000001"/>
    <x v="3"/>
    <x v="2"/>
    <x v="8"/>
    <x v="4"/>
    <x v="0"/>
    <x v="1"/>
    <x v="1"/>
    <x v="0"/>
    <x v="0"/>
  </r>
  <r>
    <x v="1"/>
    <x v="1"/>
    <s v="10.05.2001"/>
    <x v="0"/>
    <x v="1"/>
    <x v="1"/>
    <n v="907.56"/>
    <n v="794.48"/>
    <x v="40"/>
    <x v="9"/>
    <x v="47"/>
    <x v="0"/>
    <x v="0"/>
    <x v="1"/>
    <x v="1"/>
    <x v="0"/>
    <x v="0"/>
  </r>
  <r>
    <x v="3"/>
    <x v="3"/>
    <s v="16.05.2001"/>
    <x v="0"/>
    <x v="1"/>
    <x v="0"/>
    <n v="976.77"/>
    <n v="1393.99"/>
    <x v="3"/>
    <x v="2"/>
    <x v="7"/>
    <x v="0"/>
    <x v="0"/>
    <x v="3"/>
    <x v="3"/>
    <x v="0"/>
    <x v="0"/>
  </r>
  <r>
    <x v="2"/>
    <x v="2"/>
    <s v="18.05.2001"/>
    <x v="0"/>
    <x v="1"/>
    <x v="1"/>
    <n v="984"/>
    <n v="861.4"/>
    <x v="3"/>
    <x v="9"/>
    <x v="5"/>
    <x v="0"/>
    <x v="0"/>
    <x v="2"/>
    <x v="2"/>
    <x v="0"/>
    <x v="0"/>
  </r>
  <r>
    <x v="18"/>
    <x v="18"/>
    <s v="28.05.2001"/>
    <x v="0"/>
    <x v="1"/>
    <x v="1"/>
    <n v="511.29"/>
    <n v="447.59"/>
    <x v="41"/>
    <x v="35"/>
    <x v="48"/>
    <x v="0"/>
    <x v="0"/>
    <x v="1"/>
    <x v="1"/>
    <x v="0"/>
    <x v="0"/>
  </r>
  <r>
    <x v="2"/>
    <x v="2"/>
    <s v="16.05.2001"/>
    <x v="0"/>
    <x v="1"/>
    <x v="0"/>
    <n v="1068.1099999999999"/>
    <n v="1524.35"/>
    <x v="3"/>
    <x v="2"/>
    <x v="6"/>
    <x v="1"/>
    <x v="0"/>
    <x v="2"/>
    <x v="2"/>
    <x v="0"/>
    <x v="0"/>
  </r>
  <r>
    <x v="2"/>
    <x v="2"/>
    <s v="08.05.2001"/>
    <x v="0"/>
    <x v="1"/>
    <x v="0"/>
    <n v="1120.43"/>
    <n v="1599.02"/>
    <x v="3"/>
    <x v="13"/>
    <x v="10"/>
    <x v="16"/>
    <x v="0"/>
    <x v="2"/>
    <x v="2"/>
    <x v="0"/>
    <x v="0"/>
  </r>
  <r>
    <x v="17"/>
    <x v="17"/>
    <s v="28.04.2001"/>
    <x v="0"/>
    <x v="1"/>
    <x v="1"/>
    <n v="592.46"/>
    <n v="518.64"/>
    <x v="39"/>
    <x v="34"/>
    <x v="46"/>
    <x v="0"/>
    <x v="0"/>
    <x v="1"/>
    <x v="1"/>
    <x v="0"/>
    <x v="0"/>
  </r>
  <r>
    <x v="4"/>
    <x v="4"/>
    <s v="02.05.2001"/>
    <x v="0"/>
    <x v="1"/>
    <x v="1"/>
    <n v="1227.0999999999999"/>
    <n v="1074.21"/>
    <x v="42"/>
    <x v="36"/>
    <x v="49"/>
    <x v="0"/>
    <x v="0"/>
    <x v="1"/>
    <x v="1"/>
    <x v="0"/>
    <x v="0"/>
  </r>
  <r>
    <x v="3"/>
    <x v="3"/>
    <s v="16.03.2001"/>
    <x v="0"/>
    <x v="1"/>
    <x v="0"/>
    <n v="930.82"/>
    <n v="1328.41"/>
    <x v="3"/>
    <x v="37"/>
    <x v="50"/>
    <x v="10"/>
    <x v="0"/>
    <x v="3"/>
    <x v="3"/>
    <x v="0"/>
    <x v="0"/>
  </r>
  <r>
    <x v="15"/>
    <x v="15"/>
    <s v="08.05.2001"/>
    <x v="0"/>
    <x v="1"/>
    <x v="0"/>
    <n v="1517.36"/>
    <n v="2165.4899999999998"/>
    <x v="43"/>
    <x v="19"/>
    <x v="32"/>
    <x v="23"/>
    <x v="0"/>
    <x v="0"/>
    <x v="0"/>
    <x v="0"/>
    <x v="0"/>
  </r>
  <r>
    <x v="2"/>
    <x v="2"/>
    <s v="16.05.2001"/>
    <x v="0"/>
    <x v="1"/>
    <x v="0"/>
    <n v="1521.68"/>
    <n v="2171.66"/>
    <x v="3"/>
    <x v="2"/>
    <x v="6"/>
    <x v="3"/>
    <x v="0"/>
    <x v="2"/>
    <x v="2"/>
    <x v="0"/>
    <x v="0"/>
  </r>
  <r>
    <x v="3"/>
    <x v="3"/>
    <s v="24.05.2001"/>
    <x v="0"/>
    <x v="1"/>
    <x v="0"/>
    <n v="1600"/>
    <n v="2283.4299999999998"/>
    <x v="44"/>
    <x v="26"/>
    <x v="40"/>
    <x v="0"/>
    <x v="0"/>
    <x v="3"/>
    <x v="3"/>
    <x v="0"/>
    <x v="0"/>
  </r>
  <r>
    <x v="6"/>
    <x v="6"/>
    <s v="23.05.2001"/>
    <x v="0"/>
    <x v="1"/>
    <x v="0"/>
    <n v="1721.54"/>
    <n v="2456.89"/>
    <x v="3"/>
    <x v="8"/>
    <x v="17"/>
    <x v="12"/>
    <x v="0"/>
    <x v="2"/>
    <x v="2"/>
    <x v="0"/>
    <x v="0"/>
  </r>
  <r>
    <x v="1"/>
    <x v="1"/>
    <s v="17.05.2001"/>
    <x v="0"/>
    <x v="1"/>
    <x v="0"/>
    <n v="1920.71"/>
    <n v="2741.13"/>
    <x v="45"/>
    <x v="38"/>
    <x v="1"/>
    <x v="0"/>
    <x v="0"/>
    <x v="1"/>
    <x v="1"/>
    <x v="0"/>
    <x v="0"/>
  </r>
  <r>
    <x v="2"/>
    <x v="2"/>
    <s v="31.05.2001"/>
    <x v="0"/>
    <x v="1"/>
    <x v="0"/>
    <n v="1962.67"/>
    <n v="2801.01"/>
    <x v="3"/>
    <x v="4"/>
    <x v="5"/>
    <x v="14"/>
    <x v="0"/>
    <x v="2"/>
    <x v="2"/>
    <x v="0"/>
    <x v="0"/>
  </r>
  <r>
    <x v="19"/>
    <x v="19"/>
    <s v="25.04.2001"/>
    <x v="0"/>
    <x v="1"/>
    <x v="0"/>
    <n v="1296.1500000000001"/>
    <n v="1849.79"/>
    <x v="3"/>
    <x v="39"/>
    <x v="51"/>
    <x v="24"/>
    <x v="0"/>
    <x v="7"/>
    <x v="7"/>
    <x v="0"/>
    <x v="0"/>
  </r>
  <r>
    <x v="19"/>
    <x v="19"/>
    <s v="25.04.2001"/>
    <x v="0"/>
    <x v="1"/>
    <x v="0"/>
    <n v="1296.54"/>
    <n v="1850.35"/>
    <x v="3"/>
    <x v="39"/>
    <x v="51"/>
    <x v="10"/>
    <x v="0"/>
    <x v="7"/>
    <x v="7"/>
    <x v="0"/>
    <x v="0"/>
  </r>
  <r>
    <x v="7"/>
    <x v="7"/>
    <s v="31.05.2001"/>
    <x v="0"/>
    <x v="1"/>
    <x v="1"/>
    <n v="991.06"/>
    <n v="867.58"/>
    <x v="46"/>
    <x v="20"/>
    <x v="52"/>
    <x v="0"/>
    <x v="0"/>
    <x v="2"/>
    <x v="2"/>
    <x v="0"/>
    <x v="0"/>
  </r>
  <r>
    <x v="2"/>
    <x v="2"/>
    <s v="25.05.2001"/>
    <x v="0"/>
    <x v="1"/>
    <x v="0"/>
    <n v="2280.5"/>
    <n v="3254.6"/>
    <x v="3"/>
    <x v="5"/>
    <x v="5"/>
    <x v="11"/>
    <x v="0"/>
    <x v="2"/>
    <x v="2"/>
    <x v="0"/>
    <x v="0"/>
  </r>
  <r>
    <x v="15"/>
    <x v="15"/>
    <s v="27.03.2001"/>
    <x v="0"/>
    <x v="1"/>
    <x v="0"/>
    <n v="2926.48"/>
    <n v="4176.51"/>
    <x v="47"/>
    <x v="40"/>
    <x v="42"/>
    <x v="11"/>
    <x v="0"/>
    <x v="0"/>
    <x v="0"/>
    <x v="0"/>
    <x v="0"/>
  </r>
  <r>
    <x v="15"/>
    <x v="15"/>
    <s v="31.03.2001"/>
    <x v="0"/>
    <x v="1"/>
    <x v="0"/>
    <n v="3348.75"/>
    <n v="4779.1499999999996"/>
    <x v="48"/>
    <x v="41"/>
    <x v="42"/>
    <x v="25"/>
    <x v="0"/>
    <x v="0"/>
    <x v="0"/>
    <x v="0"/>
    <x v="0"/>
  </r>
  <r>
    <x v="2"/>
    <x v="2"/>
    <s v="16.05.2001"/>
    <x v="0"/>
    <x v="1"/>
    <x v="0"/>
    <n v="4012.48"/>
    <n v="5726.39"/>
    <x v="3"/>
    <x v="2"/>
    <x v="4"/>
    <x v="2"/>
    <x v="0"/>
    <x v="2"/>
    <x v="2"/>
    <x v="0"/>
    <x v="0"/>
  </r>
  <r>
    <x v="1"/>
    <x v="1"/>
    <s v="14.05.2001"/>
    <x v="0"/>
    <x v="1"/>
    <x v="1"/>
    <n v="4037.43"/>
    <n v="3534.38"/>
    <x v="49"/>
    <x v="42"/>
    <x v="47"/>
    <x v="0"/>
    <x v="0"/>
    <x v="1"/>
    <x v="1"/>
    <x v="0"/>
    <x v="0"/>
  </r>
  <r>
    <x v="1"/>
    <x v="1"/>
    <s v="10.05.2001"/>
    <x v="0"/>
    <x v="1"/>
    <x v="1"/>
    <n v="4067.39"/>
    <n v="3560.61"/>
    <x v="40"/>
    <x v="9"/>
    <x v="47"/>
    <x v="0"/>
    <x v="0"/>
    <x v="1"/>
    <x v="1"/>
    <x v="0"/>
    <x v="0"/>
  </r>
  <r>
    <x v="15"/>
    <x v="15"/>
    <s v="02.05.2001"/>
    <x v="0"/>
    <x v="1"/>
    <x v="1"/>
    <n v="4140.74"/>
    <n v="3624.82"/>
    <x v="3"/>
    <x v="43"/>
    <x v="42"/>
    <x v="8"/>
    <x v="0"/>
    <x v="0"/>
    <x v="0"/>
    <x v="0"/>
    <x v="0"/>
  </r>
  <r>
    <x v="18"/>
    <x v="18"/>
    <s v="20.05.2001"/>
    <x v="0"/>
    <x v="1"/>
    <x v="0"/>
    <n v="4203.5"/>
    <n v="5999"/>
    <x v="50"/>
    <x v="20"/>
    <x v="48"/>
    <x v="0"/>
    <x v="0"/>
    <x v="1"/>
    <x v="1"/>
    <x v="0"/>
    <x v="0"/>
  </r>
  <r>
    <x v="4"/>
    <x v="4"/>
    <s v="31.05.2001"/>
    <x v="0"/>
    <x v="1"/>
    <x v="0"/>
    <n v="4433.33"/>
    <n v="6327"/>
    <x v="51"/>
    <x v="44"/>
    <x v="53"/>
    <x v="0"/>
    <x v="0"/>
    <x v="1"/>
    <x v="1"/>
    <x v="0"/>
    <x v="0"/>
  </r>
  <r>
    <x v="2"/>
    <x v="2"/>
    <s v="16.05.2001"/>
    <x v="0"/>
    <x v="1"/>
    <x v="0"/>
    <n v="4817.72"/>
    <n v="6875.58"/>
    <x v="3"/>
    <x v="2"/>
    <x v="5"/>
    <x v="1"/>
    <x v="0"/>
    <x v="2"/>
    <x v="2"/>
    <x v="0"/>
    <x v="0"/>
  </r>
  <r>
    <x v="1"/>
    <x v="1"/>
    <s v="21.05.2001"/>
    <x v="0"/>
    <x v="14"/>
    <x v="0"/>
    <n v="5100"/>
    <n v="7278.44"/>
    <x v="52"/>
    <x v="0"/>
    <x v="54"/>
    <x v="0"/>
    <x v="0"/>
    <x v="1"/>
    <x v="1"/>
    <x v="0"/>
    <x v="0"/>
  </r>
  <r>
    <x v="2"/>
    <x v="2"/>
    <s v="16.05.2001"/>
    <x v="0"/>
    <x v="1"/>
    <x v="0"/>
    <n v="5245.57"/>
    <n v="7486.19"/>
    <x v="3"/>
    <x v="2"/>
    <x v="4"/>
    <x v="0"/>
    <x v="0"/>
    <x v="2"/>
    <x v="2"/>
    <x v="0"/>
    <x v="0"/>
  </r>
  <r>
    <x v="16"/>
    <x v="16"/>
    <s v="01.05.2001"/>
    <x v="0"/>
    <x v="1"/>
    <x v="0"/>
    <n v="3333.71"/>
    <n v="4757.6899999999996"/>
    <x v="53"/>
    <x v="32"/>
    <x v="43"/>
    <x v="8"/>
    <x v="0"/>
    <x v="6"/>
    <x v="6"/>
    <x v="0"/>
    <x v="0"/>
  </r>
  <r>
    <x v="16"/>
    <x v="16"/>
    <s v="09.04.2001"/>
    <x v="0"/>
    <x v="1"/>
    <x v="0"/>
    <n v="3400.76"/>
    <n v="4853.38"/>
    <x v="37"/>
    <x v="32"/>
    <x v="43"/>
    <x v="0"/>
    <x v="0"/>
    <x v="6"/>
    <x v="6"/>
    <x v="0"/>
    <x v="0"/>
  </r>
  <r>
    <x v="18"/>
    <x v="18"/>
    <s v="20.05.2001"/>
    <x v="0"/>
    <x v="1"/>
    <x v="0"/>
    <n v="5566.81"/>
    <n v="7944.64"/>
    <x v="54"/>
    <x v="20"/>
    <x v="55"/>
    <x v="0"/>
    <x v="0"/>
    <x v="1"/>
    <x v="1"/>
    <x v="0"/>
    <x v="0"/>
  </r>
  <r>
    <x v="1"/>
    <x v="1"/>
    <s v="28.04.2001"/>
    <x v="0"/>
    <x v="1"/>
    <x v="1"/>
    <n v="2876.02"/>
    <n v="2517.6799999999998"/>
    <x v="55"/>
    <x v="34"/>
    <x v="56"/>
    <x v="0"/>
    <x v="0"/>
    <x v="1"/>
    <x v="1"/>
    <x v="0"/>
    <x v="0"/>
  </r>
  <r>
    <x v="1"/>
    <x v="1"/>
    <s v="21.05.2001"/>
    <x v="0"/>
    <x v="14"/>
    <x v="0"/>
    <n v="7395"/>
    <n v="10553.73"/>
    <x v="56"/>
    <x v="0"/>
    <x v="54"/>
    <x v="0"/>
    <x v="0"/>
    <x v="1"/>
    <x v="1"/>
    <x v="0"/>
    <x v="0"/>
  </r>
  <r>
    <x v="2"/>
    <x v="2"/>
    <s v="16.05.2001"/>
    <x v="0"/>
    <x v="1"/>
    <x v="0"/>
    <n v="8150.61"/>
    <n v="11632.1"/>
    <x v="3"/>
    <x v="2"/>
    <x v="3"/>
    <x v="1"/>
    <x v="0"/>
    <x v="2"/>
    <x v="2"/>
    <x v="0"/>
    <x v="0"/>
  </r>
  <r>
    <x v="15"/>
    <x v="15"/>
    <s v="27.03.2001"/>
    <x v="0"/>
    <x v="1"/>
    <x v="0"/>
    <n v="8290.9"/>
    <n v="11832.31"/>
    <x v="47"/>
    <x v="40"/>
    <x v="42"/>
    <x v="12"/>
    <x v="0"/>
    <x v="0"/>
    <x v="0"/>
    <x v="0"/>
    <x v="0"/>
  </r>
  <r>
    <x v="15"/>
    <x v="15"/>
    <s v="27.03.2001"/>
    <x v="0"/>
    <x v="1"/>
    <x v="0"/>
    <n v="8290.9"/>
    <n v="11832.31"/>
    <x v="47"/>
    <x v="40"/>
    <x v="42"/>
    <x v="22"/>
    <x v="0"/>
    <x v="0"/>
    <x v="0"/>
    <x v="0"/>
    <x v="0"/>
  </r>
  <r>
    <x v="17"/>
    <x v="17"/>
    <s v="31.05.2001"/>
    <x v="0"/>
    <x v="1"/>
    <x v="1"/>
    <n v="3810.24"/>
    <n v="3335.5"/>
    <x v="57"/>
    <x v="20"/>
    <x v="57"/>
    <x v="0"/>
    <x v="0"/>
    <x v="1"/>
    <x v="1"/>
    <x v="0"/>
    <x v="0"/>
  </r>
  <r>
    <x v="1"/>
    <x v="1"/>
    <s v="31.05.2001"/>
    <x v="0"/>
    <x v="1"/>
    <x v="1"/>
    <n v="3983.9"/>
    <n v="3487.52"/>
    <x v="58"/>
    <x v="20"/>
    <x v="1"/>
    <x v="0"/>
    <x v="0"/>
    <x v="1"/>
    <x v="1"/>
    <x v="0"/>
    <x v="0"/>
  </r>
  <r>
    <x v="17"/>
    <x v="17"/>
    <s v="20.05.2001"/>
    <x v="0"/>
    <x v="1"/>
    <x v="0"/>
    <n v="9658.57"/>
    <n v="13784.17"/>
    <x v="59"/>
    <x v="20"/>
    <x v="57"/>
    <x v="0"/>
    <x v="0"/>
    <x v="1"/>
    <x v="1"/>
    <x v="0"/>
    <x v="0"/>
  </r>
  <r>
    <x v="0"/>
    <x v="0"/>
    <s v="17.05.2001"/>
    <x v="0"/>
    <x v="0"/>
    <x v="0"/>
    <n v="10000"/>
    <n v="14271.44"/>
    <x v="60"/>
    <x v="0"/>
    <x v="0"/>
    <x v="0"/>
    <x v="0"/>
    <x v="0"/>
    <x v="0"/>
    <x v="0"/>
    <x v="0"/>
  </r>
  <r>
    <x v="0"/>
    <x v="0"/>
    <s v="16.05.2001"/>
    <x v="0"/>
    <x v="0"/>
    <x v="0"/>
    <n v="10000"/>
    <n v="14271.44"/>
    <x v="61"/>
    <x v="0"/>
    <x v="0"/>
    <x v="0"/>
    <x v="0"/>
    <x v="0"/>
    <x v="0"/>
    <x v="0"/>
    <x v="0"/>
  </r>
  <r>
    <x v="1"/>
    <x v="1"/>
    <s v="17.05.2001"/>
    <x v="0"/>
    <x v="1"/>
    <x v="0"/>
    <n v="11241.12"/>
    <n v="16042.7"/>
    <x v="62"/>
    <x v="38"/>
    <x v="1"/>
    <x v="0"/>
    <x v="0"/>
    <x v="1"/>
    <x v="1"/>
    <x v="0"/>
    <x v="0"/>
  </r>
  <r>
    <x v="1"/>
    <x v="1"/>
    <s v="20.05.2001"/>
    <x v="0"/>
    <x v="1"/>
    <x v="0"/>
    <n v="89123.47"/>
    <n v="127192.05"/>
    <x v="63"/>
    <x v="20"/>
    <x v="1"/>
    <x v="0"/>
    <x v="0"/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5:G119" firstHeaderRow="2" firstDataRow="2" firstDataCol="6" rowPageCount="1" colPageCount="1"/>
  <pivotFields count="17">
    <pivotField compact="0" outline="0" subtotalTop="0" showAll="0" includeNewItemsInFilter="1"/>
    <pivotField axis="axisRow" compact="0" outline="0" subtotalTop="0" showAll="0" includeNewItemsInFilter="1" defaultSubtotal="0">
      <items count="40">
        <item m="1" x="20"/>
        <item x="12"/>
        <item x="8"/>
        <item x="5"/>
        <item x="9"/>
        <item x="4"/>
        <item x="6"/>
        <item x="18"/>
        <item m="1" x="21"/>
        <item x="2"/>
        <item x="3"/>
        <item x="14"/>
        <item m="1" x="22"/>
        <item m="1" x="23"/>
        <item m="1" x="24"/>
        <item x="19"/>
        <item x="0"/>
        <item x="15"/>
        <item m="1" x="25"/>
        <item m="1" x="26"/>
        <item x="17"/>
        <item m="1" x="27"/>
        <item x="13"/>
        <item m="1" x="28"/>
        <item x="16"/>
        <item m="1" x="29"/>
        <item x="1"/>
        <item x="10"/>
        <item x="11"/>
        <item m="1" x="30"/>
        <item x="7"/>
        <item m="1" x="31"/>
        <item m="1" x="32"/>
        <item m="1" x="33"/>
        <item m="1" x="34"/>
        <item m="1" x="35"/>
        <item m="1" x="36"/>
        <item m="1" x="37"/>
        <item m="1" x="38"/>
        <item m="1" x="39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7">
        <item x="4"/>
        <item x="0"/>
        <item x="10"/>
        <item x="12"/>
        <item h="1" x="14"/>
        <item x="8"/>
        <item x="11"/>
        <item x="3"/>
        <item x="13"/>
        <item x="7"/>
        <item x="2"/>
        <item x="9"/>
        <item x="5"/>
        <item x="6"/>
        <item m="1" x="15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 defaultSubtotal="0">
      <items count="65">
        <item x="46"/>
        <item x="40"/>
        <item x="59"/>
        <item x="54"/>
        <item x="50"/>
        <item x="22"/>
        <item x="39"/>
        <item x="41"/>
        <item x="13"/>
        <item x="19"/>
        <item x="17"/>
        <item x="7"/>
        <item x="20"/>
        <item x="8"/>
        <item x="11"/>
        <item x="34"/>
        <item x="15"/>
        <item x="27"/>
        <item x="14"/>
        <item x="6"/>
        <item x="16"/>
        <item x="18"/>
        <item x="43"/>
        <item x="24"/>
        <item x="57"/>
        <item x="33"/>
        <item x="58"/>
        <item x="26"/>
        <item x="55"/>
        <item x="63"/>
        <item h="1" x="1"/>
        <item x="4"/>
        <item x="5"/>
        <item x="9"/>
        <item x="10"/>
        <item x="12"/>
        <item x="21"/>
        <item x="23"/>
        <item x="25"/>
        <item x="28"/>
        <item x="29"/>
        <item x="30"/>
        <item x="31"/>
        <item x="32"/>
        <item x="35"/>
        <item x="36"/>
        <item x="37"/>
        <item x="38"/>
        <item x="42"/>
        <item x="44"/>
        <item x="45"/>
        <item x="47"/>
        <item x="48"/>
        <item x="49"/>
        <item x="51"/>
        <item x="52"/>
        <item x="53"/>
        <item x="56"/>
        <item m="1" x="64"/>
        <item x="3"/>
        <item x="62"/>
        <item x="0"/>
        <item x="2"/>
        <item x="60"/>
        <item x="61"/>
      </items>
    </pivotField>
    <pivotField axis="axisRow" compact="0" outline="0" subtotalTop="0" showAll="0" includeNewItemsInFilter="1" defaultSubtotal="0">
      <items count="270">
        <item m="1" x="45"/>
        <item m="1" x="46"/>
        <item m="1" x="47"/>
        <item m="1" x="48"/>
        <item m="1" x="49"/>
        <item m="1" x="50"/>
        <item x="12"/>
        <item m="1" x="51"/>
        <item m="1" x="52"/>
        <item m="1" x="53"/>
        <item m="1" x="54"/>
        <item m="1" x="55"/>
        <item m="1" x="56"/>
        <item m="1" x="57"/>
        <item x="27"/>
        <item x="1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x="26"/>
        <item m="1" x="72"/>
        <item m="1" x="73"/>
        <item m="1" x="74"/>
        <item m="1" x="75"/>
        <item m="1" x="76"/>
        <item m="1" x="77"/>
        <item m="1" x="78"/>
        <item x="23"/>
        <item m="1" x="79"/>
        <item x="0"/>
        <item m="1" x="80"/>
        <item x="24"/>
        <item m="1" x="81"/>
        <item m="1" x="82"/>
        <item m="1" x="83"/>
        <item m="1" x="84"/>
        <item m="1" x="85"/>
        <item m="1" x="86"/>
        <item x="38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x="20"/>
        <item m="1" x="112"/>
        <item m="1" x="113"/>
        <item m="1" x="114"/>
        <item x="4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x="14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x="34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x="35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h="1" m="1" x="195"/>
        <item x="2"/>
        <item m="1" x="196"/>
        <item x="9"/>
        <item x="6"/>
        <item m="1" x="197"/>
        <item m="1" x="198"/>
        <item m="1" x="199"/>
        <item x="13"/>
        <item m="1" x="200"/>
        <item x="18"/>
        <item m="1" x="201"/>
        <item m="1" x="202"/>
        <item m="1" x="203"/>
        <item x="41"/>
        <item x="40"/>
        <item m="1" x="204"/>
        <item x="22"/>
        <item m="1" x="205"/>
        <item m="1" x="206"/>
        <item m="1" x="207"/>
        <item x="43"/>
        <item m="1" x="208"/>
        <item x="36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x="39"/>
        <item x="42"/>
        <item x="29"/>
        <item m="1" x="220"/>
        <item x="4"/>
        <item x="10"/>
        <item x="7"/>
        <item x="16"/>
        <item m="1" x="221"/>
        <item m="1" x="222"/>
        <item x="19"/>
        <item m="1" x="223"/>
        <item m="1" x="224"/>
        <item x="5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x="30"/>
        <item m="1" x="235"/>
        <item m="1" x="236"/>
        <item m="1" x="237"/>
        <item m="1" x="238"/>
        <item x="11"/>
        <item m="1" x="239"/>
        <item m="1" x="240"/>
        <item m="1" x="241"/>
        <item m="1" x="242"/>
        <item x="15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x="3"/>
        <item m="1" x="252"/>
        <item m="1" x="253"/>
        <item m="1" x="254"/>
        <item x="32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x="33"/>
        <item m="1" x="267"/>
        <item m="1" x="268"/>
        <item m="1" x="269"/>
        <item x="1"/>
        <item x="8"/>
        <item x="21"/>
        <item x="28"/>
        <item x="31"/>
        <item x="37"/>
        <item x="25"/>
      </items>
    </pivotField>
    <pivotField axis="axisPage" compact="0" outline="0" subtotalTop="0" showAll="0" includeNewItemsInFilter="1">
      <items count="177"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x="39"/>
        <item m="1" x="171"/>
        <item m="1" x="172"/>
        <item m="1" x="173"/>
        <item m="1" x="174"/>
        <item m="1" x="1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7"/>
        <item x="5"/>
        <item x="0"/>
        <item x="3"/>
        <item x="6"/>
        <item x="4"/>
        <item x="1"/>
        <item m="1" x="8"/>
        <item x="2"/>
        <item m="1" x="9"/>
        <item m="1" x="10"/>
        <item t="default"/>
      </items>
    </pivotField>
    <pivotField axis="axisRow" compact="0" outline="0" subtotalTop="0" showAll="0" includeNewItemsInFilter="1" defaultSubtotal="0">
      <items count="9">
        <item x="1"/>
        <item x="2"/>
        <item x="4"/>
        <item x="0"/>
        <item x="7"/>
        <item x="6"/>
        <item x="3"/>
        <item x="5"/>
        <item m="1" x="8"/>
      </items>
    </pivotField>
    <pivotField compact="0" outline="0" subtotalTop="0" showAll="0" includeNewItemsInFilter="1"/>
    <pivotField compact="0" outline="0" subtotalTop="0" showAll="0" includeNewItemsInFilter="1"/>
  </pivotFields>
  <rowFields count="6">
    <field x="14"/>
    <field x="13"/>
    <field x="1"/>
    <field x="9"/>
    <field x="8"/>
    <field x="4"/>
  </rowFields>
  <rowItems count="113">
    <i>
      <x/>
      <x v="6"/>
      <x v="5"/>
      <x v="79"/>
      <x v="54"/>
      <x v="15"/>
    </i>
    <i r="3">
      <x v="164"/>
      <x v="59"/>
      <x v="15"/>
    </i>
    <i r="3">
      <x v="186"/>
      <x v="48"/>
      <x v="15"/>
    </i>
    <i r="3">
      <x v="203"/>
      <x v="59"/>
      <x v="15"/>
    </i>
    <i r="2">
      <x v="7"/>
      <x v="75"/>
      <x v="3"/>
      <x v="15"/>
    </i>
    <i r="4">
      <x v="4"/>
      <x v="15"/>
    </i>
    <i r="3">
      <x v="141"/>
      <x v="7"/>
      <x v="15"/>
    </i>
    <i r="2">
      <x v="20"/>
      <x v="75"/>
      <x v="2"/>
      <x v="15"/>
    </i>
    <i r="4">
      <x v="24"/>
      <x v="15"/>
    </i>
    <i r="3">
      <x v="128"/>
      <x v="6"/>
      <x v="15"/>
    </i>
    <i r="2">
      <x v="26"/>
      <x v="40"/>
      <x v="38"/>
      <x v="3"/>
    </i>
    <i r="3">
      <x v="49"/>
      <x v="50"/>
      <x v="15"/>
    </i>
    <i r="4">
      <x v="60"/>
      <x v="15"/>
    </i>
    <i r="3">
      <x v="75"/>
      <x v="5"/>
      <x v="15"/>
    </i>
    <i r="4">
      <x v="26"/>
      <x v="15"/>
    </i>
    <i r="4">
      <x v="27"/>
      <x v="15"/>
    </i>
    <i r="4">
      <x v="29"/>
      <x v="15"/>
    </i>
    <i r="3">
      <x v="128"/>
      <x v="28"/>
      <x v="15"/>
    </i>
    <i r="3">
      <x v="166"/>
      <x v="1"/>
      <x v="15"/>
    </i>
    <i r="3">
      <x v="199"/>
      <x v="53"/>
      <x v="15"/>
    </i>
    <i t="default" r="1">
      <x v="6"/>
    </i>
    <i>
      <x v="1"/>
      <x v="8"/>
      <x v="3"/>
      <x v="164"/>
      <x v="32"/>
      <x v="15"/>
    </i>
    <i r="4">
      <x v="59"/>
      <x v="15"/>
    </i>
    <i r="3">
      <x v="167"/>
      <x v="59"/>
      <x v="15"/>
    </i>
    <i r="3">
      <x v="171"/>
      <x v="59"/>
      <x v="15"/>
    </i>
    <i r="3">
      <x v="202"/>
      <x v="59"/>
      <x v="15"/>
    </i>
    <i r="3">
      <x v="203"/>
      <x v="59"/>
      <x v="15"/>
    </i>
    <i r="3">
      <x v="211"/>
      <x v="59"/>
      <x v="15"/>
    </i>
    <i r="3">
      <x v="264"/>
      <x v="59"/>
      <x v="15"/>
    </i>
    <i r="2">
      <x v="6"/>
      <x v="40"/>
      <x v="36"/>
      <x v="2"/>
    </i>
    <i r="3">
      <x v="164"/>
      <x v="59"/>
      <x v="15"/>
    </i>
    <i r="3">
      <x v="202"/>
      <x v="59"/>
      <x v="15"/>
    </i>
    <i r="3">
      <x v="204"/>
      <x v="59"/>
      <x v="7"/>
    </i>
    <i r="3">
      <x v="205"/>
      <x v="59"/>
      <x v="5"/>
    </i>
    <i r="3">
      <x v="211"/>
      <x v="59"/>
      <x v="15"/>
    </i>
    <i r="3">
      <x v="264"/>
      <x v="59"/>
      <x v="15"/>
    </i>
    <i r="2">
      <x v="9"/>
      <x v="164"/>
      <x v="32"/>
      <x v="15"/>
    </i>
    <i r="4">
      <x v="59"/>
      <x v="15"/>
    </i>
    <i r="3">
      <x v="166"/>
      <x v="59"/>
      <x v="15"/>
    </i>
    <i r="3">
      <x v="167"/>
      <x v="59"/>
      <x v="15"/>
    </i>
    <i r="3">
      <x v="171"/>
      <x v="59"/>
      <x v="15"/>
    </i>
    <i r="3">
      <x v="200"/>
      <x v="59"/>
      <x v="8"/>
    </i>
    <i r="3">
      <x v="202"/>
      <x v="59"/>
      <x v="15"/>
    </i>
    <i r="3">
      <x v="203"/>
      <x v="59"/>
      <x v="15"/>
    </i>
    <i r="3">
      <x v="211"/>
      <x v="59"/>
      <x v="15"/>
    </i>
    <i r="3">
      <x v="232"/>
      <x v="33"/>
      <x v="15"/>
    </i>
    <i r="4">
      <x v="43"/>
      <x v="15"/>
    </i>
    <i r="3">
      <x v="264"/>
      <x v="59"/>
      <x v="15"/>
    </i>
    <i r="2">
      <x v="30"/>
      <x v="75"/>
      <x/>
      <x v="15"/>
    </i>
    <i r="3">
      <x v="164"/>
      <x v="59"/>
      <x v="15"/>
    </i>
    <i r="3">
      <x v="166"/>
      <x v="59"/>
      <x v="15"/>
    </i>
    <i t="default" r="1">
      <x v="8"/>
    </i>
    <i>
      <x v="2"/>
      <x v="5"/>
      <x v="2"/>
      <x v="242"/>
      <x v="31"/>
      <x v="15"/>
    </i>
    <i r="2">
      <x v="22"/>
      <x v="227"/>
      <x v="59"/>
      <x/>
    </i>
    <i r="2">
      <x v="28"/>
      <x v="42"/>
      <x v="59"/>
      <x v="6"/>
    </i>
    <i r="3">
      <x v="173"/>
      <x v="20"/>
      <x v="15"/>
    </i>
    <i r="3">
      <x v="202"/>
      <x v="59"/>
      <x v="15"/>
    </i>
    <i r="3">
      <x v="265"/>
      <x v="37"/>
      <x v="15"/>
    </i>
    <i t="default" r="1">
      <x v="5"/>
    </i>
    <i>
      <x v="3"/>
      <x v="2"/>
      <x v="16"/>
      <x v="15"/>
      <x v="35"/>
      <x v="15"/>
    </i>
    <i r="3">
      <x v="38"/>
      <x v="23"/>
      <x v="15"/>
    </i>
    <i r="3">
      <x v="40"/>
      <x v="61"/>
      <x v="1"/>
    </i>
    <i r="4">
      <x v="63"/>
      <x v="1"/>
    </i>
    <i r="4">
      <x v="64"/>
      <x v="1"/>
    </i>
    <i r="3">
      <x v="263"/>
      <x v="62"/>
      <x v="15"/>
    </i>
    <i r="2">
      <x v="17"/>
      <x v="177"/>
      <x v="52"/>
      <x v="15"/>
    </i>
    <i r="3">
      <x v="178"/>
      <x v="51"/>
      <x v="15"/>
    </i>
    <i r="3">
      <x v="184"/>
      <x v="59"/>
      <x v="15"/>
    </i>
    <i r="3">
      <x v="208"/>
      <x v="21"/>
      <x v="15"/>
    </i>
    <i r="4">
      <x v="22"/>
      <x v="15"/>
    </i>
    <i r="3">
      <x v="266"/>
      <x v="59"/>
      <x v="15"/>
    </i>
    <i t="default" r="1">
      <x v="2"/>
    </i>
    <i>
      <x v="4"/>
      <x/>
      <x v="15"/>
      <x v="198"/>
      <x v="59"/>
      <x v="15"/>
    </i>
    <i t="default" r="1">
      <x/>
    </i>
    <i>
      <x v="5"/>
      <x v="4"/>
      <x v="24"/>
      <x v="222"/>
      <x v="25"/>
      <x v="15"/>
    </i>
    <i r="3">
      <x v="246"/>
      <x v="45"/>
      <x v="15"/>
    </i>
    <i r="4">
      <x v="46"/>
      <x v="15"/>
    </i>
    <i r="4">
      <x v="56"/>
      <x v="15"/>
    </i>
    <i r="3">
      <x v="259"/>
      <x v="47"/>
      <x v="15"/>
    </i>
    <i t="default" r="1">
      <x v="4"/>
    </i>
    <i>
      <x v="6"/>
      <x v="3"/>
      <x v="4"/>
      <x v="164"/>
      <x v="59"/>
      <x v="15"/>
    </i>
    <i r="2">
      <x v="10"/>
      <x v="30"/>
      <x v="40"/>
      <x v="15"/>
    </i>
    <i r="4">
      <x v="49"/>
      <x v="15"/>
    </i>
    <i r="3">
      <x v="164"/>
      <x v="59"/>
      <x v="15"/>
    </i>
    <i r="3">
      <x v="268"/>
      <x v="59"/>
      <x v="15"/>
    </i>
    <i r="3">
      <x v="269"/>
      <x v="39"/>
      <x v="15"/>
    </i>
    <i r="4">
      <x v="41"/>
      <x v="15"/>
    </i>
    <i r="2">
      <x v="11"/>
      <x v="164"/>
      <x v="32"/>
      <x v="15"/>
    </i>
    <i r="2">
      <x v="27"/>
      <x v="164"/>
      <x v="59"/>
      <x v="15"/>
    </i>
    <i r="3">
      <x v="267"/>
      <x v="44"/>
      <x v="15"/>
    </i>
    <i t="default" r="1">
      <x v="3"/>
    </i>
    <i>
      <x v="7"/>
      <x v="1"/>
      <x v="1"/>
      <x v="6"/>
      <x v="19"/>
      <x v="15"/>
    </i>
    <i r="3">
      <x v="14"/>
      <x v="42"/>
      <x v="15"/>
    </i>
    <i r="3">
      <x v="40"/>
      <x v="59"/>
      <x v="9"/>
    </i>
    <i r="5">
      <x v="10"/>
    </i>
    <i r="5">
      <x v="11"/>
    </i>
    <i r="5">
      <x v="12"/>
    </i>
    <i r="5">
      <x v="13"/>
    </i>
    <i r="3">
      <x v="104"/>
      <x v="8"/>
      <x v="15"/>
    </i>
    <i r="4">
      <x v="9"/>
      <x v="15"/>
    </i>
    <i r="4">
      <x v="10"/>
      <x v="15"/>
    </i>
    <i r="4">
      <x v="11"/>
      <x v="15"/>
    </i>
    <i r="4">
      <x v="12"/>
      <x v="15"/>
    </i>
    <i r="4">
      <x v="13"/>
      <x v="15"/>
    </i>
    <i r="4">
      <x v="14"/>
      <x v="15"/>
    </i>
    <i r="4">
      <x v="15"/>
      <x v="15"/>
    </i>
    <i r="4">
      <x v="16"/>
      <x v="15"/>
    </i>
    <i r="4">
      <x v="17"/>
      <x v="15"/>
    </i>
    <i r="4">
      <x v="18"/>
      <x v="15"/>
    </i>
    <i r="4">
      <x v="34"/>
      <x v="15"/>
    </i>
    <i r="3">
      <x v="180"/>
      <x v="59"/>
      <x v="15"/>
    </i>
    <i t="default" r="1">
      <x v="1"/>
    </i>
    <i t="grand">
      <x/>
    </i>
  </rowItems>
  <colItems count="1">
    <i/>
  </colItems>
  <pageFields count="1">
    <pageField fld="10" hier="0"/>
  </pageFields>
  <dataFields count="1">
    <dataField name="Sum of      COCurr ECCS Rate" fld="7" baseField="0" baseItem="0"/>
  </dataFields>
  <formats count="41">
    <format dxfId="40">
      <pivotArea grandRow="1" outline="0" fieldPosition="0"/>
    </format>
    <format dxfId="39">
      <pivotArea dataOnly="0" labelOnly="1" grandRow="1" outline="0" offset="B1:C1" fieldPosition="0"/>
    </format>
    <format dxfId="38">
      <pivotArea grandRow="1" outline="0" fieldPosition="0"/>
    </format>
    <format dxfId="37">
      <pivotArea grandRow="1" outline="0" fieldPosition="0"/>
    </format>
    <format dxfId="36">
      <pivotArea dataOnly="0" labelOnly="1" grandRow="1" outline="0" offset="B1:D1" fieldPosition="0"/>
    </format>
    <format dxfId="35">
      <pivotArea field="9" type="button" dataOnly="0" labelOnly="1" outline="0" axis="axisRow" fieldPosition="3"/>
    </format>
    <format dxfId="34">
      <pivotArea dataOnly="0" labelOnly="1" grandCol="1" outline="0" fieldPosition="0"/>
    </format>
    <format dxfId="33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6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32">
      <pivotArea dataOnly="0" labelOnly="1" outline="0" fieldPosition="0">
        <references count="2">
          <reference field="13" count="1" defaultSubtotal="1">
            <x v="6"/>
          </reference>
          <reference field="14" count="1" selected="0">
            <x v="0"/>
          </reference>
        </references>
      </pivotArea>
    </format>
    <format dxfId="31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6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30">
      <pivotArea dataOnly="0" labelOnly="1" outline="0" fieldPosition="0">
        <references count="2">
          <reference field="13" count="1" defaultSubtotal="1">
            <x v="6"/>
          </reference>
          <reference field="14" count="1" selected="0">
            <x v="0"/>
          </reference>
        </references>
      </pivotArea>
    </format>
    <format dxfId="29">
      <pivotArea dataOnly="0" labelOnly="1" outline="0" offset="A1" fieldPosition="0">
        <references count="2">
          <reference field="13" count="1" defaultSubtotal="1">
            <x v="8"/>
          </reference>
          <reference field="14" count="1" selected="0">
            <x v="1"/>
          </reference>
        </references>
      </pivotArea>
    </format>
    <format dxfId="28">
      <pivotArea dataOnly="0" labelOnly="1" outline="0" offset="A1" fieldPosition="0">
        <references count="2">
          <reference field="13" count="1" defaultSubtotal="1">
            <x v="5"/>
          </reference>
          <reference field="14" count="1" selected="0">
            <x v="2"/>
          </reference>
        </references>
      </pivotArea>
    </format>
    <format dxfId="27">
      <pivotArea dataOnly="0" labelOnly="1" outline="0" offset="A1" fieldPosition="0">
        <references count="2">
          <reference field="13" count="1" defaultSubtotal="1">
            <x v="2"/>
          </reference>
          <reference field="14" count="1" selected="0">
            <x v="3"/>
          </reference>
        </references>
      </pivotArea>
    </format>
    <format dxfId="26">
      <pivotArea dataOnly="0" labelOnly="1" outline="0" offset="A1" fieldPosition="0">
        <references count="2">
          <reference field="13" count="1" defaultSubtotal="1">
            <x v="0"/>
          </reference>
          <reference field="14" count="1" selected="0">
            <x v="4"/>
          </reference>
        </references>
      </pivotArea>
    </format>
    <format dxfId="25">
      <pivotArea dataOnly="0" labelOnly="1" outline="0" offset="A1" fieldPosition="0">
        <references count="2">
          <reference field="13" count="1" defaultSubtotal="1">
            <x v="4"/>
          </reference>
          <reference field="14" count="1" selected="0">
            <x v="5"/>
          </reference>
        </references>
      </pivotArea>
    </format>
    <format dxfId="24">
      <pivotArea dataOnly="0" labelOnly="1" outline="0" offset="A1" fieldPosition="0">
        <references count="2">
          <reference field="13" count="1" defaultSubtotal="1">
            <x v="3"/>
          </reference>
          <reference field="14" count="1" selected="0">
            <x v="6"/>
          </reference>
        </references>
      </pivotArea>
    </format>
    <format dxfId="23">
      <pivotArea dataOnly="0" labelOnly="1" outline="0" offset="A1" fieldPosition="0">
        <references count="2">
          <reference field="13" count="1" defaultSubtotal="1">
            <x v="1"/>
          </reference>
          <reference field="14" count="1" selected="0">
            <x v="7"/>
          </reference>
        </references>
      </pivotArea>
    </format>
    <format dxfId="22">
      <pivotArea outline="0" fieldPosition="0">
        <references count="4"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9"/>
          </reference>
          <reference field="9" count="1" selected="0">
            <x v="166"/>
          </reference>
          <reference field="13" count="1" selected="0">
            <x v="8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outline="0" fieldPosition="0">
        <references count="4"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9"/>
          </reference>
          <reference field="9" count="1" selected="0">
            <x v="201"/>
          </reference>
          <reference field="13" count="1" selected="0">
            <x v="8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grandRow="1" outline="0" fieldPosition="0"/>
    </format>
    <format dxfId="19">
      <pivotArea outline="0" fieldPosition="0">
        <references count="1">
          <reference field="14" count="7" selected="0" defaultSubtotal="1" sumSubtotal="1" countASubtotal="1" avgSubtotal="1" maxSubtotal="1" minSubtotal="1" productSubtotal="1" countSubtotal="1" stdDevSubtotal="1" stdDevPSubtotal="1" varSubtotal="1" varPSubtotal="1">
            <x v="1"/>
            <x v="2"/>
            <x v="3"/>
            <x v="4"/>
            <x v="5"/>
            <x v="6"/>
            <x v="7"/>
          </reference>
        </references>
      </pivotArea>
    </format>
    <format dxfId="18">
      <pivotArea outline="0" fieldPosition="0"/>
    </format>
    <format dxfId="17">
      <pivotArea dataOnly="0" labelOnly="1" outline="0" offset="B1:C1" fieldPosition="0">
        <references count="2">
          <reference field="13" count="1" defaultSubtotal="1">
            <x v="8"/>
          </reference>
          <reference field="14" count="1" selected="0">
            <x v="1"/>
          </reference>
        </references>
      </pivotArea>
    </format>
    <format dxfId="16">
      <pivotArea dataOnly="0" labelOnly="1" outline="0" offset="B1:C1" fieldPosition="0">
        <references count="2">
          <reference field="13" count="1" defaultSubtotal="1">
            <x v="5"/>
          </reference>
          <reference field="14" count="1" selected="0">
            <x v="2"/>
          </reference>
        </references>
      </pivotArea>
    </format>
    <format dxfId="15">
      <pivotArea dataOnly="0" labelOnly="1" outline="0" offset="B1:C1" fieldPosition="0">
        <references count="2">
          <reference field="13" count="1" defaultSubtotal="1">
            <x v="0"/>
          </reference>
          <reference field="14" count="1" selected="0">
            <x v="4"/>
          </reference>
        </references>
      </pivotArea>
    </format>
    <format dxfId="14">
      <pivotArea dataOnly="0" labelOnly="1" outline="0" offset="B1:C1" fieldPosition="0">
        <references count="2">
          <reference field="13" count="1" defaultSubtotal="1">
            <x v="2"/>
          </reference>
          <reference field="14" count="1" selected="0">
            <x v="3"/>
          </reference>
        </references>
      </pivotArea>
    </format>
    <format dxfId="13">
      <pivotArea dataOnly="0" labelOnly="1" outline="0" offset="B1:C1" fieldPosition="0">
        <references count="2">
          <reference field="13" count="1" defaultSubtotal="1">
            <x v="4"/>
          </reference>
          <reference field="14" count="1" selected="0">
            <x v="5"/>
          </reference>
        </references>
      </pivotArea>
    </format>
    <format dxfId="12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4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5"/>
          </reference>
        </references>
      </pivotArea>
    </format>
    <format dxfId="11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8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0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5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9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3"/>
          </reference>
        </references>
      </pivotArea>
    </format>
    <format dxfId="8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4"/>
          </reference>
        </references>
      </pivotArea>
    </format>
    <format dxfId="7">
      <pivotArea dataOnly="0" labelOnly="1" outline="0" offset="B1" fieldPosition="0">
        <references count="2">
          <reference field="13" count="1" defaultSubtotal="1">
            <x v="3"/>
          </reference>
          <reference field="14" count="1" selected="0">
            <x v="6"/>
          </reference>
        </references>
      </pivotArea>
    </format>
    <format dxfId="6">
      <pivotArea dataOnly="0" labelOnly="1" outline="0" offset="C1" fieldPosition="0">
        <references count="2">
          <reference field="13" count="1" defaultSubtotal="1">
            <x v="3"/>
          </reference>
          <reference field="14" count="1" selected="0">
            <x v="6"/>
          </reference>
        </references>
      </pivotArea>
    </format>
    <format dxfId="5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3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6"/>
          </reference>
        </references>
      </pivotArea>
    </format>
    <format dxfId="4">
      <pivotArea dataOnly="0" labelOnly="1" grandRow="1" outline="0" offset="B1:D1" fieldPosition="0"/>
    </format>
    <format dxfId="3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7"/>
          </reference>
        </references>
      </pivotArea>
    </format>
    <format dxfId="2">
      <pivotArea dataOnly="0" labelOnly="1" outline="0" offset="B1:C1" fieldPosition="0">
        <references count="2">
          <reference field="13" count="1" defaultSubtotal="1">
            <x v="1"/>
          </reference>
          <reference field="14" count="1" selected="0">
            <x v="7"/>
          </reference>
        </references>
      </pivotArea>
    </format>
    <format dxfId="1">
      <pivotArea dataOnly="0" outline="0" fieldPosition="0">
        <references count="1">
          <reference field="1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4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5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mments" Target="../comments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10" Type="http://schemas.openxmlformats.org/officeDocument/2006/relationships/ctrlProp" Target="../ctrlProps/ctrlProp9.xml"/><Relationship Id="rId19" Type="http://schemas.openxmlformats.org/officeDocument/2006/relationships/comments" Target="../comments2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comments" Target="../comments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9.xml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3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omments" Target="../comments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AA62"/>
  <sheetViews>
    <sheetView tabSelected="1" zoomScale="75" zoomScaleNormal="75" workbookViewId="0">
      <selection activeCell="A11" sqref="A11"/>
    </sheetView>
  </sheetViews>
  <sheetFormatPr defaultRowHeight="13.2" x14ac:dyDescent="0.25"/>
  <cols>
    <col min="1" max="1" width="2.33203125" customWidth="1"/>
    <col min="2" max="2" width="40.33203125" hidden="1" customWidth="1"/>
    <col min="3" max="3" width="13.109375" style="148" hidden="1" customWidth="1"/>
    <col min="4" max="4" width="15" customWidth="1"/>
    <col min="5" max="6" width="15.6640625" customWidth="1"/>
    <col min="7" max="7" width="1.109375" customWidth="1"/>
    <col min="8" max="8" width="34.44140625" customWidth="1"/>
    <col min="9" max="9" width="1" customWidth="1"/>
    <col min="10" max="13" width="15" customWidth="1"/>
    <col min="14" max="14" width="4.33203125" customWidth="1"/>
    <col min="15" max="16" width="15" customWidth="1"/>
    <col min="17" max="18" width="15.33203125" customWidth="1"/>
    <col min="19" max="19" width="3.44140625" customWidth="1"/>
    <col min="20" max="21" width="15" customWidth="1"/>
    <col min="22" max="23" width="14.6640625" customWidth="1"/>
    <col min="24" max="24" width="3.109375" customWidth="1"/>
    <col min="25" max="26" width="15" customWidth="1"/>
    <col min="27" max="27" width="15.33203125" customWidth="1"/>
  </cols>
  <sheetData>
    <row r="4" spans="2:27" x14ac:dyDescent="0.25">
      <c r="B4" s="1" t="s">
        <v>3542</v>
      </c>
    </row>
    <row r="5" spans="2:27" ht="18.75" customHeight="1" x14ac:dyDescent="0.25">
      <c r="B5" s="7" t="s">
        <v>3607</v>
      </c>
    </row>
    <row r="6" spans="2:27" ht="6" customHeight="1" x14ac:dyDescent="0.25"/>
    <row r="7" spans="2:27" ht="56.25" customHeight="1" thickBot="1" x14ac:dyDescent="0.35">
      <c r="D7" s="319" t="s">
        <v>3608</v>
      </c>
      <c r="E7" s="319"/>
      <c r="F7" s="319"/>
      <c r="H7" s="50"/>
      <c r="J7" s="321" t="s">
        <v>3644</v>
      </c>
      <c r="K7" s="321"/>
      <c r="L7" s="321"/>
      <c r="M7" s="321"/>
      <c r="O7" s="320" t="s">
        <v>3645</v>
      </c>
      <c r="P7" s="320"/>
      <c r="Q7" s="320"/>
      <c r="R7" s="320"/>
      <c r="T7" s="320" t="s">
        <v>3605</v>
      </c>
      <c r="U7" s="320"/>
      <c r="V7" s="320"/>
      <c r="W7" s="320"/>
      <c r="Y7" s="319" t="s">
        <v>3606</v>
      </c>
      <c r="Z7" s="319"/>
      <c r="AA7" s="319"/>
    </row>
    <row r="8" spans="2:27" x14ac:dyDescent="0.25">
      <c r="B8" s="149"/>
      <c r="C8" s="229" t="s">
        <v>3587</v>
      </c>
      <c r="D8" s="229" t="s">
        <v>3587</v>
      </c>
      <c r="E8" s="150" t="s">
        <v>3610</v>
      </c>
      <c r="F8" s="151" t="s">
        <v>3565</v>
      </c>
      <c r="G8" s="226"/>
      <c r="H8" s="226"/>
      <c r="J8" s="152" t="s">
        <v>3609</v>
      </c>
      <c r="K8" s="305" t="s">
        <v>106</v>
      </c>
      <c r="L8" s="153" t="s">
        <v>3641</v>
      </c>
      <c r="M8" s="154" t="s">
        <v>3639</v>
      </c>
      <c r="N8" s="226"/>
      <c r="O8" s="152" t="s">
        <v>3641</v>
      </c>
      <c r="P8" s="227" t="s">
        <v>3641</v>
      </c>
      <c r="Q8" s="153" t="s">
        <v>3641</v>
      </c>
      <c r="R8" s="154" t="s">
        <v>3639</v>
      </c>
      <c r="S8" s="226"/>
      <c r="T8" s="152" t="s">
        <v>3565</v>
      </c>
      <c r="U8" s="227" t="s">
        <v>3565</v>
      </c>
      <c r="V8" s="153" t="s">
        <v>3640</v>
      </c>
      <c r="W8" s="154" t="s">
        <v>3639</v>
      </c>
      <c r="Y8" s="155" t="s">
        <v>3611</v>
      </c>
      <c r="Z8" s="156" t="s">
        <v>3564</v>
      </c>
      <c r="AA8" s="157" t="s">
        <v>3565</v>
      </c>
    </row>
    <row r="9" spans="2:27" s="27" customFormat="1" ht="13.8" thickBot="1" x14ac:dyDescent="0.3">
      <c r="C9" s="230" t="s">
        <v>3600</v>
      </c>
      <c r="D9" s="230" t="s">
        <v>3600</v>
      </c>
      <c r="E9" s="158" t="s">
        <v>3600</v>
      </c>
      <c r="F9" s="159" t="s">
        <v>3600</v>
      </c>
      <c r="G9" s="226"/>
      <c r="H9" s="226"/>
      <c r="J9" s="160" t="s">
        <v>3637</v>
      </c>
      <c r="K9" s="306" t="s">
        <v>107</v>
      </c>
      <c r="L9" s="161" t="s">
        <v>3638</v>
      </c>
      <c r="M9" s="162" t="s">
        <v>3601</v>
      </c>
      <c r="N9" s="226"/>
      <c r="O9" s="160" t="s">
        <v>3637</v>
      </c>
      <c r="P9" s="228" t="s">
        <v>3567</v>
      </c>
      <c r="Q9" s="161" t="s">
        <v>3638</v>
      </c>
      <c r="R9" s="162" t="s">
        <v>3601</v>
      </c>
      <c r="S9" s="226"/>
      <c r="T9" s="160" t="s">
        <v>3637</v>
      </c>
      <c r="U9" s="228" t="s">
        <v>3567</v>
      </c>
      <c r="V9" s="161" t="s">
        <v>3638</v>
      </c>
      <c r="W9" s="162" t="s">
        <v>3601</v>
      </c>
      <c r="Y9" s="163" t="s">
        <v>3584</v>
      </c>
      <c r="Z9" s="164" t="s">
        <v>3575</v>
      </c>
      <c r="AA9" s="165" t="s">
        <v>3584</v>
      </c>
    </row>
    <row r="10" spans="2:27" s="148" customFormat="1" x14ac:dyDescent="0.25">
      <c r="C10" s="166"/>
      <c r="D10" s="236"/>
      <c r="E10" s="168"/>
      <c r="F10" s="169"/>
      <c r="G10" s="223"/>
      <c r="H10" s="223"/>
      <c r="J10" s="292"/>
      <c r="K10" s="307"/>
      <c r="L10" s="300"/>
      <c r="M10" s="169"/>
      <c r="N10" s="223"/>
      <c r="O10" s="168"/>
      <c r="P10" s="168"/>
      <c r="Q10" s="168"/>
      <c r="R10" s="169"/>
      <c r="S10" s="223"/>
      <c r="T10" s="168"/>
      <c r="U10" s="168"/>
      <c r="V10" s="168"/>
      <c r="W10" s="169"/>
      <c r="Y10" s="168"/>
      <c r="Z10" s="167"/>
      <c r="AA10" s="169"/>
    </row>
    <row r="11" spans="2:27" s="148" customFormat="1" ht="14.25" customHeight="1" x14ac:dyDescent="0.25">
      <c r="B11" s="170" t="s">
        <v>3612</v>
      </c>
      <c r="C11" s="171"/>
      <c r="D11" s="172"/>
      <c r="E11" s="172"/>
      <c r="F11" s="173">
        <f>D11-E11</f>
        <v>0</v>
      </c>
      <c r="G11" s="214"/>
      <c r="H11" s="241" t="s">
        <v>3612</v>
      </c>
      <c r="J11" s="293"/>
      <c r="K11" s="308"/>
      <c r="L11" s="301"/>
      <c r="M11" s="173">
        <f>J11-L11</f>
        <v>0</v>
      </c>
      <c r="N11" s="214"/>
      <c r="O11" s="174"/>
      <c r="P11" s="174"/>
      <c r="Q11" s="172"/>
      <c r="R11" s="173">
        <f>O11-Q11</f>
        <v>0</v>
      </c>
      <c r="S11" s="214"/>
      <c r="T11" s="174"/>
      <c r="U11" s="174"/>
      <c r="V11" s="172"/>
      <c r="W11" s="173">
        <f>T11-V11</f>
        <v>0</v>
      </c>
      <c r="Y11" s="172"/>
      <c r="Z11" s="172"/>
      <c r="AA11" s="175">
        <f>Y11-Z11</f>
        <v>0</v>
      </c>
    </row>
    <row r="12" spans="2:27" s="148" customFormat="1" ht="14.25" customHeight="1" x14ac:dyDescent="0.25">
      <c r="C12" s="166"/>
      <c r="D12" s="168"/>
      <c r="E12" s="168"/>
      <c r="F12" s="169"/>
      <c r="G12" s="223"/>
      <c r="J12" s="294"/>
      <c r="K12" s="309"/>
      <c r="L12" s="300"/>
      <c r="M12" s="169"/>
      <c r="N12" s="223"/>
      <c r="O12" s="176"/>
      <c r="P12" s="176"/>
      <c r="Q12" s="168"/>
      <c r="R12" s="169"/>
      <c r="S12" s="223"/>
      <c r="T12" s="176"/>
      <c r="U12" s="176"/>
      <c r="V12" s="168"/>
      <c r="W12" s="169"/>
      <c r="Y12" s="168"/>
      <c r="Z12" s="167"/>
      <c r="AA12" s="169"/>
    </row>
    <row r="13" spans="2:27" s="17" customFormat="1" ht="14.25" customHeight="1" x14ac:dyDescent="0.25">
      <c r="B13" s="20" t="s">
        <v>3544</v>
      </c>
      <c r="C13" s="177"/>
      <c r="D13" s="176">
        <f>-'Adaytum Summary'!C11</f>
        <v>-712292.88</v>
      </c>
      <c r="E13" s="176">
        <f>-'Adaytum Summary'!D11</f>
        <v>-1302169.2164179103</v>
      </c>
      <c r="F13" s="180">
        <f>D13-E13</f>
        <v>589876.33641791029</v>
      </c>
      <c r="G13" s="224"/>
      <c r="H13" s="20" t="s">
        <v>3544</v>
      </c>
      <c r="I13" s="179"/>
      <c r="J13" s="294">
        <f>-'Adaytum Summary'!H11</f>
        <v>-393754.8</v>
      </c>
      <c r="K13" s="309">
        <f>-'Adaytum Summary'!I11</f>
        <v>-200296.5</v>
      </c>
      <c r="L13" s="302">
        <f>-'Adaytum Summary'!J11</f>
        <v>-293082.25</v>
      </c>
      <c r="M13" s="180">
        <f>-'Adaytum Summary'!K11</f>
        <v>-887133.55</v>
      </c>
      <c r="N13" s="224"/>
      <c r="O13" s="176">
        <f>-'Adaytum Summary'!N11</f>
        <v>-286582.25</v>
      </c>
      <c r="P13" s="176">
        <f>-'Adaytum Summary'!O11</f>
        <v>-293082.25</v>
      </c>
      <c r="Q13" s="176">
        <f>-'Adaytum Summary'!P11</f>
        <v>-293082.25</v>
      </c>
      <c r="R13" s="180">
        <f>-'Adaytum Summary'!Q11</f>
        <v>-872746.75</v>
      </c>
      <c r="S13" s="224"/>
      <c r="T13" s="176">
        <f>J13-O13</f>
        <v>-107172.54999999999</v>
      </c>
      <c r="U13" s="176">
        <f>K13-P13</f>
        <v>92785.75</v>
      </c>
      <c r="V13" s="176">
        <f>L13-Q13</f>
        <v>0</v>
      </c>
      <c r="W13" s="180">
        <f>M13-R13</f>
        <v>-14386.800000000047</v>
      </c>
      <c r="X13" s="179"/>
      <c r="Y13" s="176">
        <f>-'Adaytum Summary'!AB11</f>
        <v>-3528003.68</v>
      </c>
      <c r="Z13" s="178">
        <f>-'Adaytum Summary'!AC11</f>
        <v>-5290890.5783582088</v>
      </c>
      <c r="AA13" s="180">
        <f>-'Adaytum Summary'!AD11</f>
        <v>-1762886.8983582086</v>
      </c>
    </row>
    <row r="14" spans="2:27" s="17" customFormat="1" ht="14.25" customHeight="1" x14ac:dyDescent="0.25">
      <c r="B14" s="20"/>
      <c r="C14" s="177"/>
      <c r="D14" s="176"/>
      <c r="E14" s="176"/>
      <c r="F14" s="180"/>
      <c r="G14" s="224"/>
      <c r="H14" s="20"/>
      <c r="I14" s="179"/>
      <c r="J14" s="294"/>
      <c r="K14" s="309"/>
      <c r="L14" s="302"/>
      <c r="M14" s="180"/>
      <c r="N14" s="224"/>
      <c r="O14" s="176"/>
      <c r="P14" s="176"/>
      <c r="Q14" s="176"/>
      <c r="R14" s="180"/>
      <c r="S14" s="224"/>
      <c r="T14" s="176"/>
      <c r="U14" s="176"/>
      <c r="V14" s="176"/>
      <c r="W14" s="180"/>
      <c r="X14" s="179"/>
      <c r="Y14" s="176"/>
      <c r="Z14" s="178"/>
      <c r="AA14" s="180"/>
    </row>
    <row r="15" spans="2:27" s="17" customFormat="1" ht="14.25" customHeight="1" x14ac:dyDescent="0.25">
      <c r="B15" s="20" t="s">
        <v>3545</v>
      </c>
      <c r="C15" s="177"/>
      <c r="D15" s="176">
        <f>-'Adaytum Summary'!C12</f>
        <v>-82702.53</v>
      </c>
      <c r="E15" s="176">
        <f>-'Adaytum Summary'!D12</f>
        <v>-498507.46268656652</v>
      </c>
      <c r="F15" s="180">
        <f>D15-E15</f>
        <v>415804.93268656649</v>
      </c>
      <c r="G15" s="224"/>
      <c r="H15" s="20" t="s">
        <v>3545</v>
      </c>
      <c r="I15" s="179"/>
      <c r="J15" s="294">
        <f>-'Adaytum Summary'!H12</f>
        <v>-43687.839999999997</v>
      </c>
      <c r="K15" s="309">
        <f>-'Adaytum Summary'!I12</f>
        <v>-26480.92</v>
      </c>
      <c r="L15" s="302">
        <f>-'Adaytum Summary'!J12</f>
        <v>-212370</v>
      </c>
      <c r="M15" s="180">
        <f>-'Adaytum Summary'!K12</f>
        <v>-282538.76</v>
      </c>
      <c r="N15" s="224"/>
      <c r="O15" s="176">
        <f>-'Adaytum Summary'!N12</f>
        <v>-212370</v>
      </c>
      <c r="P15" s="176">
        <f>-'Adaytum Summary'!O12</f>
        <v>-212370</v>
      </c>
      <c r="Q15" s="176">
        <f>-'Adaytum Summary'!P12</f>
        <v>-212370</v>
      </c>
      <c r="R15" s="180">
        <f>-'Adaytum Summary'!Q12</f>
        <v>-637110</v>
      </c>
      <c r="S15" s="224"/>
      <c r="T15" s="176">
        <f>J15-O15</f>
        <v>168682.16</v>
      </c>
      <c r="U15" s="176">
        <f>K15-P15</f>
        <v>185889.08000000002</v>
      </c>
      <c r="V15" s="176">
        <f>L15-Q15</f>
        <v>0</v>
      </c>
      <c r="W15" s="180">
        <f>M15-R15</f>
        <v>354571.24</v>
      </c>
      <c r="X15" s="179"/>
      <c r="Y15" s="176">
        <f>-'Adaytum Summary'!AB12</f>
        <v>-1825350.37</v>
      </c>
      <c r="Z15" s="178">
        <f>-'Adaytum Summary'!AC12</f>
        <v>-1994029.8507462661</v>
      </c>
      <c r="AA15" s="180">
        <f>-'Adaytum Summary'!AD12</f>
        <v>-168679.48074626597</v>
      </c>
    </row>
    <row r="16" spans="2:27" s="17" customFormat="1" ht="14.25" customHeight="1" x14ac:dyDescent="0.25">
      <c r="B16" s="2" t="s">
        <v>3613</v>
      </c>
      <c r="C16" s="181">
        <v>-148983</v>
      </c>
      <c r="D16" s="237"/>
      <c r="E16" s="176"/>
      <c r="F16" s="180"/>
      <c r="G16" s="224"/>
      <c r="H16" s="242" t="s">
        <v>3613</v>
      </c>
      <c r="I16" s="179"/>
      <c r="J16" s="294"/>
      <c r="K16" s="309"/>
      <c r="L16" s="302"/>
      <c r="M16" s="180"/>
      <c r="N16" s="224"/>
      <c r="O16" s="176"/>
      <c r="P16" s="176"/>
      <c r="Q16" s="176"/>
      <c r="R16" s="180"/>
      <c r="S16" s="224"/>
      <c r="T16" s="176"/>
      <c r="U16" s="176"/>
      <c r="V16" s="176"/>
      <c r="W16" s="180"/>
      <c r="X16" s="179"/>
      <c r="Y16" s="176"/>
      <c r="Z16" s="178"/>
      <c r="AA16" s="180"/>
    </row>
    <row r="17" spans="2:27" s="17" customFormat="1" ht="14.25" customHeight="1" x14ac:dyDescent="0.25">
      <c r="B17" s="2" t="s">
        <v>3614</v>
      </c>
      <c r="C17" s="181">
        <f>-9513-21</f>
        <v>-9534</v>
      </c>
      <c r="D17" s="237"/>
      <c r="E17" s="176"/>
      <c r="F17" s="180"/>
      <c r="G17" s="224"/>
      <c r="H17" s="242" t="s">
        <v>3614</v>
      </c>
      <c r="I17" s="179"/>
      <c r="J17" s="294"/>
      <c r="K17" s="309"/>
      <c r="L17" s="302"/>
      <c r="M17" s="180"/>
      <c r="N17" s="224"/>
      <c r="O17" s="176"/>
      <c r="P17" s="176"/>
      <c r="Q17" s="176"/>
      <c r="R17" s="180"/>
      <c r="S17" s="224"/>
      <c r="T17" s="176"/>
      <c r="U17" s="176"/>
      <c r="V17" s="176"/>
      <c r="W17" s="180"/>
      <c r="X17" s="179"/>
      <c r="Y17" s="176"/>
      <c r="Z17" s="178"/>
      <c r="AA17" s="180"/>
    </row>
    <row r="18" spans="2:27" s="17" customFormat="1" ht="14.25" customHeight="1" x14ac:dyDescent="0.25">
      <c r="B18" s="2" t="s">
        <v>3615</v>
      </c>
      <c r="C18" s="181">
        <v>-6374</v>
      </c>
      <c r="D18" s="237"/>
      <c r="E18" s="176"/>
      <c r="F18" s="180"/>
      <c r="G18" s="224"/>
      <c r="H18" s="242" t="s">
        <v>3615</v>
      </c>
      <c r="I18" s="179"/>
      <c r="J18" s="294"/>
      <c r="K18" s="309"/>
      <c r="L18" s="302"/>
      <c r="M18" s="180"/>
      <c r="N18" s="224"/>
      <c r="O18" s="176"/>
      <c r="P18" s="176"/>
      <c r="Q18" s="176"/>
      <c r="R18" s="180"/>
      <c r="S18" s="224"/>
      <c r="T18" s="176"/>
      <c r="U18" s="176"/>
      <c r="V18" s="176"/>
      <c r="W18" s="180"/>
      <c r="X18" s="179"/>
      <c r="Y18" s="176"/>
      <c r="Z18" s="178"/>
      <c r="AA18" s="180"/>
    </row>
    <row r="19" spans="2:27" s="17" customFormat="1" ht="14.25" customHeight="1" x14ac:dyDescent="0.25">
      <c r="B19" s="2" t="s">
        <v>3616</v>
      </c>
      <c r="C19" s="181"/>
      <c r="D19" s="237"/>
      <c r="E19" s="176"/>
      <c r="F19" s="180"/>
      <c r="G19" s="224"/>
      <c r="H19" s="242" t="s">
        <v>3616</v>
      </c>
      <c r="I19" s="179"/>
      <c r="J19" s="294"/>
      <c r="K19" s="309"/>
      <c r="L19" s="302"/>
      <c r="M19" s="180"/>
      <c r="N19" s="224"/>
      <c r="O19" s="176"/>
      <c r="P19" s="176"/>
      <c r="Q19" s="176"/>
      <c r="R19" s="180"/>
      <c r="S19" s="224"/>
      <c r="T19" s="176"/>
      <c r="U19" s="176"/>
      <c r="V19" s="176"/>
      <c r="W19" s="180"/>
      <c r="X19" s="179"/>
      <c r="Y19" s="176"/>
      <c r="Z19" s="178"/>
      <c r="AA19" s="180"/>
    </row>
    <row r="20" spans="2:27" s="17" customFormat="1" ht="14.25" customHeight="1" x14ac:dyDescent="0.25">
      <c r="B20" s="2"/>
      <c r="C20" s="177"/>
      <c r="D20" s="238"/>
      <c r="E20" s="176"/>
      <c r="F20" s="180"/>
      <c r="G20" s="224"/>
      <c r="H20" s="242"/>
      <c r="I20" s="179"/>
      <c r="J20" s="294"/>
      <c r="K20" s="309"/>
      <c r="L20" s="302"/>
      <c r="M20" s="180"/>
      <c r="N20" s="224"/>
      <c r="O20" s="176"/>
      <c r="P20" s="176"/>
      <c r="Q20" s="176"/>
      <c r="R20" s="180"/>
      <c r="S20" s="224"/>
      <c r="T20" s="176"/>
      <c r="U20" s="176"/>
      <c r="V20" s="176"/>
      <c r="W20" s="180"/>
      <c r="X20" s="179"/>
      <c r="Y20" s="176"/>
      <c r="Z20" s="178"/>
      <c r="AA20" s="180"/>
    </row>
    <row r="21" spans="2:27" s="17" customFormat="1" ht="14.25" customHeight="1" x14ac:dyDescent="0.25">
      <c r="B21" s="20" t="s">
        <v>3546</v>
      </c>
      <c r="C21" s="177"/>
      <c r="D21" s="176">
        <f>-'Adaytum Summary'!C13</f>
        <v>-17651.330000000002</v>
      </c>
      <c r="E21" s="176">
        <f>-'Adaytum Summary'!D13</f>
        <v>-11194.02985074627</v>
      </c>
      <c r="F21" s="180">
        <f>D21-E21</f>
        <v>-6457.3001492537314</v>
      </c>
      <c r="G21" s="224"/>
      <c r="H21" s="20" t="s">
        <v>3546</v>
      </c>
      <c r="I21" s="179"/>
      <c r="J21" s="294">
        <f>-'Adaytum Summary'!H13</f>
        <v>-1301.98</v>
      </c>
      <c r="K21" s="309">
        <f>-'Adaytum Summary'!I13</f>
        <v>-832.91</v>
      </c>
      <c r="L21" s="302">
        <f>-'Adaytum Summary'!J13</f>
        <v>-4014</v>
      </c>
      <c r="M21" s="180">
        <f>-'Adaytum Summary'!K13</f>
        <v>-6148.8899999999994</v>
      </c>
      <c r="N21" s="224"/>
      <c r="O21" s="176">
        <f>-'Adaytum Summary'!N13</f>
        <v>-4014</v>
      </c>
      <c r="P21" s="176">
        <f>-'Adaytum Summary'!O13</f>
        <v>-4014</v>
      </c>
      <c r="Q21" s="176">
        <f>-'Adaytum Summary'!P13</f>
        <v>-4014</v>
      </c>
      <c r="R21" s="180">
        <f>-'Adaytum Summary'!Q13</f>
        <v>-12042</v>
      </c>
      <c r="S21" s="224"/>
      <c r="T21" s="176">
        <f>J21-O21</f>
        <v>2712.02</v>
      </c>
      <c r="U21" s="176">
        <f>K21-P21</f>
        <v>3181.09</v>
      </c>
      <c r="V21" s="176">
        <f>L21-Q21</f>
        <v>0</v>
      </c>
      <c r="W21" s="180">
        <f>M21-R21</f>
        <v>5893.1100000000006</v>
      </c>
      <c r="X21" s="179"/>
      <c r="Y21" s="176">
        <f>-'Adaytum Summary'!AB13</f>
        <v>-51065.31</v>
      </c>
      <c r="Z21" s="178">
        <f>-'Adaytum Summary'!AC13</f>
        <v>-44776.119402985081</v>
      </c>
      <c r="AA21" s="180">
        <f>-'Adaytum Summary'!AD13</f>
        <v>6289.1905970149164</v>
      </c>
    </row>
    <row r="22" spans="2:27" s="17" customFormat="1" ht="14.25" customHeight="1" x14ac:dyDescent="0.25">
      <c r="B22" s="20"/>
      <c r="C22" s="177"/>
      <c r="D22" s="176"/>
      <c r="E22" s="176"/>
      <c r="F22" s="180"/>
      <c r="G22" s="224"/>
      <c r="H22" s="20"/>
      <c r="I22" s="179"/>
      <c r="J22" s="294"/>
      <c r="K22" s="309"/>
      <c r="L22" s="302"/>
      <c r="M22" s="180"/>
      <c r="N22" s="224"/>
      <c r="O22" s="176"/>
      <c r="P22" s="176"/>
      <c r="Q22" s="176"/>
      <c r="R22" s="180"/>
      <c r="S22" s="224"/>
      <c r="T22" s="176"/>
      <c r="U22" s="176"/>
      <c r="V22" s="176"/>
      <c r="W22" s="180"/>
      <c r="X22" s="179"/>
      <c r="Y22" s="176"/>
      <c r="Z22" s="178"/>
      <c r="AA22" s="180"/>
    </row>
    <row r="23" spans="2:27" s="17" customFormat="1" ht="14.25" customHeight="1" x14ac:dyDescent="0.25">
      <c r="B23" s="20" t="s">
        <v>3547</v>
      </c>
      <c r="C23" s="177"/>
      <c r="D23" s="176">
        <f>-'Adaytum Summary'!C14</f>
        <v>-290346.88</v>
      </c>
      <c r="E23" s="176">
        <f>-'Adaytum Summary'!D14</f>
        <v>-318980.59701492544</v>
      </c>
      <c r="F23" s="180">
        <f>D23-E23</f>
        <v>28633.717014925438</v>
      </c>
      <c r="G23" s="224"/>
      <c r="H23" s="20" t="s">
        <v>3547</v>
      </c>
      <c r="I23" s="179"/>
      <c r="J23" s="294">
        <f>-'Adaytum Summary'!H14</f>
        <v>-152519.09</v>
      </c>
      <c r="K23" s="309">
        <f>-'Adaytum Summary'!I14</f>
        <v>-34053.129999999997</v>
      </c>
      <c r="L23" s="302">
        <f>-'Adaytum Summary'!J14</f>
        <v>-117508</v>
      </c>
      <c r="M23" s="180">
        <f>-'Adaytum Summary'!K14</f>
        <v>-304080.21999999997</v>
      </c>
      <c r="N23" s="224"/>
      <c r="O23" s="176">
        <f>-'Adaytum Summary'!N14</f>
        <v>-117508.00020000001</v>
      </c>
      <c r="P23" s="176">
        <f>-'Adaytum Summary'!O14</f>
        <v>-117508</v>
      </c>
      <c r="Q23" s="176">
        <f>-'Adaytum Summary'!P14</f>
        <v>-117508</v>
      </c>
      <c r="R23" s="180">
        <f>-'Adaytum Summary'!Q14</f>
        <v>-352524.00020000001</v>
      </c>
      <c r="S23" s="224"/>
      <c r="T23" s="176">
        <f>J23-O23</f>
        <v>-35011.089799999987</v>
      </c>
      <c r="U23" s="176">
        <f>K23-P23</f>
        <v>83454.87</v>
      </c>
      <c r="V23" s="176">
        <f>L23-Q23</f>
        <v>0</v>
      </c>
      <c r="W23" s="180">
        <f>M23-R23</f>
        <v>48443.780200000037</v>
      </c>
      <c r="X23" s="179"/>
      <c r="Y23" s="176">
        <f>-'Adaytum Summary'!AB14</f>
        <v>-1382929.97</v>
      </c>
      <c r="Z23" s="178">
        <f>-'Adaytum Summary'!AC14</f>
        <v>-1275922.3880597018</v>
      </c>
      <c r="AA23" s="180">
        <f>-'Adaytum Summary'!AD14</f>
        <v>107007.5819402982</v>
      </c>
    </row>
    <row r="24" spans="2:27" ht="14.25" customHeight="1" x14ac:dyDescent="0.25">
      <c r="B24" s="2" t="s">
        <v>3617</v>
      </c>
      <c r="C24" s="181">
        <v>-128660</v>
      </c>
      <c r="D24" s="239"/>
      <c r="E24" s="183"/>
      <c r="F24" s="185"/>
      <c r="G24" s="214"/>
      <c r="H24" s="242"/>
      <c r="I24" s="184"/>
      <c r="J24" s="211"/>
      <c r="K24" s="310"/>
      <c r="L24" s="196"/>
      <c r="M24" s="186"/>
      <c r="N24" s="215"/>
      <c r="O24" s="183"/>
      <c r="P24" s="183"/>
      <c r="Q24" s="183"/>
      <c r="R24" s="186"/>
      <c r="S24" s="215"/>
      <c r="T24" s="183"/>
      <c r="U24" s="183"/>
      <c r="V24" s="183"/>
      <c r="W24" s="186"/>
      <c r="X24" s="184"/>
      <c r="Y24" s="183"/>
      <c r="Z24" s="182"/>
      <c r="AA24" s="186"/>
    </row>
    <row r="25" spans="2:27" ht="14.25" customHeight="1" x14ac:dyDescent="0.25">
      <c r="B25" s="2" t="s">
        <v>3618</v>
      </c>
      <c r="C25" s="181">
        <v>-11068</v>
      </c>
      <c r="D25" s="239"/>
      <c r="E25" s="183"/>
      <c r="F25" s="185"/>
      <c r="G25" s="214"/>
      <c r="H25" s="242"/>
      <c r="I25" s="184"/>
      <c r="J25" s="211"/>
      <c r="K25" s="310"/>
      <c r="L25" s="196"/>
      <c r="M25" s="185"/>
      <c r="N25" s="214"/>
      <c r="O25" s="183"/>
      <c r="P25" s="183"/>
      <c r="Q25" s="183"/>
      <c r="R25" s="185"/>
      <c r="S25" s="214"/>
      <c r="T25" s="183"/>
      <c r="U25" s="183"/>
      <c r="V25" s="183"/>
      <c r="W25" s="185"/>
      <c r="X25" s="184"/>
      <c r="Y25" s="183"/>
      <c r="Z25" s="182"/>
      <c r="AA25" s="185"/>
    </row>
    <row r="26" spans="2:27" ht="14.25" customHeight="1" x14ac:dyDescent="0.25">
      <c r="B26" s="2" t="s">
        <v>3619</v>
      </c>
      <c r="C26" s="181">
        <v>-6498</v>
      </c>
      <c r="D26" s="239"/>
      <c r="E26" s="183"/>
      <c r="F26" s="185"/>
      <c r="G26" s="214"/>
      <c r="H26" s="242"/>
      <c r="I26" s="184"/>
      <c r="J26" s="211"/>
      <c r="K26" s="310"/>
      <c r="L26" s="196"/>
      <c r="M26" s="185"/>
      <c r="N26" s="214"/>
      <c r="O26" s="183"/>
      <c r="P26" s="183"/>
      <c r="Q26" s="183"/>
      <c r="R26" s="185"/>
      <c r="S26" s="214"/>
      <c r="T26" s="183"/>
      <c r="U26" s="183"/>
      <c r="V26" s="183"/>
      <c r="W26" s="185"/>
      <c r="X26" s="184"/>
      <c r="Y26" s="183"/>
      <c r="Z26" s="182"/>
      <c r="AA26" s="185"/>
    </row>
    <row r="27" spans="2:27" ht="14.25" customHeight="1" x14ac:dyDescent="0.25">
      <c r="B27" s="2" t="s">
        <v>3616</v>
      </c>
      <c r="C27" s="181">
        <f>D23-SUM(C24:C26)</f>
        <v>-144120.88</v>
      </c>
      <c r="D27" s="239"/>
      <c r="E27" s="183"/>
      <c r="F27" s="185"/>
      <c r="G27" s="214"/>
      <c r="H27" s="242" t="s">
        <v>3616</v>
      </c>
      <c r="I27" s="184"/>
      <c r="J27" s="211"/>
      <c r="K27" s="310"/>
      <c r="L27" s="196"/>
      <c r="M27" s="185"/>
      <c r="N27" s="214"/>
      <c r="O27" s="183"/>
      <c r="P27" s="183"/>
      <c r="Q27" s="183"/>
      <c r="R27" s="185"/>
      <c r="S27" s="214"/>
      <c r="T27" s="183"/>
      <c r="U27" s="183"/>
      <c r="V27" s="183"/>
      <c r="W27" s="185"/>
      <c r="X27" s="184"/>
      <c r="Y27" s="183"/>
      <c r="Z27" s="182"/>
      <c r="AA27" s="185"/>
    </row>
    <row r="28" spans="2:27" ht="14.25" customHeight="1" x14ac:dyDescent="0.25">
      <c r="B28" s="2"/>
      <c r="C28" s="187"/>
      <c r="D28" s="238"/>
      <c r="E28" s="183"/>
      <c r="F28" s="185"/>
      <c r="G28" s="214"/>
      <c r="H28" s="2"/>
      <c r="I28" s="184"/>
      <c r="J28" s="211"/>
      <c r="K28" s="310"/>
      <c r="L28" s="196"/>
      <c r="M28" s="185"/>
      <c r="N28" s="214"/>
      <c r="O28" s="183"/>
      <c r="P28" s="183"/>
      <c r="Q28" s="183"/>
      <c r="R28" s="185"/>
      <c r="S28" s="214"/>
      <c r="T28" s="183"/>
      <c r="U28" s="183"/>
      <c r="V28" s="183"/>
      <c r="W28" s="185"/>
      <c r="X28" s="184"/>
      <c r="Y28" s="183"/>
      <c r="Z28" s="182"/>
      <c r="AA28" s="185"/>
    </row>
    <row r="29" spans="2:27" s="17" customFormat="1" ht="14.25" customHeight="1" x14ac:dyDescent="0.25">
      <c r="B29" s="20" t="s">
        <v>3548</v>
      </c>
      <c r="C29" s="177"/>
      <c r="D29" s="176">
        <f>-'Adaytum Summary'!C15</f>
        <v>-215079.33</v>
      </c>
      <c r="E29" s="176">
        <f>-'Adaytum Summary'!D15</f>
        <v>-1113832.835820894</v>
      </c>
      <c r="F29" s="180">
        <f>D29-E29</f>
        <v>898753.50582089403</v>
      </c>
      <c r="G29" s="224"/>
      <c r="H29" s="20" t="s">
        <v>3548</v>
      </c>
      <c r="I29" s="179"/>
      <c r="J29" s="294">
        <f>-'Adaytum Summary'!H15</f>
        <v>-7912.5</v>
      </c>
      <c r="K29" s="309">
        <f>-'Adaytum Summary'!I15</f>
        <v>-3700.14</v>
      </c>
      <c r="L29" s="302">
        <f>-'Adaytum Summary'!J15</f>
        <v>-463139</v>
      </c>
      <c r="M29" s="180">
        <f>-'Adaytum Summary'!K15</f>
        <v>-474751.64</v>
      </c>
      <c r="N29" s="224"/>
      <c r="O29" s="176">
        <f>-'Adaytum Summary'!N15</f>
        <v>-463139</v>
      </c>
      <c r="P29" s="176">
        <f>-'Adaytum Summary'!O15</f>
        <v>-463139</v>
      </c>
      <c r="Q29" s="176">
        <f>-'Adaytum Summary'!P15</f>
        <v>-463139</v>
      </c>
      <c r="R29" s="180">
        <f>-'Adaytum Summary'!Q15</f>
        <v>-1389417</v>
      </c>
      <c r="S29" s="224"/>
      <c r="T29" s="176">
        <f>J29-O29</f>
        <v>455226.5</v>
      </c>
      <c r="U29" s="176">
        <f>K29-P29</f>
        <v>459438.86</v>
      </c>
      <c r="V29" s="176">
        <f>L29-Q29</f>
        <v>0</v>
      </c>
      <c r="W29" s="180">
        <f>M29-R29</f>
        <v>914665.36</v>
      </c>
      <c r="X29" s="179"/>
      <c r="Y29" s="176">
        <f>-'Adaytum Summary'!AB15</f>
        <v>-3928103.83</v>
      </c>
      <c r="Z29" s="178">
        <f>-'Adaytum Summary'!AC15</f>
        <v>-4455331.343283576</v>
      </c>
      <c r="AA29" s="180">
        <f>-'Adaytum Summary'!AD15</f>
        <v>-527227.51328357588</v>
      </c>
    </row>
    <row r="30" spans="2:27" s="17" customFormat="1" ht="14.25" customHeight="1" x14ac:dyDescent="0.25">
      <c r="B30" s="20"/>
      <c r="C30" s="177"/>
      <c r="D30" s="176"/>
      <c r="E30" s="176"/>
      <c r="F30" s="180"/>
      <c r="G30" s="224"/>
      <c r="H30" s="20"/>
      <c r="I30" s="179"/>
      <c r="J30" s="294"/>
      <c r="K30" s="309"/>
      <c r="L30" s="302"/>
      <c r="M30" s="180"/>
      <c r="N30" s="224"/>
      <c r="O30" s="176"/>
      <c r="P30" s="176"/>
      <c r="Q30" s="176"/>
      <c r="R30" s="180"/>
      <c r="S30" s="224"/>
      <c r="T30" s="176"/>
      <c r="U30" s="176"/>
      <c r="V30" s="176"/>
      <c r="W30" s="180"/>
      <c r="X30" s="179"/>
      <c r="Y30" s="176"/>
      <c r="Z30" s="178"/>
      <c r="AA30" s="180"/>
    </row>
    <row r="31" spans="2:27" s="17" customFormat="1" ht="14.25" customHeight="1" x14ac:dyDescent="0.25">
      <c r="B31" s="188" t="s">
        <v>3549</v>
      </c>
      <c r="C31" s="177"/>
      <c r="D31" s="176">
        <f>-'Adaytum Summary'!C16</f>
        <v>-24732.36</v>
      </c>
      <c r="E31" s="176">
        <f>-'Adaytum Summary'!D16</f>
        <v>0</v>
      </c>
      <c r="F31" s="180">
        <f>D31-E31</f>
        <v>-24732.36</v>
      </c>
      <c r="G31" s="224"/>
      <c r="H31" s="188" t="s">
        <v>3549</v>
      </c>
      <c r="I31" s="179"/>
      <c r="J31" s="294">
        <f>-'Adaytum Summary'!H16</f>
        <v>-23128.98</v>
      </c>
      <c r="K31" s="309">
        <f>-'Adaytum Summary'!I16</f>
        <v>-11680.23</v>
      </c>
      <c r="L31" s="302">
        <f>-'Adaytum Summary'!J16</f>
        <v>-5000</v>
      </c>
      <c r="M31" s="180">
        <f>-'Adaytum Summary'!K16</f>
        <v>-39809.21</v>
      </c>
      <c r="N31" s="224"/>
      <c r="O31" s="176">
        <f>-'Adaytum Summary'!N16</f>
        <v>-5000</v>
      </c>
      <c r="P31" s="176">
        <f>-'Adaytum Summary'!O16</f>
        <v>-5000</v>
      </c>
      <c r="Q31" s="176">
        <f>-'Adaytum Summary'!P16</f>
        <v>-5000</v>
      </c>
      <c r="R31" s="180">
        <f>-'Adaytum Summary'!Q16</f>
        <v>-15000</v>
      </c>
      <c r="S31" s="224"/>
      <c r="T31" s="176">
        <f>J31-O31</f>
        <v>-18128.98</v>
      </c>
      <c r="U31" s="176">
        <f>K31-P31</f>
        <v>-6680.23</v>
      </c>
      <c r="V31" s="176">
        <f>L31-Q31</f>
        <v>0</v>
      </c>
      <c r="W31" s="180">
        <f>M31-R31</f>
        <v>-24809.21</v>
      </c>
      <c r="X31" s="179"/>
      <c r="Y31" s="176">
        <f>-'Adaytum Summary'!AB16</f>
        <v>-87861.34</v>
      </c>
      <c r="Z31" s="178">
        <f>-'Adaytum Summary'!AC16</f>
        <v>0</v>
      </c>
      <c r="AA31" s="180">
        <f>-'Adaytum Summary'!AD16</f>
        <v>87861.34</v>
      </c>
    </row>
    <row r="32" spans="2:27" ht="14.25" customHeight="1" x14ac:dyDescent="0.25">
      <c r="B32" s="2" t="s">
        <v>3620</v>
      </c>
      <c r="C32" s="181"/>
      <c r="D32" s="239"/>
      <c r="E32" s="189"/>
      <c r="F32" s="190">
        <f>C32-E32</f>
        <v>0</v>
      </c>
      <c r="G32" s="235"/>
      <c r="H32" s="2"/>
      <c r="I32" s="184"/>
      <c r="J32" s="211"/>
      <c r="K32" s="310"/>
      <c r="L32" s="196"/>
      <c r="M32" s="185"/>
      <c r="N32" s="214"/>
      <c r="O32" s="183"/>
      <c r="P32" s="183"/>
      <c r="Q32" s="183"/>
      <c r="R32" s="185"/>
      <c r="S32" s="214"/>
      <c r="T32" s="183"/>
      <c r="U32" s="183"/>
      <c r="V32" s="183"/>
      <c r="W32" s="185"/>
      <c r="X32" s="184"/>
      <c r="Y32" s="183"/>
      <c r="Z32" s="182"/>
      <c r="AA32" s="186"/>
    </row>
    <row r="33" spans="2:27" ht="14.25" customHeight="1" x14ac:dyDescent="0.25">
      <c r="B33" s="2" t="s">
        <v>3621</v>
      </c>
      <c r="C33" s="181"/>
      <c r="D33" s="239"/>
      <c r="E33" s="189"/>
      <c r="F33" s="190">
        <f>C33-E33</f>
        <v>0</v>
      </c>
      <c r="G33" s="235"/>
      <c r="H33" s="2"/>
      <c r="I33" s="184"/>
      <c r="J33" s="211"/>
      <c r="K33" s="310"/>
      <c r="L33" s="196"/>
      <c r="M33" s="185"/>
      <c r="N33" s="214"/>
      <c r="O33" s="183"/>
      <c r="P33" s="183"/>
      <c r="Q33" s="183"/>
      <c r="R33" s="185"/>
      <c r="S33" s="214"/>
      <c r="T33" s="183"/>
      <c r="U33" s="183"/>
      <c r="V33" s="183"/>
      <c r="W33" s="185"/>
      <c r="X33" s="184"/>
      <c r="Y33" s="183"/>
      <c r="Z33" s="182"/>
      <c r="AA33" s="186"/>
    </row>
    <row r="34" spans="2:27" ht="14.25" customHeight="1" x14ac:dyDescent="0.25">
      <c r="B34" s="2" t="s">
        <v>3622</v>
      </c>
      <c r="C34" s="181"/>
      <c r="D34" s="239"/>
      <c r="E34" s="189"/>
      <c r="F34" s="190">
        <f>C34-E34</f>
        <v>0</v>
      </c>
      <c r="G34" s="235"/>
      <c r="H34" s="2"/>
      <c r="I34" s="184"/>
      <c r="J34" s="211"/>
      <c r="K34" s="310"/>
      <c r="L34" s="196"/>
      <c r="M34" s="185"/>
      <c r="N34" s="214"/>
      <c r="O34" s="183"/>
      <c r="P34" s="183"/>
      <c r="Q34" s="183"/>
      <c r="R34" s="185"/>
      <c r="S34" s="214"/>
      <c r="T34" s="183"/>
      <c r="U34" s="183"/>
      <c r="V34" s="183"/>
      <c r="W34" s="185"/>
      <c r="X34" s="184"/>
      <c r="Y34" s="183"/>
      <c r="Z34" s="182"/>
      <c r="AA34" s="186"/>
    </row>
    <row r="35" spans="2:27" ht="14.25" customHeight="1" x14ac:dyDescent="0.25">
      <c r="B35" s="191" t="s">
        <v>3623</v>
      </c>
      <c r="C35" s="181"/>
      <c r="D35" s="239"/>
      <c r="E35" s="189"/>
      <c r="F35" s="190">
        <f>C35-E35</f>
        <v>0</v>
      </c>
      <c r="G35" s="235"/>
      <c r="H35" s="191"/>
      <c r="I35" s="184"/>
      <c r="J35" s="211"/>
      <c r="K35" s="310"/>
      <c r="L35" s="196"/>
      <c r="M35" s="185"/>
      <c r="N35" s="214"/>
      <c r="O35" s="183"/>
      <c r="P35" s="183"/>
      <c r="Q35" s="183"/>
      <c r="R35" s="185"/>
      <c r="S35" s="214"/>
      <c r="T35" s="183"/>
      <c r="U35" s="183"/>
      <c r="V35" s="183"/>
      <c r="W35" s="185"/>
      <c r="X35" s="184"/>
      <c r="Y35" s="183"/>
      <c r="Z35" s="182"/>
      <c r="AA35" s="185"/>
    </row>
    <row r="36" spans="2:27" ht="14.25" customHeight="1" x14ac:dyDescent="0.25">
      <c r="B36" s="191"/>
      <c r="C36" s="187"/>
      <c r="D36" s="240"/>
      <c r="E36" s="189"/>
      <c r="F36" s="190"/>
      <c r="G36" s="235"/>
      <c r="H36" s="191"/>
      <c r="I36" s="184"/>
      <c r="J36" s="211"/>
      <c r="K36" s="310"/>
      <c r="L36" s="196"/>
      <c r="M36" s="185"/>
      <c r="N36" s="214"/>
      <c r="O36" s="183"/>
      <c r="P36" s="183"/>
      <c r="Q36" s="183"/>
      <c r="R36" s="185"/>
      <c r="S36" s="214"/>
      <c r="T36" s="183"/>
      <c r="U36" s="183"/>
      <c r="V36" s="183"/>
      <c r="W36" s="185"/>
      <c r="X36" s="184"/>
      <c r="Y36" s="183"/>
      <c r="Z36" s="182"/>
      <c r="AA36" s="185"/>
    </row>
    <row r="37" spans="2:27" s="17" customFormat="1" ht="14.25" customHeight="1" x14ac:dyDescent="0.25">
      <c r="B37" s="20" t="s">
        <v>3550</v>
      </c>
      <c r="C37" s="177"/>
      <c r="D37" s="176">
        <f>-'Adaytum Summary'!C17</f>
        <v>-24973.82</v>
      </c>
      <c r="E37" s="176">
        <f>-'Adaytum Summary'!D17</f>
        <v>-76492.537313432913</v>
      </c>
      <c r="F37" s="180">
        <f>D37-E37</f>
        <v>51518.717313432913</v>
      </c>
      <c r="G37" s="224"/>
      <c r="H37" s="20" t="s">
        <v>3550</v>
      </c>
      <c r="I37" s="179"/>
      <c r="J37" s="294">
        <f>-'Adaytum Summary'!H17</f>
        <v>-84356.66</v>
      </c>
      <c r="K37" s="309">
        <f>-'Adaytum Summary'!I17</f>
        <v>-7075.33</v>
      </c>
      <c r="L37" s="302">
        <f>-'Adaytum Summary'!J17</f>
        <v>-23476</v>
      </c>
      <c r="M37" s="180">
        <f>-'Adaytum Summary'!K17</f>
        <v>-114907.99</v>
      </c>
      <c r="N37" s="224"/>
      <c r="O37" s="176">
        <f>-'Adaytum Summary'!N17</f>
        <v>-23476</v>
      </c>
      <c r="P37" s="176">
        <f>-'Adaytum Summary'!O17</f>
        <v>-23476</v>
      </c>
      <c r="Q37" s="176">
        <f>-'Adaytum Summary'!P17</f>
        <v>-23476</v>
      </c>
      <c r="R37" s="180">
        <f>-'Adaytum Summary'!Q17</f>
        <v>-70428</v>
      </c>
      <c r="S37" s="224"/>
      <c r="T37" s="176">
        <f>J37-O37</f>
        <v>-60880.66</v>
      </c>
      <c r="U37" s="176">
        <f>K37-P37</f>
        <v>16400.669999999998</v>
      </c>
      <c r="V37" s="176">
        <f>L37-Q37</f>
        <v>0</v>
      </c>
      <c r="W37" s="180">
        <f>M37-R37</f>
        <v>-44479.990000000005</v>
      </c>
      <c r="X37" s="179"/>
      <c r="Y37" s="176">
        <f>-'Adaytum Summary'!AB17</f>
        <v>-297138.48</v>
      </c>
      <c r="Z37" s="178">
        <f>-'Adaytum Summary'!AC17</f>
        <v>-305970.14925373165</v>
      </c>
      <c r="AA37" s="180">
        <f>-'Adaytum Summary'!AD17</f>
        <v>-8831.6692537316703</v>
      </c>
    </row>
    <row r="38" spans="2:27" s="17" customFormat="1" ht="14.25" customHeight="1" x14ac:dyDescent="0.25">
      <c r="B38" s="2" t="s">
        <v>3624</v>
      </c>
      <c r="C38" s="192">
        <f>-15030-6624</f>
        <v>-21654</v>
      </c>
      <c r="D38" s="176"/>
      <c r="E38" s="176"/>
      <c r="F38" s="180"/>
      <c r="G38" s="224"/>
      <c r="H38" s="242"/>
      <c r="I38" s="179"/>
      <c r="J38" s="294"/>
      <c r="K38" s="309"/>
      <c r="L38" s="302"/>
      <c r="M38" s="180"/>
      <c r="N38" s="224"/>
      <c r="O38" s="176"/>
      <c r="P38" s="176"/>
      <c r="Q38" s="176"/>
      <c r="R38" s="180"/>
      <c r="S38" s="224"/>
      <c r="T38" s="176"/>
      <c r="U38" s="176"/>
      <c r="V38" s="176"/>
      <c r="W38" s="180"/>
      <c r="X38" s="179"/>
      <c r="Y38" s="176"/>
      <c r="Z38" s="178"/>
      <c r="AA38" s="180"/>
    </row>
    <row r="39" spans="2:27" s="17" customFormat="1" ht="14.25" customHeight="1" x14ac:dyDescent="0.25">
      <c r="B39" s="2" t="s">
        <v>3625</v>
      </c>
      <c r="C39" s="192">
        <v>-14529</v>
      </c>
      <c r="D39" s="176"/>
      <c r="E39" s="176"/>
      <c r="F39" s="180"/>
      <c r="G39" s="224"/>
      <c r="H39" s="242"/>
      <c r="I39" s="179"/>
      <c r="J39" s="294"/>
      <c r="K39" s="309"/>
      <c r="L39" s="302"/>
      <c r="M39" s="180"/>
      <c r="N39" s="224"/>
      <c r="O39" s="176"/>
      <c r="P39" s="176"/>
      <c r="Q39" s="176"/>
      <c r="R39" s="180"/>
      <c r="S39" s="224"/>
      <c r="T39" s="176"/>
      <c r="U39" s="176"/>
      <c r="V39" s="176"/>
      <c r="W39" s="180"/>
      <c r="X39" s="179"/>
      <c r="Y39" s="176"/>
      <c r="Z39" s="178"/>
      <c r="AA39" s="180"/>
    </row>
    <row r="40" spans="2:27" s="17" customFormat="1" ht="14.25" customHeight="1" x14ac:dyDescent="0.25">
      <c r="B40" s="2" t="s">
        <v>3626</v>
      </c>
      <c r="C40" s="192"/>
      <c r="D40" s="176"/>
      <c r="E40" s="176"/>
      <c r="F40" s="180"/>
      <c r="G40" s="224"/>
      <c r="H40" s="242"/>
      <c r="I40" s="179"/>
      <c r="J40" s="294"/>
      <c r="K40" s="309"/>
      <c r="L40" s="302"/>
      <c r="M40" s="180"/>
      <c r="N40" s="224"/>
      <c r="O40" s="176"/>
      <c r="P40" s="176"/>
      <c r="Q40" s="176"/>
      <c r="R40" s="180"/>
      <c r="S40" s="224"/>
      <c r="T40" s="176"/>
      <c r="U40" s="176"/>
      <c r="V40" s="176"/>
      <c r="W40" s="180"/>
      <c r="X40" s="179"/>
      <c r="Y40" s="176"/>
      <c r="Z40" s="178"/>
      <c r="AA40" s="180"/>
    </row>
    <row r="41" spans="2:27" s="17" customFormat="1" ht="14.25" customHeight="1" x14ac:dyDescent="0.25">
      <c r="B41" s="2" t="s">
        <v>3616</v>
      </c>
      <c r="C41" s="192">
        <f>D37-SUM(C38:C40)</f>
        <v>11209.18</v>
      </c>
      <c r="D41" s="176"/>
      <c r="E41" s="176"/>
      <c r="F41" s="180"/>
      <c r="G41" s="224"/>
      <c r="H41" s="242" t="s">
        <v>3616</v>
      </c>
      <c r="I41" s="179"/>
      <c r="J41" s="294"/>
      <c r="K41" s="309"/>
      <c r="L41" s="302"/>
      <c r="M41" s="180"/>
      <c r="N41" s="224"/>
      <c r="O41" s="176"/>
      <c r="P41" s="176"/>
      <c r="Q41" s="176"/>
      <c r="R41" s="180"/>
      <c r="S41" s="224"/>
      <c r="T41" s="176"/>
      <c r="U41" s="176"/>
      <c r="V41" s="176"/>
      <c r="W41" s="180"/>
      <c r="X41" s="179"/>
      <c r="Y41" s="176"/>
      <c r="Z41" s="178"/>
      <c r="AA41" s="180"/>
    </row>
    <row r="42" spans="2:27" s="17" customFormat="1" ht="14.25" customHeight="1" x14ac:dyDescent="0.25">
      <c r="B42" s="20"/>
      <c r="C42" s="177"/>
      <c r="D42" s="176"/>
      <c r="E42" s="176"/>
      <c r="F42" s="180"/>
      <c r="G42" s="224"/>
      <c r="H42" s="20"/>
      <c r="I42" s="179"/>
      <c r="J42" s="294"/>
      <c r="K42" s="309"/>
      <c r="L42" s="302"/>
      <c r="M42" s="180"/>
      <c r="N42" s="224"/>
      <c r="O42" s="176"/>
      <c r="P42" s="176"/>
      <c r="Q42" s="176"/>
      <c r="R42" s="180"/>
      <c r="S42" s="224"/>
      <c r="T42" s="176"/>
      <c r="U42" s="176"/>
      <c r="V42" s="176"/>
      <c r="W42" s="180"/>
      <c r="X42" s="179"/>
      <c r="Y42" s="176"/>
      <c r="Z42" s="178"/>
      <c r="AA42" s="180"/>
    </row>
    <row r="43" spans="2:27" s="17" customFormat="1" ht="14.25" customHeight="1" x14ac:dyDescent="0.25">
      <c r="B43" s="20" t="s">
        <v>3627</v>
      </c>
      <c r="C43" s="177"/>
      <c r="D43" s="176">
        <f>-'Adaytum Summary'!C18</f>
        <v>-7586.28</v>
      </c>
      <c r="E43" s="176">
        <f>-'Adaytum Summary'!D18</f>
        <v>-33582.089552238896</v>
      </c>
      <c r="F43" s="180">
        <f>D43-E43</f>
        <v>25995.809552238898</v>
      </c>
      <c r="G43" s="224"/>
      <c r="H43" s="20" t="s">
        <v>3627</v>
      </c>
      <c r="I43" s="179"/>
      <c r="J43" s="294">
        <f>-'Adaytum Summary'!H18</f>
        <v>-281.10000000000002</v>
      </c>
      <c r="K43" s="309">
        <f>-'Adaytum Summary'!I18</f>
        <v>-5017.08</v>
      </c>
      <c r="L43" s="302">
        <f>-'Adaytum Summary'!J18</f>
        <v>-11194</v>
      </c>
      <c r="M43" s="180">
        <f>-'Adaytum Summary'!K18</f>
        <v>-16492.18</v>
      </c>
      <c r="N43" s="224"/>
      <c r="O43" s="176">
        <f>-'Adaytum Summary'!N18</f>
        <v>-11194</v>
      </c>
      <c r="P43" s="176">
        <f>-'Adaytum Summary'!O18</f>
        <v>-11194</v>
      </c>
      <c r="Q43" s="176">
        <f>-'Adaytum Summary'!P18</f>
        <v>-11194</v>
      </c>
      <c r="R43" s="180">
        <f>-'Adaytum Summary'!Q18</f>
        <v>-33582</v>
      </c>
      <c r="S43" s="224"/>
      <c r="T43" s="176">
        <f>J43-O43</f>
        <v>10912.9</v>
      </c>
      <c r="U43" s="176">
        <f>K43-P43</f>
        <v>6176.92</v>
      </c>
      <c r="V43" s="176">
        <f>L43-Q43</f>
        <v>0</v>
      </c>
      <c r="W43" s="180">
        <f>M43-R43</f>
        <v>17089.82</v>
      </c>
      <c r="X43" s="179"/>
      <c r="Y43" s="176">
        <f>-'Adaytum Summary'!AB18</f>
        <v>-97419.38</v>
      </c>
      <c r="Z43" s="178">
        <f>-'Adaytum Summary'!AC18</f>
        <v>-134328.35820895559</v>
      </c>
      <c r="AA43" s="180">
        <f>-'Adaytum Summary'!AD18</f>
        <v>-36908.978208955581</v>
      </c>
    </row>
    <row r="44" spans="2:27" s="17" customFormat="1" ht="14.25" customHeight="1" x14ac:dyDescent="0.25">
      <c r="B44" s="20"/>
      <c r="C44" s="177"/>
      <c r="D44" s="176"/>
      <c r="E44" s="176"/>
      <c r="F44" s="180"/>
      <c r="G44" s="224"/>
      <c r="H44" s="20"/>
      <c r="I44" s="179"/>
      <c r="J44" s="294"/>
      <c r="K44" s="309"/>
      <c r="L44" s="302"/>
      <c r="M44" s="180"/>
      <c r="N44" s="224"/>
      <c r="O44" s="176"/>
      <c r="P44" s="176"/>
      <c r="Q44" s="176"/>
      <c r="R44" s="180"/>
      <c r="S44" s="224"/>
      <c r="T44" s="176"/>
      <c r="U44" s="176"/>
      <c r="V44" s="176"/>
      <c r="W44" s="180"/>
      <c r="X44" s="179"/>
      <c r="Y44" s="176"/>
      <c r="Z44" s="178"/>
      <c r="AA44" s="180"/>
    </row>
    <row r="45" spans="2:27" s="17" customFormat="1" ht="14.25" customHeight="1" x14ac:dyDescent="0.25">
      <c r="B45" s="193" t="s">
        <v>3628</v>
      </c>
      <c r="C45" s="177"/>
      <c r="D45" s="176">
        <f>-'Adaytum Summary'!C19</f>
        <v>0</v>
      </c>
      <c r="E45" s="176">
        <f>-'Adaytum Summary'!D19</f>
        <v>0</v>
      </c>
      <c r="F45" s="180">
        <f>D45-E45</f>
        <v>0</v>
      </c>
      <c r="G45" s="224"/>
      <c r="H45" s="193" t="s">
        <v>3628</v>
      </c>
      <c r="I45" s="179"/>
      <c r="J45" s="294">
        <f>-'Adaytum Summary'!H19</f>
        <v>0</v>
      </c>
      <c r="K45" s="309">
        <f>-'Adaytum Summary'!I19</f>
        <v>0</v>
      </c>
      <c r="L45" s="302">
        <f>-'Adaytum Summary'!J19</f>
        <v>0</v>
      </c>
      <c r="M45" s="180">
        <f>-'Adaytum Summary'!K19</f>
        <v>0</v>
      </c>
      <c r="N45" s="224"/>
      <c r="O45" s="176">
        <f>-'Adaytum Summary'!N19</f>
        <v>0</v>
      </c>
      <c r="P45" s="176">
        <f>-'Adaytum Summary'!O19</f>
        <v>0</v>
      </c>
      <c r="Q45" s="176">
        <f>-'Adaytum Summary'!P19</f>
        <v>0</v>
      </c>
      <c r="R45" s="180">
        <f>-'Adaytum Summary'!Q19</f>
        <v>0</v>
      </c>
      <c r="S45" s="224"/>
      <c r="T45" s="176">
        <f>J45-O45</f>
        <v>0</v>
      </c>
      <c r="U45" s="176">
        <f>K45-P45</f>
        <v>0</v>
      </c>
      <c r="V45" s="176">
        <f>L45-Q45</f>
        <v>0</v>
      </c>
      <c r="W45" s="180">
        <f>M45-R45</f>
        <v>0</v>
      </c>
      <c r="X45" s="179"/>
      <c r="Y45" s="176">
        <f>-'Adaytum Summary'!AB19</f>
        <v>0</v>
      </c>
      <c r="Z45" s="178">
        <f>-'Adaytum Summary'!AC19</f>
        <v>0</v>
      </c>
      <c r="AA45" s="180">
        <f>-'Adaytum Summary'!AD19</f>
        <v>0</v>
      </c>
    </row>
    <row r="46" spans="2:27" ht="14.25" customHeight="1" x14ac:dyDescent="0.25">
      <c r="B46" s="5"/>
      <c r="C46" s="194"/>
      <c r="D46" s="172"/>
      <c r="E46" s="172"/>
      <c r="F46" s="173"/>
      <c r="G46" s="214"/>
      <c r="H46" s="5"/>
      <c r="I46" s="184"/>
      <c r="J46" s="295"/>
      <c r="K46" s="311"/>
      <c r="L46" s="301"/>
      <c r="M46" s="173"/>
      <c r="N46" s="214"/>
      <c r="O46" s="172"/>
      <c r="P46" s="172"/>
      <c r="Q46" s="172"/>
      <c r="R46" s="173"/>
      <c r="S46" s="214"/>
      <c r="T46" s="172"/>
      <c r="U46" s="172"/>
      <c r="V46" s="172"/>
      <c r="W46" s="173"/>
      <c r="X46" s="184"/>
      <c r="Y46" s="172"/>
      <c r="Z46" s="172"/>
      <c r="AA46" s="173"/>
    </row>
    <row r="47" spans="2:27" s="195" customFormat="1" ht="14.25" customHeight="1" x14ac:dyDescent="0.25">
      <c r="B47" s="20" t="s">
        <v>3553</v>
      </c>
      <c r="C47" s="187"/>
      <c r="D47" s="183">
        <f>SUM(D13:D46)</f>
        <v>-1375365.4100000004</v>
      </c>
      <c r="E47" s="196">
        <f>SUM(E13:E46)-E32-E33-E35</f>
        <v>-3354758.7686567139</v>
      </c>
      <c r="F47" s="185">
        <f>D47-E47</f>
        <v>1979393.3586567135</v>
      </c>
      <c r="G47" s="214"/>
      <c r="H47" s="20" t="s">
        <v>3553</v>
      </c>
      <c r="I47" s="197"/>
      <c r="J47" s="211">
        <f>SUM(J13:J43)</f>
        <v>-706942.95</v>
      </c>
      <c r="K47" s="310">
        <f>SUM(K13:K43)</f>
        <v>-289136.24</v>
      </c>
      <c r="L47" s="196">
        <f>SUM(L13:L46)</f>
        <v>-1129783.25</v>
      </c>
      <c r="M47" s="183">
        <f>SUM(M13:M46)</f>
        <v>-2125862.4400000004</v>
      </c>
      <c r="N47" s="182"/>
      <c r="O47" s="183">
        <f>SUM(O13:O43)</f>
        <v>-1123283.2502000001</v>
      </c>
      <c r="P47" s="183">
        <f>SUM(P13:P43)</f>
        <v>-1129783.25</v>
      </c>
      <c r="Q47" s="183">
        <f>SUM(Q13:Q46)</f>
        <v>-1129783.25</v>
      </c>
      <c r="R47" s="183">
        <f>SUM(R13:R46)</f>
        <v>-3382849.7502000001</v>
      </c>
      <c r="S47" s="182"/>
      <c r="T47" s="183">
        <f>SUM(T13:T43)</f>
        <v>416340.30020000006</v>
      </c>
      <c r="U47" s="183">
        <f>SUM(U13:U43)</f>
        <v>840647.01000000013</v>
      </c>
      <c r="V47" s="183">
        <f>SUM(V13:V46)</f>
        <v>0</v>
      </c>
      <c r="W47" s="183">
        <f>SUM(W13:W46)</f>
        <v>1256987.3102000002</v>
      </c>
      <c r="X47" s="197"/>
      <c r="Y47" s="183">
        <f>SUM(Y13:Y46)</f>
        <v>-11197872.360000001</v>
      </c>
      <c r="Z47" s="183">
        <f>SUM(Z13:Z46)</f>
        <v>-13501248.787313424</v>
      </c>
      <c r="AA47" s="183">
        <f>SUM(AA13:AA46)</f>
        <v>-2303376.4273134242</v>
      </c>
    </row>
    <row r="48" spans="2:27" s="195" customFormat="1" ht="14.25" customHeight="1" x14ac:dyDescent="0.25">
      <c r="B48" s="198"/>
      <c r="C48" s="199"/>
      <c r="D48" s="202"/>
      <c r="E48" s="202"/>
      <c r="F48" s="203"/>
      <c r="G48" s="225"/>
      <c r="H48" s="198"/>
      <c r="I48" s="197"/>
      <c r="J48" s="296"/>
      <c r="K48" s="312"/>
      <c r="L48" s="200"/>
      <c r="M48" s="203"/>
      <c r="N48" s="225"/>
      <c r="O48" s="202"/>
      <c r="P48" s="202"/>
      <c r="Q48" s="202"/>
      <c r="R48" s="203"/>
      <c r="S48" s="225"/>
      <c r="T48" s="202"/>
      <c r="U48" s="202"/>
      <c r="V48" s="202"/>
      <c r="W48" s="203"/>
      <c r="X48" s="197"/>
      <c r="Y48" s="202"/>
      <c r="Z48" s="201"/>
      <c r="AA48" s="203"/>
    </row>
    <row r="49" spans="2:27" s="195" customFormat="1" ht="14.25" customHeight="1" x14ac:dyDescent="0.25">
      <c r="B49" s="204" t="s">
        <v>3629</v>
      </c>
      <c r="C49" s="199"/>
      <c r="D49" s="183">
        <f>-'Adaytum Summary'!C21-'Adaytum Summary'!C22</f>
        <v>0</v>
      </c>
      <c r="E49" s="183">
        <f>-'Adaytum Summary'!D21-'Adaytum Summary'!D22</f>
        <v>0</v>
      </c>
      <c r="F49" s="185">
        <f>D49-E49</f>
        <v>0</v>
      </c>
      <c r="G49" s="214"/>
      <c r="H49" s="242" t="s">
        <v>3629</v>
      </c>
      <c r="I49" s="197"/>
      <c r="J49" s="211">
        <f>-'Adaytum Summary'!H21-'Adaytum Summary'!H22</f>
        <v>0</v>
      </c>
      <c r="K49" s="310">
        <f>-'Adaytum Summary'!I21-'Adaytum Summary'!I22</f>
        <v>0</v>
      </c>
      <c r="L49" s="303">
        <f>-'Adaytum Summary'!J21-'Adaytum Summary'!J22</f>
        <v>0</v>
      </c>
      <c r="M49" s="185">
        <f>-'Adaytum Summary'!K21-'Adaytum Summary'!K22</f>
        <v>0</v>
      </c>
      <c r="N49" s="214"/>
      <c r="O49" s="183">
        <f>-'Adaytum Summary'!N21-'Adaytum Summary'!N22</f>
        <v>0</v>
      </c>
      <c r="P49" s="183">
        <f>-'Adaytum Summary'!O21-'Adaytum Summary'!O22</f>
        <v>0</v>
      </c>
      <c r="Q49" s="205">
        <f>-'Adaytum Summary'!P21-'Adaytum Summary'!P22</f>
        <v>0</v>
      </c>
      <c r="R49" s="185">
        <f>-'Adaytum Summary'!Q21-'Adaytum Summary'!Q22</f>
        <v>0</v>
      </c>
      <c r="S49" s="214"/>
      <c r="T49" s="183">
        <f t="shared" ref="T49:W50" si="0">J49-O49</f>
        <v>0</v>
      </c>
      <c r="U49" s="183">
        <f t="shared" si="0"/>
        <v>0</v>
      </c>
      <c r="V49" s="205">
        <f t="shared" si="0"/>
        <v>0</v>
      </c>
      <c r="W49" s="185">
        <f t="shared" si="0"/>
        <v>0</v>
      </c>
      <c r="X49" s="197"/>
      <c r="Y49" s="183">
        <v>0</v>
      </c>
      <c r="Z49" s="183">
        <v>0</v>
      </c>
      <c r="AA49" s="186">
        <f>Y49-Z49</f>
        <v>0</v>
      </c>
    </row>
    <row r="50" spans="2:27" s="195" customFormat="1" ht="14.25" customHeight="1" x14ac:dyDescent="0.25">
      <c r="B50" s="204" t="s">
        <v>3630</v>
      </c>
      <c r="C50" s="206"/>
      <c r="D50" s="172">
        <v>0</v>
      </c>
      <c r="E50" s="172">
        <v>0</v>
      </c>
      <c r="F50" s="173">
        <f>D50-E50</f>
        <v>0</v>
      </c>
      <c r="G50" s="214"/>
      <c r="H50" s="242" t="s">
        <v>3630</v>
      </c>
      <c r="I50" s="197"/>
      <c r="J50" s="297">
        <v>0</v>
      </c>
      <c r="K50" s="313">
        <v>0</v>
      </c>
      <c r="L50" s="303">
        <v>0</v>
      </c>
      <c r="M50" s="185">
        <v>0</v>
      </c>
      <c r="N50" s="214"/>
      <c r="O50" s="205">
        <v>0</v>
      </c>
      <c r="P50" s="205">
        <v>0</v>
      </c>
      <c r="Q50" s="205">
        <v>0</v>
      </c>
      <c r="R50" s="185">
        <v>0</v>
      </c>
      <c r="S50" s="214"/>
      <c r="T50" s="205">
        <f t="shared" si="0"/>
        <v>0</v>
      </c>
      <c r="U50" s="205">
        <f t="shared" si="0"/>
        <v>0</v>
      </c>
      <c r="V50" s="205">
        <f t="shared" si="0"/>
        <v>0</v>
      </c>
      <c r="W50" s="185">
        <f t="shared" si="0"/>
        <v>0</v>
      </c>
      <c r="X50" s="197"/>
      <c r="Y50" s="183">
        <v>0</v>
      </c>
      <c r="Z50" s="183">
        <v>0</v>
      </c>
      <c r="AA50" s="186">
        <f>Y50-Z50</f>
        <v>0</v>
      </c>
    </row>
    <row r="51" spans="2:27" s="195" customFormat="1" ht="14.25" customHeight="1" x14ac:dyDescent="0.25">
      <c r="B51" s="207" t="s">
        <v>3631</v>
      </c>
      <c r="C51" s="208"/>
      <c r="D51" s="209">
        <f>SUM(D47:D50)</f>
        <v>-1375365.4100000004</v>
      </c>
      <c r="E51" s="209">
        <f>SUM(E47:E50)</f>
        <v>-3354758.7686567139</v>
      </c>
      <c r="F51" s="209">
        <f>SUM(F47:F50)</f>
        <v>1979393.3586567135</v>
      </c>
      <c r="G51" s="201"/>
      <c r="H51" s="207" t="s">
        <v>3631</v>
      </c>
      <c r="I51" s="197"/>
      <c r="J51" s="298">
        <f>SUM(J47:J50)</f>
        <v>-706942.95</v>
      </c>
      <c r="K51" s="314">
        <f>SUM(K47:K50)</f>
        <v>-289136.24</v>
      </c>
      <c r="L51" s="304">
        <f>SUM(L47:L50)</f>
        <v>-1129783.25</v>
      </c>
      <c r="M51" s="209">
        <f>SUM(M47:M50)</f>
        <v>-2125862.4400000004</v>
      </c>
      <c r="N51" s="201"/>
      <c r="O51" s="209">
        <f>SUM(O47:O50)</f>
        <v>-1123283.2502000001</v>
      </c>
      <c r="P51" s="209">
        <f>SUM(P47:P50)</f>
        <v>-1129783.25</v>
      </c>
      <c r="Q51" s="209">
        <f>SUM(Q47:Q50)</f>
        <v>-1129783.25</v>
      </c>
      <c r="R51" s="209">
        <f>SUM(R47:R50)</f>
        <v>-3382849.7502000001</v>
      </c>
      <c r="S51" s="201"/>
      <c r="T51" s="209">
        <f>SUM(T47:T50)</f>
        <v>416340.30020000006</v>
      </c>
      <c r="U51" s="209">
        <f>SUM(U47:U50)</f>
        <v>840647.01000000013</v>
      </c>
      <c r="V51" s="209">
        <f>SUM(V47:V50)</f>
        <v>0</v>
      </c>
      <c r="W51" s="209">
        <f>SUM(W47:W50)</f>
        <v>1256987.3102000002</v>
      </c>
      <c r="X51" s="197"/>
      <c r="Y51" s="210">
        <f>SUM(Y47:Y50)</f>
        <v>-11197872.360000001</v>
      </c>
      <c r="Z51" s="210">
        <f>SUM(Z47:Z50)</f>
        <v>-13501248.787313424</v>
      </c>
      <c r="AA51" s="210">
        <f>SUM(AA47:AA50)</f>
        <v>-2303376.4273134242</v>
      </c>
    </row>
    <row r="52" spans="2:27" s="195" customFormat="1" ht="14.25" hidden="1" customHeight="1" x14ac:dyDescent="0.25">
      <c r="B52" s="207"/>
      <c r="C52" s="199"/>
      <c r="D52" s="200"/>
      <c r="E52" s="202"/>
      <c r="F52" s="203"/>
      <c r="G52" s="225"/>
      <c r="H52" s="207"/>
      <c r="I52" s="197"/>
      <c r="J52" s="296"/>
      <c r="K52" s="312"/>
      <c r="L52" s="200"/>
      <c r="M52" s="203"/>
      <c r="N52" s="225"/>
      <c r="O52" s="202"/>
      <c r="P52" s="202"/>
      <c r="Q52" s="202"/>
      <c r="R52" s="203"/>
      <c r="S52" s="225"/>
      <c r="T52" s="202"/>
      <c r="U52" s="202"/>
      <c r="V52" s="202"/>
      <c r="W52" s="203"/>
      <c r="X52" s="197"/>
      <c r="Y52" s="176"/>
      <c r="Z52" s="178"/>
      <c r="AA52" s="180"/>
    </row>
    <row r="53" spans="2:27" s="195" customFormat="1" ht="14.25" hidden="1" customHeight="1" x14ac:dyDescent="0.25">
      <c r="B53" s="207" t="s">
        <v>3632</v>
      </c>
      <c r="C53" s="199"/>
      <c r="D53" s="196">
        <v>-3976702</v>
      </c>
      <c r="E53" s="183">
        <v>-2927758</v>
      </c>
      <c r="F53" s="203">
        <f>D53-E53</f>
        <v>-1048944</v>
      </c>
      <c r="G53" s="225"/>
      <c r="H53" s="207" t="s">
        <v>3632</v>
      </c>
      <c r="I53" s="197"/>
      <c r="J53" s="211">
        <v>0</v>
      </c>
      <c r="K53" s="310">
        <v>0</v>
      </c>
      <c r="L53" s="196">
        <v>0</v>
      </c>
      <c r="M53" s="185">
        <f>J53-L53</f>
        <v>0</v>
      </c>
      <c r="N53" s="214"/>
      <c r="O53" s="183" t="e">
        <f>AC53-#REF!</f>
        <v>#REF!</v>
      </c>
      <c r="P53" s="183" t="e">
        <f>AD53-#REF!</f>
        <v>#REF!</v>
      </c>
      <c r="Q53" s="183">
        <f>AD53/4*3</f>
        <v>0</v>
      </c>
      <c r="R53" s="185" t="e">
        <f>O53-Q53</f>
        <v>#REF!</v>
      </c>
      <c r="S53" s="214"/>
      <c r="T53" s="183" t="e">
        <f>J53-O53</f>
        <v>#REF!</v>
      </c>
      <c r="U53" s="183" t="e">
        <f>K53-P53</f>
        <v>#REF!</v>
      </c>
      <c r="V53" s="183">
        <f>L53-Q53</f>
        <v>0</v>
      </c>
      <c r="W53" s="185" t="e">
        <f>M53-R53</f>
        <v>#REF!</v>
      </c>
      <c r="X53" s="197"/>
      <c r="Y53" s="211">
        <f>SUM(L53,D53)</f>
        <v>-3976702</v>
      </c>
      <c r="Z53" s="183">
        <f>E53*4</f>
        <v>-11711032</v>
      </c>
      <c r="AA53" s="186">
        <f>Y53-Z53</f>
        <v>7734330</v>
      </c>
    </row>
    <row r="54" spans="2:27" s="195" customFormat="1" ht="14.25" hidden="1" customHeight="1" x14ac:dyDescent="0.25">
      <c r="B54" s="207"/>
      <c r="C54" s="199"/>
      <c r="D54" s="200"/>
      <c r="E54" s="202"/>
      <c r="F54" s="203"/>
      <c r="G54" s="225"/>
      <c r="H54" s="207"/>
      <c r="I54" s="197"/>
      <c r="J54" s="296"/>
      <c r="K54" s="312"/>
      <c r="L54" s="200"/>
      <c r="M54" s="203"/>
      <c r="N54" s="225"/>
      <c r="O54" s="202"/>
      <c r="P54" s="202"/>
      <c r="Q54" s="202"/>
      <c r="R54" s="203"/>
      <c r="S54" s="225"/>
      <c r="T54" s="202"/>
      <c r="U54" s="202"/>
      <c r="V54" s="202"/>
      <c r="W54" s="203"/>
      <c r="X54" s="197"/>
      <c r="Y54" s="176"/>
      <c r="Z54" s="178"/>
      <c r="AA54" s="180"/>
    </row>
    <row r="55" spans="2:27" ht="14.25" hidden="1" customHeight="1" x14ac:dyDescent="0.25">
      <c r="B55" t="s">
        <v>3633</v>
      </c>
      <c r="C55" s="212"/>
      <c r="D55" s="213">
        <v>4993</v>
      </c>
      <c r="E55" s="185">
        <v>0</v>
      </c>
      <c r="F55" s="185">
        <f>D55-E55</f>
        <v>4993</v>
      </c>
      <c r="G55" s="214"/>
      <c r="H55" t="s">
        <v>3633</v>
      </c>
      <c r="I55" s="184"/>
      <c r="J55" s="299">
        <v>0</v>
      </c>
      <c r="K55" s="315">
        <v>0</v>
      </c>
      <c r="L55" s="213">
        <v>0</v>
      </c>
      <c r="M55" s="185">
        <f>J55-L55</f>
        <v>0</v>
      </c>
      <c r="N55" s="214"/>
      <c r="O55" s="185">
        <v>0</v>
      </c>
      <c r="P55" s="185">
        <v>0</v>
      </c>
      <c r="Q55" s="185">
        <v>0</v>
      </c>
      <c r="R55" s="185">
        <f>O55-Q55</f>
        <v>0</v>
      </c>
      <c r="S55" s="214"/>
      <c r="T55" s="185">
        <f t="shared" ref="T55:W56" si="1">J55-O55</f>
        <v>0</v>
      </c>
      <c r="U55" s="185">
        <f t="shared" si="1"/>
        <v>0</v>
      </c>
      <c r="V55" s="185">
        <f t="shared" si="1"/>
        <v>0</v>
      </c>
      <c r="W55" s="185">
        <f t="shared" si="1"/>
        <v>0</v>
      </c>
      <c r="X55" s="184"/>
      <c r="Y55" s="183">
        <v>4993</v>
      </c>
      <c r="Z55" s="183">
        <v>0</v>
      </c>
      <c r="AA55" s="186">
        <f>Y55-Z55</f>
        <v>4993</v>
      </c>
    </row>
    <row r="56" spans="2:27" ht="14.25" hidden="1" customHeight="1" x14ac:dyDescent="0.25">
      <c r="B56" t="s">
        <v>3634</v>
      </c>
      <c r="C56" s="212"/>
      <c r="D56" s="213">
        <v>0</v>
      </c>
      <c r="E56" s="185">
        <v>0</v>
      </c>
      <c r="F56" s="185">
        <f>D56-E56</f>
        <v>0</v>
      </c>
      <c r="G56" s="214"/>
      <c r="H56" t="s">
        <v>3634</v>
      </c>
      <c r="I56" s="184"/>
      <c r="J56" s="299">
        <v>0</v>
      </c>
      <c r="K56" s="315">
        <v>0</v>
      </c>
      <c r="L56" s="213">
        <v>0</v>
      </c>
      <c r="M56" s="185">
        <f>J56-L56</f>
        <v>0</v>
      </c>
      <c r="N56" s="214"/>
      <c r="O56" s="185">
        <v>0</v>
      </c>
      <c r="P56" s="185">
        <v>0</v>
      </c>
      <c r="Q56" s="185">
        <v>0</v>
      </c>
      <c r="R56" s="185">
        <f>O56-Q56</f>
        <v>0</v>
      </c>
      <c r="S56" s="214"/>
      <c r="T56" s="185">
        <f t="shared" si="1"/>
        <v>0</v>
      </c>
      <c r="U56" s="185">
        <f t="shared" si="1"/>
        <v>0</v>
      </c>
      <c r="V56" s="185">
        <f t="shared" si="1"/>
        <v>0</v>
      </c>
      <c r="W56" s="185">
        <f t="shared" si="1"/>
        <v>0</v>
      </c>
      <c r="X56" s="184"/>
      <c r="Y56" s="183">
        <v>0</v>
      </c>
      <c r="Z56" s="183">
        <v>0</v>
      </c>
      <c r="AA56" s="186">
        <f>Y56-Z56</f>
        <v>0</v>
      </c>
    </row>
    <row r="57" spans="2:27" ht="14.25" hidden="1" customHeight="1" thickBot="1" x14ac:dyDescent="0.3">
      <c r="C57" s="212"/>
      <c r="D57" s="213"/>
      <c r="E57" s="185"/>
      <c r="F57" s="185"/>
      <c r="G57" s="214"/>
      <c r="I57" s="184"/>
      <c r="J57" s="299"/>
      <c r="K57" s="315"/>
      <c r="L57" s="213"/>
      <c r="M57" s="185"/>
      <c r="N57" s="214"/>
      <c r="O57" s="185"/>
      <c r="P57" s="185"/>
      <c r="Q57" s="185"/>
      <c r="R57" s="185"/>
      <c r="S57" s="214"/>
      <c r="T57" s="185"/>
      <c r="U57" s="185"/>
      <c r="V57" s="185"/>
      <c r="W57" s="185"/>
      <c r="X57" s="184"/>
      <c r="Y57" s="186"/>
      <c r="Z57" s="215"/>
      <c r="AA57" s="186"/>
    </row>
    <row r="58" spans="2:27" ht="14.25" hidden="1" customHeight="1" thickBot="1" x14ac:dyDescent="0.3">
      <c r="B58" s="207" t="s">
        <v>3635</v>
      </c>
      <c r="C58" s="216"/>
      <c r="D58" s="217">
        <f>D53+D55+D56+D51+D11</f>
        <v>-5347074.41</v>
      </c>
      <c r="E58" s="218">
        <f>E53+E55+E56+E51+E11</f>
        <v>-6282516.7686567139</v>
      </c>
      <c r="F58" s="219">
        <f>F53+F55+F56+F51+F11</f>
        <v>935442.35865671351</v>
      </c>
      <c r="G58" s="224"/>
      <c r="H58" s="207" t="s">
        <v>3635</v>
      </c>
      <c r="I58" s="184"/>
      <c r="J58" s="220">
        <f>J53+J55+J56+J51+J11</f>
        <v>-706942.95</v>
      </c>
      <c r="K58" s="316">
        <f>K53+K55+K56+K51+K11</f>
        <v>-289136.24</v>
      </c>
      <c r="L58" s="218">
        <f>L53+L55+L56+L51+L11</f>
        <v>-1129783.25</v>
      </c>
      <c r="M58" s="219">
        <f>J58-L58</f>
        <v>422840.30000000005</v>
      </c>
      <c r="N58" s="224"/>
      <c r="O58" s="220" t="e">
        <f>O53+O55+O56+O51+O11</f>
        <v>#REF!</v>
      </c>
      <c r="P58" s="220" t="e">
        <f>P53+P55+P56+P51+P11</f>
        <v>#REF!</v>
      </c>
      <c r="Q58" s="218">
        <f>Q53+Q55+Q56+Q51+Q11</f>
        <v>-1129783.25</v>
      </c>
      <c r="R58" s="219" t="e">
        <f>O58-Q58</f>
        <v>#REF!</v>
      </c>
      <c r="S58" s="224"/>
      <c r="T58" s="220" t="e">
        <f>T53+T55+T56+T51+T11</f>
        <v>#REF!</v>
      </c>
      <c r="U58" s="220" t="e">
        <f>U53+U55+U56+U51+U11</f>
        <v>#REF!</v>
      </c>
      <c r="V58" s="218">
        <f>V53+V55+V56+V51+V11</f>
        <v>0</v>
      </c>
      <c r="W58" s="219" t="e">
        <f>T58-V58</f>
        <v>#REF!</v>
      </c>
      <c r="X58" s="184"/>
      <c r="Y58" s="220">
        <f>SUM(Y11+Y51+Y53+Y55)</f>
        <v>-15169581.360000001</v>
      </c>
      <c r="Z58" s="220">
        <f>SUM(Z11+Z51+Z53+Z55)</f>
        <v>-25212280.787313424</v>
      </c>
      <c r="AA58" s="220">
        <f>SUM(AA11+AA51+AA53+AA55)</f>
        <v>5435946.5726865754</v>
      </c>
    </row>
    <row r="59" spans="2:27" ht="14.25" customHeight="1" x14ac:dyDescent="0.25">
      <c r="B59" s="17"/>
      <c r="D59" s="184"/>
      <c r="E59" s="184"/>
      <c r="F59" s="184"/>
      <c r="G59" s="184"/>
      <c r="H59" s="17"/>
      <c r="I59" s="184"/>
      <c r="J59" s="184"/>
      <c r="K59" s="315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</row>
    <row r="60" spans="2:27" ht="14.25" customHeight="1" x14ac:dyDescent="0.25">
      <c r="B60" s="17" t="s">
        <v>3636</v>
      </c>
      <c r="D60" s="27">
        <v>19</v>
      </c>
      <c r="E60" s="27">
        <v>27</v>
      </c>
      <c r="F60" s="221">
        <f>D60-E60</f>
        <v>-8</v>
      </c>
      <c r="G60" s="221"/>
      <c r="H60" s="17" t="s">
        <v>3636</v>
      </c>
      <c r="J60" s="27">
        <f>'Adaytum Summary'!adaytum_data_6</f>
        <v>19</v>
      </c>
      <c r="K60" s="317">
        <f>'Adaytum Summary'!P30</f>
        <v>19</v>
      </c>
      <c r="L60" s="27">
        <f>'Adaytum Summary'!Q30</f>
        <v>19</v>
      </c>
      <c r="M60" s="221">
        <f>L60</f>
        <v>19</v>
      </c>
      <c r="N60" s="221"/>
      <c r="O60" s="27">
        <f>'Adaytum Summary'!O30</f>
        <v>19</v>
      </c>
      <c r="P60" s="27">
        <f>'Adaytum Summary'!P30</f>
        <v>19</v>
      </c>
      <c r="Q60" s="27">
        <f>'Adaytum Summary'!Q30</f>
        <v>19</v>
      </c>
      <c r="R60" s="221">
        <f>Q60</f>
        <v>19</v>
      </c>
      <c r="S60" s="221"/>
      <c r="T60" s="182">
        <f>J60-O60</f>
        <v>0</v>
      </c>
      <c r="U60" s="182">
        <f>K60-P60</f>
        <v>0</v>
      </c>
      <c r="V60" s="182">
        <f>L60-Q60</f>
        <v>0</v>
      </c>
      <c r="W60" s="182">
        <f>M60-R60</f>
        <v>0</v>
      </c>
      <c r="X60" s="243"/>
      <c r="Y60" s="27">
        <v>24</v>
      </c>
      <c r="Z60" s="27">
        <f>'Adaytum Summary'!AC30</f>
        <v>32</v>
      </c>
      <c r="AA60" s="221">
        <f>Y60-Z60</f>
        <v>-8</v>
      </c>
    </row>
    <row r="61" spans="2:27" ht="13.8" thickBot="1" x14ac:dyDescent="0.3">
      <c r="B61" s="17"/>
      <c r="F61" s="222"/>
      <c r="G61" s="222"/>
      <c r="H61" s="222"/>
      <c r="K61" s="318"/>
      <c r="AA61" s="184"/>
    </row>
    <row r="62" spans="2:27" x14ac:dyDescent="0.25">
      <c r="B62" s="17"/>
      <c r="D62" s="184"/>
      <c r="F62" s="222"/>
      <c r="G62" s="222"/>
      <c r="H62" s="222"/>
    </row>
  </sheetData>
  <mergeCells count="5">
    <mergeCell ref="D7:F7"/>
    <mergeCell ref="T7:W7"/>
    <mergeCell ref="Y7:AA7"/>
    <mergeCell ref="J7:M7"/>
    <mergeCell ref="O7:R7"/>
  </mergeCells>
  <phoneticPr fontId="0" type="noConversion"/>
  <pageMargins left="0.19685039370078741" right="0.23622047244094491" top="0.59055118110236227" bottom="0.82677165354330717" header="0.51181102362204722" footer="0.51181102362204722"/>
  <pageSetup paperSize="9" scale="45" orientation="landscape" r:id="rId1"/>
  <headerFooter alignWithMargins="0">
    <oddFooter>&amp;L&amp;F   &amp;A&amp;C&amp;"Arial,Bold"&amp;12 1&amp;R&amp;D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762000</xdr:colOff>
                    <xdr:row>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5</xdr:col>
                    <xdr:colOff>220980</xdr:colOff>
                    <xdr:row>4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45"/>
  <sheetViews>
    <sheetView view="pageBreakPreview" zoomScale="60" zoomScaleNormal="100" workbookViewId="0">
      <selection activeCell="F15" sqref="F15"/>
    </sheetView>
  </sheetViews>
  <sheetFormatPr defaultRowHeight="13.2" x14ac:dyDescent="0.25"/>
  <cols>
    <col min="2" max="2" width="22.6640625" bestFit="1" customWidth="1"/>
    <col min="3" max="12" width="25.44140625" customWidth="1"/>
  </cols>
  <sheetData>
    <row r="7" spans="1:12" x14ac:dyDescent="0.25">
      <c r="B7" s="1" t="s">
        <v>3542</v>
      </c>
    </row>
    <row r="8" spans="1:12" ht="12.75" customHeight="1" x14ac:dyDescent="0.25">
      <c r="B8" s="7" t="s">
        <v>3563</v>
      </c>
      <c r="C8" s="4" t="s">
        <v>3566</v>
      </c>
      <c r="D8" s="4" t="s">
        <v>3543</v>
      </c>
    </row>
    <row r="9" spans="1:12" ht="12.75" customHeight="1" x14ac:dyDescent="0.25">
      <c r="B9" s="7"/>
      <c r="C9" s="7"/>
      <c r="D9" s="4"/>
    </row>
    <row r="10" spans="1:12" ht="12.75" customHeight="1" x14ac:dyDescent="0.25">
      <c r="B10" s="7"/>
      <c r="C10" s="7"/>
      <c r="D10" s="4"/>
    </row>
    <row r="11" spans="1:12" s="35" customFormat="1" ht="12.75" customHeight="1" x14ac:dyDescent="0.25">
      <c r="A11" s="11"/>
      <c r="B11" s="11"/>
      <c r="C11" s="11"/>
      <c r="D11" s="76"/>
      <c r="E11" s="76"/>
      <c r="F11" s="76"/>
      <c r="G11" s="140"/>
      <c r="H11" s="76"/>
      <c r="I11" s="76"/>
      <c r="J11" s="76"/>
      <c r="K11" s="76"/>
      <c r="L11" s="76"/>
    </row>
    <row r="12" spans="1:12" s="33" customFormat="1" ht="27" x14ac:dyDescent="0.3">
      <c r="A12" s="324" t="s">
        <v>3589</v>
      </c>
      <c r="B12" s="15"/>
      <c r="C12" s="125" t="s">
        <v>3598</v>
      </c>
      <c r="D12" s="77"/>
      <c r="E12" s="77"/>
      <c r="F12" s="77"/>
      <c r="G12" s="77"/>
      <c r="H12" s="77"/>
      <c r="I12" s="77"/>
      <c r="J12" s="77"/>
      <c r="K12" s="77"/>
      <c r="L12" s="77"/>
    </row>
    <row r="13" spans="1:12" s="35" customFormat="1" ht="12.75" customHeight="1" x14ac:dyDescent="0.25">
      <c r="A13" s="324"/>
      <c r="B13" s="11"/>
      <c r="C13" s="11"/>
      <c r="D13" s="76"/>
      <c r="E13" s="76"/>
      <c r="F13" s="76"/>
      <c r="G13" s="76"/>
      <c r="H13" s="76"/>
      <c r="I13" s="76"/>
      <c r="J13" s="76"/>
      <c r="K13" s="76"/>
      <c r="L13" s="76"/>
    </row>
    <row r="14" spans="1:12" s="35" customFormat="1" x14ac:dyDescent="0.25">
      <c r="A14" s="324"/>
      <c r="D14" s="76"/>
      <c r="E14" s="76"/>
      <c r="F14" s="76"/>
      <c r="G14" s="76"/>
      <c r="H14" s="76"/>
      <c r="I14" s="76"/>
      <c r="J14" s="76"/>
      <c r="K14" s="76"/>
      <c r="L14" s="76"/>
    </row>
    <row r="15" spans="1:12" x14ac:dyDescent="0.25">
      <c r="A15" s="324"/>
      <c r="B15" s="2" t="s">
        <v>3544</v>
      </c>
      <c r="C15" s="126">
        <v>321243.09999999998</v>
      </c>
      <c r="D15" s="137"/>
      <c r="E15" s="137"/>
      <c r="F15" s="137"/>
      <c r="G15" s="137"/>
      <c r="H15" s="137"/>
      <c r="I15" s="137"/>
      <c r="J15" s="58"/>
      <c r="K15" s="58"/>
      <c r="L15" s="58"/>
    </row>
    <row r="16" spans="1:12" x14ac:dyDescent="0.25">
      <c r="A16" s="324"/>
      <c r="B16" s="2" t="s">
        <v>3545</v>
      </c>
      <c r="C16" s="126">
        <v>41050.410000000003</v>
      </c>
      <c r="D16" s="137"/>
      <c r="E16" s="137"/>
      <c r="F16" s="137"/>
      <c r="G16" s="137"/>
      <c r="H16" s="137"/>
      <c r="I16" s="137"/>
      <c r="J16" s="58"/>
      <c r="K16" s="58"/>
      <c r="L16" s="58"/>
    </row>
    <row r="17" spans="1:12" x14ac:dyDescent="0.25">
      <c r="A17" s="324"/>
      <c r="B17" s="2" t="s">
        <v>3546</v>
      </c>
      <c r="C17" s="126">
        <v>5166.47</v>
      </c>
      <c r="D17" s="137"/>
      <c r="E17" s="137"/>
      <c r="F17" s="137"/>
      <c r="G17" s="137"/>
      <c r="H17" s="137"/>
      <c r="I17" s="137"/>
      <c r="J17" s="58"/>
      <c r="K17" s="58"/>
      <c r="L17" s="58"/>
    </row>
    <row r="18" spans="1:12" x14ac:dyDescent="0.25">
      <c r="A18" s="324"/>
      <c r="B18" s="2" t="s">
        <v>3547</v>
      </c>
      <c r="C18" s="126">
        <v>496.63</v>
      </c>
      <c r="D18" s="137"/>
      <c r="E18" s="137"/>
      <c r="F18" s="137"/>
      <c r="G18" s="137"/>
      <c r="H18" s="137"/>
      <c r="I18" s="137"/>
      <c r="J18" s="58"/>
      <c r="K18" s="58"/>
      <c r="L18" s="58"/>
    </row>
    <row r="19" spans="1:12" x14ac:dyDescent="0.25">
      <c r="A19" s="324"/>
      <c r="B19" s="2" t="s">
        <v>3548</v>
      </c>
      <c r="C19" s="126">
        <v>0</v>
      </c>
      <c r="D19" s="137"/>
      <c r="E19" s="137"/>
      <c r="F19" s="137"/>
      <c r="G19" s="137"/>
      <c r="H19" s="137"/>
      <c r="I19" s="137"/>
      <c r="J19" s="58"/>
      <c r="K19" s="58"/>
      <c r="L19" s="58"/>
    </row>
    <row r="20" spans="1:12" x14ac:dyDescent="0.25">
      <c r="A20" s="324"/>
      <c r="B20" s="2" t="s">
        <v>3549</v>
      </c>
      <c r="C20" s="126">
        <v>0</v>
      </c>
      <c r="D20" s="137"/>
      <c r="E20" s="137"/>
      <c r="F20" s="137"/>
      <c r="G20" s="137"/>
      <c r="H20" s="137"/>
      <c r="I20" s="137"/>
      <c r="J20" s="58"/>
      <c r="K20" s="58"/>
      <c r="L20" s="58"/>
    </row>
    <row r="21" spans="1:12" x14ac:dyDescent="0.25">
      <c r="A21" s="324"/>
      <c r="B21" s="2" t="s">
        <v>3550</v>
      </c>
      <c r="C21" s="126">
        <v>10549.41</v>
      </c>
      <c r="D21" s="137"/>
      <c r="E21" s="137"/>
      <c r="F21" s="137"/>
      <c r="G21" s="137"/>
      <c r="H21" s="137"/>
      <c r="I21" s="137"/>
      <c r="J21" s="58"/>
      <c r="K21" s="58"/>
      <c r="L21" s="58"/>
    </row>
    <row r="22" spans="1:12" x14ac:dyDescent="0.25">
      <c r="A22" s="324"/>
      <c r="B22" s="2" t="s">
        <v>3551</v>
      </c>
      <c r="C22" s="126">
        <v>1003.5</v>
      </c>
      <c r="D22" s="137"/>
      <c r="E22" s="137"/>
      <c r="F22" s="137"/>
      <c r="G22" s="137"/>
      <c r="H22" s="137"/>
      <c r="I22" s="137"/>
      <c r="J22" s="58"/>
      <c r="K22" s="58"/>
      <c r="L22" s="58"/>
    </row>
    <row r="23" spans="1:12" x14ac:dyDescent="0.25">
      <c r="A23" s="324"/>
      <c r="B23" s="3" t="s">
        <v>3552</v>
      </c>
      <c r="C23" s="126">
        <v>0</v>
      </c>
      <c r="D23" s="137"/>
      <c r="E23" s="137"/>
      <c r="F23" s="137"/>
      <c r="G23" s="137"/>
      <c r="H23" s="137"/>
      <c r="I23" s="137"/>
      <c r="J23" s="58"/>
      <c r="K23" s="58"/>
      <c r="L23" s="58"/>
    </row>
    <row r="24" spans="1:12" x14ac:dyDescent="0.25">
      <c r="A24" s="324"/>
      <c r="B24" s="22"/>
      <c r="C24" s="127"/>
      <c r="D24" s="137"/>
      <c r="E24" s="137"/>
      <c r="F24" s="137"/>
      <c r="G24" s="137"/>
      <c r="H24" s="137"/>
      <c r="I24" s="137"/>
      <c r="J24" s="58"/>
      <c r="K24" s="58"/>
      <c r="L24" s="58"/>
    </row>
    <row r="25" spans="1:12" s="17" customFormat="1" x14ac:dyDescent="0.25">
      <c r="A25" s="324"/>
      <c r="B25" s="20" t="s">
        <v>3553</v>
      </c>
      <c r="C25" s="128">
        <v>379509.52</v>
      </c>
      <c r="D25" s="75"/>
      <c r="E25" s="75"/>
      <c r="F25" s="75"/>
      <c r="G25" s="75"/>
      <c r="H25" s="75"/>
      <c r="I25" s="75"/>
      <c r="J25" s="59"/>
      <c r="K25" s="59"/>
      <c r="L25" s="59"/>
    </row>
    <row r="26" spans="1:12" x14ac:dyDescent="0.25">
      <c r="A26" s="324"/>
      <c r="B26" s="5"/>
      <c r="C26" s="129"/>
      <c r="D26" s="137"/>
      <c r="E26" s="137"/>
      <c r="F26" s="137"/>
      <c r="G26" s="137"/>
      <c r="H26" s="137"/>
      <c r="I26" s="137"/>
      <c r="J26" s="58"/>
      <c r="K26" s="58"/>
      <c r="L26" s="58"/>
    </row>
    <row r="27" spans="1:12" x14ac:dyDescent="0.25">
      <c r="A27" s="324"/>
      <c r="B27" s="3" t="s">
        <v>3555</v>
      </c>
      <c r="C27" s="126">
        <v>0</v>
      </c>
      <c r="D27" s="137"/>
      <c r="E27" s="137"/>
      <c r="F27" s="137"/>
      <c r="G27" s="137"/>
      <c r="H27" s="137"/>
      <c r="I27" s="137"/>
      <c r="J27" s="58"/>
      <c r="K27" s="58"/>
      <c r="L27" s="58"/>
    </row>
    <row r="28" spans="1:12" x14ac:dyDescent="0.25">
      <c r="A28" s="324"/>
      <c r="B28" s="3" t="s">
        <v>3556</v>
      </c>
      <c r="C28" s="126">
        <v>0</v>
      </c>
      <c r="D28" s="137"/>
      <c r="E28" s="137"/>
      <c r="F28" s="137"/>
      <c r="G28" s="137"/>
      <c r="H28" s="137"/>
      <c r="I28" s="137"/>
      <c r="J28" s="58"/>
      <c r="K28" s="58"/>
      <c r="L28" s="58"/>
    </row>
    <row r="29" spans="1:12" ht="13.8" thickBot="1" x14ac:dyDescent="0.3">
      <c r="A29" s="324"/>
      <c r="B29" s="39"/>
      <c r="C29" s="130"/>
      <c r="D29" s="137"/>
      <c r="E29" s="137"/>
      <c r="F29" s="137"/>
      <c r="G29" s="137"/>
      <c r="H29" s="137"/>
      <c r="I29" s="137"/>
      <c r="J29" s="58"/>
      <c r="K29" s="58"/>
      <c r="L29" s="58"/>
    </row>
    <row r="30" spans="1:12" s="17" customFormat="1" x14ac:dyDescent="0.25">
      <c r="A30" s="324"/>
      <c r="B30" s="95" t="s">
        <v>3577</v>
      </c>
      <c r="C30" s="18">
        <f>SUM(C25:C28)</f>
        <v>379509.52</v>
      </c>
      <c r="D30" s="75"/>
      <c r="E30" s="75"/>
      <c r="F30" s="75"/>
      <c r="G30" s="75"/>
      <c r="H30" s="75"/>
      <c r="I30" s="75"/>
      <c r="J30" s="59"/>
      <c r="K30" s="59"/>
      <c r="L30" s="59"/>
    </row>
    <row r="31" spans="1:12" x14ac:dyDescent="0.25">
      <c r="A31" s="324"/>
      <c r="B31" s="5"/>
      <c r="C31" s="129"/>
      <c r="D31" s="137"/>
      <c r="E31" s="137"/>
      <c r="F31" s="137"/>
      <c r="G31" s="137"/>
      <c r="H31" s="137"/>
      <c r="I31" s="137"/>
      <c r="J31" s="58"/>
      <c r="K31" s="58"/>
      <c r="L31" s="58"/>
    </row>
    <row r="32" spans="1:12" x14ac:dyDescent="0.25">
      <c r="A32" s="324"/>
      <c r="B32" s="3" t="s">
        <v>3554</v>
      </c>
      <c r="C32" s="126">
        <v>0</v>
      </c>
      <c r="D32" s="137"/>
      <c r="E32" s="137"/>
      <c r="F32" s="137"/>
      <c r="G32" s="137"/>
      <c r="H32" s="137"/>
      <c r="I32" s="137"/>
      <c r="J32" s="58"/>
      <c r="K32" s="58"/>
      <c r="L32" s="58"/>
    </row>
    <row r="33" spans="1:12" x14ac:dyDescent="0.25">
      <c r="A33" s="324"/>
      <c r="B33" s="3" t="s">
        <v>3557</v>
      </c>
      <c r="C33" s="126">
        <v>0</v>
      </c>
      <c r="D33" s="137"/>
      <c r="E33" s="137"/>
      <c r="F33" s="137"/>
      <c r="G33" s="137"/>
      <c r="H33" s="137"/>
      <c r="I33" s="137"/>
      <c r="J33" s="58"/>
      <c r="K33" s="58"/>
      <c r="L33" s="58"/>
    </row>
    <row r="34" spans="1:12" x14ac:dyDescent="0.25">
      <c r="A34" s="324"/>
      <c r="B34" s="3" t="s">
        <v>3558</v>
      </c>
      <c r="C34" s="126">
        <v>0</v>
      </c>
      <c r="D34" s="137"/>
      <c r="E34" s="137"/>
      <c r="F34" s="137"/>
      <c r="G34" s="137"/>
      <c r="H34" s="137"/>
      <c r="I34" s="137"/>
      <c r="J34" s="58"/>
      <c r="K34" s="58"/>
      <c r="L34" s="58"/>
    </row>
    <row r="35" spans="1:12" x14ac:dyDescent="0.25">
      <c r="A35" s="324"/>
      <c r="B35" s="3" t="s">
        <v>3559</v>
      </c>
      <c r="C35" s="126">
        <v>0</v>
      </c>
      <c r="D35" s="137"/>
      <c r="E35" s="137"/>
      <c r="F35" s="137"/>
      <c r="G35" s="137"/>
      <c r="H35" s="137"/>
      <c r="I35" s="137"/>
      <c r="J35" s="58"/>
      <c r="K35" s="58"/>
      <c r="L35" s="58"/>
    </row>
    <row r="36" spans="1:12" ht="13.8" thickBot="1" x14ac:dyDescent="0.3">
      <c r="A36" s="324"/>
      <c r="B36" s="26"/>
      <c r="C36" s="131"/>
      <c r="D36" s="138"/>
      <c r="E36" s="138"/>
      <c r="F36" s="138"/>
      <c r="G36" s="138"/>
      <c r="H36" s="138"/>
      <c r="I36" s="138"/>
      <c r="J36" s="138"/>
      <c r="K36" s="138"/>
      <c r="L36" s="138"/>
    </row>
    <row r="37" spans="1:12" s="17" customFormat="1" x14ac:dyDescent="0.25">
      <c r="A37" s="324"/>
      <c r="B37" s="17" t="s">
        <v>3578</v>
      </c>
      <c r="C37" s="18">
        <f>SUM(C32:C36)</f>
        <v>0</v>
      </c>
      <c r="D37" s="74"/>
      <c r="E37" s="74"/>
      <c r="F37" s="74"/>
      <c r="G37" s="74"/>
      <c r="H37" s="74"/>
      <c r="I37" s="74"/>
      <c r="J37" s="74"/>
      <c r="K37" s="74"/>
      <c r="L37" s="74"/>
    </row>
    <row r="38" spans="1:12" x14ac:dyDescent="0.25">
      <c r="A38" s="324"/>
      <c r="C38" s="132"/>
      <c r="D38" s="138"/>
      <c r="E38" s="138"/>
      <c r="F38" s="138"/>
      <c r="G38" s="138"/>
      <c r="H38" s="138"/>
      <c r="I38" s="138"/>
      <c r="J38" s="138"/>
      <c r="K38" s="139"/>
      <c r="L38" s="139"/>
    </row>
    <row r="39" spans="1:12" s="17" customFormat="1" ht="13.8" thickBot="1" x14ac:dyDescent="0.3">
      <c r="A39" s="324"/>
      <c r="B39" s="37" t="s">
        <v>3579</v>
      </c>
      <c r="C39" s="38">
        <f>+C37+C30</f>
        <v>379509.52</v>
      </c>
      <c r="D39" s="74"/>
      <c r="E39" s="74"/>
      <c r="F39" s="74"/>
      <c r="G39" s="74"/>
      <c r="H39" s="74"/>
      <c r="I39" s="74"/>
      <c r="J39" s="36"/>
      <c r="K39" s="36"/>
      <c r="L39" s="36"/>
    </row>
    <row r="40" spans="1:12" ht="13.8" thickTop="1" x14ac:dyDescent="0.25">
      <c r="D40" s="137"/>
      <c r="E40" s="137"/>
      <c r="F40" s="137"/>
      <c r="G40" s="137"/>
      <c r="H40" s="137"/>
      <c r="I40" s="137"/>
      <c r="J40" s="58"/>
      <c r="K40" s="58"/>
      <c r="L40" s="58"/>
    </row>
    <row r="41" spans="1:12" x14ac:dyDescent="0.25">
      <c r="B41" s="1" t="s">
        <v>3542</v>
      </c>
      <c r="D41" s="137"/>
      <c r="E41" s="137"/>
      <c r="F41" s="137"/>
      <c r="G41" s="137"/>
      <c r="H41" s="137"/>
      <c r="I41" s="137"/>
      <c r="J41" s="58"/>
      <c r="K41" s="58"/>
      <c r="L41" s="58"/>
    </row>
    <row r="42" spans="1:12" ht="12.75" customHeight="1" x14ac:dyDescent="0.25">
      <c r="B42" s="4" t="s">
        <v>3566</v>
      </c>
      <c r="D42" s="137"/>
      <c r="E42" s="137"/>
      <c r="F42" s="137"/>
      <c r="G42" s="137"/>
      <c r="H42" s="137"/>
      <c r="I42" s="137"/>
      <c r="J42" s="58"/>
      <c r="K42" s="58"/>
      <c r="L42" s="58"/>
    </row>
    <row r="43" spans="1:12" x14ac:dyDescent="0.25">
      <c r="A43" s="28"/>
      <c r="B43" s="97"/>
      <c r="C43" s="11"/>
      <c r="D43" s="76"/>
      <c r="E43" s="76"/>
      <c r="F43" s="76"/>
      <c r="G43" s="76"/>
      <c r="H43" s="76"/>
      <c r="I43" s="76"/>
      <c r="J43" s="58"/>
      <c r="K43" s="58"/>
      <c r="L43" s="58"/>
    </row>
    <row r="44" spans="1:12" s="17" customFormat="1" ht="26.4" x14ac:dyDescent="0.25">
      <c r="A44" s="97"/>
      <c r="B44" s="97"/>
      <c r="C44" s="111" t="s">
        <v>3598</v>
      </c>
      <c r="D44" s="75"/>
      <c r="E44" s="75"/>
      <c r="F44" s="75"/>
      <c r="G44" s="75"/>
      <c r="H44" s="75"/>
      <c r="I44" s="75"/>
      <c r="J44" s="59"/>
      <c r="K44" s="59"/>
      <c r="L44" s="59"/>
    </row>
    <row r="45" spans="1:12" x14ac:dyDescent="0.25">
      <c r="A45" s="28"/>
      <c r="B45" s="93" t="s">
        <v>3581</v>
      </c>
      <c r="C45" s="96">
        <v>34</v>
      </c>
    </row>
  </sheetData>
  <mergeCells count="1">
    <mergeCell ref="A12:A39"/>
  </mergeCells>
  <phoneticPr fontId="0" type="noConversion"/>
  <pageMargins left="0.75" right="0.75" top="1" bottom="1" header="0.5" footer="0.5"/>
  <pageSetup paperSize="9" scale="7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0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2</xdr:col>
                    <xdr:colOff>937260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807720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M65"/>
  <sheetViews>
    <sheetView view="pageBreakPreview" zoomScale="60" zoomScaleNormal="100" workbookViewId="0">
      <selection activeCell="D17" sqref="D17"/>
    </sheetView>
  </sheetViews>
  <sheetFormatPr defaultRowHeight="13.2" x14ac:dyDescent="0.25"/>
  <cols>
    <col min="1" max="1" width="8.33203125" bestFit="1" customWidth="1"/>
    <col min="2" max="2" width="22.6640625" bestFit="1" customWidth="1"/>
    <col min="3" max="3" width="16.6640625" customWidth="1"/>
    <col min="4" max="4" width="17.109375" customWidth="1"/>
    <col min="5" max="12" width="15.109375" customWidth="1"/>
  </cols>
  <sheetData>
    <row r="4" spans="1:9" x14ac:dyDescent="0.25">
      <c r="A4" s="1" t="s">
        <v>3542</v>
      </c>
    </row>
    <row r="5" spans="1:9" ht="12.75" customHeight="1" x14ac:dyDescent="0.25">
      <c r="A5" s="4" t="s">
        <v>3566</v>
      </c>
      <c r="B5" s="4" t="s">
        <v>3543</v>
      </c>
    </row>
    <row r="6" spans="1:9" ht="12.75" customHeight="1" x14ac:dyDescent="0.25">
      <c r="A6" s="4"/>
      <c r="B6" s="4"/>
    </row>
    <row r="7" spans="1:9" ht="12.75" customHeight="1" x14ac:dyDescent="0.25">
      <c r="A7" s="4"/>
      <c r="B7" s="4"/>
    </row>
    <row r="8" spans="1:9" ht="12.75" customHeight="1" x14ac:dyDescent="0.25">
      <c r="A8" s="4"/>
      <c r="B8" s="4"/>
    </row>
    <row r="9" spans="1:9" x14ac:dyDescent="0.25">
      <c r="A9" s="28"/>
      <c r="B9" s="28"/>
      <c r="C9" s="28"/>
      <c r="D9" s="28"/>
      <c r="E9" s="28"/>
      <c r="F9" s="28"/>
      <c r="G9" s="28"/>
      <c r="H9" s="28"/>
      <c r="I9" s="28"/>
    </row>
    <row r="10" spans="1:9" s="68" customFormat="1" ht="26.4" x14ac:dyDescent="0.25">
      <c r="A10" s="66"/>
      <c r="B10" s="66"/>
      <c r="C10" s="110" t="s">
        <v>3646</v>
      </c>
    </row>
    <row r="11" spans="1:9" ht="12.75" customHeight="1" x14ac:dyDescent="0.25">
      <c r="A11" s="323" t="s">
        <v>3587</v>
      </c>
      <c r="B11" s="2" t="s">
        <v>3544</v>
      </c>
      <c r="C11" s="121">
        <v>393754.8</v>
      </c>
    </row>
    <row r="12" spans="1:9" ht="12.75" customHeight="1" x14ac:dyDescent="0.25">
      <c r="A12" s="323"/>
      <c r="B12" s="2" t="s">
        <v>3545</v>
      </c>
      <c r="C12" s="121">
        <v>43687.839999999997</v>
      </c>
    </row>
    <row r="13" spans="1:9" ht="12.75" customHeight="1" x14ac:dyDescent="0.25">
      <c r="A13" s="323"/>
      <c r="B13" s="2" t="s">
        <v>3546</v>
      </c>
      <c r="C13" s="121">
        <v>1301.98</v>
      </c>
    </row>
    <row r="14" spans="1:9" ht="12.75" customHeight="1" x14ac:dyDescent="0.25">
      <c r="A14" s="323"/>
      <c r="B14" s="2" t="s">
        <v>3547</v>
      </c>
      <c r="C14" s="121">
        <v>152519.09</v>
      </c>
    </row>
    <row r="15" spans="1:9" s="53" customFormat="1" x14ac:dyDescent="0.25">
      <c r="A15" s="323"/>
      <c r="B15" s="2" t="s">
        <v>3548</v>
      </c>
      <c r="C15" s="121">
        <v>7912.5</v>
      </c>
    </row>
    <row r="16" spans="1:9" s="27" customFormat="1" x14ac:dyDescent="0.25">
      <c r="A16" s="323"/>
      <c r="B16" s="2" t="s">
        <v>3549</v>
      </c>
      <c r="C16" s="121">
        <v>23128.98</v>
      </c>
    </row>
    <row r="17" spans="1:6" x14ac:dyDescent="0.25">
      <c r="A17" s="323"/>
      <c r="B17" s="2" t="s">
        <v>3550</v>
      </c>
      <c r="C17" s="121">
        <v>84356.66</v>
      </c>
    </row>
    <row r="18" spans="1:6" ht="12.75" customHeight="1" x14ac:dyDescent="0.25">
      <c r="A18" s="323"/>
      <c r="B18" s="2" t="s">
        <v>3551</v>
      </c>
      <c r="C18" s="121">
        <v>281.10000000000002</v>
      </c>
    </row>
    <row r="19" spans="1:6" x14ac:dyDescent="0.25">
      <c r="A19" s="323"/>
      <c r="B19" s="3" t="s">
        <v>3552</v>
      </c>
      <c r="C19" s="249">
        <v>0</v>
      </c>
    </row>
    <row r="20" spans="1:6" x14ac:dyDescent="0.25">
      <c r="A20" s="323"/>
      <c r="B20" s="5"/>
      <c r="C20" s="8"/>
    </row>
    <row r="21" spans="1:6" s="17" customFormat="1" x14ac:dyDescent="0.25">
      <c r="A21" s="323"/>
      <c r="B21" s="20" t="s">
        <v>3553</v>
      </c>
      <c r="C21" s="122">
        <v>706942.95</v>
      </c>
    </row>
    <row r="22" spans="1:6" s="17" customFormat="1" x14ac:dyDescent="0.25">
      <c r="A22" s="323"/>
      <c r="B22" s="133"/>
      <c r="C22" s="21"/>
    </row>
    <row r="23" spans="1:6" ht="12.75" hidden="1" customHeight="1" x14ac:dyDescent="0.25">
      <c r="A23" s="323"/>
      <c r="B23" s="1" t="s">
        <v>3542</v>
      </c>
      <c r="C23" s="8"/>
    </row>
    <row r="24" spans="1:6" ht="12.75" hidden="1" customHeight="1" x14ac:dyDescent="0.25">
      <c r="A24" s="323"/>
      <c r="B24" s="108" t="s">
        <v>3566</v>
      </c>
      <c r="C24" s="8"/>
    </row>
    <row r="25" spans="1:6" ht="12.75" hidden="1" customHeight="1" x14ac:dyDescent="0.25">
      <c r="A25" s="323"/>
      <c r="B25" s="5"/>
      <c r="C25" s="8"/>
    </row>
    <row r="26" spans="1:6" ht="12.75" hidden="1" customHeight="1" x14ac:dyDescent="0.25">
      <c r="A26" s="323"/>
      <c r="B26" s="5"/>
      <c r="C26" s="8"/>
    </row>
    <row r="27" spans="1:6" ht="11.25" hidden="1" customHeight="1" x14ac:dyDescent="0.25">
      <c r="A27" s="323"/>
      <c r="B27" s="5"/>
      <c r="C27" s="8"/>
    </row>
    <row r="28" spans="1:6" ht="12.75" hidden="1" customHeight="1" x14ac:dyDescent="0.25">
      <c r="A28" s="323"/>
      <c r="B28" s="5"/>
      <c r="C28" s="8" t="s">
        <v>3596</v>
      </c>
      <c r="D28" s="113"/>
      <c r="E28" s="113"/>
      <c r="F28" s="113"/>
    </row>
    <row r="29" spans="1:6" s="17" customFormat="1" x14ac:dyDescent="0.25">
      <c r="A29" s="323"/>
      <c r="B29" s="133" t="s">
        <v>3581</v>
      </c>
      <c r="C29" s="21">
        <v>34</v>
      </c>
      <c r="D29" s="18"/>
      <c r="E29" s="18"/>
      <c r="F29" s="18"/>
    </row>
    <row r="30" spans="1:6" x14ac:dyDescent="0.25">
      <c r="A30" s="323"/>
      <c r="B30" s="112"/>
      <c r="C30" s="8"/>
    </row>
    <row r="31" spans="1:6" x14ac:dyDescent="0.25">
      <c r="A31" s="323"/>
      <c r="B31" s="5"/>
      <c r="C31" s="8"/>
    </row>
    <row r="32" spans="1:6" x14ac:dyDescent="0.25">
      <c r="A32" s="323"/>
      <c r="B32" s="5"/>
      <c r="C32" s="8"/>
    </row>
    <row r="33" spans="1:9" ht="12.75" customHeight="1" x14ac:dyDescent="0.25">
      <c r="A33" s="323" t="s">
        <v>3564</v>
      </c>
      <c r="B33" s="2" t="s">
        <v>3544</v>
      </c>
      <c r="C33" s="8">
        <v>435790.76492537308</v>
      </c>
    </row>
    <row r="34" spans="1:9" x14ac:dyDescent="0.25">
      <c r="A34" s="323"/>
      <c r="B34" s="2" t="s">
        <v>3545</v>
      </c>
      <c r="C34" s="8">
        <v>166170.14925373084</v>
      </c>
    </row>
    <row r="35" spans="1:9" x14ac:dyDescent="0.25">
      <c r="A35" s="323"/>
      <c r="B35" s="2" t="s">
        <v>3546</v>
      </c>
      <c r="C35" s="8">
        <v>3731.34328358209</v>
      </c>
    </row>
    <row r="36" spans="1:9" ht="13.5" customHeight="1" x14ac:dyDescent="0.25">
      <c r="A36" s="323"/>
      <c r="B36" s="2" t="s">
        <v>3547</v>
      </c>
      <c r="C36" s="8">
        <v>106326.8656716418</v>
      </c>
    </row>
    <row r="37" spans="1:9" ht="23.25" customHeight="1" x14ac:dyDescent="0.25">
      <c r="A37" s="323"/>
      <c r="B37" s="2" t="s">
        <v>3548</v>
      </c>
      <c r="C37" s="8">
        <v>371277.611940298</v>
      </c>
    </row>
    <row r="38" spans="1:9" x14ac:dyDescent="0.25">
      <c r="A38" s="323"/>
      <c r="B38" s="2" t="s">
        <v>3549</v>
      </c>
      <c r="C38" s="8">
        <v>0</v>
      </c>
    </row>
    <row r="39" spans="1:9" x14ac:dyDescent="0.25">
      <c r="A39" s="323"/>
      <c r="B39" s="2" t="s">
        <v>3550</v>
      </c>
      <c r="C39" s="8">
        <v>25498.507462686641</v>
      </c>
    </row>
    <row r="40" spans="1:9" x14ac:dyDescent="0.25">
      <c r="A40" s="323"/>
      <c r="B40" s="2" t="s">
        <v>3551</v>
      </c>
      <c r="C40" s="8">
        <v>11194.029850746299</v>
      </c>
    </row>
    <row r="41" spans="1:9" x14ac:dyDescent="0.25">
      <c r="A41" s="323"/>
      <c r="B41" s="3" t="s">
        <v>3552</v>
      </c>
      <c r="C41" s="251">
        <v>0</v>
      </c>
    </row>
    <row r="42" spans="1:9" x14ac:dyDescent="0.25">
      <c r="A42" s="323"/>
      <c r="B42" s="5"/>
      <c r="C42" s="8"/>
    </row>
    <row r="43" spans="1:9" s="17" customFormat="1" x14ac:dyDescent="0.25">
      <c r="A43" s="323"/>
      <c r="B43" s="20" t="s">
        <v>3553</v>
      </c>
      <c r="C43" s="21">
        <v>1119989.2723880587</v>
      </c>
    </row>
    <row r="44" spans="1:9" s="17" customFormat="1" x14ac:dyDescent="0.25">
      <c r="A44" s="94"/>
      <c r="B44" s="20"/>
      <c r="C44" s="21"/>
      <c r="D44" s="21"/>
      <c r="E44" s="21"/>
      <c r="F44" s="21"/>
      <c r="G44" s="21"/>
      <c r="H44" s="21"/>
      <c r="I44" s="21"/>
    </row>
    <row r="45" spans="1:9" s="17" customFormat="1" hidden="1" x14ac:dyDescent="0.25">
      <c r="A45" s="94"/>
      <c r="B45" s="1" t="s">
        <v>3542</v>
      </c>
      <c r="C45" s="21"/>
      <c r="D45" s="21"/>
      <c r="E45" s="21"/>
      <c r="F45" s="21"/>
      <c r="G45" s="21"/>
      <c r="H45" s="21"/>
      <c r="I45" s="21"/>
    </row>
    <row r="46" spans="1:9" s="17" customFormat="1" ht="12.75" hidden="1" customHeight="1" x14ac:dyDescent="0.25">
      <c r="A46" s="94"/>
      <c r="B46" s="135" t="s">
        <v>3566</v>
      </c>
      <c r="C46" s="21"/>
      <c r="D46" s="21"/>
      <c r="E46" s="21"/>
      <c r="F46" s="21"/>
      <c r="G46" s="21"/>
      <c r="H46" s="21"/>
      <c r="I46" s="21"/>
    </row>
    <row r="47" spans="1:9" s="17" customFormat="1" hidden="1" x14ac:dyDescent="0.25">
      <c r="A47" s="94"/>
      <c r="B47" s="20"/>
      <c r="C47" s="21"/>
      <c r="D47" s="21"/>
      <c r="E47" s="21"/>
      <c r="F47" s="21"/>
      <c r="G47" s="21"/>
      <c r="H47" s="21"/>
      <c r="I47" s="21"/>
    </row>
    <row r="48" spans="1:9" s="17" customFormat="1" ht="12.75" hidden="1" customHeight="1" x14ac:dyDescent="0.25">
      <c r="A48" s="94"/>
      <c r="B48" s="20"/>
      <c r="C48" s="114" t="s">
        <v>3598</v>
      </c>
    </row>
    <row r="49" spans="1:12" s="17" customFormat="1" x14ac:dyDescent="0.25">
      <c r="A49" s="115"/>
      <c r="B49" s="134" t="s">
        <v>3592</v>
      </c>
      <c r="C49" s="21">
        <v>26</v>
      </c>
    </row>
    <row r="52" spans="1:12" x14ac:dyDescent="0.25">
      <c r="A52" s="330" t="s">
        <v>3565</v>
      </c>
      <c r="B52" t="str">
        <f>B33</f>
        <v xml:space="preserve"> Salaries &amp; Wages</v>
      </c>
      <c r="C52" s="6">
        <f t="shared" ref="C52:C60" si="0">C33-C11</f>
        <v>42035.964925373089</v>
      </c>
      <c r="D52" s="6"/>
      <c r="E52" s="6"/>
      <c r="F52" s="6"/>
      <c r="G52" s="6"/>
      <c r="H52" s="6"/>
      <c r="I52" s="6"/>
      <c r="J52" s="6"/>
      <c r="K52" s="6"/>
      <c r="L52" s="6"/>
    </row>
    <row r="53" spans="1:12" ht="11.25" customHeight="1" x14ac:dyDescent="0.25">
      <c r="A53" s="330"/>
      <c r="B53" t="str">
        <f t="shared" ref="B53:B60" si="1">B34</f>
        <v xml:space="preserve"> Travel &amp; Entertainment</v>
      </c>
      <c r="C53" s="6">
        <f t="shared" si="0"/>
        <v>122482.30925373084</v>
      </c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330"/>
      <c r="B54" t="str">
        <f t="shared" si="1"/>
        <v xml:space="preserve"> Office Expenses</v>
      </c>
      <c r="C54" s="6">
        <f t="shared" si="0"/>
        <v>2429.3632835820899</v>
      </c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330"/>
      <c r="B55" t="str">
        <f t="shared" si="1"/>
        <v xml:space="preserve"> Consultancy</v>
      </c>
      <c r="C55" s="6">
        <f t="shared" si="0"/>
        <v>-46192.224328358192</v>
      </c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330"/>
      <c r="B56" t="str">
        <f t="shared" si="1"/>
        <v xml:space="preserve"> Audit &amp; Legal</v>
      </c>
      <c r="C56" s="6">
        <f t="shared" si="0"/>
        <v>363365.111940298</v>
      </c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330"/>
      <c r="B57" t="str">
        <f t="shared" si="1"/>
        <v xml:space="preserve"> Occupancy Costs</v>
      </c>
      <c r="C57" s="6">
        <f t="shared" si="0"/>
        <v>-23128.98</v>
      </c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330"/>
      <c r="B58" t="str">
        <f t="shared" si="1"/>
        <v xml:space="preserve"> General &amp; Admin</v>
      </c>
      <c r="C58" s="6">
        <f t="shared" si="0"/>
        <v>-58858.152537313363</v>
      </c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330"/>
      <c r="B59" t="str">
        <f t="shared" si="1"/>
        <v xml:space="preserve"> Communications</v>
      </c>
      <c r="C59" s="6">
        <f t="shared" si="0"/>
        <v>10912.929850746299</v>
      </c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330"/>
      <c r="B60" t="str">
        <f t="shared" si="1"/>
        <v>Taxes Other Than Income</v>
      </c>
      <c r="C60" s="6">
        <f t="shared" si="0"/>
        <v>0</v>
      </c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330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330"/>
      <c r="B62" s="17" t="str">
        <f>B43</f>
        <v>TOTAL G&amp;A</v>
      </c>
      <c r="C62" s="19">
        <f>SUM(C52:C60)</f>
        <v>413046.32238805882</v>
      </c>
      <c r="D62" s="19"/>
      <c r="E62" s="19"/>
      <c r="F62" s="19"/>
      <c r="G62" s="19"/>
      <c r="H62" s="19"/>
      <c r="I62" s="19"/>
      <c r="J62" s="19"/>
      <c r="K62" s="19"/>
      <c r="L62" s="19"/>
    </row>
    <row r="63" spans="1:12" s="17" customFormat="1" x14ac:dyDescent="0.25">
      <c r="A63" s="330"/>
      <c r="B63"/>
      <c r="C63"/>
      <c r="D63"/>
      <c r="E63"/>
      <c r="F63"/>
      <c r="G63"/>
      <c r="H63"/>
      <c r="I63"/>
    </row>
    <row r="64" spans="1:12" x14ac:dyDescent="0.25">
      <c r="A64" s="330"/>
    </row>
    <row r="65" spans="1:13" s="17" customFormat="1" x14ac:dyDescent="0.25">
      <c r="A65" s="330"/>
      <c r="B65" s="17" t="s">
        <v>3594</v>
      </c>
      <c r="C65" s="19">
        <f>C49-C29</f>
        <v>-8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mergeCells count="3">
    <mergeCell ref="A33:A43"/>
    <mergeCell ref="A52:A65"/>
    <mergeCell ref="A11:A32"/>
  </mergeCells>
  <phoneticPr fontId="0" type="noConversion"/>
  <pageMargins left="0.75" right="0.75" top="1" bottom="1" header="0.5" footer="0.5"/>
  <pageSetup paperSize="9" scale="6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97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9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5" r:id="rId6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5" r:id="rId7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D31"/>
  <sheetViews>
    <sheetView view="pageBreakPreview" topLeftCell="F1" zoomScale="60" zoomScaleNormal="75" workbookViewId="0">
      <selection activeCell="Q31" sqref="Q31"/>
    </sheetView>
  </sheetViews>
  <sheetFormatPr defaultRowHeight="13.2" x14ac:dyDescent="0.25"/>
  <cols>
    <col min="2" max="2" width="25.6640625" bestFit="1" customWidth="1"/>
    <col min="3" max="4" width="12" bestFit="1" customWidth="1"/>
    <col min="5" max="5" width="12" customWidth="1"/>
    <col min="6" max="6" width="4.109375" customWidth="1"/>
    <col min="7" max="7" width="16.6640625" customWidth="1"/>
    <col min="8" max="8" width="17.109375" customWidth="1"/>
    <col min="9" max="11" width="12" bestFit="1" customWidth="1"/>
    <col min="12" max="12" width="3.33203125" customWidth="1"/>
    <col min="13" max="13" width="16.6640625" hidden="1" customWidth="1"/>
    <col min="14" max="14" width="17" customWidth="1"/>
    <col min="15" max="17" width="12" bestFit="1" customWidth="1"/>
    <col min="18" max="18" width="4.33203125" customWidth="1"/>
    <col min="19" max="19" width="3.44140625" customWidth="1"/>
    <col min="20" max="20" width="11" hidden="1" customWidth="1"/>
    <col min="21" max="21" width="9.33203125" bestFit="1" customWidth="1"/>
    <col min="22" max="22" width="11" bestFit="1" customWidth="1"/>
    <col min="23" max="23" width="12" bestFit="1" customWidth="1"/>
    <col min="24" max="25" width="11" bestFit="1" customWidth="1"/>
    <col min="26" max="26" width="12" customWidth="1"/>
    <col min="27" max="27" width="25.6640625" customWidth="1"/>
    <col min="28" max="28" width="11.5546875" bestFit="1" customWidth="1"/>
    <col min="29" max="38" width="11" bestFit="1" customWidth="1"/>
    <col min="39" max="39" width="12" bestFit="1" customWidth="1"/>
    <col min="40" max="40" width="9.33203125" bestFit="1" customWidth="1"/>
    <col min="41" max="41" width="12" bestFit="1" customWidth="1"/>
  </cols>
  <sheetData>
    <row r="2" spans="1:30" x14ac:dyDescent="0.25">
      <c r="A2" s="95" t="s">
        <v>3643</v>
      </c>
      <c r="B2" s="231" t="s">
        <v>3642</v>
      </c>
      <c r="C2" s="232"/>
      <c r="D2" s="232"/>
      <c r="E2" s="232"/>
      <c r="F2" s="232"/>
      <c r="G2" s="232"/>
      <c r="H2" s="232"/>
    </row>
    <row r="4" spans="1:30" s="17" customFormat="1" x14ac:dyDescent="0.25">
      <c r="C4" s="322" t="s">
        <v>3602</v>
      </c>
      <c r="D4" s="322"/>
      <c r="E4" s="322"/>
      <c r="H4" s="322" t="s">
        <v>3603</v>
      </c>
      <c r="I4" s="322"/>
      <c r="J4" s="322"/>
      <c r="K4" s="322"/>
      <c r="N4" s="322" t="s">
        <v>3604</v>
      </c>
      <c r="O4" s="322"/>
      <c r="P4" s="322"/>
      <c r="Q4" s="322"/>
      <c r="U4" s="322" t="s">
        <v>3605</v>
      </c>
      <c r="V4" s="322"/>
      <c r="W4" s="322"/>
      <c r="X4" s="322"/>
      <c r="AB4" s="322" t="s">
        <v>3606</v>
      </c>
      <c r="AC4" s="322"/>
      <c r="AD4" s="322"/>
    </row>
    <row r="6" spans="1:30" x14ac:dyDescent="0.25">
      <c r="B6" s="1" t="s">
        <v>3542</v>
      </c>
    </row>
    <row r="7" spans="1:30" ht="12.75" customHeight="1" x14ac:dyDescent="0.25">
      <c r="B7" s="146" t="s">
        <v>3646</v>
      </c>
      <c r="C7" s="146" t="s">
        <v>3543</v>
      </c>
      <c r="G7" s="1" t="s">
        <v>3542</v>
      </c>
      <c r="M7" s="1" t="s">
        <v>3542</v>
      </c>
      <c r="AA7" s="1" t="s">
        <v>3542</v>
      </c>
    </row>
    <row r="8" spans="1:30" ht="12.75" customHeight="1" x14ac:dyDescent="0.25">
      <c r="G8" s="146" t="s">
        <v>3587</v>
      </c>
      <c r="H8" s="146" t="s">
        <v>3646</v>
      </c>
      <c r="I8" s="146" t="s">
        <v>3543</v>
      </c>
      <c r="M8" s="146" t="s">
        <v>3588</v>
      </c>
      <c r="N8" s="146" t="s">
        <v>3646</v>
      </c>
      <c r="O8" s="146" t="s">
        <v>3543</v>
      </c>
      <c r="AA8" s="146" t="s">
        <v>3646</v>
      </c>
      <c r="AB8" s="146" t="s">
        <v>3575</v>
      </c>
      <c r="AC8" s="146" t="s">
        <v>3543</v>
      </c>
    </row>
    <row r="9" spans="1:30" x14ac:dyDescent="0.25">
      <c r="C9" s="144" t="s">
        <v>3587</v>
      </c>
      <c r="D9" s="144" t="s">
        <v>3564</v>
      </c>
      <c r="E9" t="s">
        <v>3565</v>
      </c>
      <c r="H9" t="s">
        <v>3587</v>
      </c>
      <c r="I9" t="s">
        <v>3587</v>
      </c>
      <c r="J9" t="s">
        <v>3564</v>
      </c>
      <c r="K9" t="s">
        <v>3595</v>
      </c>
      <c r="N9" t="s">
        <v>3564</v>
      </c>
      <c r="O9" t="s">
        <v>3564</v>
      </c>
      <c r="P9" t="s">
        <v>3564</v>
      </c>
      <c r="Q9" t="s">
        <v>3595</v>
      </c>
      <c r="U9" t="s">
        <v>3565</v>
      </c>
      <c r="V9" t="s">
        <v>3565</v>
      </c>
      <c r="W9" t="s">
        <v>3565</v>
      </c>
      <c r="X9" t="s">
        <v>3565</v>
      </c>
      <c r="AB9" t="s">
        <v>3584</v>
      </c>
      <c r="AC9" t="s">
        <v>3584</v>
      </c>
      <c r="AD9" t="s">
        <v>3584</v>
      </c>
    </row>
    <row r="10" spans="1:30" x14ac:dyDescent="0.25">
      <c r="C10" s="144" t="s">
        <v>3600</v>
      </c>
      <c r="D10" s="144" t="s">
        <v>3600</v>
      </c>
      <c r="E10" t="s">
        <v>3600</v>
      </c>
      <c r="H10" s="144" t="s">
        <v>3566</v>
      </c>
      <c r="I10" s="144" t="s">
        <v>3567</v>
      </c>
      <c r="J10" s="144" t="s">
        <v>3568</v>
      </c>
      <c r="K10" s="144" t="s">
        <v>3601</v>
      </c>
      <c r="N10" s="144" t="s">
        <v>3566</v>
      </c>
      <c r="O10" s="144" t="s">
        <v>3567</v>
      </c>
      <c r="P10" s="144" t="s">
        <v>3568</v>
      </c>
      <c r="Q10" s="144" t="s">
        <v>3601</v>
      </c>
      <c r="U10" t="s">
        <v>3566</v>
      </c>
      <c r="V10" t="s">
        <v>3567</v>
      </c>
      <c r="W10" t="s">
        <v>3568</v>
      </c>
      <c r="X10" t="s">
        <v>3601</v>
      </c>
      <c r="AB10" s="144" t="s">
        <v>3563</v>
      </c>
      <c r="AC10" s="144" t="s">
        <v>3564</v>
      </c>
      <c r="AD10" t="s">
        <v>3565</v>
      </c>
    </row>
    <row r="11" spans="1:30" x14ac:dyDescent="0.25">
      <c r="B11" s="144" t="s">
        <v>3544</v>
      </c>
      <c r="C11" s="147">
        <v>712292.88</v>
      </c>
      <c r="D11" s="147">
        <v>1302169.2164179103</v>
      </c>
      <c r="E11" s="147">
        <f>D11-C11</f>
        <v>589876.33641791029</v>
      </c>
      <c r="G11" s="144" t="s">
        <v>3544</v>
      </c>
      <c r="H11" s="147">
        <v>393754.8</v>
      </c>
      <c r="I11" s="147">
        <v>200296.5</v>
      </c>
      <c r="J11" s="147">
        <v>293082.25</v>
      </c>
      <c r="K11" s="147">
        <f>+SUM(H11:J11)</f>
        <v>887133.55</v>
      </c>
      <c r="M11" s="144" t="s">
        <v>3544</v>
      </c>
      <c r="N11" s="147">
        <v>286582.25</v>
      </c>
      <c r="O11" s="147">
        <v>293082.25</v>
      </c>
      <c r="P11" s="147">
        <v>293082.25</v>
      </c>
      <c r="Q11" s="147">
        <v>872746.75</v>
      </c>
      <c r="U11" s="6">
        <f>N11-H11</f>
        <v>-107172.54999999999</v>
      </c>
      <c r="V11" s="6">
        <f>O11-I11</f>
        <v>92785.75</v>
      </c>
      <c r="W11" s="6">
        <f>P11-J11</f>
        <v>0</v>
      </c>
      <c r="X11" s="6">
        <f>Q11-K11</f>
        <v>-14386.800000000047</v>
      </c>
      <c r="AA11" s="144" t="s">
        <v>3544</v>
      </c>
      <c r="AB11" s="147">
        <v>3528003.68</v>
      </c>
      <c r="AC11" s="147">
        <v>5290890.5783582088</v>
      </c>
      <c r="AD11" s="6">
        <f>AC11-AB11</f>
        <v>1762886.8983582086</v>
      </c>
    </row>
    <row r="12" spans="1:30" x14ac:dyDescent="0.25">
      <c r="B12" s="144" t="s">
        <v>3545</v>
      </c>
      <c r="C12" s="147">
        <v>82702.53</v>
      </c>
      <c r="D12" s="147">
        <v>498507.46268656652</v>
      </c>
      <c r="E12" s="147">
        <f t="shared" ref="E12:E23" si="0">D12-C12</f>
        <v>415804.93268656649</v>
      </c>
      <c r="G12" s="144" t="s">
        <v>3545</v>
      </c>
      <c r="H12" s="147">
        <v>43687.839999999997</v>
      </c>
      <c r="I12" s="147">
        <v>26480.92</v>
      </c>
      <c r="J12" s="147">
        <v>212370</v>
      </c>
      <c r="K12" s="147">
        <f t="shared" ref="K12:K18" si="1">+SUM(H12:J12)</f>
        <v>282538.76</v>
      </c>
      <c r="M12" s="144" t="s">
        <v>3545</v>
      </c>
      <c r="N12" s="147">
        <v>212370</v>
      </c>
      <c r="O12" s="147">
        <v>212370</v>
      </c>
      <c r="P12" s="147">
        <v>212370</v>
      </c>
      <c r="Q12" s="147">
        <v>637110</v>
      </c>
      <c r="U12" s="6">
        <f t="shared" ref="U12:U22" si="2">N12-H12</f>
        <v>168682.16</v>
      </c>
      <c r="V12" s="6">
        <f t="shared" ref="V12:V22" si="3">O12-I12</f>
        <v>185889.08000000002</v>
      </c>
      <c r="W12" s="6">
        <f t="shared" ref="W12:W22" si="4">P12-J12</f>
        <v>0</v>
      </c>
      <c r="X12" s="6">
        <f t="shared" ref="X12:X22" si="5">Q12-K12</f>
        <v>354571.24</v>
      </c>
      <c r="AA12" s="144" t="s">
        <v>3545</v>
      </c>
      <c r="AB12" s="147">
        <v>1825350.37</v>
      </c>
      <c r="AC12" s="147">
        <v>1994029.8507462661</v>
      </c>
      <c r="AD12" s="6">
        <f t="shared" ref="AD12:AD23" si="6">AC12-AB12</f>
        <v>168679.48074626597</v>
      </c>
    </row>
    <row r="13" spans="1:30" x14ac:dyDescent="0.25">
      <c r="B13" s="144" t="s">
        <v>3546</v>
      </c>
      <c r="C13" s="147">
        <v>17651.330000000002</v>
      </c>
      <c r="D13" s="147">
        <v>11194.02985074627</v>
      </c>
      <c r="E13" s="147">
        <f t="shared" si="0"/>
        <v>-6457.3001492537314</v>
      </c>
      <c r="G13" s="144" t="s">
        <v>3546</v>
      </c>
      <c r="H13" s="147">
        <v>1301.98</v>
      </c>
      <c r="I13" s="147">
        <v>832.91</v>
      </c>
      <c r="J13" s="147">
        <v>4014</v>
      </c>
      <c r="K13" s="147">
        <f t="shared" si="1"/>
        <v>6148.8899999999994</v>
      </c>
      <c r="M13" s="144" t="s">
        <v>3546</v>
      </c>
      <c r="N13" s="147">
        <v>4014</v>
      </c>
      <c r="O13" s="147">
        <v>4014</v>
      </c>
      <c r="P13" s="147">
        <v>4014</v>
      </c>
      <c r="Q13" s="147">
        <v>12042</v>
      </c>
      <c r="U13" s="6">
        <f t="shared" si="2"/>
        <v>2712.02</v>
      </c>
      <c r="V13" s="6">
        <f t="shared" si="3"/>
        <v>3181.09</v>
      </c>
      <c r="W13" s="6">
        <f t="shared" si="4"/>
        <v>0</v>
      </c>
      <c r="X13" s="6">
        <f t="shared" si="5"/>
        <v>5893.1100000000006</v>
      </c>
      <c r="AA13" s="144" t="s">
        <v>3546</v>
      </c>
      <c r="AB13" s="147">
        <v>51065.31</v>
      </c>
      <c r="AC13" s="147">
        <v>44776.119402985081</v>
      </c>
      <c r="AD13" s="6">
        <f t="shared" si="6"/>
        <v>-6289.1905970149164</v>
      </c>
    </row>
    <row r="14" spans="1:30" x14ac:dyDescent="0.25">
      <c r="B14" s="144" t="s">
        <v>3547</v>
      </c>
      <c r="C14" s="147">
        <v>290346.88</v>
      </c>
      <c r="D14" s="147">
        <v>318980.59701492544</v>
      </c>
      <c r="E14" s="147">
        <f t="shared" si="0"/>
        <v>28633.717014925438</v>
      </c>
      <c r="G14" s="144" t="s">
        <v>3547</v>
      </c>
      <c r="H14" s="147">
        <v>152519.09</v>
      </c>
      <c r="I14" s="147">
        <v>34053.129999999997</v>
      </c>
      <c r="J14" s="147">
        <v>117508</v>
      </c>
      <c r="K14" s="147">
        <f t="shared" si="1"/>
        <v>304080.21999999997</v>
      </c>
      <c r="M14" s="144" t="s">
        <v>3547</v>
      </c>
      <c r="N14" s="147">
        <v>117508.00020000001</v>
      </c>
      <c r="O14" s="147">
        <v>117508</v>
      </c>
      <c r="P14" s="147">
        <v>117508</v>
      </c>
      <c r="Q14" s="147">
        <v>352524.00020000001</v>
      </c>
      <c r="U14" s="6">
        <f t="shared" si="2"/>
        <v>-35011.089799999987</v>
      </c>
      <c r="V14" s="6">
        <f t="shared" si="3"/>
        <v>83454.87</v>
      </c>
      <c r="W14" s="6">
        <f t="shared" si="4"/>
        <v>0</v>
      </c>
      <c r="X14" s="6">
        <f t="shared" si="5"/>
        <v>48443.780200000037</v>
      </c>
      <c r="AA14" s="144" t="s">
        <v>3547</v>
      </c>
      <c r="AB14" s="147">
        <v>1382929.97</v>
      </c>
      <c r="AC14" s="147">
        <v>1275922.3880597018</v>
      </c>
      <c r="AD14" s="6">
        <f t="shared" si="6"/>
        <v>-107007.5819402982</v>
      </c>
    </row>
    <row r="15" spans="1:30" x14ac:dyDescent="0.25">
      <c r="B15" s="144" t="s">
        <v>3548</v>
      </c>
      <c r="C15" s="147">
        <v>215079.33</v>
      </c>
      <c r="D15" s="147">
        <v>1113832.835820894</v>
      </c>
      <c r="E15" s="147">
        <f t="shared" si="0"/>
        <v>898753.50582089403</v>
      </c>
      <c r="G15" s="144" t="s">
        <v>3548</v>
      </c>
      <c r="H15" s="147">
        <v>7912.5</v>
      </c>
      <c r="I15" s="147">
        <v>3700.14</v>
      </c>
      <c r="J15" s="147">
        <v>463139</v>
      </c>
      <c r="K15" s="147">
        <f t="shared" si="1"/>
        <v>474751.64</v>
      </c>
      <c r="M15" s="144" t="s">
        <v>3548</v>
      </c>
      <c r="N15" s="147">
        <v>463139</v>
      </c>
      <c r="O15" s="147">
        <v>463139</v>
      </c>
      <c r="P15" s="147">
        <v>463139</v>
      </c>
      <c r="Q15" s="147">
        <v>1389417</v>
      </c>
      <c r="U15" s="6">
        <f t="shared" si="2"/>
        <v>455226.5</v>
      </c>
      <c r="V15" s="6">
        <f t="shared" si="3"/>
        <v>459438.86</v>
      </c>
      <c r="W15" s="6">
        <f t="shared" si="4"/>
        <v>0</v>
      </c>
      <c r="X15" s="6">
        <f t="shared" si="5"/>
        <v>914665.36</v>
      </c>
      <c r="AA15" s="144" t="s">
        <v>3548</v>
      </c>
      <c r="AB15" s="147">
        <v>3928103.83</v>
      </c>
      <c r="AC15" s="147">
        <v>4455331.343283576</v>
      </c>
      <c r="AD15" s="6">
        <f t="shared" si="6"/>
        <v>527227.51328357588</v>
      </c>
    </row>
    <row r="16" spans="1:30" x14ac:dyDescent="0.25">
      <c r="B16" s="144" t="s">
        <v>3549</v>
      </c>
      <c r="C16" s="147">
        <v>24732.36</v>
      </c>
      <c r="D16" s="147">
        <v>0</v>
      </c>
      <c r="E16" s="147">
        <f t="shared" si="0"/>
        <v>-24732.36</v>
      </c>
      <c r="G16" s="144" t="s">
        <v>3549</v>
      </c>
      <c r="H16" s="147">
        <v>23128.98</v>
      </c>
      <c r="I16" s="147">
        <v>11680.23</v>
      </c>
      <c r="J16" s="147">
        <v>5000</v>
      </c>
      <c r="K16" s="147">
        <f t="shared" si="1"/>
        <v>39809.21</v>
      </c>
      <c r="M16" s="144" t="s">
        <v>3549</v>
      </c>
      <c r="N16" s="147">
        <v>5000</v>
      </c>
      <c r="O16" s="147">
        <v>5000</v>
      </c>
      <c r="P16" s="147">
        <v>5000</v>
      </c>
      <c r="Q16" s="147">
        <v>15000</v>
      </c>
      <c r="U16" s="6">
        <f t="shared" si="2"/>
        <v>-18128.98</v>
      </c>
      <c r="V16" s="6">
        <f t="shared" si="3"/>
        <v>-6680.23</v>
      </c>
      <c r="W16" s="6">
        <f t="shared" si="4"/>
        <v>0</v>
      </c>
      <c r="X16" s="6">
        <f t="shared" si="5"/>
        <v>-24809.21</v>
      </c>
      <c r="AA16" s="144" t="s">
        <v>3549</v>
      </c>
      <c r="AB16" s="147">
        <v>87861.34</v>
      </c>
      <c r="AC16" s="147">
        <v>0</v>
      </c>
      <c r="AD16" s="6">
        <f t="shared" si="6"/>
        <v>-87861.34</v>
      </c>
    </row>
    <row r="17" spans="2:30" x14ac:dyDescent="0.25">
      <c r="B17" s="144" t="s">
        <v>3550</v>
      </c>
      <c r="C17" s="147">
        <v>24973.82</v>
      </c>
      <c r="D17" s="147">
        <v>76492.537313432913</v>
      </c>
      <c r="E17" s="147">
        <f t="shared" si="0"/>
        <v>51518.717313432913</v>
      </c>
      <c r="G17" s="144" t="s">
        <v>3550</v>
      </c>
      <c r="H17" s="147">
        <v>84356.66</v>
      </c>
      <c r="I17" s="147">
        <v>7075.33</v>
      </c>
      <c r="J17" s="147">
        <v>23476</v>
      </c>
      <c r="K17" s="147">
        <f t="shared" si="1"/>
        <v>114907.99</v>
      </c>
      <c r="M17" s="144" t="s">
        <v>3550</v>
      </c>
      <c r="N17" s="147">
        <v>23476</v>
      </c>
      <c r="O17" s="147">
        <v>23476</v>
      </c>
      <c r="P17" s="147">
        <v>23476</v>
      </c>
      <c r="Q17" s="147">
        <v>70428</v>
      </c>
      <c r="U17" s="6">
        <f t="shared" si="2"/>
        <v>-60880.66</v>
      </c>
      <c r="V17" s="6">
        <f t="shared" si="3"/>
        <v>16400.669999999998</v>
      </c>
      <c r="W17" s="6">
        <f t="shared" si="4"/>
        <v>0</v>
      </c>
      <c r="X17" s="6">
        <f t="shared" si="5"/>
        <v>-44479.990000000005</v>
      </c>
      <c r="AA17" s="144" t="s">
        <v>3550</v>
      </c>
      <c r="AB17" s="147">
        <v>297138.48</v>
      </c>
      <c r="AC17" s="147">
        <v>305970.14925373165</v>
      </c>
      <c r="AD17" s="6">
        <f t="shared" si="6"/>
        <v>8831.6692537316703</v>
      </c>
    </row>
    <row r="18" spans="2:30" x14ac:dyDescent="0.25">
      <c r="B18" s="144" t="s">
        <v>3551</v>
      </c>
      <c r="C18" s="147">
        <v>7586.28</v>
      </c>
      <c r="D18" s="147">
        <v>33582.089552238896</v>
      </c>
      <c r="E18" s="147">
        <f t="shared" si="0"/>
        <v>25995.809552238898</v>
      </c>
      <c r="G18" s="144" t="s">
        <v>3551</v>
      </c>
      <c r="H18" s="147">
        <v>281.10000000000002</v>
      </c>
      <c r="I18" s="147">
        <v>5017.08</v>
      </c>
      <c r="J18" s="147">
        <v>11194</v>
      </c>
      <c r="K18" s="147">
        <f t="shared" si="1"/>
        <v>16492.18</v>
      </c>
      <c r="M18" s="144" t="s">
        <v>3551</v>
      </c>
      <c r="N18" s="147">
        <v>11194</v>
      </c>
      <c r="O18" s="147">
        <v>11194</v>
      </c>
      <c r="P18" s="147">
        <v>11194</v>
      </c>
      <c r="Q18" s="147">
        <v>33582</v>
      </c>
      <c r="U18" s="6">
        <f t="shared" si="2"/>
        <v>10912.9</v>
      </c>
      <c r="V18" s="6">
        <f t="shared" si="3"/>
        <v>6176.92</v>
      </c>
      <c r="W18" s="6">
        <f t="shared" si="4"/>
        <v>0</v>
      </c>
      <c r="X18" s="6">
        <f t="shared" si="5"/>
        <v>17089.82</v>
      </c>
      <c r="AA18" s="144" t="s">
        <v>3551</v>
      </c>
      <c r="AB18" s="147">
        <v>97419.38</v>
      </c>
      <c r="AC18" s="147">
        <v>134328.35820895559</v>
      </c>
      <c r="AD18" s="6">
        <f t="shared" si="6"/>
        <v>36908.978208955581</v>
      </c>
    </row>
    <row r="19" spans="2:30" x14ac:dyDescent="0.25">
      <c r="B19" s="144" t="s">
        <v>3552</v>
      </c>
      <c r="C19" s="147">
        <v>0</v>
      </c>
      <c r="D19" s="147">
        <v>0</v>
      </c>
      <c r="E19" s="147">
        <f t="shared" si="0"/>
        <v>0</v>
      </c>
      <c r="G19" s="144" t="s">
        <v>3552</v>
      </c>
      <c r="H19" s="245">
        <v>0</v>
      </c>
      <c r="I19" s="245">
        <v>0</v>
      </c>
      <c r="J19" s="147">
        <v>0</v>
      </c>
      <c r="K19" s="147">
        <v>0</v>
      </c>
      <c r="M19" s="144" t="s">
        <v>3552</v>
      </c>
      <c r="N19" s="245">
        <v>0</v>
      </c>
      <c r="O19" s="245">
        <v>0</v>
      </c>
      <c r="P19" s="245">
        <v>0</v>
      </c>
      <c r="Q19" s="147">
        <v>0</v>
      </c>
      <c r="U19" s="6">
        <f t="shared" si="2"/>
        <v>0</v>
      </c>
      <c r="V19" s="6">
        <f t="shared" si="3"/>
        <v>0</v>
      </c>
      <c r="W19" s="6">
        <f t="shared" si="4"/>
        <v>0</v>
      </c>
      <c r="X19" s="6">
        <f t="shared" si="5"/>
        <v>0</v>
      </c>
      <c r="AA19" s="144" t="s">
        <v>3552</v>
      </c>
      <c r="AB19" s="147">
        <v>0</v>
      </c>
      <c r="AC19" s="147">
        <v>0</v>
      </c>
      <c r="AD19" s="6">
        <f t="shared" si="6"/>
        <v>0</v>
      </c>
    </row>
    <row r="20" spans="2:30" x14ac:dyDescent="0.25">
      <c r="B20" s="144" t="s">
        <v>3553</v>
      </c>
      <c r="C20" s="147">
        <v>1375365.41</v>
      </c>
      <c r="D20" s="147">
        <v>3354758.7686567139</v>
      </c>
      <c r="E20" s="147">
        <f t="shared" si="0"/>
        <v>1979393.358656714</v>
      </c>
      <c r="G20" s="144" t="s">
        <v>3553</v>
      </c>
      <c r="H20" s="147">
        <v>706942.95</v>
      </c>
      <c r="I20" s="147">
        <v>289136.24</v>
      </c>
      <c r="J20" s="147">
        <v>1129783.25</v>
      </c>
      <c r="K20" s="147">
        <f>+SUM(K11:K18)</f>
        <v>2125862.4400000004</v>
      </c>
      <c r="M20" s="144" t="s">
        <v>3553</v>
      </c>
      <c r="N20" s="147">
        <v>1123283.2502000001</v>
      </c>
      <c r="O20" s="147">
        <v>1129783.25</v>
      </c>
      <c r="P20" s="147">
        <v>1129783.25</v>
      </c>
      <c r="Q20" s="147">
        <v>3382849.7502000001</v>
      </c>
      <c r="U20" s="6">
        <f t="shared" si="2"/>
        <v>416340.30020000017</v>
      </c>
      <c r="V20" s="6">
        <f t="shared" si="3"/>
        <v>840647.01</v>
      </c>
      <c r="W20" s="6">
        <f t="shared" si="4"/>
        <v>0</v>
      </c>
      <c r="X20" s="6">
        <f t="shared" si="5"/>
        <v>1256987.3101999997</v>
      </c>
      <c r="AA20" s="144" t="s">
        <v>3553</v>
      </c>
      <c r="AB20" s="147">
        <v>11197872.359999999</v>
      </c>
      <c r="AC20" s="147">
        <v>13501248.787313424</v>
      </c>
      <c r="AD20" s="6">
        <f t="shared" si="6"/>
        <v>2303376.4273134246</v>
      </c>
    </row>
    <row r="21" spans="2:30" x14ac:dyDescent="0.25">
      <c r="B21" s="144" t="s">
        <v>3555</v>
      </c>
      <c r="C21" s="147">
        <v>0</v>
      </c>
      <c r="D21" s="147">
        <v>0</v>
      </c>
      <c r="E21" s="147">
        <f t="shared" si="0"/>
        <v>0</v>
      </c>
      <c r="G21" s="144" t="s">
        <v>3555</v>
      </c>
      <c r="H21" s="245">
        <v>0</v>
      </c>
      <c r="I21" s="245">
        <v>0</v>
      </c>
      <c r="J21" s="245">
        <v>0</v>
      </c>
      <c r="K21" s="147">
        <v>0</v>
      </c>
      <c r="M21" s="144" t="s">
        <v>3555</v>
      </c>
      <c r="N21" s="245">
        <v>0</v>
      </c>
      <c r="O21" s="245">
        <v>0</v>
      </c>
      <c r="P21" s="245">
        <v>0</v>
      </c>
      <c r="Q21" s="147">
        <v>0</v>
      </c>
      <c r="U21" s="6">
        <f t="shared" si="2"/>
        <v>0</v>
      </c>
      <c r="V21" s="6">
        <f t="shared" si="3"/>
        <v>0</v>
      </c>
      <c r="W21" s="6">
        <f t="shared" si="4"/>
        <v>0</v>
      </c>
      <c r="X21" s="6">
        <f t="shared" si="5"/>
        <v>0</v>
      </c>
      <c r="AA21" s="144" t="s">
        <v>3555</v>
      </c>
      <c r="AB21" s="147">
        <v>0</v>
      </c>
      <c r="AC21" s="147">
        <v>0</v>
      </c>
      <c r="AD21" s="6">
        <f t="shared" si="6"/>
        <v>0</v>
      </c>
    </row>
    <row r="22" spans="2:30" x14ac:dyDescent="0.25">
      <c r="B22" s="144" t="s">
        <v>3556</v>
      </c>
      <c r="C22" s="147">
        <v>0</v>
      </c>
      <c r="D22" s="147">
        <v>0</v>
      </c>
      <c r="E22" s="147">
        <f t="shared" si="0"/>
        <v>0</v>
      </c>
      <c r="G22" s="144" t="s">
        <v>3556</v>
      </c>
      <c r="H22" s="245">
        <v>0</v>
      </c>
      <c r="I22" s="245">
        <v>0</v>
      </c>
      <c r="J22" s="245">
        <v>0</v>
      </c>
      <c r="K22" s="147">
        <v>0</v>
      </c>
      <c r="M22" s="144" t="s">
        <v>3556</v>
      </c>
      <c r="N22" s="245">
        <v>0</v>
      </c>
      <c r="O22" s="245">
        <v>0</v>
      </c>
      <c r="P22" s="245">
        <v>0</v>
      </c>
      <c r="Q22" s="147">
        <v>0</v>
      </c>
      <c r="U22" s="6">
        <f t="shared" si="2"/>
        <v>0</v>
      </c>
      <c r="V22" s="6">
        <f t="shared" si="3"/>
        <v>0</v>
      </c>
      <c r="W22" s="6">
        <f t="shared" si="4"/>
        <v>0</v>
      </c>
      <c r="X22" s="6">
        <f t="shared" si="5"/>
        <v>0</v>
      </c>
      <c r="AA22" s="144" t="s">
        <v>3556</v>
      </c>
      <c r="AB22" s="147">
        <v>0</v>
      </c>
      <c r="AC22" s="147">
        <v>0</v>
      </c>
      <c r="AD22" s="6">
        <f t="shared" si="6"/>
        <v>0</v>
      </c>
    </row>
    <row r="23" spans="2:30" x14ac:dyDescent="0.25">
      <c r="B23" s="144" t="s">
        <v>3554</v>
      </c>
      <c r="C23" s="147">
        <v>-1262739.3799999999</v>
      </c>
      <c r="D23" s="147">
        <v>0</v>
      </c>
      <c r="E23" s="147">
        <f t="shared" si="0"/>
        <v>1262739.3799999999</v>
      </c>
      <c r="G23" s="144" t="s">
        <v>3554</v>
      </c>
      <c r="H23" s="245">
        <v>0</v>
      </c>
      <c r="I23" s="245">
        <v>0</v>
      </c>
      <c r="J23" s="245">
        <v>0</v>
      </c>
      <c r="K23" s="147">
        <v>0</v>
      </c>
      <c r="M23" s="144" t="s">
        <v>3554</v>
      </c>
      <c r="N23" s="245">
        <v>0</v>
      </c>
      <c r="O23" s="245">
        <v>0</v>
      </c>
      <c r="P23" s="245">
        <v>0</v>
      </c>
      <c r="Q23" s="147">
        <v>0</v>
      </c>
      <c r="U23" s="6"/>
      <c r="V23" s="6"/>
      <c r="W23" s="6"/>
      <c r="X23" s="6"/>
      <c r="AA23" s="144" t="s">
        <v>3554</v>
      </c>
      <c r="AB23" s="147">
        <v>-1262739.3799999999</v>
      </c>
      <c r="AC23" s="147">
        <v>0</v>
      </c>
      <c r="AD23" s="6">
        <f t="shared" si="6"/>
        <v>1262739.3799999999</v>
      </c>
    </row>
    <row r="24" spans="2:30" x14ac:dyDescent="0.25">
      <c r="C24" s="6"/>
      <c r="D24" s="6"/>
      <c r="E24" s="6"/>
      <c r="N24" s="147"/>
      <c r="O24" s="147"/>
      <c r="P24" s="147"/>
      <c r="Q24" s="147"/>
      <c r="U24" s="6"/>
      <c r="V24" s="6"/>
      <c r="W24" s="6"/>
      <c r="X24" s="6"/>
    </row>
    <row r="26" spans="2:30" x14ac:dyDescent="0.25">
      <c r="B26" s="1" t="s">
        <v>3542</v>
      </c>
      <c r="G26" s="1" t="s">
        <v>3542</v>
      </c>
      <c r="N26" s="1" t="s">
        <v>3542</v>
      </c>
      <c r="AA26" s="1" t="s">
        <v>3542</v>
      </c>
    </row>
    <row r="27" spans="2:30" ht="12.75" customHeight="1" x14ac:dyDescent="0.25">
      <c r="B27" s="146" t="s">
        <v>3562</v>
      </c>
      <c r="G27" s="146" t="s">
        <v>3581</v>
      </c>
      <c r="N27" s="146" t="s">
        <v>3641</v>
      </c>
      <c r="AA27" s="146" t="s">
        <v>3574</v>
      </c>
    </row>
    <row r="29" spans="2:30" x14ac:dyDescent="0.25">
      <c r="C29" s="144" t="s">
        <v>3581</v>
      </c>
      <c r="D29" s="144" t="s">
        <v>3592</v>
      </c>
      <c r="H29" s="144" t="s">
        <v>3566</v>
      </c>
      <c r="O29" s="144" t="s">
        <v>3566</v>
      </c>
      <c r="P29" s="144" t="s">
        <v>3567</v>
      </c>
      <c r="Q29" s="144" t="s">
        <v>3568</v>
      </c>
      <c r="R29" s="144" t="s">
        <v>3601</v>
      </c>
      <c r="AB29" s="144" t="s">
        <v>3641</v>
      </c>
      <c r="AC29" s="144" t="s">
        <v>3592</v>
      </c>
    </row>
    <row r="30" spans="2:30" x14ac:dyDescent="0.25">
      <c r="B30" s="144" t="s">
        <v>3646</v>
      </c>
      <c r="C30" s="246">
        <v>20</v>
      </c>
      <c r="D30" s="246">
        <v>31</v>
      </c>
      <c r="G30" s="144" t="s">
        <v>3646</v>
      </c>
      <c r="H30" s="246">
        <v>19</v>
      </c>
      <c r="I30">
        <v>19</v>
      </c>
      <c r="J30">
        <v>30</v>
      </c>
      <c r="N30" s="144" t="s">
        <v>3646</v>
      </c>
      <c r="O30" s="246">
        <v>19</v>
      </c>
      <c r="P30" s="246">
        <v>19</v>
      </c>
      <c r="Q30" s="246">
        <v>19</v>
      </c>
      <c r="R30" s="145">
        <f>+SUM(O30:Q30)</f>
        <v>57</v>
      </c>
      <c r="AA30" s="144" t="s">
        <v>3646</v>
      </c>
      <c r="AB30" s="145">
        <v>25</v>
      </c>
      <c r="AC30" s="145">
        <v>32</v>
      </c>
    </row>
    <row r="31" spans="2:30" x14ac:dyDescent="0.25">
      <c r="AB31" t="s">
        <v>3647</v>
      </c>
      <c r="AC31" t="s">
        <v>3647</v>
      </c>
    </row>
  </sheetData>
  <mergeCells count="5">
    <mergeCell ref="AB4:AD4"/>
    <mergeCell ref="C4:E4"/>
    <mergeCell ref="H4:K4"/>
    <mergeCell ref="N4:Q4"/>
    <mergeCell ref="U4:X4"/>
  </mergeCells>
  <phoneticPr fontId="0" type="noConversion"/>
  <pageMargins left="0.75" right="0.75" top="1" bottom="1" header="0.5" footer="0.5"/>
  <pageSetup paperSize="9" scale="4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6" name="adaytum_page_2_drop_1">
              <controlPr defaultSize="0" print="0" autoFill="0" autoPict="0" macro="[1]!AdaytumDropDown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1" r:id="rId7" name="adaytum_page_2_drop_2">
              <controlPr defaultSize="0" print="0" autoFill="0" autoPict="0" macro="[1]!AdaytumDropDown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8" name="adaytum_page_2_drop_3">
              <controlPr defaultSize="0" print="0" autoFill="0" autoPict="0" macro="[1]!AdaytumDropDown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2" r:id="rId9" name="adaytum_page_3_drop_1">
              <controlPr defaultSize="0" print="0" autoFill="0" autoPict="0" macro="[1]!AdaytumDropDown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4" r:id="rId10" name="adaytum_page_3_drop_2">
              <controlPr defaultSize="0" print="0" autoFill="0" autoPict="0" macro="[1]!AdaytumDropDown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6" r:id="rId11" name="adaytum_page_3_drop_3">
              <controlPr defaultSize="0" print="0" autoFill="0" autoPict="0" macro="[1]!AdaytumDropDown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6" r:id="rId12" name="adaytum_page_4_drop_1">
              <controlPr defaultSize="0" print="0" autoFill="0" autoPict="0" macro="[1]!AdaytumDropDown">
                <anchor moveWithCells="1">
                  <from>
                    <xdr:col>26</xdr:col>
                    <xdr:colOff>0</xdr:colOff>
                    <xdr:row>7</xdr:row>
                    <xdr:rowOff>0</xdr:rowOff>
                  </from>
                  <to>
                    <xdr:col>27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8" r:id="rId13" name="adaytum_page_4_drop_2">
              <controlPr defaultSize="0" print="0" autoFill="0" autoPict="0" macro="[1]!AdaytumDropDown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27</xdr:col>
                    <xdr:colOff>754380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0" r:id="rId14" name="adaytum_page_4_drop_3">
              <controlPr defaultSize="0" print="0" autoFill="0" autoPict="0" macro="[1]!AdaytumDropDown">
                <anchor moveWithCells="1">
                  <from>
                    <xdr:col>28</xdr:col>
                    <xdr:colOff>0</xdr:colOff>
                    <xdr:row>7</xdr:row>
                    <xdr:rowOff>0</xdr:rowOff>
                  </from>
                  <to>
                    <xdr:col>29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3" r:id="rId15" name="adaytum_page_5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3" r:id="rId16" name="adaytum_page_6_drop_1">
              <controlPr defaultSize="0" print="0" autoFill="0" autoPict="0" macro="[1]!AdaytumDropDown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1" r:id="rId17" name="adaytum_page_7_drop_1">
              <controlPr defaultSize="0" print="0" autoFill="0" autoPict="0" macro="[1]!AdaytumDropDown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1" r:id="rId18" name="adaytum_page_8_drop_1">
              <controlPr defaultSize="0" print="0" autoFill="0" autoPict="0" macro="[1]!AdaytumDropDown">
                <anchor moveWithCells="1">
                  <from>
                    <xdr:col>26</xdr:col>
                    <xdr:colOff>0</xdr:colOff>
                    <xdr:row>26</xdr:row>
                    <xdr:rowOff>0</xdr:rowOff>
                  </from>
                  <to>
                    <xdr:col>27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M72"/>
  <sheetViews>
    <sheetView zoomScaleNormal="100" workbookViewId="0">
      <selection activeCell="H37" sqref="H37"/>
    </sheetView>
  </sheetViews>
  <sheetFormatPr defaultRowHeight="13.2" x14ac:dyDescent="0.25"/>
  <cols>
    <col min="1" max="1" width="11.33203125" bestFit="1" customWidth="1"/>
    <col min="2" max="2" width="22.6640625" bestFit="1" customWidth="1"/>
    <col min="3" max="3" width="21.33203125" customWidth="1"/>
    <col min="4" max="12" width="15.88671875" customWidth="1"/>
  </cols>
  <sheetData>
    <row r="6" spans="1:13" x14ac:dyDescent="0.25">
      <c r="A6" s="1" t="s">
        <v>3542</v>
      </c>
    </row>
    <row r="7" spans="1:13" ht="12.75" customHeight="1" x14ac:dyDescent="0.25">
      <c r="A7" s="4" t="s">
        <v>3567</v>
      </c>
      <c r="B7" s="4" t="s">
        <v>3543</v>
      </c>
    </row>
    <row r="10" spans="1:13" s="66" customFormat="1" ht="26.4" x14ac:dyDescent="0.25">
      <c r="C10" s="259" t="s">
        <v>3646</v>
      </c>
      <c r="F10" s="141"/>
      <c r="G10" s="141"/>
      <c r="H10" s="141"/>
      <c r="I10" s="141"/>
      <c r="J10" s="141"/>
      <c r="K10" s="141"/>
      <c r="L10" s="141"/>
      <c r="M10" s="141"/>
    </row>
    <row r="11" spans="1:13" s="66" customFormat="1" x14ac:dyDescent="0.25">
      <c r="C11" s="67"/>
      <c r="F11" s="141"/>
      <c r="G11" s="141"/>
      <c r="H11" s="141"/>
      <c r="I11" s="141"/>
      <c r="J11" s="141"/>
      <c r="K11" s="141"/>
      <c r="L11" s="141"/>
      <c r="M11" s="141"/>
    </row>
    <row r="12" spans="1:13" s="50" customFormat="1" ht="12.75" customHeight="1" x14ac:dyDescent="0.25">
      <c r="A12" s="323" t="s">
        <v>3587</v>
      </c>
      <c r="B12" s="90" t="s">
        <v>3544</v>
      </c>
      <c r="C12" s="121">
        <v>200296.5</v>
      </c>
    </row>
    <row r="13" spans="1:13" s="50" customFormat="1" x14ac:dyDescent="0.25">
      <c r="A13" s="323"/>
      <c r="B13" s="90" t="s">
        <v>3545</v>
      </c>
      <c r="C13" s="121">
        <v>26480.92</v>
      </c>
    </row>
    <row r="14" spans="1:13" s="50" customFormat="1" x14ac:dyDescent="0.25">
      <c r="A14" s="323"/>
      <c r="B14" s="90" t="s">
        <v>3546</v>
      </c>
      <c r="C14" s="121">
        <v>832.91</v>
      </c>
    </row>
    <row r="15" spans="1:13" s="50" customFormat="1" x14ac:dyDescent="0.25">
      <c r="A15" s="323"/>
      <c r="B15" s="90" t="s">
        <v>3547</v>
      </c>
      <c r="C15" s="121">
        <v>34053.129999999997</v>
      </c>
    </row>
    <row r="16" spans="1:13" s="50" customFormat="1" x14ac:dyDescent="0.25">
      <c r="A16" s="323"/>
      <c r="B16" s="90" t="s">
        <v>3548</v>
      </c>
      <c r="C16" s="121">
        <v>3700.14</v>
      </c>
    </row>
    <row r="17" spans="1:6" s="50" customFormat="1" x14ac:dyDescent="0.25">
      <c r="A17" s="323"/>
      <c r="B17" s="90" t="s">
        <v>3549</v>
      </c>
      <c r="C17" s="121">
        <v>11680.23</v>
      </c>
    </row>
    <row r="18" spans="1:6" s="50" customFormat="1" x14ac:dyDescent="0.25">
      <c r="A18" s="323"/>
      <c r="B18" s="90" t="s">
        <v>3550</v>
      </c>
      <c r="C18" s="121">
        <v>7075.33</v>
      </c>
    </row>
    <row r="19" spans="1:6" s="50" customFormat="1" x14ac:dyDescent="0.25">
      <c r="A19" s="323"/>
      <c r="B19" s="90" t="s">
        <v>3551</v>
      </c>
      <c r="C19" s="121">
        <v>5017.08</v>
      </c>
    </row>
    <row r="20" spans="1:6" s="50" customFormat="1" x14ac:dyDescent="0.25">
      <c r="A20" s="323"/>
      <c r="B20" s="116" t="s">
        <v>3552</v>
      </c>
      <c r="C20" s="249">
        <v>0</v>
      </c>
    </row>
    <row r="21" spans="1:6" s="50" customFormat="1" x14ac:dyDescent="0.25">
      <c r="A21" s="323"/>
      <c r="B21" s="88"/>
      <c r="C21" s="8"/>
    </row>
    <row r="22" spans="1:6" s="51" customFormat="1" ht="13.8" thickBot="1" x14ac:dyDescent="0.3">
      <c r="A22" s="323"/>
      <c r="B22" s="91" t="s">
        <v>3553</v>
      </c>
      <c r="C22" s="234">
        <v>289136.24</v>
      </c>
    </row>
    <row r="23" spans="1:6" s="51" customFormat="1" ht="13.8" thickTop="1" x14ac:dyDescent="0.25">
      <c r="A23" s="323"/>
      <c r="B23" s="136"/>
      <c r="C23" s="21"/>
    </row>
    <row r="24" spans="1:6" s="51" customFormat="1" ht="12.75" hidden="1" customHeight="1" x14ac:dyDescent="0.25">
      <c r="A24" s="323"/>
      <c r="B24" s="112"/>
      <c r="C24" s="21"/>
    </row>
    <row r="25" spans="1:6" s="51" customFormat="1" ht="12.75" hidden="1" customHeight="1" x14ac:dyDescent="0.25">
      <c r="A25" s="323"/>
      <c r="B25" s="1" t="s">
        <v>3542</v>
      </c>
      <c r="C25" s="21"/>
    </row>
    <row r="26" spans="1:6" s="51" customFormat="1" ht="12.75" hidden="1" customHeight="1" x14ac:dyDescent="0.25">
      <c r="A26" s="323"/>
      <c r="B26" s="108" t="s">
        <v>3566</v>
      </c>
      <c r="C26" s="21"/>
    </row>
    <row r="27" spans="1:6" s="51" customFormat="1" ht="12.75" hidden="1" customHeight="1" x14ac:dyDescent="0.25">
      <c r="A27" s="323"/>
      <c r="B27" s="112"/>
      <c r="C27" s="21"/>
    </row>
    <row r="28" spans="1:6" s="51" customFormat="1" ht="12.75" hidden="1" customHeight="1" x14ac:dyDescent="0.25">
      <c r="A28" s="323"/>
      <c r="B28" s="112"/>
      <c r="C28" s="21" t="s">
        <v>3598</v>
      </c>
    </row>
    <row r="29" spans="1:6" s="51" customFormat="1" ht="22.5" customHeight="1" x14ac:dyDescent="0.25">
      <c r="A29" s="323"/>
      <c r="B29" s="5" t="s">
        <v>3581</v>
      </c>
      <c r="C29" s="21">
        <v>19</v>
      </c>
    </row>
    <row r="30" spans="1:6" s="51" customFormat="1" ht="12.75" customHeight="1" x14ac:dyDescent="0.25">
      <c r="A30" s="323"/>
      <c r="B30" s="136"/>
      <c r="C30" s="21"/>
    </row>
    <row r="31" spans="1:6" s="51" customFormat="1" x14ac:dyDescent="0.25">
      <c r="A31" s="323"/>
      <c r="B31" s="112"/>
      <c r="C31" s="119"/>
      <c r="D31" s="21"/>
      <c r="E31" s="21"/>
      <c r="F31" s="21"/>
    </row>
    <row r="32" spans="1:6" x14ac:dyDescent="0.25">
      <c r="A32" s="323"/>
      <c r="B32" s="5"/>
      <c r="C32" s="8"/>
    </row>
    <row r="33" spans="1:9" x14ac:dyDescent="0.25">
      <c r="A33" s="323"/>
      <c r="B33" s="5"/>
      <c r="C33" s="119"/>
    </row>
    <row r="34" spans="1:9" x14ac:dyDescent="0.25">
      <c r="A34" s="323"/>
      <c r="B34" s="112"/>
      <c r="C34" s="119"/>
    </row>
    <row r="35" spans="1:9" s="50" customFormat="1" ht="12.75" customHeight="1" x14ac:dyDescent="0.25">
      <c r="A35" s="323" t="s">
        <v>3588</v>
      </c>
      <c r="B35" s="90" t="s">
        <v>3544</v>
      </c>
      <c r="C35" s="250">
        <v>293082.25</v>
      </c>
    </row>
    <row r="36" spans="1:9" s="50" customFormat="1" x14ac:dyDescent="0.25">
      <c r="A36" s="323"/>
      <c r="B36" s="90" t="s">
        <v>3545</v>
      </c>
      <c r="C36" s="250">
        <v>212370</v>
      </c>
    </row>
    <row r="37" spans="1:9" s="50" customFormat="1" x14ac:dyDescent="0.25">
      <c r="A37" s="323"/>
      <c r="B37" s="90" t="s">
        <v>3546</v>
      </c>
      <c r="C37" s="250">
        <v>4014</v>
      </c>
    </row>
    <row r="38" spans="1:9" s="50" customFormat="1" x14ac:dyDescent="0.25">
      <c r="A38" s="323"/>
      <c r="B38" s="90" t="s">
        <v>3547</v>
      </c>
      <c r="C38" s="250">
        <v>117508</v>
      </c>
    </row>
    <row r="39" spans="1:9" s="50" customFormat="1" x14ac:dyDescent="0.25">
      <c r="A39" s="323"/>
      <c r="B39" s="90" t="s">
        <v>3548</v>
      </c>
      <c r="C39" s="250">
        <v>463139</v>
      </c>
    </row>
    <row r="40" spans="1:9" s="50" customFormat="1" x14ac:dyDescent="0.25">
      <c r="A40" s="323"/>
      <c r="B40" s="90" t="s">
        <v>3549</v>
      </c>
      <c r="C40" s="250">
        <v>5000</v>
      </c>
    </row>
    <row r="41" spans="1:9" s="50" customFormat="1" x14ac:dyDescent="0.25">
      <c r="A41" s="323"/>
      <c r="B41" s="90" t="s">
        <v>3550</v>
      </c>
      <c r="C41" s="250">
        <v>23476</v>
      </c>
    </row>
    <row r="42" spans="1:9" s="50" customFormat="1" x14ac:dyDescent="0.25">
      <c r="A42" s="323"/>
      <c r="B42" s="90" t="s">
        <v>3551</v>
      </c>
      <c r="C42" s="250">
        <v>11194</v>
      </c>
    </row>
    <row r="43" spans="1:9" s="50" customFormat="1" x14ac:dyDescent="0.25">
      <c r="A43" s="323"/>
      <c r="B43" s="116" t="s">
        <v>3552</v>
      </c>
      <c r="C43" s="250">
        <v>0</v>
      </c>
    </row>
    <row r="44" spans="1:9" s="50" customFormat="1" x14ac:dyDescent="0.25">
      <c r="A44" s="323"/>
      <c r="B44" s="88"/>
      <c r="C44" s="8"/>
    </row>
    <row r="45" spans="1:9" s="51" customFormat="1" ht="13.8" thickBot="1" x14ac:dyDescent="0.3">
      <c r="A45" s="323"/>
      <c r="B45" s="91" t="s">
        <v>3553</v>
      </c>
      <c r="C45" s="253">
        <v>1129783.25</v>
      </c>
    </row>
    <row r="46" spans="1:9" s="51" customFormat="1" ht="13.8" thickTop="1" x14ac:dyDescent="0.25">
      <c r="A46" s="233"/>
      <c r="B46" s="91"/>
      <c r="C46" s="21"/>
      <c r="D46" s="21"/>
      <c r="E46" s="21"/>
      <c r="F46" s="21"/>
      <c r="G46" s="21"/>
      <c r="H46" s="21"/>
      <c r="I46" s="21"/>
    </row>
    <row r="47" spans="1:9" s="51" customFormat="1" hidden="1" x14ac:dyDescent="0.25">
      <c r="A47" s="233"/>
      <c r="B47" s="91"/>
      <c r="C47" s="21"/>
      <c r="D47" s="21"/>
      <c r="E47" s="21"/>
      <c r="F47" s="21"/>
      <c r="G47" s="21"/>
      <c r="H47" s="21"/>
      <c r="I47" s="21"/>
    </row>
    <row r="48" spans="1:9" s="51" customFormat="1" hidden="1" x14ac:dyDescent="0.25">
      <c r="A48" s="233"/>
      <c r="B48" s="117" t="s">
        <v>3542</v>
      </c>
      <c r="C48" s="21"/>
      <c r="D48" s="21"/>
      <c r="E48" s="21"/>
      <c r="F48" s="21"/>
      <c r="G48" s="21"/>
      <c r="H48" s="21"/>
      <c r="I48" s="21"/>
    </row>
    <row r="49" spans="1:12" s="51" customFormat="1" ht="12.75" hidden="1" customHeight="1" x14ac:dyDescent="0.25">
      <c r="A49" s="233"/>
      <c r="B49" s="118" t="s">
        <v>3566</v>
      </c>
      <c r="C49" s="21"/>
      <c r="D49" s="21"/>
      <c r="E49" s="21"/>
      <c r="F49" s="21"/>
      <c r="G49" s="21"/>
      <c r="H49" s="21"/>
      <c r="I49" s="21"/>
    </row>
    <row r="50" spans="1:12" s="51" customFormat="1" hidden="1" x14ac:dyDescent="0.25">
      <c r="A50" s="233"/>
      <c r="B50" s="91"/>
      <c r="C50" s="21"/>
      <c r="D50" s="21"/>
      <c r="E50" s="21"/>
      <c r="F50" s="21"/>
      <c r="G50" s="21"/>
      <c r="H50" s="21"/>
      <c r="I50" s="21"/>
    </row>
    <row r="51" spans="1:12" s="51" customFormat="1" hidden="1" x14ac:dyDescent="0.25">
      <c r="A51" s="233"/>
      <c r="B51" s="91"/>
      <c r="C51" s="114" t="s">
        <v>3598</v>
      </c>
      <c r="D51" s="21"/>
      <c r="E51" s="21"/>
      <c r="F51" s="21"/>
      <c r="G51" s="21"/>
      <c r="H51" s="21"/>
      <c r="I51" s="21"/>
    </row>
    <row r="52" spans="1:12" s="51" customFormat="1" x14ac:dyDescent="0.25">
      <c r="A52" s="233"/>
      <c r="B52" s="91" t="s">
        <v>3641</v>
      </c>
      <c r="C52" s="21">
        <v>19</v>
      </c>
      <c r="D52" s="21"/>
      <c r="E52" s="21"/>
      <c r="F52" s="21"/>
      <c r="G52" s="21"/>
      <c r="H52" s="21"/>
      <c r="I52" s="21"/>
    </row>
    <row r="53" spans="1:12" s="51" customFormat="1" x14ac:dyDescent="0.25">
      <c r="A53" s="233"/>
      <c r="B53" s="91"/>
      <c r="C53" s="21"/>
      <c r="D53" s="21"/>
      <c r="E53" s="21"/>
      <c r="F53" s="21"/>
      <c r="G53" s="21"/>
      <c r="H53" s="21"/>
      <c r="I53" s="21"/>
    </row>
    <row r="54" spans="1:12" s="51" customFormat="1" x14ac:dyDescent="0.25">
      <c r="A54" s="233"/>
      <c r="B54" s="91"/>
      <c r="C54" s="21"/>
      <c r="D54" s="21"/>
      <c r="E54" s="21"/>
      <c r="F54" s="21"/>
      <c r="G54" s="21"/>
      <c r="H54" s="21"/>
      <c r="I54" s="21"/>
    </row>
    <row r="55" spans="1:12" x14ac:dyDescent="0.25">
      <c r="A55" s="50"/>
    </row>
    <row r="57" spans="1:12" ht="12.75" customHeight="1" x14ac:dyDescent="0.25">
      <c r="A57" s="323" t="s">
        <v>3565</v>
      </c>
      <c r="B57" t="str">
        <f>B35</f>
        <v xml:space="preserve"> Salaries &amp; Wages</v>
      </c>
      <c r="C57" s="6">
        <f t="shared" ref="C57:C65" si="0">C35-C12</f>
        <v>92785.75</v>
      </c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323"/>
      <c r="B58" t="str">
        <f t="shared" ref="B58:B67" si="1">B36</f>
        <v xml:space="preserve"> Travel &amp; Entertainment</v>
      </c>
      <c r="C58" s="6">
        <f t="shared" si="0"/>
        <v>185889.08000000002</v>
      </c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323"/>
      <c r="B59" t="str">
        <f t="shared" si="1"/>
        <v xml:space="preserve"> Office Expenses</v>
      </c>
      <c r="C59" s="6">
        <f t="shared" si="0"/>
        <v>3181.09</v>
      </c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323"/>
      <c r="B60" t="str">
        <f t="shared" si="1"/>
        <v xml:space="preserve"> Consultancy</v>
      </c>
      <c r="C60" s="6">
        <f t="shared" si="0"/>
        <v>83454.87</v>
      </c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323"/>
      <c r="B61" t="str">
        <f t="shared" si="1"/>
        <v xml:space="preserve"> Audit &amp; Legal</v>
      </c>
      <c r="C61" s="6">
        <f t="shared" si="0"/>
        <v>459438.86</v>
      </c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323"/>
      <c r="B62" t="str">
        <f t="shared" si="1"/>
        <v xml:space="preserve"> Occupancy Costs</v>
      </c>
      <c r="C62" s="6">
        <f t="shared" si="0"/>
        <v>-6680.23</v>
      </c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323"/>
      <c r="B63" t="str">
        <f t="shared" si="1"/>
        <v xml:space="preserve"> General &amp; Admin</v>
      </c>
      <c r="C63" s="6">
        <f t="shared" si="0"/>
        <v>16400.669999999998</v>
      </c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323"/>
      <c r="B64" t="str">
        <f t="shared" si="1"/>
        <v xml:space="preserve"> Communications</v>
      </c>
      <c r="C64" s="6">
        <f t="shared" si="0"/>
        <v>6176.92</v>
      </c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323"/>
      <c r="B65" t="str">
        <f>B43</f>
        <v>Taxes Other Than Income</v>
      </c>
      <c r="C65" s="6">
        <f t="shared" si="0"/>
        <v>0</v>
      </c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323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s="17" customFormat="1" ht="14.25" customHeight="1" thickBot="1" x14ac:dyDescent="0.3">
      <c r="A67" s="323"/>
      <c r="B67" s="17" t="str">
        <f t="shared" si="1"/>
        <v>TOTAL G&amp;A</v>
      </c>
      <c r="C67" s="38">
        <f>C22-C45</f>
        <v>-840647.01</v>
      </c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3.8" hidden="1" thickTop="1" x14ac:dyDescent="0.25">
      <c r="A68" s="323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2.75" hidden="1" customHeight="1" x14ac:dyDescent="0.25">
      <c r="A69" s="323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s="17" customFormat="1" ht="12.75" hidden="1" customHeight="1" x14ac:dyDescent="0.25">
      <c r="A70" s="323"/>
      <c r="C70" s="19" t="e">
        <f>#REF!</f>
        <v>#REF!</v>
      </c>
      <c r="D70" s="19"/>
      <c r="E70" s="19"/>
      <c r="F70" s="19"/>
      <c r="G70" s="19"/>
      <c r="H70" s="19"/>
      <c r="I70" s="19"/>
      <c r="J70" s="19"/>
      <c r="K70" s="19"/>
      <c r="L70" s="19"/>
    </row>
    <row r="71" spans="1:12" s="17" customFormat="1" ht="13.8" thickTop="1" x14ac:dyDescent="0.25">
      <c r="A71" s="323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1:12" s="17" customFormat="1" x14ac:dyDescent="0.25">
      <c r="A72" s="323"/>
      <c r="B72" s="17" t="s">
        <v>3582</v>
      </c>
      <c r="C72" s="19">
        <f>adaytum_data_4-adaytum_data_2</f>
        <v>0</v>
      </c>
      <c r="D72" s="19"/>
      <c r="E72" s="19"/>
      <c r="F72" s="19"/>
      <c r="G72" s="19"/>
      <c r="H72" s="19"/>
      <c r="I72" s="19"/>
      <c r="J72" s="19"/>
      <c r="K72" s="19"/>
      <c r="L72" s="19"/>
    </row>
  </sheetData>
  <mergeCells count="4">
    <mergeCell ref="A35:A45"/>
    <mergeCell ref="A57:A67"/>
    <mergeCell ref="A68:A72"/>
    <mergeCell ref="A12:A34"/>
  </mergeCells>
  <phoneticPr fontId="0" type="noConversion"/>
  <pageMargins left="0.75" right="0.75" top="1" bottom="1" header="0.5" footer="0.5"/>
  <pageSetup paperSize="9" scale="59" orientation="landscape" r:id="rId1"/>
  <headerFooter alignWithMargins="0">
    <oddFooter>&amp;L&amp;F    &amp;A&amp;C&amp;P&amp;R&amp;T  &amp;D</oddFooter>
  </headerFooter>
  <colBreaks count="1" manualBreakCount="1">
    <brk id="1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47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9" r:id="rId6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7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P459"/>
  <sheetViews>
    <sheetView zoomScale="75" zoomScaleNormal="75" workbookViewId="0">
      <selection activeCell="H37" sqref="H37"/>
    </sheetView>
  </sheetViews>
  <sheetFormatPr defaultRowHeight="13.2" outlineLevelRow="2" x14ac:dyDescent="0.25"/>
  <cols>
    <col min="2" max="2" width="4.109375" customWidth="1"/>
    <col min="3" max="3" width="27.109375" customWidth="1"/>
    <col min="4" max="4" width="13" bestFit="1" customWidth="1"/>
    <col min="5" max="5" width="11.5546875" customWidth="1"/>
    <col min="6" max="6" width="13.33203125" bestFit="1" customWidth="1"/>
    <col min="8" max="8" width="16.88671875" customWidth="1"/>
    <col min="9" max="9" width="8.33203125" customWidth="1"/>
    <col min="10" max="11" width="15" customWidth="1"/>
    <col min="12" max="12" width="4.44140625" customWidth="1"/>
    <col min="13" max="13" width="14.88671875" bestFit="1" customWidth="1"/>
    <col min="14" max="14" width="14" bestFit="1" customWidth="1"/>
    <col min="16" max="18" width="10.33203125" bestFit="1" customWidth="1"/>
    <col min="19" max="19" width="10.33203125" style="16" bestFit="1" customWidth="1"/>
    <col min="20" max="22" width="10.33203125" bestFit="1" customWidth="1"/>
    <col min="41" max="41" width="10.109375" bestFit="1" customWidth="1"/>
  </cols>
  <sheetData>
    <row r="1" spans="1:68" ht="12" customHeight="1" x14ac:dyDescent="0.25"/>
    <row r="6" spans="1:68" ht="12.75" customHeight="1" x14ac:dyDescent="0.25">
      <c r="C6" s="1" t="s">
        <v>3542</v>
      </c>
    </row>
    <row r="7" spans="1:68" ht="12.75" customHeight="1" x14ac:dyDescent="0.25">
      <c r="C7" s="4" t="s">
        <v>3646</v>
      </c>
      <c r="D7" s="4" t="s">
        <v>3543</v>
      </c>
    </row>
    <row r="8" spans="1:68" s="10" customFormat="1" ht="12" customHeight="1" x14ac:dyDescent="0.3">
      <c r="A8" s="324" t="s">
        <v>1741</v>
      </c>
      <c r="B8" s="324"/>
      <c r="C8" s="15"/>
      <c r="D8" s="11"/>
      <c r="E8" s="11"/>
      <c r="F8" s="11"/>
      <c r="G8" s="11"/>
      <c r="H8" s="11"/>
      <c r="I8" s="11"/>
      <c r="J8" s="11"/>
      <c r="K8" s="11"/>
      <c r="L8" s="11"/>
      <c r="M8" s="85"/>
      <c r="N8" s="85"/>
      <c r="O8" s="76"/>
      <c r="P8" s="76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</row>
    <row r="9" spans="1:68" s="45" customFormat="1" ht="15.6" x14ac:dyDescent="0.3">
      <c r="A9" s="324"/>
      <c r="B9" s="324"/>
      <c r="C9" s="15"/>
      <c r="D9" s="120" t="s">
        <v>3587</v>
      </c>
      <c r="E9" s="120"/>
      <c r="F9" s="103" t="s">
        <v>3564</v>
      </c>
      <c r="G9" s="103"/>
      <c r="H9" s="103" t="s">
        <v>3588</v>
      </c>
      <c r="I9" s="14"/>
      <c r="J9" s="325" t="s">
        <v>3564</v>
      </c>
      <c r="K9" s="325"/>
      <c r="L9" s="14"/>
      <c r="M9" s="325" t="s">
        <v>3591</v>
      </c>
      <c r="N9" s="325"/>
      <c r="O9" s="77"/>
      <c r="P9" s="77"/>
      <c r="Q9" s="78"/>
    </row>
    <row r="10" spans="1:68" s="45" customFormat="1" ht="15.6" x14ac:dyDescent="0.3">
      <c r="A10" s="324"/>
      <c r="B10" s="324"/>
      <c r="C10" s="15"/>
      <c r="D10" s="107" t="s">
        <v>3597</v>
      </c>
      <c r="E10" s="104"/>
      <c r="F10" s="107" t="s">
        <v>3597</v>
      </c>
      <c r="G10" s="104"/>
      <c r="H10" s="107" t="s">
        <v>3597</v>
      </c>
      <c r="I10" s="14"/>
      <c r="J10" s="103" t="s">
        <v>3565</v>
      </c>
      <c r="K10" s="103" t="s">
        <v>3580</v>
      </c>
      <c r="L10" s="14"/>
      <c r="M10" s="103" t="s">
        <v>3565</v>
      </c>
      <c r="N10" s="103" t="s">
        <v>3580</v>
      </c>
      <c r="O10" s="78"/>
      <c r="P10" s="78"/>
      <c r="Q10" s="78"/>
    </row>
    <row r="11" spans="1:68" s="35" customFormat="1" ht="15.6" x14ac:dyDescent="0.3">
      <c r="A11" s="324"/>
      <c r="B11" s="324"/>
      <c r="C11" s="33"/>
      <c r="D11" s="44"/>
      <c r="E11" s="40"/>
      <c r="F11" s="40"/>
      <c r="G11" s="40"/>
      <c r="H11" s="44"/>
      <c r="I11" s="44"/>
      <c r="J11" s="44"/>
      <c r="K11" s="44"/>
      <c r="L11" s="44"/>
      <c r="N11" s="76"/>
      <c r="O11" s="76"/>
      <c r="P11" s="79"/>
      <c r="Q11" s="76"/>
    </row>
    <row r="12" spans="1:68" s="42" customFormat="1" x14ac:dyDescent="0.25">
      <c r="A12" s="324"/>
      <c r="B12" s="324"/>
      <c r="C12" s="41" t="s">
        <v>3544</v>
      </c>
      <c r="D12" s="43">
        <v>1306344.18</v>
      </c>
      <c r="E12" s="43"/>
      <c r="F12" s="43">
        <v>2173750.7462686566</v>
      </c>
      <c r="G12" s="43"/>
      <c r="H12" s="43">
        <v>1291957.3799999999</v>
      </c>
      <c r="I12" s="43"/>
      <c r="J12" s="43">
        <f>F12-D12</f>
        <v>867406.56626865664</v>
      </c>
      <c r="K12" s="43">
        <f>J12/F12*100</f>
        <v>39.903681126164074</v>
      </c>
      <c r="L12" s="43"/>
      <c r="M12" s="48">
        <f t="shared" ref="M12:M20" si="0">H12-D12</f>
        <v>-14386.800000000047</v>
      </c>
      <c r="N12" s="80">
        <f>M12/H12*100</f>
        <v>-1.1135661456572234</v>
      </c>
      <c r="O12" s="80"/>
      <c r="P12" s="80"/>
      <c r="Q12" s="80"/>
      <c r="R12" s="47"/>
    </row>
    <row r="13" spans="1:68" ht="12.75" customHeight="1" x14ac:dyDescent="0.25">
      <c r="A13" s="324"/>
      <c r="B13" s="324"/>
      <c r="C13" s="2" t="s">
        <v>3545</v>
      </c>
      <c r="D13" s="43">
        <v>152871.29</v>
      </c>
      <c r="E13" s="8"/>
      <c r="F13" s="8">
        <v>830846.26865671505</v>
      </c>
      <c r="G13" s="8"/>
      <c r="H13" s="8">
        <v>507442.53</v>
      </c>
      <c r="I13" s="8"/>
      <c r="J13" s="43">
        <f t="shared" ref="J13:J36" si="1">F13-D13</f>
        <v>677974.97865671501</v>
      </c>
      <c r="K13" s="43">
        <f>J13/F13*100</f>
        <v>81.600532400878762</v>
      </c>
      <c r="L13" s="8"/>
      <c r="M13" s="48">
        <f t="shared" si="0"/>
        <v>354571.24</v>
      </c>
      <c r="N13" s="80">
        <f t="shared" ref="N13:N27" si="2">M13/H13*100</f>
        <v>69.874166834222578</v>
      </c>
      <c r="O13" s="80"/>
      <c r="P13" s="80"/>
      <c r="Q13" s="80"/>
      <c r="R13" s="16"/>
      <c r="S13"/>
    </row>
    <row r="14" spans="1:68" x14ac:dyDescent="0.25">
      <c r="A14" s="324"/>
      <c r="B14" s="324"/>
      <c r="C14" s="2" t="s">
        <v>3546</v>
      </c>
      <c r="D14" s="43">
        <v>19786.22</v>
      </c>
      <c r="E14" s="8"/>
      <c r="F14" s="8">
        <v>18656.716417910451</v>
      </c>
      <c r="G14" s="8"/>
      <c r="H14" s="8">
        <v>25679.33</v>
      </c>
      <c r="I14" s="8"/>
      <c r="J14" s="43">
        <f t="shared" si="1"/>
        <v>-1129.50358208955</v>
      </c>
      <c r="K14" s="43">
        <v>100</v>
      </c>
      <c r="L14" s="8"/>
      <c r="M14" s="48">
        <f t="shared" si="0"/>
        <v>5893.1100000000006</v>
      </c>
      <c r="N14" s="80">
        <f t="shared" si="2"/>
        <v>22.948846406818248</v>
      </c>
      <c r="O14" s="80"/>
      <c r="P14" s="80"/>
      <c r="Q14" s="80"/>
      <c r="R14" s="16"/>
      <c r="S14"/>
    </row>
    <row r="15" spans="1:68" x14ac:dyDescent="0.25">
      <c r="A15" s="324"/>
      <c r="B15" s="324"/>
      <c r="C15" s="2" t="s">
        <v>3547</v>
      </c>
      <c r="D15" s="43">
        <v>476919.1</v>
      </c>
      <c r="E15" s="8"/>
      <c r="F15" s="8">
        <v>531634.32835820899</v>
      </c>
      <c r="G15" s="8"/>
      <c r="H15" s="8">
        <v>525362.88020000001</v>
      </c>
      <c r="I15" s="8"/>
      <c r="J15" s="43">
        <f t="shared" si="1"/>
        <v>54715.228358209017</v>
      </c>
      <c r="K15" s="43">
        <f>J15/F15*100</f>
        <v>10.291891520094341</v>
      </c>
      <c r="L15" s="8"/>
      <c r="M15" s="48">
        <f t="shared" si="0"/>
        <v>48443.780200000037</v>
      </c>
      <c r="N15" s="80">
        <f t="shared" si="2"/>
        <v>9.2210131369688728</v>
      </c>
      <c r="O15" s="80"/>
      <c r="P15" s="80"/>
      <c r="Q15" s="80"/>
      <c r="R15" s="16"/>
      <c r="S15"/>
    </row>
    <row r="16" spans="1:68" x14ac:dyDescent="0.25">
      <c r="A16" s="324"/>
      <c r="B16" s="324"/>
      <c r="C16" s="2" t="s">
        <v>3548</v>
      </c>
      <c r="D16" s="43">
        <v>226691.97</v>
      </c>
      <c r="E16" s="8"/>
      <c r="F16" s="8">
        <v>1856388.05970149</v>
      </c>
      <c r="G16" s="8"/>
      <c r="H16" s="8">
        <v>1141357.33</v>
      </c>
      <c r="I16" s="8"/>
      <c r="J16" s="43">
        <f t="shared" si="1"/>
        <v>1629696.08970149</v>
      </c>
      <c r="K16" s="43">
        <v>0</v>
      </c>
      <c r="L16" s="8"/>
      <c r="M16" s="48">
        <f t="shared" si="0"/>
        <v>914665.3600000001</v>
      </c>
      <c r="N16" s="80">
        <f t="shared" si="2"/>
        <v>80.138387510947169</v>
      </c>
      <c r="O16" s="80"/>
      <c r="P16" s="80"/>
      <c r="Q16" s="80"/>
      <c r="R16" s="16"/>
      <c r="S16"/>
    </row>
    <row r="17" spans="1:19" x14ac:dyDescent="0.25">
      <c r="A17" s="324"/>
      <c r="B17" s="324"/>
      <c r="C17" s="2" t="s">
        <v>3549</v>
      </c>
      <c r="D17" s="43">
        <v>59541.57</v>
      </c>
      <c r="E17" s="8"/>
      <c r="F17" s="8">
        <v>0</v>
      </c>
      <c r="G17" s="8"/>
      <c r="H17" s="8">
        <v>34732.36</v>
      </c>
      <c r="I17" s="8"/>
      <c r="J17" s="43">
        <f t="shared" si="1"/>
        <v>-59541.57</v>
      </c>
      <c r="K17" s="43">
        <v>0</v>
      </c>
      <c r="L17" s="8"/>
      <c r="M17" s="48">
        <f t="shared" si="0"/>
        <v>-24809.21</v>
      </c>
      <c r="N17" s="80">
        <v>0</v>
      </c>
      <c r="O17" s="80"/>
      <c r="P17" s="80"/>
      <c r="Q17" s="80"/>
      <c r="R17" s="16"/>
      <c r="S17"/>
    </row>
    <row r="18" spans="1:19" x14ac:dyDescent="0.25">
      <c r="A18" s="324"/>
      <c r="B18" s="324"/>
      <c r="C18" s="2" t="s">
        <v>3550</v>
      </c>
      <c r="D18" s="43">
        <v>116405.81</v>
      </c>
      <c r="E18" s="8"/>
      <c r="F18" s="8">
        <v>127488.0597014927</v>
      </c>
      <c r="G18" s="8"/>
      <c r="H18" s="8">
        <v>71925.820000000007</v>
      </c>
      <c r="I18" s="8"/>
      <c r="J18" s="43">
        <f t="shared" si="1"/>
        <v>11082.249701492707</v>
      </c>
      <c r="K18" s="43">
        <f>J18/F18*100</f>
        <v>8.6927746233186642</v>
      </c>
      <c r="L18" s="8"/>
      <c r="M18" s="48">
        <f t="shared" si="0"/>
        <v>-44479.989999999991</v>
      </c>
      <c r="N18" s="80">
        <f t="shared" si="2"/>
        <v>-61.841477789200013</v>
      </c>
      <c r="O18" s="80"/>
      <c r="P18" s="80"/>
      <c r="Q18" s="80"/>
      <c r="R18" s="16"/>
      <c r="S18"/>
    </row>
    <row r="19" spans="1:19" x14ac:dyDescent="0.25">
      <c r="A19" s="324"/>
      <c r="B19" s="324"/>
      <c r="C19" s="2" t="s">
        <v>3551</v>
      </c>
      <c r="D19" s="43">
        <v>12884.46</v>
      </c>
      <c r="E19" s="8"/>
      <c r="F19" s="8">
        <v>55970.149253731499</v>
      </c>
      <c r="G19" s="8"/>
      <c r="H19" s="8">
        <v>29974.28</v>
      </c>
      <c r="I19" s="8"/>
      <c r="J19" s="43">
        <f t="shared" si="1"/>
        <v>43085.6892537315</v>
      </c>
      <c r="K19" s="43">
        <f>J19/F19*100</f>
        <v>76.979764800000055</v>
      </c>
      <c r="L19" s="8"/>
      <c r="M19" s="48">
        <f t="shared" si="0"/>
        <v>17089.82</v>
      </c>
      <c r="N19" s="80">
        <f t="shared" si="2"/>
        <v>57.014947481640931</v>
      </c>
      <c r="O19" s="80"/>
      <c r="P19" s="80"/>
      <c r="Q19" s="80"/>
      <c r="R19" s="16"/>
      <c r="S19"/>
    </row>
    <row r="20" spans="1:19" x14ac:dyDescent="0.25">
      <c r="A20" s="324"/>
      <c r="B20" s="324"/>
      <c r="C20" s="3" t="s">
        <v>3552</v>
      </c>
      <c r="D20" s="43">
        <v>0</v>
      </c>
      <c r="E20" s="8"/>
      <c r="F20" s="8">
        <v>0</v>
      </c>
      <c r="G20" s="8"/>
      <c r="H20" s="8">
        <v>0</v>
      </c>
      <c r="I20" s="8"/>
      <c r="J20" s="43">
        <f t="shared" si="1"/>
        <v>0</v>
      </c>
      <c r="K20" s="43">
        <v>0</v>
      </c>
      <c r="L20" s="8"/>
      <c r="M20" s="48">
        <f t="shared" si="0"/>
        <v>0</v>
      </c>
      <c r="N20" s="80">
        <v>0</v>
      </c>
      <c r="O20" s="80"/>
      <c r="P20" s="80"/>
      <c r="Q20" s="80"/>
      <c r="R20" s="16"/>
      <c r="S20"/>
    </row>
    <row r="21" spans="1:19" x14ac:dyDescent="0.25">
      <c r="A21" s="324"/>
      <c r="B21" s="324"/>
      <c r="C21" s="22"/>
      <c r="D21" s="62"/>
      <c r="E21" s="8"/>
      <c r="F21" s="29"/>
      <c r="G21" s="8"/>
      <c r="H21" s="29"/>
      <c r="I21" s="69"/>
      <c r="J21" s="29"/>
      <c r="K21" s="29"/>
      <c r="L21" s="69"/>
      <c r="M21" s="83"/>
      <c r="N21" s="100"/>
      <c r="O21" s="81"/>
      <c r="P21" s="81"/>
      <c r="Q21" s="79"/>
      <c r="R21" s="16"/>
      <c r="S21"/>
    </row>
    <row r="22" spans="1:19" s="17" customFormat="1" ht="12" customHeight="1" x14ac:dyDescent="0.25">
      <c r="A22" s="324"/>
      <c r="B22" s="324"/>
      <c r="C22" s="20" t="s">
        <v>3553</v>
      </c>
      <c r="D22" s="61">
        <v>2371444.6</v>
      </c>
      <c r="E22" s="21"/>
      <c r="F22" s="21">
        <v>5594734.328358206</v>
      </c>
      <c r="G22" s="21"/>
      <c r="H22" s="84">
        <v>3628431.9101999993</v>
      </c>
      <c r="I22" s="84"/>
      <c r="J22" s="61">
        <f t="shared" si="1"/>
        <v>3223289.7283582059</v>
      </c>
      <c r="K22" s="61">
        <f>J22/F22*100</f>
        <v>57.612918490520912</v>
      </c>
      <c r="L22" s="84"/>
      <c r="M22" s="98">
        <f>H22-D22</f>
        <v>1256987.3101999993</v>
      </c>
      <c r="N22" s="82">
        <f t="shared" si="2"/>
        <v>34.642714575032883</v>
      </c>
      <c r="O22" s="80"/>
      <c r="P22" s="80"/>
      <c r="Q22" s="80"/>
    </row>
    <row r="23" spans="1:19" x14ac:dyDescent="0.25">
      <c r="A23" s="324"/>
      <c r="B23" s="324"/>
      <c r="C23" s="5"/>
      <c r="D23" s="43"/>
      <c r="E23" s="8"/>
      <c r="F23" s="8"/>
      <c r="G23" s="8"/>
      <c r="H23" s="69"/>
      <c r="I23" s="69"/>
      <c r="J23" s="69"/>
      <c r="K23" s="69"/>
      <c r="L23" s="69"/>
      <c r="M23" s="48"/>
      <c r="N23" s="81"/>
      <c r="O23" s="81"/>
      <c r="P23" s="81"/>
      <c r="Q23" s="79"/>
      <c r="R23" s="16"/>
      <c r="S23"/>
    </row>
    <row r="24" spans="1:19" x14ac:dyDescent="0.25">
      <c r="A24" s="324"/>
      <c r="B24" s="324"/>
      <c r="C24" s="3" t="s">
        <v>3555</v>
      </c>
      <c r="D24" s="43">
        <v>0</v>
      </c>
      <c r="E24" s="8"/>
      <c r="F24" s="8">
        <v>0</v>
      </c>
      <c r="G24" s="8"/>
      <c r="H24" s="8">
        <v>0</v>
      </c>
      <c r="I24" s="8"/>
      <c r="J24" s="43">
        <f t="shared" si="1"/>
        <v>0</v>
      </c>
      <c r="K24" s="43">
        <v>0</v>
      </c>
      <c r="L24" s="8"/>
      <c r="M24" s="48">
        <f>H24-D24</f>
        <v>0</v>
      </c>
      <c r="N24" s="80">
        <v>0</v>
      </c>
      <c r="O24" s="80"/>
      <c r="P24" s="80"/>
      <c r="Q24" s="80"/>
      <c r="R24" s="16"/>
      <c r="S24"/>
    </row>
    <row r="25" spans="1:19" s="16" customFormat="1" x14ac:dyDescent="0.25">
      <c r="A25" s="324"/>
      <c r="B25" s="324"/>
      <c r="C25" s="3" t="s">
        <v>3556</v>
      </c>
      <c r="D25" s="43">
        <v>0</v>
      </c>
      <c r="E25" s="8"/>
      <c r="F25" s="8">
        <v>0</v>
      </c>
      <c r="G25" s="8"/>
      <c r="H25" s="8">
        <v>0</v>
      </c>
      <c r="I25" s="8"/>
      <c r="J25" s="43">
        <f t="shared" si="1"/>
        <v>0</v>
      </c>
      <c r="K25" s="43">
        <v>0</v>
      </c>
      <c r="L25" s="8"/>
      <c r="M25" s="48">
        <f>H25-D25</f>
        <v>0</v>
      </c>
      <c r="N25" s="80">
        <v>0</v>
      </c>
      <c r="O25" s="80"/>
      <c r="P25" s="80"/>
      <c r="Q25" s="80"/>
    </row>
    <row r="26" spans="1:19" s="16" customFormat="1" ht="13.8" thickBot="1" x14ac:dyDescent="0.3">
      <c r="A26" s="324"/>
      <c r="B26" s="324"/>
      <c r="C26" s="39"/>
      <c r="D26" s="63"/>
      <c r="E26" s="8"/>
      <c r="F26" s="25"/>
      <c r="G26" s="8"/>
      <c r="H26" s="25"/>
      <c r="I26" s="69"/>
      <c r="J26" s="25"/>
      <c r="K26" s="25"/>
      <c r="L26" s="69"/>
      <c r="M26" s="49"/>
      <c r="N26" s="99"/>
      <c r="O26" s="80"/>
      <c r="P26" s="80"/>
      <c r="Q26" s="79"/>
    </row>
    <row r="27" spans="1:19" s="17" customFormat="1" x14ac:dyDescent="0.25">
      <c r="A27" s="324"/>
      <c r="B27" s="324"/>
      <c r="C27" s="95" t="s">
        <v>3577</v>
      </c>
      <c r="D27" s="64">
        <f>D22+D24+D25</f>
        <v>2371444.6</v>
      </c>
      <c r="E27" s="18"/>
      <c r="F27" s="64">
        <f>F22+F24+F25</f>
        <v>5594734.328358206</v>
      </c>
      <c r="G27" s="18"/>
      <c r="H27" s="64">
        <f>H22+H24+H25</f>
        <v>3628431.9101999993</v>
      </c>
      <c r="I27" s="64"/>
      <c r="J27" s="61">
        <f t="shared" si="1"/>
        <v>3223289.7283582059</v>
      </c>
      <c r="K27" s="61">
        <f>J27/F27*100</f>
        <v>57.612918490520912</v>
      </c>
      <c r="L27" s="64"/>
      <c r="M27" s="98">
        <f>H27-D27</f>
        <v>1256987.3101999993</v>
      </c>
      <c r="N27" s="82">
        <f t="shared" si="2"/>
        <v>34.642714575032883</v>
      </c>
      <c r="O27" s="82"/>
      <c r="P27" s="82"/>
      <c r="Q27" s="82"/>
    </row>
    <row r="28" spans="1:19" s="16" customFormat="1" x14ac:dyDescent="0.25">
      <c r="A28" s="324"/>
      <c r="B28" s="324"/>
      <c r="C28" s="5"/>
      <c r="D28" s="43"/>
      <c r="E28" s="8"/>
      <c r="F28" s="8"/>
      <c r="G28" s="8"/>
      <c r="H28" s="8"/>
      <c r="I28" s="8"/>
      <c r="J28" s="8"/>
      <c r="K28" s="8"/>
      <c r="L28" s="8"/>
      <c r="M28" s="48"/>
      <c r="N28" s="80"/>
      <c r="O28" s="80"/>
      <c r="P28" s="80"/>
      <c r="Q28" s="79"/>
    </row>
    <row r="29" spans="1:19" hidden="1" outlineLevel="1" x14ac:dyDescent="0.25">
      <c r="A29" s="324"/>
      <c r="B29" s="324"/>
      <c r="C29" s="3" t="s">
        <v>3554</v>
      </c>
      <c r="D29" s="43">
        <v>0</v>
      </c>
      <c r="E29" s="8"/>
      <c r="F29" s="8">
        <v>0</v>
      </c>
      <c r="G29" s="8"/>
      <c r="H29" s="8">
        <v>0</v>
      </c>
      <c r="I29" s="8"/>
      <c r="J29" s="43">
        <f t="shared" si="1"/>
        <v>0</v>
      </c>
      <c r="K29" s="43">
        <v>0</v>
      </c>
      <c r="L29" s="8"/>
      <c r="M29" s="48">
        <f>H29-D29</f>
        <v>0</v>
      </c>
      <c r="N29" s="80">
        <v>0</v>
      </c>
      <c r="O29" s="80"/>
      <c r="P29" s="80"/>
      <c r="Q29" s="80"/>
      <c r="R29" s="16"/>
      <c r="S29"/>
    </row>
    <row r="30" spans="1:19" hidden="1" outlineLevel="1" x14ac:dyDescent="0.25">
      <c r="A30" s="324"/>
      <c r="B30" s="324"/>
      <c r="C30" s="3" t="s">
        <v>3557</v>
      </c>
      <c r="D30" s="43">
        <v>0</v>
      </c>
      <c r="E30" s="8"/>
      <c r="F30" s="8">
        <v>0</v>
      </c>
      <c r="G30" s="8"/>
      <c r="H30" s="8">
        <v>0</v>
      </c>
      <c r="I30" s="8"/>
      <c r="J30" s="43">
        <f t="shared" si="1"/>
        <v>0</v>
      </c>
      <c r="K30" s="43">
        <v>0</v>
      </c>
      <c r="L30" s="8"/>
      <c r="M30" s="48">
        <f>H30-D30</f>
        <v>0</v>
      </c>
      <c r="N30" s="80">
        <v>0</v>
      </c>
      <c r="O30" s="80"/>
      <c r="P30" s="80"/>
      <c r="Q30" s="80"/>
      <c r="R30" s="16"/>
      <c r="S30"/>
    </row>
    <row r="31" spans="1:19" hidden="1" outlineLevel="1" x14ac:dyDescent="0.25">
      <c r="A31" s="324"/>
      <c r="B31" s="324"/>
      <c r="C31" s="3" t="s">
        <v>3558</v>
      </c>
      <c r="D31" s="43">
        <v>0</v>
      </c>
      <c r="E31" s="8"/>
      <c r="F31" s="8">
        <v>0</v>
      </c>
      <c r="G31" s="8"/>
      <c r="H31" s="8">
        <v>0</v>
      </c>
      <c r="I31" s="8"/>
      <c r="J31" s="43">
        <f t="shared" si="1"/>
        <v>0</v>
      </c>
      <c r="K31" s="43">
        <v>0</v>
      </c>
      <c r="L31" s="8"/>
      <c r="M31" s="48">
        <f>H31-D31</f>
        <v>0</v>
      </c>
      <c r="N31" s="80">
        <v>0</v>
      </c>
      <c r="O31" s="80"/>
      <c r="P31" s="80"/>
      <c r="Q31" s="80"/>
      <c r="R31" s="16"/>
      <c r="S31"/>
    </row>
    <row r="32" spans="1:19" hidden="1" outlineLevel="1" x14ac:dyDescent="0.25">
      <c r="A32" s="324"/>
      <c r="B32" s="324"/>
      <c r="C32" s="3" t="s">
        <v>3559</v>
      </c>
      <c r="D32" s="43">
        <v>0</v>
      </c>
      <c r="E32" s="8"/>
      <c r="F32" s="8">
        <v>0</v>
      </c>
      <c r="G32" s="8"/>
      <c r="H32" s="8">
        <v>0</v>
      </c>
      <c r="I32" s="8"/>
      <c r="J32" s="43">
        <f t="shared" si="1"/>
        <v>0</v>
      </c>
      <c r="K32" s="43">
        <v>0</v>
      </c>
      <c r="L32" s="8"/>
      <c r="M32" s="48">
        <f>H32-D32</f>
        <v>0</v>
      </c>
      <c r="N32" s="80">
        <v>0</v>
      </c>
      <c r="O32" s="80"/>
      <c r="P32" s="80"/>
      <c r="Q32" s="80"/>
      <c r="R32" s="16"/>
      <c r="S32"/>
    </row>
    <row r="33" spans="1:25" s="17" customFormat="1" ht="13.8" hidden="1" outlineLevel="1" thickBot="1" x14ac:dyDescent="0.3">
      <c r="A33" s="324"/>
      <c r="B33" s="324"/>
      <c r="C33" s="26"/>
      <c r="D33" s="63"/>
      <c r="E33" s="70"/>
      <c r="F33" s="63"/>
      <c r="G33" s="70"/>
      <c r="H33" s="26"/>
      <c r="I33" s="58"/>
      <c r="J33" s="26"/>
      <c r="K33" s="63">
        <v>0</v>
      </c>
      <c r="L33" s="58"/>
      <c r="M33" s="86"/>
      <c r="N33" s="86"/>
      <c r="O33" s="75"/>
      <c r="P33" s="75"/>
      <c r="Q33" s="59"/>
      <c r="R33" s="59"/>
      <c r="S33" s="59"/>
      <c r="T33" s="59"/>
      <c r="U33" s="59"/>
      <c r="V33" s="59"/>
      <c r="W33" s="59"/>
    </row>
    <row r="34" spans="1:25" s="17" customFormat="1" hidden="1" outlineLevel="2" x14ac:dyDescent="0.25">
      <c r="A34" s="324"/>
      <c r="B34" s="324"/>
      <c r="C34" s="17" t="s">
        <v>3578</v>
      </c>
      <c r="D34" s="61">
        <f>SUM(D29:D32)</f>
        <v>0</v>
      </c>
      <c r="E34" s="71"/>
      <c r="F34" s="61">
        <f>SUM(F29:F32)</f>
        <v>0</v>
      </c>
      <c r="G34" s="61"/>
      <c r="H34" s="61">
        <f>SUM(H29:H32)</f>
        <v>0</v>
      </c>
      <c r="I34" s="36"/>
      <c r="J34" s="43">
        <f t="shared" si="1"/>
        <v>0</v>
      </c>
      <c r="K34" s="43">
        <v>0</v>
      </c>
      <c r="L34" s="36"/>
      <c r="M34" s="48">
        <f>H34-D34</f>
        <v>0</v>
      </c>
      <c r="N34" s="80">
        <v>0</v>
      </c>
      <c r="O34" s="74"/>
      <c r="P34" s="74"/>
      <c r="Q34" s="36"/>
      <c r="R34" s="72"/>
      <c r="S34" s="72"/>
      <c r="T34" s="72"/>
      <c r="U34" s="72"/>
      <c r="V34" s="72"/>
      <c r="W34" s="59"/>
      <c r="X34" s="59"/>
    </row>
    <row r="35" spans="1:25" s="17" customFormat="1" hidden="1" outlineLevel="2" x14ac:dyDescent="0.25">
      <c r="A35" s="324"/>
      <c r="B35" s="324"/>
      <c r="D35" s="61"/>
      <c r="E35" s="71"/>
      <c r="F35" s="61"/>
      <c r="G35" s="61"/>
      <c r="H35" s="59"/>
      <c r="I35" s="59"/>
      <c r="J35" s="59"/>
      <c r="K35" s="59"/>
      <c r="L35" s="59"/>
      <c r="M35" s="75"/>
      <c r="N35" s="75"/>
      <c r="O35" s="75"/>
      <c r="P35" s="75"/>
      <c r="Q35" s="59"/>
      <c r="R35" s="59"/>
      <c r="S35" s="59"/>
      <c r="T35" s="59"/>
      <c r="U35" s="59"/>
      <c r="V35" s="59"/>
      <c r="W35" s="59"/>
      <c r="X35" s="59"/>
    </row>
    <row r="36" spans="1:25" s="17" customFormat="1" ht="13.8" hidden="1" outlineLevel="2" thickBot="1" x14ac:dyDescent="0.3">
      <c r="A36" s="324"/>
      <c r="B36" s="324"/>
      <c r="C36" s="37" t="s">
        <v>3579</v>
      </c>
      <c r="D36" s="65">
        <f>D34+D27</f>
        <v>2371444.6</v>
      </c>
      <c r="E36" s="71"/>
      <c r="F36" s="65">
        <f>F34+F27</f>
        <v>5594734.328358206</v>
      </c>
      <c r="G36" s="71"/>
      <c r="H36" s="65">
        <f>H34+H27</f>
        <v>3628431.9101999993</v>
      </c>
      <c r="I36" s="36"/>
      <c r="J36" s="65">
        <f t="shared" si="1"/>
        <v>3223289.7283582059</v>
      </c>
      <c r="K36" s="65">
        <f>J36/F36*100</f>
        <v>57.612918490520912</v>
      </c>
      <c r="L36" s="36"/>
      <c r="M36" s="101">
        <f>H36-D36</f>
        <v>1256987.3101999993</v>
      </c>
      <c r="N36" s="102">
        <f>M36/H36*100</f>
        <v>34.642714575032883</v>
      </c>
      <c r="O36" s="74"/>
      <c r="P36" s="74"/>
      <c r="Q36" s="36"/>
      <c r="R36" s="73"/>
      <c r="S36" s="73"/>
      <c r="T36" s="73"/>
      <c r="U36" s="73"/>
      <c r="V36" s="73"/>
      <c r="W36" s="59"/>
      <c r="X36" s="59"/>
    </row>
    <row r="37" spans="1:25" ht="13.8" hidden="1" outlineLevel="2" thickTop="1" x14ac:dyDescent="0.25">
      <c r="D37" s="50"/>
      <c r="E37" s="50"/>
      <c r="P37" s="16"/>
      <c r="Q37" s="16"/>
      <c r="R37" s="60"/>
      <c r="S37" s="60"/>
      <c r="T37" s="60"/>
      <c r="U37" s="60"/>
      <c r="V37" s="58"/>
      <c r="W37" s="58"/>
    </row>
    <row r="38" spans="1:25" s="17" customFormat="1" hidden="1" outlineLevel="2" x14ac:dyDescent="0.25">
      <c r="D38" s="51"/>
      <c r="E38" s="51"/>
    </row>
    <row r="39" spans="1:25" s="17" customFormat="1" collapsed="1" x14ac:dyDescent="0.25">
      <c r="D39" s="51"/>
      <c r="E39" s="51"/>
    </row>
    <row r="40" spans="1:25" x14ac:dyDescent="0.25">
      <c r="C40" s="1" t="s">
        <v>3542</v>
      </c>
      <c r="Q40" s="16"/>
      <c r="R40" s="16"/>
      <c r="T40" s="16"/>
      <c r="U40" s="16"/>
    </row>
    <row r="41" spans="1:25" ht="12.75" customHeight="1" x14ac:dyDescent="0.25">
      <c r="C41" s="4" t="s">
        <v>3646</v>
      </c>
      <c r="Q41" s="16"/>
      <c r="R41" s="16"/>
      <c r="T41" s="16"/>
      <c r="U41" s="16"/>
    </row>
    <row r="42" spans="1:25" ht="12.75" customHeight="1" x14ac:dyDescent="0.25">
      <c r="C42" s="17" t="s">
        <v>3582</v>
      </c>
      <c r="Q42" s="16"/>
      <c r="R42" s="16"/>
      <c r="T42" s="16"/>
      <c r="U42" s="16"/>
    </row>
    <row r="43" spans="1:25" ht="26.4" x14ac:dyDescent="0.25">
      <c r="A43" s="66"/>
      <c r="B43" s="66"/>
      <c r="C43" s="66"/>
      <c r="D43" s="110" t="s">
        <v>3581</v>
      </c>
      <c r="E43" s="143"/>
      <c r="F43" s="110" t="s">
        <v>3592</v>
      </c>
      <c r="G43" s="143"/>
      <c r="H43" s="110" t="s">
        <v>3599</v>
      </c>
      <c r="I43" s="105"/>
      <c r="J43" s="111" t="s">
        <v>3593</v>
      </c>
      <c r="K43" s="106" t="s">
        <v>3580</v>
      </c>
      <c r="M43" s="111" t="s">
        <v>3593</v>
      </c>
      <c r="N43" s="106" t="s">
        <v>3580</v>
      </c>
      <c r="S43"/>
      <c r="U43" s="16"/>
      <c r="V43" s="16"/>
      <c r="W43" s="16"/>
      <c r="X43" s="16"/>
      <c r="Y43" s="16"/>
    </row>
    <row r="44" spans="1:25" s="17" customFormat="1" x14ac:dyDescent="0.25">
      <c r="A44" s="141"/>
      <c r="B44" s="141"/>
      <c r="C44" s="258" t="s">
        <v>3567</v>
      </c>
      <c r="D44" s="248">
        <v>19</v>
      </c>
      <c r="E44" s="109"/>
      <c r="F44" s="248">
        <v>31</v>
      </c>
      <c r="G44" s="109"/>
      <c r="H44" s="109">
        <v>19</v>
      </c>
      <c r="I44" s="109"/>
      <c r="J44" s="43">
        <v>-11</v>
      </c>
      <c r="K44" s="256">
        <f>+J44/F44</f>
        <v>-0.35483870967741937</v>
      </c>
      <c r="M44" s="17">
        <v>0</v>
      </c>
      <c r="N44" s="257">
        <f>+M44/H44</f>
        <v>0</v>
      </c>
    </row>
    <row r="45" spans="1:25" x14ac:dyDescent="0.25">
      <c r="Q45" s="16"/>
      <c r="R45" s="16"/>
      <c r="T45" s="16"/>
      <c r="U45" s="16"/>
      <c r="V45" s="16"/>
    </row>
    <row r="49" spans="4:5" x14ac:dyDescent="0.25">
      <c r="D49" s="50"/>
      <c r="E49" s="50"/>
    </row>
    <row r="50" spans="4:5" x14ac:dyDescent="0.25">
      <c r="D50" s="50"/>
      <c r="E50" s="50"/>
    </row>
    <row r="51" spans="4:5" x14ac:dyDescent="0.25">
      <c r="D51" s="50"/>
      <c r="E51" s="50"/>
    </row>
    <row r="52" spans="4:5" x14ac:dyDescent="0.25">
      <c r="D52" s="50"/>
    </row>
    <row r="53" spans="4:5" x14ac:dyDescent="0.25">
      <c r="D53" s="50"/>
    </row>
    <row r="54" spans="4:5" x14ac:dyDescent="0.25">
      <c r="D54" s="50"/>
    </row>
    <row r="55" spans="4:5" x14ac:dyDescent="0.25">
      <c r="D55" s="50"/>
    </row>
    <row r="56" spans="4:5" x14ac:dyDescent="0.25">
      <c r="D56" s="50"/>
    </row>
    <row r="57" spans="4:5" x14ac:dyDescent="0.25">
      <c r="D57" s="50"/>
    </row>
    <row r="58" spans="4:5" x14ac:dyDescent="0.25">
      <c r="D58" s="50"/>
    </row>
    <row r="59" spans="4:5" x14ac:dyDescent="0.25">
      <c r="D59" s="50"/>
    </row>
    <row r="60" spans="4:5" x14ac:dyDescent="0.25">
      <c r="D60" s="50"/>
    </row>
    <row r="61" spans="4:5" x14ac:dyDescent="0.25">
      <c r="D61" s="50"/>
    </row>
    <row r="62" spans="4:5" x14ac:dyDescent="0.25">
      <c r="D62" s="50"/>
    </row>
    <row r="63" spans="4:5" x14ac:dyDescent="0.25">
      <c r="D63" s="50"/>
    </row>
    <row r="64" spans="4:5" x14ac:dyDescent="0.25">
      <c r="D64" s="50"/>
    </row>
    <row r="65" spans="4:4" x14ac:dyDescent="0.25">
      <c r="D65" s="50"/>
    </row>
    <row r="66" spans="4:4" x14ac:dyDescent="0.25">
      <c r="D66" s="50"/>
    </row>
    <row r="67" spans="4:4" x14ac:dyDescent="0.25">
      <c r="D67" s="50"/>
    </row>
    <row r="68" spans="4:4" x14ac:dyDescent="0.25">
      <c r="D68" s="50"/>
    </row>
    <row r="69" spans="4:4" x14ac:dyDescent="0.25">
      <c r="D69" s="50"/>
    </row>
    <row r="70" spans="4:4" x14ac:dyDescent="0.25">
      <c r="D70" s="50"/>
    </row>
    <row r="71" spans="4:4" x14ac:dyDescent="0.25">
      <c r="D71" s="50"/>
    </row>
    <row r="72" spans="4:4" x14ac:dyDescent="0.25">
      <c r="D72" s="50"/>
    </row>
    <row r="73" spans="4:4" x14ac:dyDescent="0.25">
      <c r="D73" s="50"/>
    </row>
    <row r="74" spans="4:4" x14ac:dyDescent="0.25">
      <c r="D74" s="50"/>
    </row>
    <row r="75" spans="4:4" x14ac:dyDescent="0.25">
      <c r="D75" s="50"/>
    </row>
    <row r="76" spans="4:4" x14ac:dyDescent="0.25">
      <c r="D76" s="50"/>
    </row>
    <row r="77" spans="4:4" x14ac:dyDescent="0.25">
      <c r="D77" s="50"/>
    </row>
    <row r="78" spans="4:4" x14ac:dyDescent="0.25">
      <c r="D78" s="50"/>
    </row>
    <row r="79" spans="4:4" x14ac:dyDescent="0.25">
      <c r="D79" s="50"/>
    </row>
    <row r="80" spans="4:4" x14ac:dyDescent="0.25">
      <c r="D80" s="50"/>
    </row>
    <row r="81" spans="4:4" x14ac:dyDescent="0.25">
      <c r="D81" s="50"/>
    </row>
    <row r="82" spans="4:4" x14ac:dyDescent="0.25">
      <c r="D82" s="50"/>
    </row>
    <row r="83" spans="4:4" x14ac:dyDescent="0.25">
      <c r="D83" s="50"/>
    </row>
    <row r="84" spans="4:4" x14ac:dyDescent="0.25">
      <c r="D84" s="50"/>
    </row>
    <row r="85" spans="4:4" x14ac:dyDescent="0.25">
      <c r="D85" s="50"/>
    </row>
    <row r="86" spans="4:4" x14ac:dyDescent="0.25">
      <c r="D86" s="50"/>
    </row>
    <row r="87" spans="4:4" x14ac:dyDescent="0.25">
      <c r="D87" s="50"/>
    </row>
    <row r="88" spans="4:4" x14ac:dyDescent="0.25">
      <c r="D88" s="50"/>
    </row>
    <row r="89" spans="4:4" x14ac:dyDescent="0.25">
      <c r="D89" s="50"/>
    </row>
    <row r="90" spans="4:4" x14ac:dyDescent="0.25">
      <c r="D90" s="50"/>
    </row>
    <row r="91" spans="4:4" x14ac:dyDescent="0.25">
      <c r="D91" s="50"/>
    </row>
    <row r="92" spans="4:4" x14ac:dyDescent="0.25">
      <c r="D92" s="50"/>
    </row>
    <row r="93" spans="4:4" x14ac:dyDescent="0.25">
      <c r="D93" s="50"/>
    </row>
    <row r="94" spans="4:4" x14ac:dyDescent="0.25">
      <c r="D94" s="50"/>
    </row>
    <row r="95" spans="4:4" x14ac:dyDescent="0.25">
      <c r="D95" s="50"/>
    </row>
    <row r="96" spans="4:4" x14ac:dyDescent="0.25">
      <c r="D96" s="50"/>
    </row>
    <row r="97" spans="4:4" x14ac:dyDescent="0.25">
      <c r="D97" s="50"/>
    </row>
    <row r="98" spans="4:4" x14ac:dyDescent="0.25">
      <c r="D98" s="50"/>
    </row>
    <row r="99" spans="4:4" x14ac:dyDescent="0.25">
      <c r="D99" s="50"/>
    </row>
    <row r="100" spans="4:4" x14ac:dyDescent="0.25">
      <c r="D100" s="50"/>
    </row>
    <row r="101" spans="4:4" x14ac:dyDescent="0.25">
      <c r="D101" s="50"/>
    </row>
    <row r="102" spans="4:4" x14ac:dyDescent="0.25">
      <c r="D102" s="50"/>
    </row>
    <row r="103" spans="4:4" x14ac:dyDescent="0.25">
      <c r="D103" s="50"/>
    </row>
    <row r="104" spans="4:4" x14ac:dyDescent="0.25">
      <c r="D104" s="50"/>
    </row>
    <row r="105" spans="4:4" x14ac:dyDescent="0.25">
      <c r="D105" s="50"/>
    </row>
    <row r="106" spans="4:4" x14ac:dyDescent="0.25">
      <c r="D106" s="50"/>
    </row>
    <row r="107" spans="4:4" x14ac:dyDescent="0.25">
      <c r="D107" s="50"/>
    </row>
    <row r="108" spans="4:4" x14ac:dyDescent="0.25">
      <c r="D108" s="50"/>
    </row>
    <row r="109" spans="4:4" x14ac:dyDescent="0.25">
      <c r="D109" s="50"/>
    </row>
    <row r="110" spans="4:4" x14ac:dyDescent="0.25">
      <c r="D110" s="50"/>
    </row>
    <row r="111" spans="4:4" x14ac:dyDescent="0.25">
      <c r="D111" s="50"/>
    </row>
    <row r="112" spans="4:4" x14ac:dyDescent="0.25">
      <c r="D112" s="50"/>
    </row>
    <row r="113" spans="4:4" x14ac:dyDescent="0.25">
      <c r="D113" s="50"/>
    </row>
    <row r="114" spans="4:4" x14ac:dyDescent="0.25">
      <c r="D114" s="50"/>
    </row>
    <row r="115" spans="4:4" x14ac:dyDescent="0.25">
      <c r="D115" s="50"/>
    </row>
    <row r="116" spans="4:4" x14ac:dyDescent="0.25">
      <c r="D116" s="50"/>
    </row>
    <row r="117" spans="4:4" x14ac:dyDescent="0.25">
      <c r="D117" s="50"/>
    </row>
    <row r="118" spans="4:4" x14ac:dyDescent="0.25">
      <c r="D118" s="50"/>
    </row>
    <row r="119" spans="4:4" x14ac:dyDescent="0.25">
      <c r="D119" s="50"/>
    </row>
    <row r="120" spans="4:4" x14ac:dyDescent="0.25">
      <c r="D120" s="50"/>
    </row>
    <row r="121" spans="4:4" x14ac:dyDescent="0.25">
      <c r="D121" s="50"/>
    </row>
    <row r="122" spans="4:4" x14ac:dyDescent="0.25">
      <c r="D122" s="50"/>
    </row>
    <row r="123" spans="4:4" x14ac:dyDescent="0.25">
      <c r="D123" s="50"/>
    </row>
    <row r="124" spans="4:4" x14ac:dyDescent="0.25">
      <c r="D124" s="50"/>
    </row>
    <row r="125" spans="4:4" x14ac:dyDescent="0.25">
      <c r="D125" s="50"/>
    </row>
    <row r="126" spans="4:4" x14ac:dyDescent="0.25">
      <c r="D126" s="50"/>
    </row>
    <row r="127" spans="4:4" x14ac:dyDescent="0.25">
      <c r="D127" s="50"/>
    </row>
    <row r="128" spans="4:4" x14ac:dyDescent="0.25">
      <c r="D128" s="50"/>
    </row>
    <row r="129" spans="4:4" x14ac:dyDescent="0.25">
      <c r="D129" s="50"/>
    </row>
    <row r="130" spans="4:4" x14ac:dyDescent="0.25">
      <c r="D130" s="50"/>
    </row>
    <row r="131" spans="4:4" x14ac:dyDescent="0.25">
      <c r="D131" s="50"/>
    </row>
    <row r="132" spans="4:4" x14ac:dyDescent="0.25">
      <c r="D132" s="50"/>
    </row>
    <row r="133" spans="4:4" x14ac:dyDescent="0.25">
      <c r="D133" s="50"/>
    </row>
    <row r="134" spans="4:4" x14ac:dyDescent="0.25">
      <c r="D134" s="50"/>
    </row>
    <row r="135" spans="4:4" x14ac:dyDescent="0.25">
      <c r="D135" s="50"/>
    </row>
    <row r="136" spans="4:4" x14ac:dyDescent="0.25">
      <c r="D136" s="50"/>
    </row>
    <row r="137" spans="4:4" x14ac:dyDescent="0.25">
      <c r="D137" s="50"/>
    </row>
    <row r="138" spans="4:4" x14ac:dyDescent="0.25">
      <c r="D138" s="50"/>
    </row>
    <row r="139" spans="4:4" x14ac:dyDescent="0.25">
      <c r="D139" s="50"/>
    </row>
    <row r="140" spans="4:4" x14ac:dyDescent="0.25">
      <c r="D140" s="50"/>
    </row>
    <row r="141" spans="4:4" x14ac:dyDescent="0.25">
      <c r="D141" s="50"/>
    </row>
    <row r="142" spans="4:4" x14ac:dyDescent="0.25">
      <c r="D142" s="50"/>
    </row>
    <row r="143" spans="4:4" x14ac:dyDescent="0.25">
      <c r="D143" s="50"/>
    </row>
    <row r="144" spans="4:4" x14ac:dyDescent="0.25">
      <c r="D144" s="50"/>
    </row>
    <row r="145" spans="4:4" x14ac:dyDescent="0.25">
      <c r="D145" s="50"/>
    </row>
    <row r="146" spans="4:4" x14ac:dyDescent="0.25">
      <c r="D146" s="50"/>
    </row>
    <row r="147" spans="4:4" x14ac:dyDescent="0.25">
      <c r="D147" s="50"/>
    </row>
    <row r="148" spans="4:4" x14ac:dyDescent="0.25">
      <c r="D148" s="50"/>
    </row>
    <row r="149" spans="4:4" x14ac:dyDescent="0.25">
      <c r="D149" s="50"/>
    </row>
    <row r="150" spans="4:4" x14ac:dyDescent="0.25">
      <c r="D150" s="50"/>
    </row>
    <row r="151" spans="4:4" x14ac:dyDescent="0.25">
      <c r="D151" s="50"/>
    </row>
    <row r="152" spans="4:4" x14ac:dyDescent="0.25">
      <c r="D152" s="50"/>
    </row>
    <row r="153" spans="4:4" x14ac:dyDescent="0.25">
      <c r="D153" s="50"/>
    </row>
    <row r="154" spans="4:4" x14ac:dyDescent="0.25">
      <c r="D154" s="50"/>
    </row>
    <row r="155" spans="4:4" x14ac:dyDescent="0.25">
      <c r="D155" s="50"/>
    </row>
    <row r="156" spans="4:4" x14ac:dyDescent="0.25">
      <c r="D156" s="50"/>
    </row>
    <row r="157" spans="4:4" x14ac:dyDescent="0.25">
      <c r="D157" s="50"/>
    </row>
    <row r="158" spans="4:4" x14ac:dyDescent="0.25">
      <c r="D158" s="50"/>
    </row>
    <row r="159" spans="4:4" x14ac:dyDescent="0.25">
      <c r="D159" s="50"/>
    </row>
    <row r="160" spans="4:4" x14ac:dyDescent="0.25">
      <c r="D160" s="50"/>
    </row>
    <row r="161" spans="4:4" x14ac:dyDescent="0.25">
      <c r="D161" s="50"/>
    </row>
    <row r="162" spans="4:4" x14ac:dyDescent="0.25">
      <c r="D162" s="50"/>
    </row>
    <row r="163" spans="4:4" x14ac:dyDescent="0.25">
      <c r="D163" s="50"/>
    </row>
    <row r="164" spans="4:4" x14ac:dyDescent="0.25">
      <c r="D164" s="50"/>
    </row>
    <row r="165" spans="4:4" x14ac:dyDescent="0.25">
      <c r="D165" s="50"/>
    </row>
    <row r="166" spans="4:4" x14ac:dyDescent="0.25">
      <c r="D166" s="50"/>
    </row>
    <row r="167" spans="4:4" x14ac:dyDescent="0.25">
      <c r="D167" s="50"/>
    </row>
    <row r="168" spans="4:4" x14ac:dyDescent="0.25">
      <c r="D168" s="50"/>
    </row>
    <row r="169" spans="4:4" x14ac:dyDescent="0.25">
      <c r="D169" s="50"/>
    </row>
    <row r="170" spans="4:4" x14ac:dyDescent="0.25">
      <c r="D170" s="50"/>
    </row>
    <row r="171" spans="4:4" x14ac:dyDescent="0.25">
      <c r="D171" s="50"/>
    </row>
    <row r="172" spans="4:4" x14ac:dyDescent="0.25">
      <c r="D172" s="50"/>
    </row>
    <row r="173" spans="4:4" x14ac:dyDescent="0.25">
      <c r="D173" s="50"/>
    </row>
    <row r="174" spans="4:4" x14ac:dyDescent="0.25">
      <c r="D174" s="50"/>
    </row>
    <row r="175" spans="4:4" x14ac:dyDescent="0.25">
      <c r="D175" s="50"/>
    </row>
    <row r="176" spans="4:4" x14ac:dyDescent="0.25">
      <c r="D176" s="50"/>
    </row>
    <row r="177" spans="4:4" x14ac:dyDescent="0.25">
      <c r="D177" s="50"/>
    </row>
    <row r="178" spans="4:4" x14ac:dyDescent="0.25">
      <c r="D178" s="50"/>
    </row>
    <row r="179" spans="4:4" x14ac:dyDescent="0.25">
      <c r="D179" s="50"/>
    </row>
    <row r="180" spans="4:4" x14ac:dyDescent="0.25">
      <c r="D180" s="50"/>
    </row>
    <row r="181" spans="4:4" x14ac:dyDescent="0.25">
      <c r="D181" s="50"/>
    </row>
    <row r="182" spans="4:4" x14ac:dyDescent="0.25">
      <c r="D182" s="50"/>
    </row>
    <row r="183" spans="4:4" x14ac:dyDescent="0.25">
      <c r="D183" s="50"/>
    </row>
    <row r="184" spans="4:4" x14ac:dyDescent="0.25">
      <c r="D184" s="50"/>
    </row>
    <row r="185" spans="4:4" x14ac:dyDescent="0.25">
      <c r="D185" s="50"/>
    </row>
    <row r="186" spans="4:4" x14ac:dyDescent="0.25">
      <c r="D186" s="50"/>
    </row>
    <row r="187" spans="4:4" x14ac:dyDescent="0.25">
      <c r="D187" s="50"/>
    </row>
    <row r="188" spans="4:4" x14ac:dyDescent="0.25">
      <c r="D188" s="50"/>
    </row>
    <row r="189" spans="4:4" x14ac:dyDescent="0.25">
      <c r="D189" s="50"/>
    </row>
    <row r="190" spans="4:4" x14ac:dyDescent="0.25">
      <c r="D190" s="50"/>
    </row>
    <row r="191" spans="4:4" x14ac:dyDescent="0.25">
      <c r="D191" s="50"/>
    </row>
    <row r="192" spans="4:4" x14ac:dyDescent="0.25">
      <c r="D192" s="50"/>
    </row>
    <row r="193" spans="4:4" x14ac:dyDescent="0.25">
      <c r="D193" s="50"/>
    </row>
    <row r="194" spans="4:4" x14ac:dyDescent="0.25">
      <c r="D194" s="50"/>
    </row>
    <row r="195" spans="4:4" x14ac:dyDescent="0.25">
      <c r="D195" s="50"/>
    </row>
    <row r="196" spans="4:4" x14ac:dyDescent="0.25">
      <c r="D196" s="50"/>
    </row>
    <row r="197" spans="4:4" x14ac:dyDescent="0.25">
      <c r="D197" s="50"/>
    </row>
    <row r="198" spans="4:4" x14ac:dyDescent="0.25">
      <c r="D198" s="50"/>
    </row>
    <row r="199" spans="4:4" x14ac:dyDescent="0.25">
      <c r="D199" s="50"/>
    </row>
    <row r="200" spans="4:4" x14ac:dyDescent="0.25">
      <c r="D200" s="50"/>
    </row>
    <row r="201" spans="4:4" x14ac:dyDescent="0.25">
      <c r="D201" s="50"/>
    </row>
    <row r="202" spans="4:4" x14ac:dyDescent="0.25">
      <c r="D202" s="50"/>
    </row>
    <row r="203" spans="4:4" x14ac:dyDescent="0.25">
      <c r="D203" s="50"/>
    </row>
    <row r="204" spans="4:4" x14ac:dyDescent="0.25">
      <c r="D204" s="50"/>
    </row>
    <row r="205" spans="4:4" x14ac:dyDescent="0.25">
      <c r="D205" s="50"/>
    </row>
    <row r="206" spans="4:4" x14ac:dyDescent="0.25">
      <c r="D206" s="50"/>
    </row>
    <row r="207" spans="4:4" x14ac:dyDescent="0.25">
      <c r="D207" s="50"/>
    </row>
    <row r="208" spans="4:4" x14ac:dyDescent="0.25">
      <c r="D208" s="50"/>
    </row>
    <row r="209" spans="4:4" x14ac:dyDescent="0.25">
      <c r="D209" s="50"/>
    </row>
    <row r="210" spans="4:4" x14ac:dyDescent="0.25">
      <c r="D210" s="50"/>
    </row>
    <row r="211" spans="4:4" x14ac:dyDescent="0.25">
      <c r="D211" s="50"/>
    </row>
    <row r="212" spans="4:4" x14ac:dyDescent="0.25">
      <c r="D212" s="50"/>
    </row>
    <row r="213" spans="4:4" x14ac:dyDescent="0.25">
      <c r="D213" s="50"/>
    </row>
    <row r="214" spans="4:4" x14ac:dyDescent="0.25">
      <c r="D214" s="50"/>
    </row>
    <row r="215" spans="4:4" x14ac:dyDescent="0.25">
      <c r="D215" s="50"/>
    </row>
    <row r="216" spans="4:4" x14ac:dyDescent="0.25">
      <c r="D216" s="50"/>
    </row>
    <row r="217" spans="4:4" x14ac:dyDescent="0.25">
      <c r="D217" s="50"/>
    </row>
    <row r="218" spans="4:4" x14ac:dyDescent="0.25">
      <c r="D218" s="50"/>
    </row>
    <row r="219" spans="4:4" x14ac:dyDescent="0.25">
      <c r="D219" s="50"/>
    </row>
    <row r="220" spans="4:4" x14ac:dyDescent="0.25">
      <c r="D220" s="50"/>
    </row>
    <row r="221" spans="4:4" x14ac:dyDescent="0.25">
      <c r="D221" s="50"/>
    </row>
    <row r="222" spans="4:4" x14ac:dyDescent="0.25">
      <c r="D222" s="50"/>
    </row>
    <row r="223" spans="4:4" x14ac:dyDescent="0.25">
      <c r="D223" s="50"/>
    </row>
    <row r="224" spans="4:4" x14ac:dyDescent="0.25">
      <c r="D224" s="50"/>
    </row>
    <row r="225" spans="4:4" x14ac:dyDescent="0.25">
      <c r="D225" s="50"/>
    </row>
    <row r="226" spans="4:4" x14ac:dyDescent="0.25">
      <c r="D226" s="50"/>
    </row>
    <row r="227" spans="4:4" x14ac:dyDescent="0.25">
      <c r="D227" s="50"/>
    </row>
    <row r="228" spans="4:4" x14ac:dyDescent="0.25">
      <c r="D228" s="50"/>
    </row>
    <row r="229" spans="4:4" x14ac:dyDescent="0.25">
      <c r="D229" s="50"/>
    </row>
    <row r="230" spans="4:4" x14ac:dyDescent="0.25">
      <c r="D230" s="50"/>
    </row>
    <row r="231" spans="4:4" x14ac:dyDescent="0.25">
      <c r="D231" s="50"/>
    </row>
    <row r="232" spans="4:4" x14ac:dyDescent="0.25">
      <c r="D232" s="50"/>
    </row>
    <row r="233" spans="4:4" x14ac:dyDescent="0.25">
      <c r="D233" s="50"/>
    </row>
    <row r="234" spans="4:4" x14ac:dyDescent="0.25">
      <c r="D234" s="50"/>
    </row>
    <row r="235" spans="4:4" x14ac:dyDescent="0.25">
      <c r="D235" s="50"/>
    </row>
    <row r="236" spans="4:4" x14ac:dyDescent="0.25">
      <c r="D236" s="50"/>
    </row>
    <row r="237" spans="4:4" x14ac:dyDescent="0.25">
      <c r="D237" s="50"/>
    </row>
    <row r="238" spans="4:4" x14ac:dyDescent="0.25">
      <c r="D238" s="50"/>
    </row>
    <row r="239" spans="4:4" x14ac:dyDescent="0.25">
      <c r="D239" s="50"/>
    </row>
    <row r="240" spans="4:4" x14ac:dyDescent="0.25">
      <c r="D240" s="50"/>
    </row>
    <row r="241" spans="4:4" x14ac:dyDescent="0.25">
      <c r="D241" s="50"/>
    </row>
    <row r="242" spans="4:4" x14ac:dyDescent="0.25">
      <c r="D242" s="50"/>
    </row>
    <row r="243" spans="4:4" x14ac:dyDescent="0.25">
      <c r="D243" s="50"/>
    </row>
    <row r="244" spans="4:4" x14ac:dyDescent="0.25">
      <c r="D244" s="50"/>
    </row>
    <row r="245" spans="4:4" x14ac:dyDescent="0.25">
      <c r="D245" s="50"/>
    </row>
    <row r="246" spans="4:4" x14ac:dyDescent="0.25">
      <c r="D246" s="50"/>
    </row>
    <row r="247" spans="4:4" x14ac:dyDescent="0.25">
      <c r="D247" s="50"/>
    </row>
    <row r="248" spans="4:4" x14ac:dyDescent="0.25">
      <c r="D248" s="50"/>
    </row>
    <row r="249" spans="4:4" x14ac:dyDescent="0.25">
      <c r="D249" s="50"/>
    </row>
    <row r="250" spans="4:4" x14ac:dyDescent="0.25">
      <c r="D250" s="50"/>
    </row>
    <row r="251" spans="4:4" x14ac:dyDescent="0.25">
      <c r="D251" s="50"/>
    </row>
    <row r="252" spans="4:4" x14ac:dyDescent="0.25">
      <c r="D252" s="50"/>
    </row>
    <row r="253" spans="4:4" x14ac:dyDescent="0.25">
      <c r="D253" s="50"/>
    </row>
    <row r="254" spans="4:4" x14ac:dyDescent="0.25">
      <c r="D254" s="50"/>
    </row>
    <row r="255" spans="4:4" x14ac:dyDescent="0.25">
      <c r="D255" s="50"/>
    </row>
    <row r="256" spans="4:4" x14ac:dyDescent="0.25">
      <c r="D256" s="50"/>
    </row>
    <row r="257" spans="4:4" x14ac:dyDescent="0.25">
      <c r="D257" s="50"/>
    </row>
    <row r="258" spans="4:4" x14ac:dyDescent="0.25">
      <c r="D258" s="50"/>
    </row>
    <row r="259" spans="4:4" x14ac:dyDescent="0.25">
      <c r="D259" s="50"/>
    </row>
    <row r="260" spans="4:4" x14ac:dyDescent="0.25">
      <c r="D260" s="50"/>
    </row>
    <row r="261" spans="4:4" x14ac:dyDescent="0.25">
      <c r="D261" s="50"/>
    </row>
    <row r="262" spans="4:4" x14ac:dyDescent="0.25">
      <c r="D262" s="50"/>
    </row>
    <row r="263" spans="4:4" x14ac:dyDescent="0.25">
      <c r="D263" s="50"/>
    </row>
    <row r="264" spans="4:4" x14ac:dyDescent="0.25">
      <c r="D264" s="50"/>
    </row>
    <row r="265" spans="4:4" x14ac:dyDescent="0.25">
      <c r="D265" s="50"/>
    </row>
    <row r="266" spans="4:4" x14ac:dyDescent="0.25">
      <c r="D266" s="50"/>
    </row>
    <row r="267" spans="4:4" x14ac:dyDescent="0.25">
      <c r="D267" s="50"/>
    </row>
    <row r="268" spans="4:4" x14ac:dyDescent="0.25">
      <c r="D268" s="50"/>
    </row>
    <row r="269" spans="4:4" x14ac:dyDescent="0.25">
      <c r="D269" s="50"/>
    </row>
    <row r="270" spans="4:4" x14ac:dyDescent="0.25">
      <c r="D270" s="50"/>
    </row>
    <row r="271" spans="4:4" x14ac:dyDescent="0.25">
      <c r="D271" s="50"/>
    </row>
    <row r="272" spans="4:4" x14ac:dyDescent="0.25">
      <c r="D272" s="50"/>
    </row>
    <row r="273" spans="4:4" x14ac:dyDescent="0.25">
      <c r="D273" s="50"/>
    </row>
    <row r="274" spans="4:4" x14ac:dyDescent="0.25">
      <c r="D274" s="50"/>
    </row>
    <row r="275" spans="4:4" x14ac:dyDescent="0.25">
      <c r="D275" s="50"/>
    </row>
    <row r="276" spans="4:4" x14ac:dyDescent="0.25">
      <c r="D276" s="50"/>
    </row>
    <row r="277" spans="4:4" x14ac:dyDescent="0.25">
      <c r="D277" s="50"/>
    </row>
    <row r="278" spans="4:4" x14ac:dyDescent="0.25">
      <c r="D278" s="50"/>
    </row>
    <row r="279" spans="4:4" x14ac:dyDescent="0.25">
      <c r="D279" s="50"/>
    </row>
    <row r="280" spans="4:4" x14ac:dyDescent="0.25">
      <c r="D280" s="50"/>
    </row>
    <row r="281" spans="4:4" x14ac:dyDescent="0.25">
      <c r="D281" s="50"/>
    </row>
    <row r="282" spans="4:4" x14ac:dyDescent="0.25">
      <c r="D282" s="50"/>
    </row>
    <row r="283" spans="4:4" x14ac:dyDescent="0.25">
      <c r="D283" s="50"/>
    </row>
    <row r="284" spans="4:4" x14ac:dyDescent="0.25">
      <c r="D284" s="50"/>
    </row>
    <row r="285" spans="4:4" x14ac:dyDescent="0.25">
      <c r="D285" s="50"/>
    </row>
    <row r="286" spans="4:4" x14ac:dyDescent="0.25">
      <c r="D286" s="50"/>
    </row>
    <row r="287" spans="4:4" x14ac:dyDescent="0.25">
      <c r="D287" s="50"/>
    </row>
    <row r="288" spans="4:4" x14ac:dyDescent="0.25">
      <c r="D288" s="50"/>
    </row>
    <row r="289" spans="4:4" x14ac:dyDescent="0.25">
      <c r="D289" s="50"/>
    </row>
    <row r="290" spans="4:4" x14ac:dyDescent="0.25">
      <c r="D290" s="50"/>
    </row>
    <row r="291" spans="4:4" x14ac:dyDescent="0.25">
      <c r="D291" s="50"/>
    </row>
    <row r="292" spans="4:4" x14ac:dyDescent="0.25">
      <c r="D292" s="50"/>
    </row>
    <row r="293" spans="4:4" x14ac:dyDescent="0.25">
      <c r="D293" s="50"/>
    </row>
    <row r="294" spans="4:4" x14ac:dyDescent="0.25">
      <c r="D294" s="50"/>
    </row>
    <row r="295" spans="4:4" x14ac:dyDescent="0.25">
      <c r="D295" s="50"/>
    </row>
    <row r="296" spans="4:4" x14ac:dyDescent="0.25">
      <c r="D296" s="50"/>
    </row>
    <row r="297" spans="4:4" x14ac:dyDescent="0.25">
      <c r="D297" s="50"/>
    </row>
    <row r="298" spans="4:4" x14ac:dyDescent="0.25">
      <c r="D298" s="50"/>
    </row>
    <row r="299" spans="4:4" x14ac:dyDescent="0.25">
      <c r="D299" s="50"/>
    </row>
    <row r="300" spans="4:4" x14ac:dyDescent="0.25">
      <c r="D300" s="50"/>
    </row>
    <row r="301" spans="4:4" x14ac:dyDescent="0.25">
      <c r="D301" s="50"/>
    </row>
    <row r="302" spans="4:4" x14ac:dyDescent="0.25">
      <c r="D302" s="50"/>
    </row>
    <row r="303" spans="4:4" x14ac:dyDescent="0.25">
      <c r="D303" s="50"/>
    </row>
    <row r="304" spans="4:4" x14ac:dyDescent="0.25">
      <c r="D304" s="50"/>
    </row>
    <row r="305" spans="4:4" x14ac:dyDescent="0.25">
      <c r="D305" s="50"/>
    </row>
    <row r="306" spans="4:4" x14ac:dyDescent="0.25">
      <c r="D306" s="50"/>
    </row>
    <row r="307" spans="4:4" x14ac:dyDescent="0.25">
      <c r="D307" s="50"/>
    </row>
    <row r="308" spans="4:4" x14ac:dyDescent="0.25">
      <c r="D308" s="50"/>
    </row>
    <row r="309" spans="4:4" x14ac:dyDescent="0.25">
      <c r="D309" s="50"/>
    </row>
    <row r="310" spans="4:4" x14ac:dyDescent="0.25">
      <c r="D310" s="50"/>
    </row>
    <row r="311" spans="4:4" x14ac:dyDescent="0.25">
      <c r="D311" s="50"/>
    </row>
    <row r="312" spans="4:4" x14ac:dyDescent="0.25">
      <c r="D312" s="50"/>
    </row>
    <row r="313" spans="4:4" x14ac:dyDescent="0.25">
      <c r="D313" s="50"/>
    </row>
    <row r="314" spans="4:4" x14ac:dyDescent="0.25">
      <c r="D314" s="50"/>
    </row>
    <row r="315" spans="4:4" x14ac:dyDescent="0.25">
      <c r="D315" s="50"/>
    </row>
    <row r="316" spans="4:4" x14ac:dyDescent="0.25">
      <c r="D316" s="50"/>
    </row>
    <row r="317" spans="4:4" x14ac:dyDescent="0.25">
      <c r="D317" s="50"/>
    </row>
    <row r="318" spans="4:4" x14ac:dyDescent="0.25">
      <c r="D318" s="50"/>
    </row>
    <row r="319" spans="4:4" x14ac:dyDescent="0.25">
      <c r="D319" s="50"/>
    </row>
    <row r="320" spans="4:4" x14ac:dyDescent="0.25">
      <c r="D320" s="50"/>
    </row>
    <row r="321" spans="4:4" x14ac:dyDescent="0.25">
      <c r="D321" s="50"/>
    </row>
    <row r="322" spans="4:4" x14ac:dyDescent="0.25">
      <c r="D322" s="50"/>
    </row>
    <row r="323" spans="4:4" x14ac:dyDescent="0.25">
      <c r="D323" s="50"/>
    </row>
    <row r="324" spans="4:4" x14ac:dyDescent="0.25">
      <c r="D324" s="50"/>
    </row>
    <row r="325" spans="4:4" x14ac:dyDescent="0.25">
      <c r="D325" s="50"/>
    </row>
    <row r="326" spans="4:4" x14ac:dyDescent="0.25">
      <c r="D326" s="50"/>
    </row>
    <row r="327" spans="4:4" x14ac:dyDescent="0.25">
      <c r="D327" s="50"/>
    </row>
    <row r="328" spans="4:4" x14ac:dyDescent="0.25">
      <c r="D328" s="50"/>
    </row>
    <row r="329" spans="4:4" x14ac:dyDescent="0.25">
      <c r="D329" s="50"/>
    </row>
    <row r="330" spans="4:4" x14ac:dyDescent="0.25">
      <c r="D330" s="50"/>
    </row>
    <row r="331" spans="4:4" x14ac:dyDescent="0.25">
      <c r="D331" s="50"/>
    </row>
    <row r="332" spans="4:4" x14ac:dyDescent="0.25">
      <c r="D332" s="50"/>
    </row>
    <row r="333" spans="4:4" x14ac:dyDescent="0.25">
      <c r="D333" s="50"/>
    </row>
    <row r="334" spans="4:4" x14ac:dyDescent="0.25">
      <c r="D334" s="50"/>
    </row>
    <row r="335" spans="4:4" x14ac:dyDescent="0.25">
      <c r="D335" s="50"/>
    </row>
    <row r="336" spans="4:4" x14ac:dyDescent="0.25">
      <c r="D336" s="50"/>
    </row>
    <row r="337" spans="4:4" x14ac:dyDescent="0.25">
      <c r="D337" s="50"/>
    </row>
    <row r="338" spans="4:4" x14ac:dyDescent="0.25">
      <c r="D338" s="50"/>
    </row>
    <row r="339" spans="4:4" x14ac:dyDescent="0.25">
      <c r="D339" s="50"/>
    </row>
    <row r="340" spans="4:4" x14ac:dyDescent="0.25">
      <c r="D340" s="50"/>
    </row>
    <row r="341" spans="4:4" x14ac:dyDescent="0.25">
      <c r="D341" s="50"/>
    </row>
    <row r="342" spans="4:4" x14ac:dyDescent="0.25">
      <c r="D342" s="50"/>
    </row>
    <row r="343" spans="4:4" x14ac:dyDescent="0.25">
      <c r="D343" s="50"/>
    </row>
    <row r="344" spans="4:4" x14ac:dyDescent="0.25">
      <c r="D344" s="50"/>
    </row>
    <row r="345" spans="4:4" x14ac:dyDescent="0.25">
      <c r="D345" s="50"/>
    </row>
    <row r="346" spans="4:4" x14ac:dyDescent="0.25">
      <c r="D346" s="50"/>
    </row>
    <row r="347" spans="4:4" x14ac:dyDescent="0.25">
      <c r="D347" s="50"/>
    </row>
    <row r="348" spans="4:4" x14ac:dyDescent="0.25">
      <c r="D348" s="50"/>
    </row>
    <row r="349" spans="4:4" x14ac:dyDescent="0.25">
      <c r="D349" s="50"/>
    </row>
    <row r="350" spans="4:4" x14ac:dyDescent="0.25">
      <c r="D350" s="50"/>
    </row>
    <row r="351" spans="4:4" x14ac:dyDescent="0.25">
      <c r="D351" s="50"/>
    </row>
    <row r="352" spans="4:4" x14ac:dyDescent="0.25">
      <c r="D352" s="50"/>
    </row>
    <row r="353" spans="4:4" x14ac:dyDescent="0.25">
      <c r="D353" s="50"/>
    </row>
    <row r="354" spans="4:4" x14ac:dyDescent="0.25">
      <c r="D354" s="50"/>
    </row>
    <row r="355" spans="4:4" x14ac:dyDescent="0.25">
      <c r="D355" s="50"/>
    </row>
    <row r="356" spans="4:4" x14ac:dyDescent="0.25">
      <c r="D356" s="50"/>
    </row>
    <row r="357" spans="4:4" x14ac:dyDescent="0.25">
      <c r="D357" s="50"/>
    </row>
    <row r="358" spans="4:4" x14ac:dyDescent="0.25">
      <c r="D358" s="50"/>
    </row>
    <row r="359" spans="4:4" x14ac:dyDescent="0.25">
      <c r="D359" s="50"/>
    </row>
    <row r="360" spans="4:4" x14ac:dyDescent="0.25">
      <c r="D360" s="50"/>
    </row>
    <row r="361" spans="4:4" x14ac:dyDescent="0.25">
      <c r="D361" s="50"/>
    </row>
    <row r="362" spans="4:4" x14ac:dyDescent="0.25">
      <c r="D362" s="50"/>
    </row>
    <row r="363" spans="4:4" x14ac:dyDescent="0.25">
      <c r="D363" s="50"/>
    </row>
    <row r="364" spans="4:4" x14ac:dyDescent="0.25">
      <c r="D364" s="50"/>
    </row>
    <row r="365" spans="4:4" x14ac:dyDescent="0.25">
      <c r="D365" s="50"/>
    </row>
    <row r="366" spans="4:4" x14ac:dyDescent="0.25">
      <c r="D366" s="50"/>
    </row>
    <row r="367" spans="4:4" x14ac:dyDescent="0.25">
      <c r="D367" s="50"/>
    </row>
    <row r="368" spans="4:4" x14ac:dyDescent="0.25">
      <c r="D368" s="50"/>
    </row>
    <row r="369" spans="4:4" x14ac:dyDescent="0.25">
      <c r="D369" s="50"/>
    </row>
    <row r="370" spans="4:4" x14ac:dyDescent="0.25">
      <c r="D370" s="50"/>
    </row>
    <row r="371" spans="4:4" x14ac:dyDescent="0.25">
      <c r="D371" s="50"/>
    </row>
    <row r="372" spans="4:4" x14ac:dyDescent="0.25">
      <c r="D372" s="50"/>
    </row>
    <row r="373" spans="4:4" x14ac:dyDescent="0.25">
      <c r="D373" s="50"/>
    </row>
    <row r="374" spans="4:4" x14ac:dyDescent="0.25">
      <c r="D374" s="50"/>
    </row>
    <row r="375" spans="4:4" x14ac:dyDescent="0.25">
      <c r="D375" s="50"/>
    </row>
    <row r="376" spans="4:4" x14ac:dyDescent="0.25">
      <c r="D376" s="50"/>
    </row>
    <row r="377" spans="4:4" x14ac:dyDescent="0.25">
      <c r="D377" s="50"/>
    </row>
    <row r="378" spans="4:4" x14ac:dyDescent="0.25">
      <c r="D378" s="50"/>
    </row>
    <row r="379" spans="4:4" x14ac:dyDescent="0.25">
      <c r="D379" s="50"/>
    </row>
    <row r="380" spans="4:4" x14ac:dyDescent="0.25">
      <c r="D380" s="50"/>
    </row>
    <row r="381" spans="4:4" x14ac:dyDescent="0.25">
      <c r="D381" s="50"/>
    </row>
    <row r="382" spans="4:4" x14ac:dyDescent="0.25">
      <c r="D382" s="50"/>
    </row>
    <row r="383" spans="4:4" x14ac:dyDescent="0.25">
      <c r="D383" s="50"/>
    </row>
    <row r="384" spans="4:4" x14ac:dyDescent="0.25">
      <c r="D384" s="50"/>
    </row>
    <row r="385" spans="4:4" x14ac:dyDescent="0.25">
      <c r="D385" s="50"/>
    </row>
    <row r="386" spans="4:4" x14ac:dyDescent="0.25">
      <c r="D386" s="50"/>
    </row>
    <row r="387" spans="4:4" x14ac:dyDescent="0.25">
      <c r="D387" s="50"/>
    </row>
    <row r="388" spans="4:4" x14ac:dyDescent="0.25">
      <c r="D388" s="50"/>
    </row>
    <row r="389" spans="4:4" x14ac:dyDescent="0.25">
      <c r="D389" s="50"/>
    </row>
    <row r="390" spans="4:4" x14ac:dyDescent="0.25">
      <c r="D390" s="50"/>
    </row>
    <row r="391" spans="4:4" x14ac:dyDescent="0.25">
      <c r="D391" s="50"/>
    </row>
    <row r="392" spans="4:4" x14ac:dyDescent="0.25">
      <c r="D392" s="50"/>
    </row>
    <row r="393" spans="4:4" x14ac:dyDescent="0.25">
      <c r="D393" s="50"/>
    </row>
    <row r="394" spans="4:4" x14ac:dyDescent="0.25">
      <c r="D394" s="50"/>
    </row>
    <row r="395" spans="4:4" x14ac:dyDescent="0.25">
      <c r="D395" s="50"/>
    </row>
    <row r="396" spans="4:4" x14ac:dyDescent="0.25">
      <c r="D396" s="50"/>
    </row>
    <row r="397" spans="4:4" x14ac:dyDescent="0.25">
      <c r="D397" s="50"/>
    </row>
    <row r="398" spans="4:4" x14ac:dyDescent="0.25">
      <c r="D398" s="50"/>
    </row>
    <row r="399" spans="4:4" x14ac:dyDescent="0.25">
      <c r="D399" s="50"/>
    </row>
    <row r="400" spans="4:4" x14ac:dyDescent="0.25">
      <c r="D400" s="50"/>
    </row>
    <row r="401" spans="4:4" x14ac:dyDescent="0.25">
      <c r="D401" s="50"/>
    </row>
    <row r="402" spans="4:4" x14ac:dyDescent="0.25">
      <c r="D402" s="50"/>
    </row>
    <row r="403" spans="4:4" x14ac:dyDescent="0.25">
      <c r="D403" s="50"/>
    </row>
    <row r="404" spans="4:4" x14ac:dyDescent="0.25">
      <c r="D404" s="50"/>
    </row>
    <row r="405" spans="4:4" x14ac:dyDescent="0.25">
      <c r="D405" s="50"/>
    </row>
    <row r="406" spans="4:4" x14ac:dyDescent="0.25">
      <c r="D406" s="50"/>
    </row>
    <row r="407" spans="4:4" x14ac:dyDescent="0.25">
      <c r="D407" s="50"/>
    </row>
    <row r="408" spans="4:4" x14ac:dyDescent="0.25">
      <c r="D408" s="50"/>
    </row>
    <row r="409" spans="4:4" x14ac:dyDescent="0.25">
      <c r="D409" s="50"/>
    </row>
    <row r="410" spans="4:4" x14ac:dyDescent="0.25">
      <c r="D410" s="50"/>
    </row>
    <row r="411" spans="4:4" x14ac:dyDescent="0.25">
      <c r="D411" s="50"/>
    </row>
    <row r="412" spans="4:4" x14ac:dyDescent="0.25">
      <c r="D412" s="50"/>
    </row>
    <row r="413" spans="4:4" x14ac:dyDescent="0.25">
      <c r="D413" s="50"/>
    </row>
    <row r="414" spans="4:4" x14ac:dyDescent="0.25">
      <c r="D414" s="50"/>
    </row>
    <row r="415" spans="4:4" x14ac:dyDescent="0.25">
      <c r="D415" s="50"/>
    </row>
    <row r="416" spans="4:4" x14ac:dyDescent="0.25">
      <c r="D416" s="50"/>
    </row>
    <row r="417" spans="4:4" x14ac:dyDescent="0.25">
      <c r="D417" s="50"/>
    </row>
    <row r="418" spans="4:4" x14ac:dyDescent="0.25">
      <c r="D418" s="50"/>
    </row>
    <row r="419" spans="4:4" x14ac:dyDescent="0.25">
      <c r="D419" s="50"/>
    </row>
    <row r="420" spans="4:4" x14ac:dyDescent="0.25">
      <c r="D420" s="50"/>
    </row>
    <row r="421" spans="4:4" x14ac:dyDescent="0.25">
      <c r="D421" s="50"/>
    </row>
    <row r="422" spans="4:4" x14ac:dyDescent="0.25">
      <c r="D422" s="50"/>
    </row>
    <row r="423" spans="4:4" x14ac:dyDescent="0.25">
      <c r="D423" s="50"/>
    </row>
    <row r="424" spans="4:4" x14ac:dyDescent="0.25">
      <c r="D424" s="50"/>
    </row>
    <row r="425" spans="4:4" x14ac:dyDescent="0.25">
      <c r="D425" s="50"/>
    </row>
    <row r="426" spans="4:4" x14ac:dyDescent="0.25">
      <c r="D426" s="50"/>
    </row>
    <row r="427" spans="4:4" x14ac:dyDescent="0.25">
      <c r="D427" s="50"/>
    </row>
    <row r="428" spans="4:4" x14ac:dyDescent="0.25">
      <c r="D428" s="50"/>
    </row>
    <row r="429" spans="4:4" x14ac:dyDescent="0.25">
      <c r="D429" s="50"/>
    </row>
    <row r="430" spans="4:4" x14ac:dyDescent="0.25">
      <c r="D430" s="50"/>
    </row>
    <row r="431" spans="4:4" x14ac:dyDescent="0.25">
      <c r="D431" s="50"/>
    </row>
    <row r="432" spans="4:4" x14ac:dyDescent="0.25">
      <c r="D432" s="50"/>
    </row>
    <row r="433" spans="4:4" x14ac:dyDescent="0.25">
      <c r="D433" s="50"/>
    </row>
    <row r="434" spans="4:4" x14ac:dyDescent="0.25">
      <c r="D434" s="50"/>
    </row>
    <row r="435" spans="4:4" x14ac:dyDescent="0.25">
      <c r="D435" s="50"/>
    </row>
    <row r="436" spans="4:4" x14ac:dyDescent="0.25">
      <c r="D436" s="50"/>
    </row>
    <row r="437" spans="4:4" x14ac:dyDescent="0.25">
      <c r="D437" s="50"/>
    </row>
    <row r="438" spans="4:4" x14ac:dyDescent="0.25">
      <c r="D438" s="50"/>
    </row>
    <row r="439" spans="4:4" x14ac:dyDescent="0.25">
      <c r="D439" s="50"/>
    </row>
    <row r="440" spans="4:4" x14ac:dyDescent="0.25">
      <c r="D440" s="50"/>
    </row>
    <row r="441" spans="4:4" x14ac:dyDescent="0.25">
      <c r="D441" s="50"/>
    </row>
    <row r="442" spans="4:4" x14ac:dyDescent="0.25">
      <c r="D442" s="50"/>
    </row>
    <row r="443" spans="4:4" x14ac:dyDescent="0.25">
      <c r="D443" s="50"/>
    </row>
    <row r="444" spans="4:4" x14ac:dyDescent="0.25">
      <c r="D444" s="50"/>
    </row>
    <row r="445" spans="4:4" x14ac:dyDescent="0.25">
      <c r="D445" s="50"/>
    </row>
    <row r="446" spans="4:4" x14ac:dyDescent="0.25">
      <c r="D446" s="50"/>
    </row>
    <row r="447" spans="4:4" x14ac:dyDescent="0.25">
      <c r="D447" s="50"/>
    </row>
    <row r="448" spans="4:4" x14ac:dyDescent="0.25">
      <c r="D448" s="50"/>
    </row>
    <row r="449" spans="4:4" x14ac:dyDescent="0.25">
      <c r="D449" s="50"/>
    </row>
    <row r="450" spans="4:4" x14ac:dyDescent="0.25">
      <c r="D450" s="50"/>
    </row>
    <row r="451" spans="4:4" x14ac:dyDescent="0.25">
      <c r="D451" s="50"/>
    </row>
    <row r="452" spans="4:4" x14ac:dyDescent="0.25">
      <c r="D452" s="50"/>
    </row>
    <row r="453" spans="4:4" x14ac:dyDescent="0.25">
      <c r="D453" s="50"/>
    </row>
    <row r="454" spans="4:4" x14ac:dyDescent="0.25">
      <c r="D454" s="50"/>
    </row>
    <row r="455" spans="4:4" x14ac:dyDescent="0.25">
      <c r="D455" s="50"/>
    </row>
    <row r="456" spans="4:4" x14ac:dyDescent="0.25">
      <c r="D456" s="50"/>
    </row>
    <row r="457" spans="4:4" x14ac:dyDescent="0.25">
      <c r="D457" s="50"/>
    </row>
    <row r="458" spans="4:4" x14ac:dyDescent="0.25">
      <c r="D458" s="50"/>
    </row>
    <row r="459" spans="4:4" x14ac:dyDescent="0.25">
      <c r="D459" s="50"/>
    </row>
  </sheetData>
  <mergeCells count="3">
    <mergeCell ref="A8:B36"/>
    <mergeCell ref="J9:K9"/>
    <mergeCell ref="M9:N9"/>
  </mergeCells>
  <phoneticPr fontId="0" type="noConversion"/>
  <pageMargins left="0.75" right="0.75" top="1" bottom="1" header="0.5" footer="0.5"/>
  <pageSetup paperSize="9" scale="75" orientation="landscape" r:id="rId1"/>
  <headerFooter alignWithMargins="0">
    <oddFooter>&amp;L&amp;F&amp;C&amp;P&amp;R&amp;T 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52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1554480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883920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6" name="adaytum_page_2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2</xdr:col>
                    <xdr:colOff>1554480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6:S1892"/>
  <sheetViews>
    <sheetView topLeftCell="E1" workbookViewId="0">
      <selection activeCell="G1826" sqref="G1826"/>
    </sheetView>
  </sheetViews>
  <sheetFormatPr defaultRowHeight="13.2" x14ac:dyDescent="0.25"/>
  <cols>
    <col min="1" max="1" width="24.5546875" hidden="1" customWidth="1"/>
    <col min="2" max="2" width="18" hidden="1" customWidth="1"/>
    <col min="3" max="3" width="16.44140625" hidden="1" customWidth="1"/>
    <col min="4" max="4" width="19" hidden="1" customWidth="1"/>
    <col min="5" max="5" width="35.109375" bestFit="1" customWidth="1"/>
    <col min="6" max="6" width="16.88671875" customWidth="1"/>
    <col min="7" max="7" width="23.5546875" customWidth="1"/>
    <col min="8" max="8" width="31.5546875" customWidth="1"/>
    <col min="9" max="9" width="16.5546875" customWidth="1"/>
    <col min="10" max="10" width="19.33203125" customWidth="1"/>
    <col min="11" max="11" width="26" customWidth="1"/>
  </cols>
  <sheetData>
    <row r="6" spans="1:11" hidden="1" x14ac:dyDescent="0.25">
      <c r="E6" s="1" t="s">
        <v>3542</v>
      </c>
    </row>
    <row r="7" spans="1:11" ht="13.8" hidden="1" thickBot="1" x14ac:dyDescent="0.3">
      <c r="F7" s="58"/>
      <c r="G7" s="58"/>
      <c r="H7" s="58"/>
      <c r="I7" s="58"/>
    </row>
    <row r="8" spans="1:11" x14ac:dyDescent="0.25">
      <c r="F8" s="58"/>
      <c r="G8" s="58"/>
      <c r="H8" s="58"/>
      <c r="I8" s="58"/>
    </row>
    <row r="9" spans="1:11" ht="13.8" thickBot="1" x14ac:dyDescent="0.3">
      <c r="F9" s="58"/>
      <c r="G9" s="58"/>
      <c r="H9" s="58"/>
      <c r="I9" s="58"/>
    </row>
    <row r="10" spans="1:11" x14ac:dyDescent="0.25">
      <c r="A10" s="260" t="s">
        <v>3648</v>
      </c>
      <c r="B10" s="260" t="s">
        <v>3649</v>
      </c>
      <c r="C10" s="260" t="s">
        <v>3650</v>
      </c>
      <c r="D10" s="260" t="s">
        <v>3651</v>
      </c>
      <c r="E10" s="260" t="s">
        <v>3652</v>
      </c>
      <c r="F10" s="266"/>
      <c r="G10" s="266"/>
      <c r="H10" s="266"/>
      <c r="I10" s="266"/>
      <c r="J10" s="260"/>
      <c r="K10" s="260"/>
    </row>
    <row r="11" spans="1:11" hidden="1" x14ac:dyDescent="0.25">
      <c r="A11" s="261" t="s">
        <v>3653</v>
      </c>
      <c r="B11" s="261">
        <v>74</v>
      </c>
      <c r="C11" s="261" t="s">
        <v>3654</v>
      </c>
      <c r="D11" s="261" t="s">
        <v>3655</v>
      </c>
      <c r="E11" s="261" t="s">
        <v>3656</v>
      </c>
      <c r="F11" s="261">
        <v>103438</v>
      </c>
      <c r="G11" s="261" t="s">
        <v>3657</v>
      </c>
      <c r="H11" s="261" t="s">
        <v>3658</v>
      </c>
      <c r="I11" s="261" t="s">
        <v>3659</v>
      </c>
      <c r="J11" s="261" t="s">
        <v>3660</v>
      </c>
      <c r="K11" s="261" t="s">
        <v>3661</v>
      </c>
    </row>
    <row r="12" spans="1:11" hidden="1" x14ac:dyDescent="0.25">
      <c r="A12" s="261" t="s">
        <v>3662</v>
      </c>
      <c r="B12" s="261">
        <v>57003</v>
      </c>
      <c r="C12" s="261" t="s">
        <v>3663</v>
      </c>
      <c r="D12" s="261" t="s">
        <v>3664</v>
      </c>
      <c r="E12" s="261" t="s">
        <v>3665</v>
      </c>
      <c r="F12" s="261">
        <v>100312</v>
      </c>
      <c r="G12" s="261" t="s">
        <v>3666</v>
      </c>
      <c r="H12" s="261" t="s">
        <v>3667</v>
      </c>
      <c r="I12" s="261" t="s">
        <v>3659</v>
      </c>
      <c r="J12" s="261" t="s">
        <v>3660</v>
      </c>
      <c r="K12" s="261" t="s">
        <v>3668</v>
      </c>
    </row>
    <row r="13" spans="1:11" hidden="1" x14ac:dyDescent="0.25">
      <c r="A13" s="261" t="s">
        <v>3653</v>
      </c>
      <c r="B13" s="261">
        <v>57017</v>
      </c>
      <c r="C13" s="261" t="s">
        <v>3669</v>
      </c>
      <c r="D13" s="261" t="s">
        <v>3670</v>
      </c>
      <c r="E13" s="261" t="s">
        <v>3671</v>
      </c>
      <c r="F13" s="261">
        <v>100997</v>
      </c>
      <c r="G13" s="261" t="s">
        <v>3672</v>
      </c>
      <c r="H13" s="261" t="s">
        <v>3673</v>
      </c>
      <c r="I13" s="261" t="s">
        <v>3659</v>
      </c>
      <c r="J13" s="261" t="s">
        <v>3660</v>
      </c>
      <c r="K13" s="261" t="s">
        <v>3674</v>
      </c>
    </row>
    <row r="14" spans="1:11" hidden="1" x14ac:dyDescent="0.25">
      <c r="A14" s="261" t="s">
        <v>3662</v>
      </c>
      <c r="B14" s="261">
        <v>57043</v>
      </c>
      <c r="C14" s="261" t="s">
        <v>3675</v>
      </c>
      <c r="D14" s="261" t="s">
        <v>3676</v>
      </c>
      <c r="E14" s="261" t="s">
        <v>3677</v>
      </c>
      <c r="F14" s="261">
        <v>100312</v>
      </c>
      <c r="G14" s="261" t="s">
        <v>3666</v>
      </c>
      <c r="H14" s="261" t="s">
        <v>3667</v>
      </c>
      <c r="I14" s="261" t="s">
        <v>3659</v>
      </c>
      <c r="J14" s="261" t="s">
        <v>3660</v>
      </c>
      <c r="K14" s="261" t="s">
        <v>3678</v>
      </c>
    </row>
    <row r="15" spans="1:11" hidden="1" x14ac:dyDescent="0.25">
      <c r="A15" s="261" t="s">
        <v>3653</v>
      </c>
      <c r="B15" s="261">
        <v>57051</v>
      </c>
      <c r="C15" s="261" t="s">
        <v>3679</v>
      </c>
      <c r="D15" s="261" t="s">
        <v>3680</v>
      </c>
      <c r="E15" s="261" t="s">
        <v>3681</v>
      </c>
      <c r="F15" s="261">
        <v>100421</v>
      </c>
      <c r="G15" s="261" t="s">
        <v>3682</v>
      </c>
      <c r="H15" s="261" t="s">
        <v>3683</v>
      </c>
      <c r="I15" s="261" t="s">
        <v>3659</v>
      </c>
      <c r="J15" s="261" t="s">
        <v>3684</v>
      </c>
      <c r="K15" s="261" t="s">
        <v>3685</v>
      </c>
    </row>
    <row r="16" spans="1:11" hidden="1" x14ac:dyDescent="0.25">
      <c r="A16" s="261" t="s">
        <v>3653</v>
      </c>
      <c r="B16" s="261">
        <v>57052</v>
      </c>
      <c r="C16" s="261" t="s">
        <v>3686</v>
      </c>
      <c r="D16" s="261" t="s">
        <v>3687</v>
      </c>
      <c r="E16" s="261" t="s">
        <v>3688</v>
      </c>
      <c r="F16" s="261">
        <v>103233</v>
      </c>
      <c r="G16" s="261" t="s">
        <v>3689</v>
      </c>
      <c r="H16" s="261" t="s">
        <v>3690</v>
      </c>
      <c r="I16" s="261" t="s">
        <v>3659</v>
      </c>
      <c r="J16" s="261" t="s">
        <v>3660</v>
      </c>
      <c r="K16" s="261" t="s">
        <v>3691</v>
      </c>
    </row>
    <row r="17" spans="1:11" hidden="1" x14ac:dyDescent="0.25">
      <c r="A17" s="261" t="s">
        <v>3653</v>
      </c>
      <c r="B17" s="261">
        <v>57053</v>
      </c>
      <c r="C17" s="261" t="s">
        <v>3692</v>
      </c>
      <c r="D17" s="261" t="s">
        <v>3693</v>
      </c>
      <c r="E17" s="261" t="s">
        <v>3694</v>
      </c>
      <c r="F17" s="261">
        <v>100456</v>
      </c>
      <c r="G17" s="261" t="s">
        <v>3695</v>
      </c>
      <c r="H17" s="261" t="s">
        <v>3696</v>
      </c>
      <c r="I17" s="261" t="s">
        <v>3659</v>
      </c>
      <c r="J17" s="261" t="s">
        <v>3660</v>
      </c>
      <c r="K17" s="261" t="s">
        <v>3697</v>
      </c>
    </row>
    <row r="18" spans="1:11" hidden="1" x14ac:dyDescent="0.25">
      <c r="A18" s="261" t="s">
        <v>3653</v>
      </c>
      <c r="B18" s="261">
        <v>57056</v>
      </c>
      <c r="C18" s="261" t="s">
        <v>3698</v>
      </c>
      <c r="D18" s="261" t="s">
        <v>3699</v>
      </c>
      <c r="E18" s="261" t="s">
        <v>3700</v>
      </c>
      <c r="F18" s="261">
        <v>101067</v>
      </c>
      <c r="G18" s="261" t="s">
        <v>3701</v>
      </c>
      <c r="H18" s="261" t="s">
        <v>3702</v>
      </c>
      <c r="I18" s="261" t="s">
        <v>3659</v>
      </c>
      <c r="J18" s="261" t="s">
        <v>3660</v>
      </c>
      <c r="K18" s="261" t="s">
        <v>3703</v>
      </c>
    </row>
    <row r="19" spans="1:11" hidden="1" x14ac:dyDescent="0.25">
      <c r="A19" s="261" t="s">
        <v>3653</v>
      </c>
      <c r="B19" s="261">
        <v>57068</v>
      </c>
      <c r="C19" s="261" t="s">
        <v>3704</v>
      </c>
      <c r="D19" s="261" t="s">
        <v>3705</v>
      </c>
      <c r="E19" s="261" t="s">
        <v>3706</v>
      </c>
      <c r="F19" s="261">
        <v>101067</v>
      </c>
      <c r="G19" s="261" t="s">
        <v>3701</v>
      </c>
      <c r="H19" s="261" t="s">
        <v>3702</v>
      </c>
      <c r="I19" s="261" t="s">
        <v>3659</v>
      </c>
      <c r="J19" s="261" t="s">
        <v>3660</v>
      </c>
      <c r="K19" s="261" t="s">
        <v>3703</v>
      </c>
    </row>
    <row r="20" spans="1:11" hidden="1" x14ac:dyDescent="0.25">
      <c r="A20" s="261" t="s">
        <v>3653</v>
      </c>
      <c r="B20" s="261">
        <v>57071</v>
      </c>
      <c r="C20" s="261" t="s">
        <v>3707</v>
      </c>
      <c r="D20" s="261" t="s">
        <v>3708</v>
      </c>
      <c r="E20" s="261" t="s">
        <v>3709</v>
      </c>
      <c r="F20" s="261">
        <v>103573</v>
      </c>
      <c r="G20" s="261" t="s">
        <v>3710</v>
      </c>
      <c r="H20" s="261" t="s">
        <v>3711</v>
      </c>
      <c r="I20" s="261" t="s">
        <v>3659</v>
      </c>
      <c r="J20" s="261" t="s">
        <v>3660</v>
      </c>
      <c r="K20" s="261" t="s">
        <v>3712</v>
      </c>
    </row>
    <row r="21" spans="1:11" hidden="1" x14ac:dyDescent="0.25">
      <c r="A21" s="261" t="s">
        <v>3653</v>
      </c>
      <c r="B21" s="261">
        <v>57091</v>
      </c>
      <c r="C21" s="261" t="s">
        <v>3704</v>
      </c>
      <c r="D21" s="261" t="s">
        <v>3713</v>
      </c>
      <c r="E21" s="261" t="s">
        <v>3714</v>
      </c>
      <c r="F21" s="261">
        <v>100918</v>
      </c>
      <c r="G21" s="261" t="s">
        <v>3715</v>
      </c>
      <c r="H21" s="261" t="s">
        <v>3716</v>
      </c>
      <c r="I21" s="261" t="s">
        <v>3659</v>
      </c>
      <c r="J21" s="261" t="s">
        <v>3660</v>
      </c>
      <c r="K21" s="261" t="s">
        <v>3717</v>
      </c>
    </row>
    <row r="22" spans="1:11" x14ac:dyDescent="0.25">
      <c r="A22" s="261" t="s">
        <v>3653</v>
      </c>
      <c r="B22" s="261">
        <v>57100</v>
      </c>
      <c r="C22" s="261" t="s">
        <v>3704</v>
      </c>
      <c r="D22" s="261" t="s">
        <v>3718</v>
      </c>
      <c r="E22" s="262" t="s">
        <v>3719</v>
      </c>
      <c r="F22" s="261"/>
      <c r="G22" s="261"/>
      <c r="H22" s="261"/>
      <c r="I22" s="261"/>
      <c r="J22" s="261"/>
      <c r="K22" s="261"/>
    </row>
    <row r="23" spans="1:11" hidden="1" x14ac:dyDescent="0.25">
      <c r="A23" s="261" t="s">
        <v>3653</v>
      </c>
      <c r="B23" s="261">
        <v>57102</v>
      </c>
      <c r="C23" s="261" t="s">
        <v>3722</v>
      </c>
      <c r="D23" s="261" t="s">
        <v>3723</v>
      </c>
      <c r="E23" s="261" t="s">
        <v>3724</v>
      </c>
      <c r="F23" s="261">
        <v>101067</v>
      </c>
      <c r="G23" s="261" t="s">
        <v>3701</v>
      </c>
      <c r="H23" s="261" t="s">
        <v>3702</v>
      </c>
      <c r="I23" s="261" t="s">
        <v>3659</v>
      </c>
      <c r="J23" s="261" t="s">
        <v>3720</v>
      </c>
      <c r="K23" s="261" t="s">
        <v>3703</v>
      </c>
    </row>
    <row r="24" spans="1:11" hidden="1" x14ac:dyDescent="0.25">
      <c r="A24" s="261" t="s">
        <v>3653</v>
      </c>
      <c r="B24" s="261">
        <v>57119</v>
      </c>
      <c r="C24" s="261" t="s">
        <v>3725</v>
      </c>
      <c r="D24" s="261" t="s">
        <v>3726</v>
      </c>
      <c r="E24" s="261" t="s">
        <v>3727</v>
      </c>
      <c r="F24" s="261">
        <v>100301</v>
      </c>
      <c r="G24" s="261" t="s">
        <v>3728</v>
      </c>
      <c r="H24" s="261" t="s">
        <v>3729</v>
      </c>
      <c r="I24" s="261" t="s">
        <v>3659</v>
      </c>
      <c r="J24" s="261" t="s">
        <v>3660</v>
      </c>
      <c r="K24" s="261" t="s">
        <v>3730</v>
      </c>
    </row>
    <row r="25" spans="1:11" hidden="1" x14ac:dyDescent="0.25">
      <c r="A25" s="261" t="s">
        <v>3653</v>
      </c>
      <c r="B25" s="261">
        <v>57135</v>
      </c>
      <c r="C25" s="261" t="s">
        <v>3731</v>
      </c>
      <c r="D25" s="261" t="s">
        <v>3732</v>
      </c>
      <c r="E25" s="261" t="s">
        <v>3733</v>
      </c>
      <c r="F25" s="261">
        <v>100368</v>
      </c>
      <c r="G25" s="261" t="s">
        <v>3734</v>
      </c>
      <c r="H25" s="261" t="s">
        <v>3735</v>
      </c>
      <c r="I25" s="261" t="s">
        <v>3659</v>
      </c>
      <c r="J25" s="261" t="s">
        <v>3660</v>
      </c>
      <c r="K25" s="261" t="s">
        <v>3736</v>
      </c>
    </row>
    <row r="26" spans="1:11" hidden="1" x14ac:dyDescent="0.25">
      <c r="A26" s="261" t="s">
        <v>3653</v>
      </c>
      <c r="B26" s="261">
        <v>57155</v>
      </c>
      <c r="C26" s="261" t="s">
        <v>3737</v>
      </c>
      <c r="D26" s="261" t="s">
        <v>3738</v>
      </c>
      <c r="E26" s="261" t="s">
        <v>3739</v>
      </c>
      <c r="F26" s="261">
        <v>100490</v>
      </c>
      <c r="G26" s="261" t="s">
        <v>3740</v>
      </c>
      <c r="H26" s="261" t="s">
        <v>3741</v>
      </c>
      <c r="I26" s="261" t="s">
        <v>3659</v>
      </c>
      <c r="J26" s="261" t="s">
        <v>3660</v>
      </c>
      <c r="K26" s="261" t="s">
        <v>3742</v>
      </c>
    </row>
    <row r="27" spans="1:11" hidden="1" x14ac:dyDescent="0.25">
      <c r="A27" s="261" t="s">
        <v>3653</v>
      </c>
      <c r="B27" s="261">
        <v>57180</v>
      </c>
      <c r="C27" s="261" t="s">
        <v>3743</v>
      </c>
      <c r="D27" s="261" t="s">
        <v>3744</v>
      </c>
      <c r="E27" s="261" t="s">
        <v>3745</v>
      </c>
      <c r="F27" s="261">
        <v>103573</v>
      </c>
      <c r="G27" s="261" t="s">
        <v>3710</v>
      </c>
      <c r="H27" s="261" t="s">
        <v>3711</v>
      </c>
      <c r="I27" s="261" t="s">
        <v>3659</v>
      </c>
      <c r="J27" s="261" t="s">
        <v>3660</v>
      </c>
      <c r="K27" s="261" t="s">
        <v>3746</v>
      </c>
    </row>
    <row r="28" spans="1:11" hidden="1" x14ac:dyDescent="0.25">
      <c r="A28" s="261" t="s">
        <v>3653</v>
      </c>
      <c r="B28" s="261">
        <v>57189</v>
      </c>
      <c r="C28" s="261" t="s">
        <v>3747</v>
      </c>
      <c r="D28" s="261" t="s">
        <v>3748</v>
      </c>
      <c r="E28" s="261" t="s">
        <v>3749</v>
      </c>
      <c r="F28" s="261">
        <v>100336</v>
      </c>
      <c r="G28" s="261" t="s">
        <v>3750</v>
      </c>
      <c r="H28" s="261" t="s">
        <v>3751</v>
      </c>
      <c r="I28" s="261" t="s">
        <v>3659</v>
      </c>
      <c r="J28" s="261" t="s">
        <v>3660</v>
      </c>
      <c r="K28" s="261" t="s">
        <v>3752</v>
      </c>
    </row>
    <row r="29" spans="1:11" hidden="1" x14ac:dyDescent="0.25">
      <c r="A29" s="261" t="s">
        <v>3653</v>
      </c>
      <c r="B29" s="261">
        <v>57191</v>
      </c>
      <c r="C29" s="261" t="s">
        <v>3753</v>
      </c>
      <c r="D29" s="261" t="s">
        <v>3754</v>
      </c>
      <c r="E29" s="261" t="s">
        <v>3755</v>
      </c>
      <c r="F29" s="261">
        <v>103794</v>
      </c>
      <c r="G29" s="261" t="s">
        <v>3756</v>
      </c>
      <c r="H29" s="261" t="s">
        <v>3757</v>
      </c>
      <c r="I29" s="261" t="s">
        <v>3659</v>
      </c>
      <c r="J29" s="261" t="s">
        <v>3660</v>
      </c>
      <c r="K29" s="261" t="s">
        <v>3758</v>
      </c>
    </row>
    <row r="30" spans="1:11" hidden="1" x14ac:dyDescent="0.25">
      <c r="A30" s="261" t="s">
        <v>3653</v>
      </c>
      <c r="B30" s="261">
        <v>57208</v>
      </c>
      <c r="C30" s="261" t="s">
        <v>3759</v>
      </c>
      <c r="D30" s="261" t="s">
        <v>3760</v>
      </c>
      <c r="E30" s="261" t="s">
        <v>3761</v>
      </c>
      <c r="F30" s="261">
        <v>103799</v>
      </c>
      <c r="G30" s="261" t="s">
        <v>3762</v>
      </c>
      <c r="H30" s="261" t="s">
        <v>3763</v>
      </c>
      <c r="I30" s="261" t="s">
        <v>3659</v>
      </c>
      <c r="J30" s="261" t="s">
        <v>3660</v>
      </c>
      <c r="K30" s="261" t="s">
        <v>3764</v>
      </c>
    </row>
    <row r="31" spans="1:11" hidden="1" x14ac:dyDescent="0.25">
      <c r="A31" s="261" t="s">
        <v>3653</v>
      </c>
      <c r="B31" s="261">
        <v>57217</v>
      </c>
      <c r="C31" s="261" t="s">
        <v>3765</v>
      </c>
      <c r="D31" s="261" t="s">
        <v>3766</v>
      </c>
      <c r="E31" s="261" t="s">
        <v>3767</v>
      </c>
      <c r="F31" s="261">
        <v>103124</v>
      </c>
      <c r="G31" s="261" t="s">
        <v>3768</v>
      </c>
      <c r="H31" s="261" t="s">
        <v>3769</v>
      </c>
      <c r="I31" s="261" t="s">
        <v>3659</v>
      </c>
      <c r="J31" s="261" t="s">
        <v>3660</v>
      </c>
      <c r="K31" s="261" t="s">
        <v>3770</v>
      </c>
    </row>
    <row r="32" spans="1:11" hidden="1" x14ac:dyDescent="0.25">
      <c r="A32" s="261" t="s">
        <v>3653</v>
      </c>
      <c r="B32" s="261">
        <v>57219</v>
      </c>
      <c r="C32" s="261" t="s">
        <v>3771</v>
      </c>
      <c r="D32" s="261" t="s">
        <v>3772</v>
      </c>
      <c r="E32" s="261" t="s">
        <v>3773</v>
      </c>
      <c r="F32" s="261">
        <v>100375</v>
      </c>
      <c r="G32" s="261" t="s">
        <v>3774</v>
      </c>
      <c r="H32" s="261" t="s">
        <v>3775</v>
      </c>
      <c r="I32" s="261" t="s">
        <v>3659</v>
      </c>
      <c r="J32" s="261" t="s">
        <v>3660</v>
      </c>
      <c r="K32" s="261" t="s">
        <v>3776</v>
      </c>
    </row>
    <row r="33" spans="1:11" hidden="1" x14ac:dyDescent="0.25">
      <c r="A33" s="261" t="s">
        <v>3653</v>
      </c>
      <c r="B33" s="261">
        <v>57224</v>
      </c>
      <c r="C33" s="261" t="s">
        <v>3777</v>
      </c>
      <c r="D33" s="261" t="s">
        <v>3778</v>
      </c>
      <c r="E33" s="261" t="s">
        <v>3779</v>
      </c>
      <c r="F33" s="261">
        <v>103799</v>
      </c>
      <c r="G33" s="261" t="s">
        <v>3762</v>
      </c>
      <c r="H33" s="261" t="s">
        <v>3763</v>
      </c>
      <c r="I33" s="261" t="s">
        <v>3659</v>
      </c>
      <c r="J33" s="261" t="s">
        <v>3660</v>
      </c>
      <c r="K33" s="261" t="s">
        <v>3736</v>
      </c>
    </row>
    <row r="34" spans="1:11" hidden="1" x14ac:dyDescent="0.25">
      <c r="A34" s="261" t="s">
        <v>3653</v>
      </c>
      <c r="B34" s="261">
        <v>57233</v>
      </c>
      <c r="C34" s="261" t="s">
        <v>3777</v>
      </c>
      <c r="D34" s="261" t="s">
        <v>3780</v>
      </c>
      <c r="E34" s="261" t="s">
        <v>3781</v>
      </c>
      <c r="F34" s="261">
        <v>103799</v>
      </c>
      <c r="G34" s="261" t="s">
        <v>3762</v>
      </c>
      <c r="H34" s="261" t="s">
        <v>3763</v>
      </c>
      <c r="I34" s="261" t="s">
        <v>3659</v>
      </c>
      <c r="J34" s="261" t="s">
        <v>3660</v>
      </c>
      <c r="K34" s="261" t="s">
        <v>3764</v>
      </c>
    </row>
    <row r="35" spans="1:11" hidden="1" x14ac:dyDescent="0.25">
      <c r="A35" s="261" t="s">
        <v>3653</v>
      </c>
      <c r="B35" s="261">
        <v>57242</v>
      </c>
      <c r="C35" s="261" t="s">
        <v>3782</v>
      </c>
      <c r="D35" s="261" t="s">
        <v>3783</v>
      </c>
      <c r="E35" s="261" t="s">
        <v>3784</v>
      </c>
      <c r="F35" s="261">
        <v>103573</v>
      </c>
      <c r="G35" s="261" t="s">
        <v>3710</v>
      </c>
      <c r="H35" s="261" t="s">
        <v>3711</v>
      </c>
      <c r="I35" s="261" t="s">
        <v>3659</v>
      </c>
      <c r="J35" s="261" t="s">
        <v>3660</v>
      </c>
      <c r="K35" s="261" t="s">
        <v>3785</v>
      </c>
    </row>
    <row r="36" spans="1:11" hidden="1" x14ac:dyDescent="0.25">
      <c r="A36" s="261" t="s">
        <v>3662</v>
      </c>
      <c r="B36" s="261">
        <v>57260</v>
      </c>
      <c r="C36" s="261" t="s">
        <v>3786</v>
      </c>
      <c r="D36" s="261" t="s">
        <v>3787</v>
      </c>
      <c r="E36" s="261" t="s">
        <v>3788</v>
      </c>
      <c r="F36" s="261">
        <v>100312</v>
      </c>
      <c r="G36" s="261" t="s">
        <v>3666</v>
      </c>
      <c r="H36" s="261" t="s">
        <v>3667</v>
      </c>
      <c r="I36" s="261" t="s">
        <v>3659</v>
      </c>
      <c r="J36" s="261" t="s">
        <v>3660</v>
      </c>
      <c r="K36" s="261" t="s">
        <v>3668</v>
      </c>
    </row>
    <row r="37" spans="1:11" hidden="1" x14ac:dyDescent="0.25">
      <c r="A37" s="261" t="s">
        <v>3653</v>
      </c>
      <c r="B37" s="261">
        <v>57263</v>
      </c>
      <c r="C37" s="261" t="s">
        <v>3789</v>
      </c>
      <c r="D37" s="261" t="s">
        <v>3790</v>
      </c>
      <c r="E37" s="261" t="s">
        <v>3791</v>
      </c>
      <c r="F37" s="261">
        <v>100993</v>
      </c>
      <c r="G37" s="261" t="s">
        <v>3792</v>
      </c>
      <c r="H37" s="261" t="s">
        <v>3793</v>
      </c>
      <c r="I37" s="261" t="s">
        <v>3659</v>
      </c>
      <c r="J37" s="261" t="s">
        <v>3660</v>
      </c>
      <c r="K37" s="261" t="s">
        <v>3758</v>
      </c>
    </row>
    <row r="38" spans="1:11" hidden="1" x14ac:dyDescent="0.25">
      <c r="A38" s="261" t="s">
        <v>3653</v>
      </c>
      <c r="B38" s="261">
        <v>57276</v>
      </c>
      <c r="C38" s="261" t="s">
        <v>3794</v>
      </c>
      <c r="D38" s="261" t="s">
        <v>3795</v>
      </c>
      <c r="E38" s="261" t="s">
        <v>3796</v>
      </c>
      <c r="F38" s="261">
        <v>100355</v>
      </c>
      <c r="G38" s="261" t="s">
        <v>3797</v>
      </c>
      <c r="H38" s="261" t="s">
        <v>3798</v>
      </c>
      <c r="I38" s="261" t="s">
        <v>3659</v>
      </c>
      <c r="J38" s="261" t="s">
        <v>3660</v>
      </c>
      <c r="K38" s="261" t="s">
        <v>3799</v>
      </c>
    </row>
    <row r="39" spans="1:11" hidden="1" x14ac:dyDescent="0.25">
      <c r="A39" s="261" t="s">
        <v>3653</v>
      </c>
      <c r="B39" s="261">
        <v>57282</v>
      </c>
      <c r="C39" s="261" t="s">
        <v>3800</v>
      </c>
      <c r="D39" s="261" t="s">
        <v>3801</v>
      </c>
      <c r="E39" s="261" t="s">
        <v>3802</v>
      </c>
      <c r="F39" s="261">
        <v>100426</v>
      </c>
      <c r="G39" s="261" t="s">
        <v>3803</v>
      </c>
      <c r="H39" s="261" t="s">
        <v>3804</v>
      </c>
      <c r="I39" s="261" t="s">
        <v>3659</v>
      </c>
      <c r="J39" s="261" t="s">
        <v>3660</v>
      </c>
      <c r="K39" s="261" t="s">
        <v>3805</v>
      </c>
    </row>
    <row r="40" spans="1:11" hidden="1" x14ac:dyDescent="0.25">
      <c r="A40" s="261" t="s">
        <v>3653</v>
      </c>
      <c r="B40" s="261">
        <v>57283</v>
      </c>
      <c r="C40" s="261" t="s">
        <v>3806</v>
      </c>
      <c r="D40" s="261" t="s">
        <v>3807</v>
      </c>
      <c r="E40" s="261" t="s">
        <v>3808</v>
      </c>
      <c r="F40" s="261">
        <v>136375</v>
      </c>
      <c r="G40" s="261" t="s">
        <v>3809</v>
      </c>
      <c r="H40" s="261" t="s">
        <v>3810</v>
      </c>
      <c r="I40" s="261" t="s">
        <v>3659</v>
      </c>
      <c r="J40" s="261" t="s">
        <v>3660</v>
      </c>
      <c r="K40" s="261" t="s">
        <v>3721</v>
      </c>
    </row>
    <row r="41" spans="1:11" hidden="1" x14ac:dyDescent="0.25">
      <c r="A41" s="261" t="s">
        <v>3653</v>
      </c>
      <c r="B41" s="261">
        <v>57286</v>
      </c>
      <c r="C41" s="261" t="s">
        <v>3811</v>
      </c>
      <c r="D41" s="261" t="s">
        <v>3812</v>
      </c>
      <c r="E41" s="261" t="s">
        <v>3813</v>
      </c>
      <c r="F41" s="261">
        <v>100379</v>
      </c>
      <c r="G41" s="261" t="s">
        <v>3814</v>
      </c>
      <c r="H41" s="261" t="s">
        <v>3815</v>
      </c>
      <c r="I41" s="261" t="s">
        <v>3659</v>
      </c>
      <c r="J41" s="261" t="s">
        <v>3660</v>
      </c>
      <c r="K41" s="261" t="s">
        <v>3816</v>
      </c>
    </row>
    <row r="42" spans="1:11" hidden="1" x14ac:dyDescent="0.25">
      <c r="A42" s="261" t="s">
        <v>3653</v>
      </c>
      <c r="B42" s="261">
        <v>57298</v>
      </c>
      <c r="C42" s="261" t="s">
        <v>3817</v>
      </c>
      <c r="D42" s="261" t="s">
        <v>3818</v>
      </c>
      <c r="E42" s="261" t="s">
        <v>3819</v>
      </c>
      <c r="F42" s="261">
        <v>103326</v>
      </c>
      <c r="G42" s="261" t="s">
        <v>3820</v>
      </c>
      <c r="H42" s="261" t="s">
        <v>3821</v>
      </c>
      <c r="I42" s="261" t="s">
        <v>3659</v>
      </c>
      <c r="J42" s="261" t="s">
        <v>3660</v>
      </c>
      <c r="K42" s="261" t="s">
        <v>3822</v>
      </c>
    </row>
    <row r="43" spans="1:11" hidden="1" x14ac:dyDescent="0.25">
      <c r="A43" s="261" t="s">
        <v>3653</v>
      </c>
      <c r="B43" s="261">
        <v>57299</v>
      </c>
      <c r="C43" s="261" t="s">
        <v>3823</v>
      </c>
      <c r="D43" s="261" t="s">
        <v>3824</v>
      </c>
      <c r="E43" s="261" t="s">
        <v>3825</v>
      </c>
      <c r="F43" s="261">
        <v>100359</v>
      </c>
      <c r="G43" s="261" t="s">
        <v>3826</v>
      </c>
      <c r="H43" s="261" t="s">
        <v>3827</v>
      </c>
      <c r="I43" s="261" t="s">
        <v>3659</v>
      </c>
      <c r="J43" s="261" t="s">
        <v>3660</v>
      </c>
      <c r="K43" s="261" t="s">
        <v>3828</v>
      </c>
    </row>
    <row r="44" spans="1:11" hidden="1" x14ac:dyDescent="0.25">
      <c r="A44" s="261" t="s">
        <v>3653</v>
      </c>
      <c r="B44" s="261">
        <v>57303</v>
      </c>
      <c r="C44" s="261" t="s">
        <v>3829</v>
      </c>
      <c r="D44" s="261" t="s">
        <v>3830</v>
      </c>
      <c r="E44" s="261" t="s">
        <v>3831</v>
      </c>
      <c r="F44" s="261">
        <v>100987</v>
      </c>
      <c r="G44" s="261" t="s">
        <v>3832</v>
      </c>
      <c r="H44" s="261" t="s">
        <v>3833</v>
      </c>
      <c r="I44" s="261" t="s">
        <v>3659</v>
      </c>
      <c r="J44" s="261" t="s">
        <v>3660</v>
      </c>
      <c r="K44" s="261" t="s">
        <v>3834</v>
      </c>
    </row>
    <row r="45" spans="1:11" hidden="1" x14ac:dyDescent="0.25">
      <c r="A45" s="261" t="s">
        <v>3653</v>
      </c>
      <c r="B45" s="261">
        <v>57305</v>
      </c>
      <c r="C45" s="261" t="s">
        <v>3835</v>
      </c>
      <c r="D45" s="261" t="s">
        <v>3836</v>
      </c>
      <c r="E45" s="261" t="s">
        <v>3837</v>
      </c>
      <c r="F45" s="261">
        <v>100336</v>
      </c>
      <c r="G45" s="261" t="s">
        <v>3750</v>
      </c>
      <c r="H45" s="261" t="s">
        <v>3751</v>
      </c>
      <c r="I45" s="261" t="s">
        <v>3659</v>
      </c>
      <c r="J45" s="261" t="s">
        <v>3660</v>
      </c>
      <c r="K45" s="261" t="s">
        <v>3742</v>
      </c>
    </row>
    <row r="46" spans="1:11" hidden="1" x14ac:dyDescent="0.25">
      <c r="A46" s="261" t="s">
        <v>3653</v>
      </c>
      <c r="B46" s="261">
        <v>57306</v>
      </c>
      <c r="C46" s="261" t="s">
        <v>3838</v>
      </c>
      <c r="D46" s="261" t="s">
        <v>3839</v>
      </c>
      <c r="E46" s="261" t="s">
        <v>3840</v>
      </c>
      <c r="F46" s="261">
        <v>103595</v>
      </c>
      <c r="G46" s="261" t="s">
        <v>3841</v>
      </c>
      <c r="H46" s="261" t="s">
        <v>3842</v>
      </c>
      <c r="I46" s="261" t="s">
        <v>3659</v>
      </c>
      <c r="J46" s="261" t="s">
        <v>3660</v>
      </c>
      <c r="K46" s="261" t="s">
        <v>3770</v>
      </c>
    </row>
    <row r="47" spans="1:11" hidden="1" x14ac:dyDescent="0.25">
      <c r="A47" s="261" t="s">
        <v>3653</v>
      </c>
      <c r="B47" s="261">
        <v>57310</v>
      </c>
      <c r="C47" s="261" t="s">
        <v>3843</v>
      </c>
      <c r="D47" s="261" t="s">
        <v>3844</v>
      </c>
      <c r="E47" s="261" t="s">
        <v>3845</v>
      </c>
      <c r="F47" s="261">
        <v>100309</v>
      </c>
      <c r="G47" s="261" t="s">
        <v>3846</v>
      </c>
      <c r="H47" s="261" t="s">
        <v>3847</v>
      </c>
      <c r="I47" s="261" t="s">
        <v>3659</v>
      </c>
      <c r="J47" s="261" t="s">
        <v>3660</v>
      </c>
      <c r="K47" s="261" t="s">
        <v>3736</v>
      </c>
    </row>
    <row r="48" spans="1:11" hidden="1" x14ac:dyDescent="0.25">
      <c r="A48" s="261" t="s">
        <v>3653</v>
      </c>
      <c r="B48" s="261">
        <v>57314</v>
      </c>
      <c r="C48" s="261" t="s">
        <v>3848</v>
      </c>
      <c r="D48" s="261" t="s">
        <v>3849</v>
      </c>
      <c r="E48" s="261" t="s">
        <v>3850</v>
      </c>
      <c r="F48" s="261">
        <v>100421</v>
      </c>
      <c r="G48" s="261" t="s">
        <v>3682</v>
      </c>
      <c r="H48" s="261" t="s">
        <v>3683</v>
      </c>
      <c r="I48" s="261" t="s">
        <v>3659</v>
      </c>
      <c r="J48" s="261" t="s">
        <v>3660</v>
      </c>
      <c r="K48" s="261" t="s">
        <v>3851</v>
      </c>
    </row>
    <row r="49" spans="1:11" hidden="1" x14ac:dyDescent="0.25">
      <c r="A49" s="261" t="s">
        <v>3653</v>
      </c>
      <c r="B49" s="261">
        <v>57322</v>
      </c>
      <c r="C49" s="261" t="s">
        <v>3852</v>
      </c>
      <c r="D49" s="261" t="s">
        <v>3853</v>
      </c>
      <c r="E49" s="261" t="s">
        <v>3854</v>
      </c>
      <c r="F49" s="261">
        <v>103877</v>
      </c>
      <c r="G49" s="261" t="s">
        <v>3855</v>
      </c>
      <c r="H49" s="261" t="s">
        <v>3856</v>
      </c>
      <c r="I49" s="261" t="s">
        <v>3659</v>
      </c>
      <c r="J49" s="261" t="s">
        <v>3660</v>
      </c>
      <c r="K49" s="261" t="s">
        <v>3697</v>
      </c>
    </row>
    <row r="50" spans="1:11" hidden="1" x14ac:dyDescent="0.25">
      <c r="A50" s="261" t="s">
        <v>3653</v>
      </c>
      <c r="B50" s="261">
        <v>57329</v>
      </c>
      <c r="C50" s="261" t="s">
        <v>3857</v>
      </c>
      <c r="D50" s="261" t="s">
        <v>3858</v>
      </c>
      <c r="E50" s="261" t="s">
        <v>3859</v>
      </c>
      <c r="F50" s="261">
        <v>103101</v>
      </c>
      <c r="G50" s="261" t="s">
        <v>3860</v>
      </c>
      <c r="H50" s="261" t="s">
        <v>3861</v>
      </c>
      <c r="I50" s="261" t="s">
        <v>3659</v>
      </c>
      <c r="J50" s="261" t="s">
        <v>3660</v>
      </c>
      <c r="K50" s="261" t="s">
        <v>3862</v>
      </c>
    </row>
    <row r="51" spans="1:11" hidden="1" x14ac:dyDescent="0.25">
      <c r="A51" s="261" t="s">
        <v>3653</v>
      </c>
      <c r="B51" s="261">
        <v>57332</v>
      </c>
      <c r="C51" s="261" t="s">
        <v>3863</v>
      </c>
      <c r="D51" s="261" t="s">
        <v>3848</v>
      </c>
      <c r="E51" s="261" t="s">
        <v>3864</v>
      </c>
      <c r="F51" s="261">
        <v>120830</v>
      </c>
      <c r="G51" s="261" t="s">
        <v>3865</v>
      </c>
      <c r="H51" s="261" t="s">
        <v>3866</v>
      </c>
      <c r="I51" s="261" t="s">
        <v>3659</v>
      </c>
      <c r="J51" s="261" t="s">
        <v>3660</v>
      </c>
      <c r="K51" s="261" t="s">
        <v>3867</v>
      </c>
    </row>
    <row r="52" spans="1:11" hidden="1" x14ac:dyDescent="0.25">
      <c r="A52" s="261" t="s">
        <v>3653</v>
      </c>
      <c r="B52" s="261">
        <v>57345</v>
      </c>
      <c r="C52" s="261" t="s">
        <v>3868</v>
      </c>
      <c r="D52" s="261" t="s">
        <v>3869</v>
      </c>
      <c r="E52" s="261" t="s">
        <v>3870</v>
      </c>
      <c r="F52" s="261">
        <v>100309</v>
      </c>
      <c r="G52" s="261" t="s">
        <v>3846</v>
      </c>
      <c r="H52" s="261" t="s">
        <v>3847</v>
      </c>
      <c r="I52" s="261" t="s">
        <v>3659</v>
      </c>
      <c r="J52" s="261" t="s">
        <v>3660</v>
      </c>
      <c r="K52" s="261" t="s">
        <v>3736</v>
      </c>
    </row>
    <row r="53" spans="1:11" hidden="1" x14ac:dyDescent="0.25">
      <c r="A53" s="261" t="s">
        <v>3653</v>
      </c>
      <c r="B53" s="261">
        <v>57348</v>
      </c>
      <c r="C53" s="261" t="s">
        <v>3871</v>
      </c>
      <c r="D53" s="261" t="s">
        <v>3872</v>
      </c>
      <c r="E53" s="261" t="s">
        <v>3873</v>
      </c>
      <c r="F53" s="261">
        <v>100306</v>
      </c>
      <c r="G53" s="261" t="s">
        <v>3874</v>
      </c>
      <c r="H53" s="261" t="s">
        <v>3875</v>
      </c>
      <c r="I53" s="261" t="s">
        <v>3659</v>
      </c>
      <c r="J53" s="261" t="s">
        <v>3660</v>
      </c>
      <c r="K53" s="261" t="s">
        <v>3764</v>
      </c>
    </row>
    <row r="54" spans="1:11" hidden="1" x14ac:dyDescent="0.25">
      <c r="A54" s="261" t="s">
        <v>3653</v>
      </c>
      <c r="B54" s="261">
        <v>57349</v>
      </c>
      <c r="C54" s="261" t="s">
        <v>3777</v>
      </c>
      <c r="D54" s="261" t="s">
        <v>3876</v>
      </c>
      <c r="E54" s="261" t="s">
        <v>3877</v>
      </c>
      <c r="F54" s="261">
        <v>102867</v>
      </c>
      <c r="G54" s="261" t="s">
        <v>3878</v>
      </c>
      <c r="H54" s="261" t="s">
        <v>3879</v>
      </c>
      <c r="I54" s="261" t="s">
        <v>3659</v>
      </c>
      <c r="J54" s="261" t="s">
        <v>3660</v>
      </c>
      <c r="K54" s="261" t="s">
        <v>3880</v>
      </c>
    </row>
    <row r="55" spans="1:11" hidden="1" x14ac:dyDescent="0.25">
      <c r="A55" s="261" t="s">
        <v>3653</v>
      </c>
      <c r="B55" s="261">
        <v>57350</v>
      </c>
      <c r="C55" s="261" t="s">
        <v>3881</v>
      </c>
      <c r="D55" s="261" t="s">
        <v>3882</v>
      </c>
      <c r="E55" s="261" t="s">
        <v>3883</v>
      </c>
      <c r="F55" s="261">
        <v>103880</v>
      </c>
      <c r="G55" s="261" t="s">
        <v>3884</v>
      </c>
      <c r="H55" s="261" t="s">
        <v>3885</v>
      </c>
      <c r="I55" s="261" t="s">
        <v>3659</v>
      </c>
      <c r="J55" s="261" t="s">
        <v>3660</v>
      </c>
      <c r="K55" s="261" t="s">
        <v>3886</v>
      </c>
    </row>
    <row r="56" spans="1:11" hidden="1" x14ac:dyDescent="0.25">
      <c r="A56" s="261" t="s">
        <v>3653</v>
      </c>
      <c r="B56" s="261">
        <v>57351</v>
      </c>
      <c r="C56" s="261" t="s">
        <v>3789</v>
      </c>
      <c r="D56" s="261" t="s">
        <v>3887</v>
      </c>
      <c r="E56" s="261" t="s">
        <v>3888</v>
      </c>
      <c r="F56" s="261">
        <v>100431</v>
      </c>
      <c r="G56" s="261" t="s">
        <v>3889</v>
      </c>
      <c r="H56" s="261" t="s">
        <v>3890</v>
      </c>
      <c r="I56" s="261" t="s">
        <v>3659</v>
      </c>
      <c r="J56" s="261" t="s">
        <v>3660</v>
      </c>
      <c r="K56" s="261" t="s">
        <v>3697</v>
      </c>
    </row>
    <row r="57" spans="1:11" hidden="1" x14ac:dyDescent="0.25">
      <c r="A57" s="261" t="s">
        <v>3653</v>
      </c>
      <c r="B57" s="261">
        <v>57355</v>
      </c>
      <c r="C57" s="261" t="s">
        <v>3891</v>
      </c>
      <c r="D57" s="261" t="s">
        <v>3892</v>
      </c>
      <c r="E57" s="261" t="s">
        <v>3893</v>
      </c>
      <c r="F57" s="261">
        <v>100997</v>
      </c>
      <c r="G57" s="261" t="s">
        <v>3672</v>
      </c>
      <c r="H57" s="261" t="s">
        <v>3673</v>
      </c>
      <c r="I57" s="261" t="s">
        <v>3659</v>
      </c>
      <c r="J57" s="261" t="s">
        <v>3660</v>
      </c>
      <c r="K57" s="261" t="s">
        <v>3894</v>
      </c>
    </row>
    <row r="58" spans="1:11" hidden="1" x14ac:dyDescent="0.25">
      <c r="A58" s="261" t="s">
        <v>3653</v>
      </c>
      <c r="B58" s="261">
        <v>57356</v>
      </c>
      <c r="C58" s="261" t="s">
        <v>3895</v>
      </c>
      <c r="D58" s="261" t="s">
        <v>3896</v>
      </c>
      <c r="E58" s="261" t="s">
        <v>3897</v>
      </c>
      <c r="F58" s="261">
        <v>101067</v>
      </c>
      <c r="G58" s="261" t="s">
        <v>3701</v>
      </c>
      <c r="H58" s="261" t="s">
        <v>3702</v>
      </c>
      <c r="I58" s="261" t="s">
        <v>3659</v>
      </c>
      <c r="J58" s="261" t="s">
        <v>3720</v>
      </c>
      <c r="K58" s="261" t="s">
        <v>3678</v>
      </c>
    </row>
    <row r="59" spans="1:11" x14ac:dyDescent="0.25">
      <c r="A59" s="261" t="s">
        <v>3653</v>
      </c>
      <c r="B59" s="261">
        <v>57360</v>
      </c>
      <c r="C59" s="261" t="s">
        <v>3898</v>
      </c>
      <c r="D59" s="261" t="s">
        <v>3899</v>
      </c>
      <c r="E59" s="262" t="s">
        <v>3900</v>
      </c>
      <c r="F59" s="261"/>
      <c r="G59" s="261"/>
      <c r="H59" s="261"/>
      <c r="I59" s="261"/>
      <c r="J59" s="261"/>
      <c r="K59" s="261"/>
    </row>
    <row r="60" spans="1:11" hidden="1" x14ac:dyDescent="0.25">
      <c r="A60" s="261" t="s">
        <v>3653</v>
      </c>
      <c r="B60" s="261">
        <v>57364</v>
      </c>
      <c r="C60" s="261" t="s">
        <v>3901</v>
      </c>
      <c r="D60" s="261" t="s">
        <v>3902</v>
      </c>
      <c r="E60" s="261" t="s">
        <v>3903</v>
      </c>
      <c r="F60" s="261">
        <v>100474</v>
      </c>
      <c r="G60" s="261" t="s">
        <v>3904</v>
      </c>
      <c r="H60" s="261" t="s">
        <v>3905</v>
      </c>
      <c r="I60" s="261" t="s">
        <v>3659</v>
      </c>
      <c r="J60" s="261" t="s">
        <v>3660</v>
      </c>
      <c r="K60" s="261" t="s">
        <v>3906</v>
      </c>
    </row>
    <row r="61" spans="1:11" hidden="1" x14ac:dyDescent="0.25">
      <c r="A61" s="261" t="s">
        <v>3653</v>
      </c>
      <c r="B61" s="261">
        <v>57376</v>
      </c>
      <c r="C61" s="261" t="s">
        <v>3907</v>
      </c>
      <c r="D61" s="261" t="s">
        <v>3908</v>
      </c>
      <c r="E61" s="261" t="s">
        <v>3909</v>
      </c>
      <c r="F61" s="261">
        <v>100987</v>
      </c>
      <c r="G61" s="261" t="s">
        <v>3832</v>
      </c>
      <c r="H61" s="261" t="s">
        <v>3833</v>
      </c>
      <c r="I61" s="261" t="s">
        <v>3659</v>
      </c>
      <c r="J61" s="261" t="s">
        <v>3660</v>
      </c>
      <c r="K61" s="261" t="s">
        <v>3910</v>
      </c>
    </row>
    <row r="62" spans="1:11" hidden="1" x14ac:dyDescent="0.25">
      <c r="A62" s="261" t="s">
        <v>3662</v>
      </c>
      <c r="B62" s="261">
        <v>57388</v>
      </c>
      <c r="C62" s="261" t="s">
        <v>3911</v>
      </c>
      <c r="D62" s="261" t="s">
        <v>3912</v>
      </c>
      <c r="E62" s="261" t="s">
        <v>3913</v>
      </c>
      <c r="F62" s="261">
        <v>100312</v>
      </c>
      <c r="G62" s="261" t="s">
        <v>3666</v>
      </c>
      <c r="H62" s="261" t="s">
        <v>3667</v>
      </c>
      <c r="I62" s="261" t="s">
        <v>3659</v>
      </c>
      <c r="J62" s="261" t="s">
        <v>3660</v>
      </c>
      <c r="K62" s="261" t="s">
        <v>3668</v>
      </c>
    </row>
    <row r="63" spans="1:11" hidden="1" x14ac:dyDescent="0.25">
      <c r="A63" s="261" t="s">
        <v>3653</v>
      </c>
      <c r="B63" s="261">
        <v>57393</v>
      </c>
      <c r="C63" s="261" t="s">
        <v>3914</v>
      </c>
      <c r="D63" s="261" t="s">
        <v>3915</v>
      </c>
      <c r="E63" s="261" t="s">
        <v>3916</v>
      </c>
      <c r="F63" s="261">
        <v>103326</v>
      </c>
      <c r="G63" s="261" t="s">
        <v>3820</v>
      </c>
      <c r="H63" s="261" t="s">
        <v>3821</v>
      </c>
      <c r="I63" s="261" t="s">
        <v>3659</v>
      </c>
      <c r="J63" s="261" t="s">
        <v>3684</v>
      </c>
      <c r="K63" s="261" t="s">
        <v>3917</v>
      </c>
    </row>
    <row r="64" spans="1:11" hidden="1" x14ac:dyDescent="0.25">
      <c r="A64" s="261" t="s">
        <v>3653</v>
      </c>
      <c r="B64" s="261">
        <v>57397</v>
      </c>
      <c r="C64" s="261" t="s">
        <v>3918</v>
      </c>
      <c r="D64" s="261" t="s">
        <v>3919</v>
      </c>
      <c r="E64" s="261" t="s">
        <v>3920</v>
      </c>
      <c r="F64" s="261">
        <v>100409</v>
      </c>
      <c r="G64" s="261" t="s">
        <v>3921</v>
      </c>
      <c r="H64" s="261" t="s">
        <v>3922</v>
      </c>
      <c r="I64" s="261" t="s">
        <v>3659</v>
      </c>
      <c r="J64" s="261" t="s">
        <v>3660</v>
      </c>
      <c r="K64" s="261" t="s">
        <v>3721</v>
      </c>
    </row>
    <row r="65" spans="1:11" hidden="1" x14ac:dyDescent="0.25">
      <c r="A65" s="261" t="s">
        <v>3653</v>
      </c>
      <c r="B65" s="261">
        <v>57405</v>
      </c>
      <c r="C65" s="261" t="s">
        <v>3675</v>
      </c>
      <c r="D65" s="261" t="s">
        <v>3923</v>
      </c>
      <c r="E65" s="261" t="s">
        <v>3924</v>
      </c>
      <c r="F65" s="261">
        <v>102865</v>
      </c>
      <c r="G65" s="261" t="s">
        <v>3925</v>
      </c>
      <c r="H65" s="261" t="s">
        <v>3926</v>
      </c>
      <c r="I65" s="261" t="s">
        <v>3659</v>
      </c>
      <c r="J65" s="261" t="s">
        <v>3660</v>
      </c>
      <c r="K65" s="261" t="s">
        <v>3927</v>
      </c>
    </row>
    <row r="66" spans="1:11" hidden="1" x14ac:dyDescent="0.25">
      <c r="A66" s="261" t="s">
        <v>3653</v>
      </c>
      <c r="B66" s="261">
        <v>57415</v>
      </c>
      <c r="C66" s="261" t="s">
        <v>3928</v>
      </c>
      <c r="D66" s="261" t="s">
        <v>3929</v>
      </c>
      <c r="E66" s="261" t="s">
        <v>3930</v>
      </c>
      <c r="F66" s="261">
        <v>103099</v>
      </c>
      <c r="G66" s="261" t="s">
        <v>3931</v>
      </c>
      <c r="H66" s="261" t="s">
        <v>3932</v>
      </c>
      <c r="I66" s="261" t="s">
        <v>3659</v>
      </c>
      <c r="J66" s="261" t="s">
        <v>3660</v>
      </c>
      <c r="K66" s="261" t="s">
        <v>3933</v>
      </c>
    </row>
    <row r="67" spans="1:11" hidden="1" x14ac:dyDescent="0.25">
      <c r="A67" s="261" t="s">
        <v>3653</v>
      </c>
      <c r="B67" s="261">
        <v>57417</v>
      </c>
      <c r="C67" s="261" t="s">
        <v>3934</v>
      </c>
      <c r="D67" s="261" t="s">
        <v>3935</v>
      </c>
      <c r="E67" s="261" t="s">
        <v>3936</v>
      </c>
      <c r="F67" s="261">
        <v>103329</v>
      </c>
      <c r="G67" s="261" t="s">
        <v>3937</v>
      </c>
      <c r="H67" s="261" t="s">
        <v>3938</v>
      </c>
      <c r="I67" s="261" t="s">
        <v>3659</v>
      </c>
      <c r="J67" s="261" t="s">
        <v>3660</v>
      </c>
      <c r="K67" s="261" t="s">
        <v>3939</v>
      </c>
    </row>
    <row r="68" spans="1:11" hidden="1" x14ac:dyDescent="0.25">
      <c r="A68" s="261" t="s">
        <v>3653</v>
      </c>
      <c r="B68" s="261">
        <v>57418</v>
      </c>
      <c r="C68" s="261" t="s">
        <v>3940</v>
      </c>
      <c r="D68" s="261" t="s">
        <v>3941</v>
      </c>
      <c r="E68" s="261" t="s">
        <v>3942</v>
      </c>
      <c r="F68" s="261">
        <v>100348</v>
      </c>
      <c r="G68" s="261" t="s">
        <v>3943</v>
      </c>
      <c r="H68" s="261" t="s">
        <v>3944</v>
      </c>
      <c r="I68" s="261" t="s">
        <v>3659</v>
      </c>
      <c r="J68" s="261" t="s">
        <v>3660</v>
      </c>
      <c r="K68" s="261" t="s">
        <v>3945</v>
      </c>
    </row>
    <row r="69" spans="1:11" hidden="1" x14ac:dyDescent="0.25">
      <c r="A69" s="261" t="s">
        <v>3653</v>
      </c>
      <c r="B69" s="261">
        <v>57420</v>
      </c>
      <c r="C69" s="261" t="s">
        <v>3946</v>
      </c>
      <c r="D69" s="261" t="s">
        <v>3947</v>
      </c>
      <c r="E69" s="261" t="s">
        <v>3948</v>
      </c>
      <c r="F69" s="261">
        <v>101067</v>
      </c>
      <c r="G69" s="261" t="s">
        <v>3701</v>
      </c>
      <c r="H69" s="261" t="s">
        <v>3702</v>
      </c>
      <c r="I69" s="261" t="s">
        <v>3659</v>
      </c>
      <c r="J69" s="261" t="s">
        <v>3660</v>
      </c>
      <c r="K69" s="261" t="s">
        <v>3742</v>
      </c>
    </row>
    <row r="70" spans="1:11" hidden="1" x14ac:dyDescent="0.25">
      <c r="A70" s="261" t="s">
        <v>3653</v>
      </c>
      <c r="B70" s="261">
        <v>57429</v>
      </c>
      <c r="C70" s="261" t="s">
        <v>3835</v>
      </c>
      <c r="D70" s="261" t="s">
        <v>3949</v>
      </c>
      <c r="E70" s="261" t="s">
        <v>3950</v>
      </c>
      <c r="F70" s="261">
        <v>100998</v>
      </c>
      <c r="G70" s="261" t="s">
        <v>3951</v>
      </c>
      <c r="H70" s="261" t="s">
        <v>3952</v>
      </c>
      <c r="I70" s="261" t="s">
        <v>3659</v>
      </c>
      <c r="J70" s="261" t="s">
        <v>3660</v>
      </c>
      <c r="K70" s="261" t="s">
        <v>3697</v>
      </c>
    </row>
    <row r="71" spans="1:11" hidden="1" x14ac:dyDescent="0.25">
      <c r="A71" s="261" t="s">
        <v>3653</v>
      </c>
      <c r="B71" s="261">
        <v>57430</v>
      </c>
      <c r="C71" s="261" t="s">
        <v>3953</v>
      </c>
      <c r="D71" s="261" t="s">
        <v>3954</v>
      </c>
      <c r="E71" s="261" t="s">
        <v>3955</v>
      </c>
      <c r="F71" s="261">
        <v>100303</v>
      </c>
      <c r="G71" s="261" t="s">
        <v>3956</v>
      </c>
      <c r="H71" s="261" t="s">
        <v>3957</v>
      </c>
      <c r="I71" s="261" t="s">
        <v>3659</v>
      </c>
      <c r="J71" s="261" t="s">
        <v>3660</v>
      </c>
      <c r="K71" s="261" t="s">
        <v>3958</v>
      </c>
    </row>
    <row r="72" spans="1:11" hidden="1" x14ac:dyDescent="0.25">
      <c r="A72" s="261" t="s">
        <v>3653</v>
      </c>
      <c r="B72" s="261">
        <v>57432</v>
      </c>
      <c r="C72" s="261" t="s">
        <v>3959</v>
      </c>
      <c r="D72" s="261" t="s">
        <v>3960</v>
      </c>
      <c r="E72" s="261" t="s">
        <v>3961</v>
      </c>
      <c r="F72" s="261">
        <v>100336</v>
      </c>
      <c r="G72" s="261" t="s">
        <v>3750</v>
      </c>
      <c r="H72" s="261" t="s">
        <v>3751</v>
      </c>
      <c r="I72" s="261" t="s">
        <v>3659</v>
      </c>
      <c r="J72" s="261" t="s">
        <v>3660</v>
      </c>
      <c r="K72" s="261" t="s">
        <v>3752</v>
      </c>
    </row>
    <row r="73" spans="1:11" hidden="1" x14ac:dyDescent="0.25">
      <c r="A73" s="261" t="s">
        <v>3653</v>
      </c>
      <c r="B73" s="261">
        <v>57434</v>
      </c>
      <c r="C73" s="261" t="s">
        <v>3962</v>
      </c>
      <c r="D73" s="261" t="s">
        <v>3963</v>
      </c>
      <c r="E73" s="261" t="s">
        <v>3964</v>
      </c>
      <c r="F73" s="261">
        <v>120818</v>
      </c>
      <c r="G73" s="261" t="s">
        <v>3965</v>
      </c>
      <c r="H73" s="261" t="s">
        <v>3966</v>
      </c>
      <c r="I73" s="261" t="s">
        <v>3659</v>
      </c>
      <c r="J73" s="261" t="s">
        <v>3660</v>
      </c>
      <c r="K73" s="261" t="s">
        <v>3967</v>
      </c>
    </row>
    <row r="74" spans="1:11" hidden="1" x14ac:dyDescent="0.25">
      <c r="A74" s="261" t="s">
        <v>3653</v>
      </c>
      <c r="B74" s="261">
        <v>57435</v>
      </c>
      <c r="C74" s="261" t="s">
        <v>3848</v>
      </c>
      <c r="D74" s="261" t="s">
        <v>3968</v>
      </c>
      <c r="E74" s="261" t="s">
        <v>3969</v>
      </c>
      <c r="F74" s="261">
        <v>101017</v>
      </c>
      <c r="G74" s="261" t="s">
        <v>3970</v>
      </c>
      <c r="H74" s="261" t="s">
        <v>3971</v>
      </c>
      <c r="I74" s="261" t="s">
        <v>3659</v>
      </c>
      <c r="J74" s="261" t="s">
        <v>3660</v>
      </c>
      <c r="K74" s="261" t="s">
        <v>3764</v>
      </c>
    </row>
    <row r="75" spans="1:11" hidden="1" x14ac:dyDescent="0.25">
      <c r="A75" s="261" t="s">
        <v>3653</v>
      </c>
      <c r="B75" s="261">
        <v>57437</v>
      </c>
      <c r="C75" s="261" t="s">
        <v>3972</v>
      </c>
      <c r="D75" s="261" t="s">
        <v>3973</v>
      </c>
      <c r="E75" s="261" t="s">
        <v>3974</v>
      </c>
      <c r="F75" s="261">
        <v>103270</v>
      </c>
      <c r="G75" s="261" t="s">
        <v>3975</v>
      </c>
      <c r="H75" s="261" t="s">
        <v>3976</v>
      </c>
      <c r="I75" s="261" t="s">
        <v>3659</v>
      </c>
      <c r="J75" s="261" t="s">
        <v>3660</v>
      </c>
      <c r="K75" s="261" t="s">
        <v>3977</v>
      </c>
    </row>
    <row r="76" spans="1:11" hidden="1" x14ac:dyDescent="0.25">
      <c r="A76" s="261" t="s">
        <v>3653</v>
      </c>
      <c r="B76" s="261">
        <v>57438</v>
      </c>
      <c r="C76" s="261" t="s">
        <v>3978</v>
      </c>
      <c r="D76" s="261" t="s">
        <v>3979</v>
      </c>
      <c r="E76" s="261" t="s">
        <v>3980</v>
      </c>
      <c r="F76" s="261">
        <v>103799</v>
      </c>
      <c r="G76" s="261" t="s">
        <v>3762</v>
      </c>
      <c r="H76" s="261" t="s">
        <v>3763</v>
      </c>
      <c r="I76" s="261" t="s">
        <v>3659</v>
      </c>
      <c r="J76" s="261" t="s">
        <v>3660</v>
      </c>
      <c r="K76" s="261" t="s">
        <v>3764</v>
      </c>
    </row>
    <row r="77" spans="1:11" hidden="1" x14ac:dyDescent="0.25">
      <c r="A77" s="261" t="s">
        <v>3653</v>
      </c>
      <c r="B77" s="261">
        <v>57444</v>
      </c>
      <c r="C77" s="261" t="s">
        <v>3895</v>
      </c>
      <c r="D77" s="261" t="s">
        <v>3981</v>
      </c>
      <c r="E77" s="261" t="s">
        <v>3982</v>
      </c>
      <c r="F77" s="261">
        <v>102848</v>
      </c>
      <c r="G77" s="261" t="s">
        <v>3983</v>
      </c>
      <c r="H77" s="261" t="s">
        <v>3984</v>
      </c>
      <c r="I77" s="261" t="s">
        <v>3659</v>
      </c>
      <c r="J77" s="261" t="s">
        <v>3660</v>
      </c>
      <c r="K77" s="261" t="s">
        <v>3985</v>
      </c>
    </row>
    <row r="78" spans="1:11" hidden="1" x14ac:dyDescent="0.25">
      <c r="A78" s="261" t="s">
        <v>3653</v>
      </c>
      <c r="B78" s="261">
        <v>57454</v>
      </c>
      <c r="C78" s="261" t="s">
        <v>3765</v>
      </c>
      <c r="D78" s="261" t="s">
        <v>3986</v>
      </c>
      <c r="E78" s="261" t="s">
        <v>3987</v>
      </c>
      <c r="F78" s="261">
        <v>100918</v>
      </c>
      <c r="G78" s="261" t="s">
        <v>3715</v>
      </c>
      <c r="H78" s="261" t="s">
        <v>3716</v>
      </c>
      <c r="I78" s="261" t="s">
        <v>3659</v>
      </c>
      <c r="J78" s="261" t="s">
        <v>3660</v>
      </c>
      <c r="K78" s="261" t="s">
        <v>3988</v>
      </c>
    </row>
    <row r="79" spans="1:11" hidden="1" x14ac:dyDescent="0.25">
      <c r="A79" s="261" t="s">
        <v>3653</v>
      </c>
      <c r="B79" s="261">
        <v>57455</v>
      </c>
      <c r="C79" s="261" t="s">
        <v>3989</v>
      </c>
      <c r="D79" s="261" t="s">
        <v>3990</v>
      </c>
      <c r="E79" s="261" t="s">
        <v>3991</v>
      </c>
      <c r="F79" s="261">
        <v>100301</v>
      </c>
      <c r="G79" s="261" t="s">
        <v>3728</v>
      </c>
      <c r="H79" s="261" t="s">
        <v>3729</v>
      </c>
      <c r="I79" s="261" t="s">
        <v>3659</v>
      </c>
      <c r="J79" s="261" t="s">
        <v>3660</v>
      </c>
      <c r="K79" s="261" t="s">
        <v>3730</v>
      </c>
    </row>
    <row r="80" spans="1:11" hidden="1" x14ac:dyDescent="0.25">
      <c r="A80" s="261" t="s">
        <v>3653</v>
      </c>
      <c r="B80" s="261">
        <v>57458</v>
      </c>
      <c r="C80" s="261" t="s">
        <v>3992</v>
      </c>
      <c r="D80" s="261" t="s">
        <v>3993</v>
      </c>
      <c r="E80" s="261" t="s">
        <v>3994</v>
      </c>
      <c r="F80" s="261">
        <v>136375</v>
      </c>
      <c r="G80" s="261" t="s">
        <v>3809</v>
      </c>
      <c r="H80" s="261" t="s">
        <v>3810</v>
      </c>
      <c r="I80" s="261" t="s">
        <v>3659</v>
      </c>
      <c r="J80" s="261" t="s">
        <v>3660</v>
      </c>
      <c r="K80" s="261" t="s">
        <v>3721</v>
      </c>
    </row>
    <row r="81" spans="1:11" hidden="1" x14ac:dyDescent="0.25">
      <c r="A81" s="261" t="s">
        <v>3653</v>
      </c>
      <c r="B81" s="261">
        <v>57459</v>
      </c>
      <c r="C81" s="261" t="s">
        <v>3722</v>
      </c>
      <c r="D81" s="261" t="s">
        <v>3995</v>
      </c>
      <c r="E81" s="261" t="s">
        <v>3996</v>
      </c>
      <c r="F81" s="261">
        <v>100474</v>
      </c>
      <c r="G81" s="261" t="s">
        <v>3904</v>
      </c>
      <c r="H81" s="261" t="s">
        <v>3905</v>
      </c>
      <c r="I81" s="261" t="s">
        <v>3659</v>
      </c>
      <c r="J81" s="261" t="s">
        <v>3997</v>
      </c>
      <c r="K81" s="261" t="s">
        <v>3998</v>
      </c>
    </row>
    <row r="82" spans="1:11" hidden="1" x14ac:dyDescent="0.25">
      <c r="A82" s="261" t="s">
        <v>3653</v>
      </c>
      <c r="B82" s="261">
        <v>57461</v>
      </c>
      <c r="C82" s="261" t="s">
        <v>3999</v>
      </c>
      <c r="D82" s="261" t="s">
        <v>4000</v>
      </c>
      <c r="E82" s="261" t="s">
        <v>4001</v>
      </c>
      <c r="F82" s="261">
        <v>103326</v>
      </c>
      <c r="G82" s="261" t="s">
        <v>3820</v>
      </c>
      <c r="H82" s="261" t="s">
        <v>3821</v>
      </c>
      <c r="I82" s="261" t="s">
        <v>3659</v>
      </c>
      <c r="J82" s="261" t="s">
        <v>3660</v>
      </c>
      <c r="K82" s="261" t="s">
        <v>3799</v>
      </c>
    </row>
    <row r="83" spans="1:11" hidden="1" x14ac:dyDescent="0.25">
      <c r="A83" s="261" t="s">
        <v>3653</v>
      </c>
      <c r="B83" s="261">
        <v>57462</v>
      </c>
      <c r="C83" s="261" t="s">
        <v>4002</v>
      </c>
      <c r="D83" s="261" t="s">
        <v>4003</v>
      </c>
      <c r="E83" s="261" t="s">
        <v>4004</v>
      </c>
      <c r="F83" s="261">
        <v>100403</v>
      </c>
      <c r="G83" s="261" t="s">
        <v>4005</v>
      </c>
      <c r="H83" s="261" t="s">
        <v>4006</v>
      </c>
      <c r="I83" s="261" t="s">
        <v>3659</v>
      </c>
      <c r="J83" s="261" t="s">
        <v>3660</v>
      </c>
      <c r="K83" s="261" t="s">
        <v>3880</v>
      </c>
    </row>
    <row r="84" spans="1:11" hidden="1" x14ac:dyDescent="0.25">
      <c r="A84" s="261" t="s">
        <v>3653</v>
      </c>
      <c r="B84" s="261">
        <v>57467</v>
      </c>
      <c r="C84" s="261" t="s">
        <v>4007</v>
      </c>
      <c r="D84" s="261" t="s">
        <v>4008</v>
      </c>
      <c r="E84" s="261" t="s">
        <v>4009</v>
      </c>
      <c r="F84" s="261">
        <v>100348</v>
      </c>
      <c r="G84" s="261" t="s">
        <v>3943</v>
      </c>
      <c r="H84" s="261" t="s">
        <v>3944</v>
      </c>
      <c r="I84" s="261" t="s">
        <v>3659</v>
      </c>
      <c r="J84" s="261" t="s">
        <v>3660</v>
      </c>
      <c r="K84" s="261" t="s">
        <v>4010</v>
      </c>
    </row>
    <row r="85" spans="1:11" hidden="1" x14ac:dyDescent="0.25">
      <c r="A85" s="261" t="s">
        <v>3653</v>
      </c>
      <c r="B85" s="261">
        <v>57469</v>
      </c>
      <c r="C85" s="261" t="s">
        <v>3863</v>
      </c>
      <c r="D85" s="261" t="s">
        <v>4011</v>
      </c>
      <c r="E85" s="261" t="s">
        <v>4012</v>
      </c>
      <c r="F85" s="261">
        <v>100690</v>
      </c>
      <c r="G85" s="261" t="s">
        <v>4013</v>
      </c>
      <c r="H85" s="261" t="s">
        <v>4014</v>
      </c>
      <c r="I85" s="261" t="s">
        <v>3659</v>
      </c>
      <c r="J85" s="261" t="s">
        <v>3660</v>
      </c>
      <c r="K85" s="261" t="s">
        <v>4015</v>
      </c>
    </row>
    <row r="86" spans="1:11" hidden="1" x14ac:dyDescent="0.25">
      <c r="A86" s="261" t="s">
        <v>3653</v>
      </c>
      <c r="B86" s="261">
        <v>57473</v>
      </c>
      <c r="C86" s="261" t="s">
        <v>3843</v>
      </c>
      <c r="D86" s="261" t="s">
        <v>4016</v>
      </c>
      <c r="E86" s="261" t="s">
        <v>4017</v>
      </c>
      <c r="F86" s="261">
        <v>100422</v>
      </c>
      <c r="G86" s="261" t="s">
        <v>4018</v>
      </c>
      <c r="H86" s="261" t="s">
        <v>4019</v>
      </c>
      <c r="I86" s="261" t="s">
        <v>3659</v>
      </c>
      <c r="J86" s="261" t="s">
        <v>3660</v>
      </c>
      <c r="K86" s="261" t="s">
        <v>4020</v>
      </c>
    </row>
    <row r="87" spans="1:11" hidden="1" x14ac:dyDescent="0.25">
      <c r="A87" s="261" t="s">
        <v>3653</v>
      </c>
      <c r="B87" s="261">
        <v>57475</v>
      </c>
      <c r="C87" s="261" t="s">
        <v>4021</v>
      </c>
      <c r="D87" s="261" t="s">
        <v>4022</v>
      </c>
      <c r="E87" s="261" t="s">
        <v>4023</v>
      </c>
      <c r="F87" s="261">
        <v>100996</v>
      </c>
      <c r="G87" s="261" t="s">
        <v>4024</v>
      </c>
      <c r="H87" s="261" t="s">
        <v>4025</v>
      </c>
      <c r="I87" s="261" t="s">
        <v>3659</v>
      </c>
      <c r="J87" s="261" t="s">
        <v>3684</v>
      </c>
      <c r="K87" s="261" t="s">
        <v>4026</v>
      </c>
    </row>
    <row r="88" spans="1:11" hidden="1" x14ac:dyDescent="0.25">
      <c r="A88" s="261" t="s">
        <v>3653</v>
      </c>
      <c r="B88" s="261">
        <v>57476</v>
      </c>
      <c r="C88" s="261" t="s">
        <v>4027</v>
      </c>
      <c r="D88" s="261" t="s">
        <v>4028</v>
      </c>
      <c r="E88" s="261" t="s">
        <v>4029</v>
      </c>
      <c r="F88" s="261">
        <v>100690</v>
      </c>
      <c r="G88" s="261" t="s">
        <v>4013</v>
      </c>
      <c r="H88" s="261" t="s">
        <v>4014</v>
      </c>
      <c r="I88" s="261" t="s">
        <v>3659</v>
      </c>
      <c r="J88" s="261" t="s">
        <v>3660</v>
      </c>
      <c r="K88" s="261" t="s">
        <v>4030</v>
      </c>
    </row>
    <row r="89" spans="1:11" hidden="1" x14ac:dyDescent="0.25">
      <c r="A89" s="261" t="s">
        <v>3653</v>
      </c>
      <c r="B89" s="261">
        <v>57479</v>
      </c>
      <c r="C89" s="261" t="s">
        <v>4031</v>
      </c>
      <c r="D89" s="261" t="s">
        <v>4032</v>
      </c>
      <c r="E89" s="261" t="s">
        <v>4033</v>
      </c>
      <c r="F89" s="261">
        <v>103099</v>
      </c>
      <c r="G89" s="261" t="s">
        <v>3931</v>
      </c>
      <c r="H89" s="261" t="s">
        <v>3932</v>
      </c>
      <c r="I89" s="261" t="s">
        <v>3659</v>
      </c>
      <c r="J89" s="261" t="s">
        <v>3660</v>
      </c>
      <c r="K89" s="261" t="s">
        <v>4034</v>
      </c>
    </row>
    <row r="90" spans="1:11" hidden="1" x14ac:dyDescent="0.25">
      <c r="A90" s="261" t="s">
        <v>3653</v>
      </c>
      <c r="B90" s="261">
        <v>57482</v>
      </c>
      <c r="C90" s="261" t="s">
        <v>4035</v>
      </c>
      <c r="D90" s="261" t="s">
        <v>4036</v>
      </c>
      <c r="E90" s="261" t="s">
        <v>4037</v>
      </c>
      <c r="F90" s="261">
        <v>103125</v>
      </c>
      <c r="G90" s="261" t="s">
        <v>4038</v>
      </c>
      <c r="H90" s="261" t="s">
        <v>4039</v>
      </c>
      <c r="I90" s="261" t="s">
        <v>3659</v>
      </c>
      <c r="J90" s="261" t="s">
        <v>3660</v>
      </c>
      <c r="K90" s="261" t="s">
        <v>3770</v>
      </c>
    </row>
    <row r="91" spans="1:11" hidden="1" x14ac:dyDescent="0.25">
      <c r="A91" s="261" t="s">
        <v>3653</v>
      </c>
      <c r="B91" s="261">
        <v>57484</v>
      </c>
      <c r="C91" s="261" t="s">
        <v>3806</v>
      </c>
      <c r="D91" s="261" t="s">
        <v>4040</v>
      </c>
      <c r="E91" s="261" t="s">
        <v>4041</v>
      </c>
      <c r="F91" s="261">
        <v>100379</v>
      </c>
      <c r="G91" s="261" t="s">
        <v>3814</v>
      </c>
      <c r="H91" s="261" t="s">
        <v>3815</v>
      </c>
      <c r="I91" s="261" t="s">
        <v>3659</v>
      </c>
      <c r="J91" s="261" t="s">
        <v>3660</v>
      </c>
      <c r="K91" s="261" t="s">
        <v>4042</v>
      </c>
    </row>
    <row r="92" spans="1:11" hidden="1" x14ac:dyDescent="0.25">
      <c r="A92" s="261" t="s">
        <v>3653</v>
      </c>
      <c r="B92" s="261">
        <v>57494</v>
      </c>
      <c r="C92" s="261" t="s">
        <v>4043</v>
      </c>
      <c r="D92" s="261" t="s">
        <v>4044</v>
      </c>
      <c r="E92" s="261" t="s">
        <v>4045</v>
      </c>
      <c r="F92" s="261">
        <v>100445</v>
      </c>
      <c r="G92" s="261" t="s">
        <v>4046</v>
      </c>
      <c r="H92" s="261" t="s">
        <v>4047</v>
      </c>
      <c r="I92" s="261" t="s">
        <v>3659</v>
      </c>
      <c r="J92" s="261" t="s">
        <v>3660</v>
      </c>
      <c r="K92" s="261" t="s">
        <v>4048</v>
      </c>
    </row>
    <row r="93" spans="1:11" hidden="1" x14ac:dyDescent="0.25">
      <c r="A93" s="261" t="s">
        <v>3653</v>
      </c>
      <c r="B93" s="261">
        <v>57503</v>
      </c>
      <c r="C93" s="261" t="s">
        <v>4049</v>
      </c>
      <c r="D93" s="261" t="s">
        <v>4050</v>
      </c>
      <c r="E93" s="261" t="s">
        <v>4051</v>
      </c>
      <c r="F93" s="261">
        <v>120818</v>
      </c>
      <c r="G93" s="261" t="s">
        <v>3965</v>
      </c>
      <c r="H93" s="261" t="s">
        <v>3966</v>
      </c>
      <c r="I93" s="261" t="s">
        <v>3659</v>
      </c>
      <c r="J93" s="261" t="s">
        <v>3660</v>
      </c>
      <c r="K93" s="261" t="s">
        <v>3967</v>
      </c>
    </row>
    <row r="94" spans="1:11" hidden="1" x14ac:dyDescent="0.25">
      <c r="A94" s="261" t="s">
        <v>3653</v>
      </c>
      <c r="B94" s="261">
        <v>57504</v>
      </c>
      <c r="C94" s="261" t="s">
        <v>4052</v>
      </c>
      <c r="D94" s="261" t="s">
        <v>4053</v>
      </c>
      <c r="E94" s="261" t="s">
        <v>4054</v>
      </c>
      <c r="F94" s="261">
        <v>103386</v>
      </c>
      <c r="G94" s="261" t="s">
        <v>4055</v>
      </c>
      <c r="H94" s="261" t="s">
        <v>4056</v>
      </c>
      <c r="I94" s="261" t="s">
        <v>3659</v>
      </c>
      <c r="J94" s="261" t="s">
        <v>3660</v>
      </c>
      <c r="K94" s="261" t="s">
        <v>3770</v>
      </c>
    </row>
    <row r="95" spans="1:11" hidden="1" x14ac:dyDescent="0.25">
      <c r="A95" s="261" t="s">
        <v>3653</v>
      </c>
      <c r="B95" s="261">
        <v>57512</v>
      </c>
      <c r="C95" s="261" t="s">
        <v>4057</v>
      </c>
      <c r="D95" s="261" t="s">
        <v>4058</v>
      </c>
      <c r="E95" s="261" t="s">
        <v>4059</v>
      </c>
      <c r="F95" s="261">
        <v>100303</v>
      </c>
      <c r="G95" s="261" t="s">
        <v>3956</v>
      </c>
      <c r="H95" s="261" t="s">
        <v>3957</v>
      </c>
      <c r="I95" s="261" t="s">
        <v>3659</v>
      </c>
      <c r="J95" s="261" t="s">
        <v>3660</v>
      </c>
      <c r="K95" s="261" t="s">
        <v>3958</v>
      </c>
    </row>
    <row r="96" spans="1:11" hidden="1" x14ac:dyDescent="0.25">
      <c r="A96" s="261" t="s">
        <v>3653</v>
      </c>
      <c r="B96" s="261">
        <v>57513</v>
      </c>
      <c r="C96" s="261" t="s">
        <v>4060</v>
      </c>
      <c r="D96" s="261" t="s">
        <v>3664</v>
      </c>
      <c r="E96" s="261" t="s">
        <v>4061</v>
      </c>
      <c r="F96" s="261">
        <v>136344</v>
      </c>
      <c r="G96" s="261" t="s">
        <v>4062</v>
      </c>
      <c r="H96" s="261" t="s">
        <v>4063</v>
      </c>
      <c r="I96" s="261" t="s">
        <v>3659</v>
      </c>
      <c r="J96" s="261" t="s">
        <v>3660</v>
      </c>
      <c r="K96" s="261" t="s">
        <v>4064</v>
      </c>
    </row>
    <row r="97" spans="1:11" hidden="1" x14ac:dyDescent="0.25">
      <c r="A97" s="261" t="s">
        <v>3653</v>
      </c>
      <c r="B97" s="261">
        <v>57514</v>
      </c>
      <c r="C97" s="261" t="s">
        <v>4065</v>
      </c>
      <c r="D97" s="261" t="s">
        <v>4066</v>
      </c>
      <c r="E97" s="261" t="s">
        <v>4067</v>
      </c>
      <c r="F97" s="261">
        <v>100301</v>
      </c>
      <c r="G97" s="261" t="s">
        <v>3728</v>
      </c>
      <c r="H97" s="261" t="s">
        <v>3729</v>
      </c>
      <c r="I97" s="261" t="s">
        <v>3659</v>
      </c>
      <c r="J97" s="261" t="s">
        <v>4068</v>
      </c>
      <c r="K97" s="261" t="s">
        <v>3730</v>
      </c>
    </row>
    <row r="98" spans="1:11" hidden="1" x14ac:dyDescent="0.25">
      <c r="A98" s="261" t="s">
        <v>3653</v>
      </c>
      <c r="B98" s="261">
        <v>57517</v>
      </c>
      <c r="C98" s="261" t="s">
        <v>4069</v>
      </c>
      <c r="D98" s="261" t="s">
        <v>4070</v>
      </c>
      <c r="E98" s="261" t="s">
        <v>4071</v>
      </c>
      <c r="F98" s="261">
        <v>100431</v>
      </c>
      <c r="G98" s="261" t="s">
        <v>3889</v>
      </c>
      <c r="H98" s="261" t="s">
        <v>3890</v>
      </c>
      <c r="I98" s="261" t="s">
        <v>3659</v>
      </c>
      <c r="J98" s="261" t="s">
        <v>3660</v>
      </c>
      <c r="K98" s="261" t="s">
        <v>4072</v>
      </c>
    </row>
    <row r="99" spans="1:11" hidden="1" x14ac:dyDescent="0.25">
      <c r="A99" s="261" t="s">
        <v>3653</v>
      </c>
      <c r="B99" s="261">
        <v>57521</v>
      </c>
      <c r="C99" s="261" t="s">
        <v>4073</v>
      </c>
      <c r="D99" s="261" t="s">
        <v>4074</v>
      </c>
      <c r="E99" s="261" t="s">
        <v>4075</v>
      </c>
      <c r="F99" s="261">
        <v>103793</v>
      </c>
      <c r="G99" s="261" t="s">
        <v>4076</v>
      </c>
      <c r="H99" s="261" t="s">
        <v>4077</v>
      </c>
      <c r="I99" s="261" t="s">
        <v>3659</v>
      </c>
      <c r="J99" s="261" t="s">
        <v>3660</v>
      </c>
      <c r="K99" s="261" t="s">
        <v>3851</v>
      </c>
    </row>
    <row r="100" spans="1:11" hidden="1" x14ac:dyDescent="0.25">
      <c r="A100" s="261" t="s">
        <v>3653</v>
      </c>
      <c r="B100" s="261">
        <v>57532</v>
      </c>
      <c r="C100" s="261" t="s">
        <v>4078</v>
      </c>
      <c r="D100" s="261" t="s">
        <v>4079</v>
      </c>
      <c r="E100" s="261" t="s">
        <v>4080</v>
      </c>
      <c r="F100" s="261">
        <v>100997</v>
      </c>
      <c r="G100" s="261" t="s">
        <v>3672</v>
      </c>
      <c r="H100" s="261" t="s">
        <v>3673</v>
      </c>
      <c r="I100" s="261" t="s">
        <v>3659</v>
      </c>
      <c r="J100" s="261" t="s">
        <v>3660</v>
      </c>
      <c r="K100" s="261" t="s">
        <v>4081</v>
      </c>
    </row>
    <row r="101" spans="1:11" hidden="1" x14ac:dyDescent="0.25">
      <c r="A101" s="261" t="s">
        <v>3653</v>
      </c>
      <c r="B101" s="261">
        <v>57533</v>
      </c>
      <c r="C101" s="261" t="s">
        <v>4082</v>
      </c>
      <c r="D101" s="261" t="s">
        <v>4083</v>
      </c>
      <c r="E101" s="261" t="s">
        <v>4084</v>
      </c>
      <c r="F101" s="261">
        <v>100446</v>
      </c>
      <c r="G101" s="261" t="s">
        <v>4085</v>
      </c>
      <c r="H101" s="261" t="s">
        <v>4086</v>
      </c>
      <c r="I101" s="261" t="s">
        <v>3659</v>
      </c>
      <c r="J101" s="261" t="s">
        <v>3684</v>
      </c>
      <c r="K101" s="261" t="s">
        <v>4087</v>
      </c>
    </row>
    <row r="102" spans="1:11" hidden="1" x14ac:dyDescent="0.25">
      <c r="A102" s="261" t="s">
        <v>3653</v>
      </c>
      <c r="B102" s="261">
        <v>57539</v>
      </c>
      <c r="C102" s="261" t="s">
        <v>3848</v>
      </c>
      <c r="D102" s="261" t="s">
        <v>3949</v>
      </c>
      <c r="E102" s="261" t="s">
        <v>4088</v>
      </c>
      <c r="F102" s="261">
        <v>100306</v>
      </c>
      <c r="G102" s="261" t="s">
        <v>3874</v>
      </c>
      <c r="H102" s="261" t="s">
        <v>3875</v>
      </c>
      <c r="I102" s="261" t="s">
        <v>3659</v>
      </c>
      <c r="J102" s="261" t="s">
        <v>3660</v>
      </c>
      <c r="K102" s="261" t="s">
        <v>4089</v>
      </c>
    </row>
    <row r="103" spans="1:11" hidden="1" x14ac:dyDescent="0.25">
      <c r="A103" s="261" t="s">
        <v>3653</v>
      </c>
      <c r="B103" s="261">
        <v>57545</v>
      </c>
      <c r="C103" s="261" t="s">
        <v>4090</v>
      </c>
      <c r="D103" s="261" t="s">
        <v>3949</v>
      </c>
      <c r="E103" s="261" t="s">
        <v>4091</v>
      </c>
      <c r="F103" s="261">
        <v>100425</v>
      </c>
      <c r="G103" s="261" t="s">
        <v>4092</v>
      </c>
      <c r="H103" s="261" t="s">
        <v>4093</v>
      </c>
      <c r="I103" s="261" t="s">
        <v>3659</v>
      </c>
      <c r="J103" s="261" t="s">
        <v>3660</v>
      </c>
      <c r="K103" s="261" t="s">
        <v>4094</v>
      </c>
    </row>
    <row r="104" spans="1:11" hidden="1" x14ac:dyDescent="0.25">
      <c r="A104" s="261" t="s">
        <v>3653</v>
      </c>
      <c r="B104" s="261">
        <v>57552</v>
      </c>
      <c r="C104" s="261" t="s">
        <v>4095</v>
      </c>
      <c r="D104" s="261" t="s">
        <v>4096</v>
      </c>
      <c r="E104" s="261" t="s">
        <v>4097</v>
      </c>
      <c r="F104" s="261">
        <v>100336</v>
      </c>
      <c r="G104" s="261" t="s">
        <v>3750</v>
      </c>
      <c r="H104" s="261" t="s">
        <v>3751</v>
      </c>
      <c r="I104" s="261" t="s">
        <v>3659</v>
      </c>
      <c r="J104" s="261" t="s">
        <v>3660</v>
      </c>
      <c r="K104" s="261" t="s">
        <v>4098</v>
      </c>
    </row>
    <row r="105" spans="1:11" hidden="1" x14ac:dyDescent="0.25">
      <c r="A105" s="261" t="s">
        <v>3653</v>
      </c>
      <c r="B105" s="261">
        <v>57553</v>
      </c>
      <c r="C105" s="261" t="s">
        <v>4099</v>
      </c>
      <c r="D105" s="261" t="s">
        <v>4100</v>
      </c>
      <c r="E105" s="261" t="s">
        <v>4101</v>
      </c>
      <c r="F105" s="261">
        <v>100306</v>
      </c>
      <c r="G105" s="261" t="s">
        <v>3874</v>
      </c>
      <c r="H105" s="261" t="s">
        <v>3875</v>
      </c>
      <c r="I105" s="261" t="s">
        <v>3659</v>
      </c>
      <c r="J105" s="261" t="s">
        <v>4068</v>
      </c>
      <c r="K105" s="261" t="s">
        <v>3764</v>
      </c>
    </row>
    <row r="106" spans="1:11" hidden="1" x14ac:dyDescent="0.25">
      <c r="A106" s="261" t="s">
        <v>3653</v>
      </c>
      <c r="B106" s="261">
        <v>57554</v>
      </c>
      <c r="C106" s="261" t="s">
        <v>4102</v>
      </c>
      <c r="D106" s="261" t="s">
        <v>4103</v>
      </c>
      <c r="E106" s="261" t="s">
        <v>4104</v>
      </c>
      <c r="F106" s="261">
        <v>103595</v>
      </c>
      <c r="G106" s="261" t="s">
        <v>3841</v>
      </c>
      <c r="H106" s="261" t="s">
        <v>3842</v>
      </c>
      <c r="I106" s="261" t="s">
        <v>3659</v>
      </c>
      <c r="J106" s="261" t="s">
        <v>3660</v>
      </c>
      <c r="K106" s="261" t="s">
        <v>4105</v>
      </c>
    </row>
    <row r="107" spans="1:11" hidden="1" x14ac:dyDescent="0.25">
      <c r="A107" s="261" t="s">
        <v>3653</v>
      </c>
      <c r="B107" s="261">
        <v>57555</v>
      </c>
      <c r="C107" s="261" t="s">
        <v>4106</v>
      </c>
      <c r="D107" s="261" t="s">
        <v>4107</v>
      </c>
      <c r="E107" s="261" t="s">
        <v>4108</v>
      </c>
      <c r="F107" s="261">
        <v>100467</v>
      </c>
      <c r="G107" s="261" t="s">
        <v>4109</v>
      </c>
      <c r="H107" s="261" t="s">
        <v>4110</v>
      </c>
      <c r="I107" s="261" t="s">
        <v>3659</v>
      </c>
      <c r="J107" s="261" t="s">
        <v>3660</v>
      </c>
      <c r="K107" s="261" t="s">
        <v>4111</v>
      </c>
    </row>
    <row r="108" spans="1:11" hidden="1" x14ac:dyDescent="0.25">
      <c r="A108" s="261" t="s">
        <v>3653</v>
      </c>
      <c r="B108" s="261">
        <v>57556</v>
      </c>
      <c r="C108" s="261" t="s">
        <v>3806</v>
      </c>
      <c r="D108" s="261" t="s">
        <v>4112</v>
      </c>
      <c r="E108" s="261" t="s">
        <v>4113</v>
      </c>
      <c r="F108" s="261">
        <v>100690</v>
      </c>
      <c r="G108" s="261" t="s">
        <v>4013</v>
      </c>
      <c r="H108" s="261" t="s">
        <v>4014</v>
      </c>
      <c r="I108" s="261" t="s">
        <v>3659</v>
      </c>
      <c r="J108" s="261" t="s">
        <v>3660</v>
      </c>
      <c r="K108" s="261" t="s">
        <v>4114</v>
      </c>
    </row>
    <row r="109" spans="1:11" hidden="1" x14ac:dyDescent="0.25">
      <c r="A109" s="261" t="s">
        <v>3653</v>
      </c>
      <c r="B109" s="261">
        <v>57561</v>
      </c>
      <c r="C109" s="261" t="s">
        <v>4115</v>
      </c>
      <c r="D109" s="261" t="s">
        <v>4116</v>
      </c>
      <c r="E109" s="261" t="s">
        <v>4117</v>
      </c>
      <c r="F109" s="261">
        <v>102847</v>
      </c>
      <c r="G109" s="261" t="s">
        <v>4118</v>
      </c>
      <c r="H109" s="261" t="s">
        <v>4119</v>
      </c>
      <c r="I109" s="261" t="s">
        <v>3659</v>
      </c>
      <c r="J109" s="261" t="s">
        <v>3660</v>
      </c>
      <c r="K109" s="261" t="s">
        <v>4120</v>
      </c>
    </row>
    <row r="110" spans="1:11" hidden="1" x14ac:dyDescent="0.25">
      <c r="A110" s="261" t="s">
        <v>3662</v>
      </c>
      <c r="B110" s="261">
        <v>57562</v>
      </c>
      <c r="C110" s="261" t="s">
        <v>4121</v>
      </c>
      <c r="D110" s="261" t="s">
        <v>4122</v>
      </c>
      <c r="E110" s="261" t="s">
        <v>4123</v>
      </c>
      <c r="F110" s="261">
        <v>100312</v>
      </c>
      <c r="G110" s="261" t="s">
        <v>3666</v>
      </c>
      <c r="H110" s="261" t="s">
        <v>3667</v>
      </c>
      <c r="I110" s="261" t="s">
        <v>3659</v>
      </c>
      <c r="J110" s="261" t="s">
        <v>3660</v>
      </c>
      <c r="K110" s="261" t="s">
        <v>3668</v>
      </c>
    </row>
    <row r="111" spans="1:11" hidden="1" x14ac:dyDescent="0.25">
      <c r="A111" s="261" t="s">
        <v>3653</v>
      </c>
      <c r="B111" s="261">
        <v>57564</v>
      </c>
      <c r="C111" s="261" t="s">
        <v>4124</v>
      </c>
      <c r="D111" s="261" t="s">
        <v>4125</v>
      </c>
      <c r="E111" s="261" t="s">
        <v>4126</v>
      </c>
      <c r="F111" s="261">
        <v>100348</v>
      </c>
      <c r="G111" s="261" t="s">
        <v>3943</v>
      </c>
      <c r="H111" s="261" t="s">
        <v>3944</v>
      </c>
      <c r="I111" s="261" t="s">
        <v>3659</v>
      </c>
      <c r="J111" s="261" t="s">
        <v>3660</v>
      </c>
      <c r="K111" s="261" t="s">
        <v>3945</v>
      </c>
    </row>
    <row r="112" spans="1:11" x14ac:dyDescent="0.25">
      <c r="A112" s="261" t="s">
        <v>3653</v>
      </c>
      <c r="B112" s="261">
        <v>57565</v>
      </c>
      <c r="C112" s="261" t="s">
        <v>4127</v>
      </c>
      <c r="D112" s="261" t="s">
        <v>4128</v>
      </c>
      <c r="E112" s="262" t="s">
        <v>4129</v>
      </c>
      <c r="F112" s="261"/>
      <c r="G112" s="261"/>
      <c r="H112" s="261"/>
      <c r="I112" s="261"/>
      <c r="J112" s="261"/>
      <c r="K112" s="261"/>
    </row>
    <row r="113" spans="1:11" hidden="1" x14ac:dyDescent="0.25">
      <c r="A113" s="261" t="s">
        <v>3653</v>
      </c>
      <c r="B113" s="261">
        <v>57566</v>
      </c>
      <c r="C113" s="261" t="s">
        <v>4130</v>
      </c>
      <c r="D113" s="261" t="s">
        <v>3892</v>
      </c>
      <c r="E113" s="261" t="s">
        <v>4131</v>
      </c>
      <c r="F113" s="261">
        <v>101067</v>
      </c>
      <c r="G113" s="261" t="s">
        <v>3701</v>
      </c>
      <c r="H113" s="261" t="s">
        <v>3702</v>
      </c>
      <c r="I113" s="261" t="s">
        <v>3659</v>
      </c>
      <c r="J113" s="261" t="s">
        <v>3660</v>
      </c>
      <c r="K113" s="261" t="s">
        <v>3703</v>
      </c>
    </row>
    <row r="114" spans="1:11" x14ac:dyDescent="0.25">
      <c r="A114" s="261" t="s">
        <v>3653</v>
      </c>
      <c r="B114" s="261">
        <v>57569</v>
      </c>
      <c r="C114" s="261" t="s">
        <v>4090</v>
      </c>
      <c r="D114" s="261" t="s">
        <v>4132</v>
      </c>
      <c r="E114" s="262" t="s">
        <v>4133</v>
      </c>
      <c r="F114" s="261"/>
      <c r="G114" s="261"/>
      <c r="H114" s="261"/>
      <c r="I114" s="261"/>
      <c r="J114" s="261"/>
      <c r="K114" s="261"/>
    </row>
    <row r="115" spans="1:11" hidden="1" x14ac:dyDescent="0.25">
      <c r="A115" s="261" t="s">
        <v>3653</v>
      </c>
      <c r="B115" s="261">
        <v>57572</v>
      </c>
      <c r="C115" s="261" t="s">
        <v>4134</v>
      </c>
      <c r="D115" s="261" t="s">
        <v>4135</v>
      </c>
      <c r="E115" s="261" t="s">
        <v>4136</v>
      </c>
      <c r="F115" s="261">
        <v>103573</v>
      </c>
      <c r="G115" s="261" t="s">
        <v>3710</v>
      </c>
      <c r="H115" s="261" t="s">
        <v>3711</v>
      </c>
      <c r="I115" s="261" t="s">
        <v>3659</v>
      </c>
      <c r="J115" s="261" t="s">
        <v>3660</v>
      </c>
      <c r="K115" s="261" t="s">
        <v>3712</v>
      </c>
    </row>
    <row r="116" spans="1:11" hidden="1" x14ac:dyDescent="0.25">
      <c r="A116" s="261" t="s">
        <v>3653</v>
      </c>
      <c r="B116" s="261">
        <v>57574</v>
      </c>
      <c r="C116" s="261" t="s">
        <v>4049</v>
      </c>
      <c r="D116" s="261" t="s">
        <v>3892</v>
      </c>
      <c r="E116" s="261" t="s">
        <v>4137</v>
      </c>
      <c r="F116" s="261">
        <v>100306</v>
      </c>
      <c r="G116" s="261" t="s">
        <v>3874</v>
      </c>
      <c r="H116" s="261" t="s">
        <v>3875</v>
      </c>
      <c r="I116" s="261" t="s">
        <v>3659</v>
      </c>
      <c r="J116" s="261" t="s">
        <v>3660</v>
      </c>
      <c r="K116" s="261" t="s">
        <v>4138</v>
      </c>
    </row>
    <row r="117" spans="1:11" hidden="1" x14ac:dyDescent="0.25">
      <c r="A117" s="261" t="s">
        <v>3653</v>
      </c>
      <c r="B117" s="261">
        <v>57576</v>
      </c>
      <c r="C117" s="261" t="s">
        <v>4139</v>
      </c>
      <c r="D117" s="261" t="s">
        <v>4140</v>
      </c>
      <c r="E117" s="261" t="s">
        <v>4141</v>
      </c>
      <c r="F117" s="261">
        <v>100348</v>
      </c>
      <c r="G117" s="261" t="s">
        <v>3943</v>
      </c>
      <c r="H117" s="261" t="s">
        <v>3944</v>
      </c>
      <c r="I117" s="261" t="s">
        <v>3659</v>
      </c>
      <c r="J117" s="261" t="s">
        <v>3660</v>
      </c>
      <c r="K117" s="261" t="s">
        <v>3945</v>
      </c>
    </row>
    <row r="118" spans="1:11" hidden="1" x14ac:dyDescent="0.25">
      <c r="A118" s="261" t="s">
        <v>3662</v>
      </c>
      <c r="B118" s="261">
        <v>57579</v>
      </c>
      <c r="C118" s="261" t="s">
        <v>4142</v>
      </c>
      <c r="D118" s="261" t="s">
        <v>4143</v>
      </c>
      <c r="E118" s="261" t="s">
        <v>4144</v>
      </c>
      <c r="F118" s="261">
        <v>100312</v>
      </c>
      <c r="G118" s="261" t="s">
        <v>3666</v>
      </c>
      <c r="H118" s="261" t="s">
        <v>3667</v>
      </c>
      <c r="I118" s="261" t="s">
        <v>3659</v>
      </c>
      <c r="J118" s="261" t="s">
        <v>3660</v>
      </c>
      <c r="K118" s="261" t="s">
        <v>3668</v>
      </c>
    </row>
    <row r="119" spans="1:11" hidden="1" x14ac:dyDescent="0.25">
      <c r="A119" s="261" t="s">
        <v>3653</v>
      </c>
      <c r="B119" s="261">
        <v>57581</v>
      </c>
      <c r="C119" s="261" t="s">
        <v>4145</v>
      </c>
      <c r="D119" s="261" t="s">
        <v>4146</v>
      </c>
      <c r="E119" s="261" t="s">
        <v>4147</v>
      </c>
      <c r="F119" s="261">
        <v>136375</v>
      </c>
      <c r="G119" s="261" t="s">
        <v>3809</v>
      </c>
      <c r="H119" s="261" t="s">
        <v>3810</v>
      </c>
      <c r="I119" s="261" t="s">
        <v>3659</v>
      </c>
      <c r="J119" s="261" t="s">
        <v>3660</v>
      </c>
      <c r="K119" s="261" t="s">
        <v>3721</v>
      </c>
    </row>
    <row r="120" spans="1:11" hidden="1" x14ac:dyDescent="0.25">
      <c r="A120" s="261" t="s">
        <v>3653</v>
      </c>
      <c r="B120" s="261">
        <v>57590</v>
      </c>
      <c r="C120" s="261" t="s">
        <v>3918</v>
      </c>
      <c r="D120" s="261" t="s">
        <v>4148</v>
      </c>
      <c r="E120" s="261" t="s">
        <v>4149</v>
      </c>
      <c r="F120" s="261">
        <v>100461</v>
      </c>
      <c r="G120" s="261" t="s">
        <v>4150</v>
      </c>
      <c r="H120" s="261" t="s">
        <v>4151</v>
      </c>
      <c r="I120" s="261" t="s">
        <v>3659</v>
      </c>
      <c r="J120" s="261" t="s">
        <v>4152</v>
      </c>
      <c r="K120" s="261" t="s">
        <v>3697</v>
      </c>
    </row>
    <row r="121" spans="1:11" hidden="1" x14ac:dyDescent="0.25">
      <c r="A121" s="261" t="s">
        <v>3653</v>
      </c>
      <c r="B121" s="261">
        <v>57597</v>
      </c>
      <c r="C121" s="261" t="s">
        <v>4134</v>
      </c>
      <c r="D121" s="261" t="s">
        <v>4153</v>
      </c>
      <c r="E121" s="261" t="s">
        <v>4154</v>
      </c>
      <c r="F121" s="261">
        <v>100536</v>
      </c>
      <c r="G121" s="261" t="s">
        <v>4155</v>
      </c>
      <c r="H121" s="261" t="s">
        <v>4156</v>
      </c>
      <c r="I121" s="261" t="s">
        <v>3659</v>
      </c>
      <c r="J121" s="261" t="s">
        <v>3660</v>
      </c>
      <c r="K121" s="261" t="s">
        <v>4157</v>
      </c>
    </row>
    <row r="122" spans="1:11" hidden="1" x14ac:dyDescent="0.25">
      <c r="A122" s="261" t="s">
        <v>3653</v>
      </c>
      <c r="B122" s="261">
        <v>57599</v>
      </c>
      <c r="C122" s="261" t="s">
        <v>4158</v>
      </c>
      <c r="D122" s="261" t="s">
        <v>4159</v>
      </c>
      <c r="E122" s="261" t="s">
        <v>4160</v>
      </c>
      <c r="F122" s="261">
        <v>100306</v>
      </c>
      <c r="G122" s="261" t="s">
        <v>3874</v>
      </c>
      <c r="H122" s="261" t="s">
        <v>3875</v>
      </c>
      <c r="I122" s="261" t="s">
        <v>3659</v>
      </c>
      <c r="J122" s="261" t="s">
        <v>3660</v>
      </c>
      <c r="K122" s="261" t="s">
        <v>4138</v>
      </c>
    </row>
    <row r="123" spans="1:11" hidden="1" x14ac:dyDescent="0.25">
      <c r="A123" s="261" t="s">
        <v>3653</v>
      </c>
      <c r="B123" s="261">
        <v>57601</v>
      </c>
      <c r="C123" s="261" t="s">
        <v>4134</v>
      </c>
      <c r="D123" s="261" t="s">
        <v>4161</v>
      </c>
      <c r="E123" s="261" t="s">
        <v>4162</v>
      </c>
      <c r="F123" s="261">
        <v>103332</v>
      </c>
      <c r="G123" s="261" t="s">
        <v>4163</v>
      </c>
      <c r="H123" s="261" t="s">
        <v>4164</v>
      </c>
      <c r="I123" s="261" t="s">
        <v>3659</v>
      </c>
      <c r="J123" s="261" t="s">
        <v>3660</v>
      </c>
      <c r="K123" s="261" t="s">
        <v>4165</v>
      </c>
    </row>
    <row r="124" spans="1:11" hidden="1" x14ac:dyDescent="0.25">
      <c r="A124" s="261" t="s">
        <v>3653</v>
      </c>
      <c r="B124" s="261">
        <v>57603</v>
      </c>
      <c r="C124" s="261" t="s">
        <v>3835</v>
      </c>
      <c r="D124" s="261" t="s">
        <v>4166</v>
      </c>
      <c r="E124" s="261" t="s">
        <v>4167</v>
      </c>
      <c r="F124" s="261">
        <v>103879</v>
      </c>
      <c r="G124" s="261" t="s">
        <v>4168</v>
      </c>
      <c r="H124" s="261" t="s">
        <v>4169</v>
      </c>
      <c r="I124" s="261" t="s">
        <v>3659</v>
      </c>
      <c r="J124" s="261" t="s">
        <v>3660</v>
      </c>
      <c r="K124" s="261" t="s">
        <v>4170</v>
      </c>
    </row>
    <row r="125" spans="1:11" hidden="1" x14ac:dyDescent="0.25">
      <c r="A125" s="261" t="s">
        <v>3653</v>
      </c>
      <c r="B125" s="261">
        <v>57610</v>
      </c>
      <c r="C125" s="261" t="s">
        <v>3737</v>
      </c>
      <c r="D125" s="261" t="s">
        <v>4171</v>
      </c>
      <c r="E125" s="261" t="s">
        <v>4172</v>
      </c>
      <c r="F125" s="261">
        <v>100997</v>
      </c>
      <c r="G125" s="261" t="s">
        <v>3672</v>
      </c>
      <c r="H125" s="261" t="s">
        <v>3673</v>
      </c>
      <c r="I125" s="261" t="s">
        <v>3659</v>
      </c>
      <c r="J125" s="261" t="s">
        <v>3660</v>
      </c>
      <c r="K125" s="261" t="s">
        <v>4173</v>
      </c>
    </row>
    <row r="126" spans="1:11" hidden="1" x14ac:dyDescent="0.25">
      <c r="A126" s="261" t="s">
        <v>3653</v>
      </c>
      <c r="B126" s="261">
        <v>57613</v>
      </c>
      <c r="C126" s="261" t="s">
        <v>3786</v>
      </c>
      <c r="D126" s="261" t="s">
        <v>4174</v>
      </c>
      <c r="E126" s="261" t="s">
        <v>4175</v>
      </c>
      <c r="F126" s="261">
        <v>100409</v>
      </c>
      <c r="G126" s="261" t="s">
        <v>3921</v>
      </c>
      <c r="H126" s="261" t="s">
        <v>3922</v>
      </c>
      <c r="I126" s="261" t="s">
        <v>3659</v>
      </c>
      <c r="J126" s="261" t="s">
        <v>3660</v>
      </c>
      <c r="K126" s="261" t="s">
        <v>4176</v>
      </c>
    </row>
    <row r="127" spans="1:11" hidden="1" x14ac:dyDescent="0.25">
      <c r="A127" s="261" t="s">
        <v>3653</v>
      </c>
      <c r="B127" s="261">
        <v>57619</v>
      </c>
      <c r="C127" s="261" t="s">
        <v>3675</v>
      </c>
      <c r="D127" s="261" t="s">
        <v>4177</v>
      </c>
      <c r="E127" s="261" t="s">
        <v>4178</v>
      </c>
      <c r="F127" s="261">
        <v>136283</v>
      </c>
      <c r="G127" s="261" t="s">
        <v>4179</v>
      </c>
      <c r="H127" s="261" t="s">
        <v>4180</v>
      </c>
      <c r="I127" s="261" t="s">
        <v>3659</v>
      </c>
      <c r="J127" s="261" t="s">
        <v>3660</v>
      </c>
      <c r="K127" s="261" t="s">
        <v>3717</v>
      </c>
    </row>
    <row r="128" spans="1:11" hidden="1" x14ac:dyDescent="0.25">
      <c r="A128" s="261" t="s">
        <v>3653</v>
      </c>
      <c r="B128" s="261">
        <v>57622</v>
      </c>
      <c r="C128" s="261" t="s">
        <v>4181</v>
      </c>
      <c r="D128" s="261" t="s">
        <v>4182</v>
      </c>
      <c r="E128" s="261" t="s">
        <v>4183</v>
      </c>
      <c r="F128" s="261">
        <v>100301</v>
      </c>
      <c r="G128" s="261" t="s">
        <v>3728</v>
      </c>
      <c r="H128" s="261" t="s">
        <v>3729</v>
      </c>
      <c r="I128" s="261" t="s">
        <v>3659</v>
      </c>
      <c r="J128" s="261" t="s">
        <v>3660</v>
      </c>
      <c r="K128" s="261" t="s">
        <v>3742</v>
      </c>
    </row>
    <row r="129" spans="1:11" hidden="1" x14ac:dyDescent="0.25">
      <c r="A129" s="261" t="s">
        <v>3653</v>
      </c>
      <c r="B129" s="261">
        <v>57624</v>
      </c>
      <c r="C129" s="261" t="s">
        <v>3789</v>
      </c>
      <c r="D129" s="261" t="s">
        <v>4184</v>
      </c>
      <c r="E129" s="261" t="s">
        <v>4185</v>
      </c>
      <c r="F129" s="261">
        <v>100348</v>
      </c>
      <c r="G129" s="261" t="s">
        <v>3943</v>
      </c>
      <c r="H129" s="261" t="s">
        <v>3944</v>
      </c>
      <c r="I129" s="261" t="s">
        <v>3659</v>
      </c>
      <c r="J129" s="261" t="s">
        <v>3660</v>
      </c>
      <c r="K129" s="261" t="s">
        <v>4186</v>
      </c>
    </row>
    <row r="130" spans="1:11" hidden="1" x14ac:dyDescent="0.25">
      <c r="A130" s="261" t="s">
        <v>3653</v>
      </c>
      <c r="B130" s="261">
        <v>57625</v>
      </c>
      <c r="C130" s="261" t="s">
        <v>4187</v>
      </c>
      <c r="D130" s="261" t="s">
        <v>4188</v>
      </c>
      <c r="E130" s="261" t="s">
        <v>4189</v>
      </c>
      <c r="F130" s="261">
        <v>100690</v>
      </c>
      <c r="G130" s="261" t="s">
        <v>4013</v>
      </c>
      <c r="H130" s="261" t="s">
        <v>4014</v>
      </c>
      <c r="I130" s="261" t="s">
        <v>3659</v>
      </c>
      <c r="J130" s="261" t="s">
        <v>3660</v>
      </c>
      <c r="K130" s="261" t="s">
        <v>4030</v>
      </c>
    </row>
    <row r="131" spans="1:11" hidden="1" x14ac:dyDescent="0.25">
      <c r="A131" s="261" t="s">
        <v>3653</v>
      </c>
      <c r="B131" s="261">
        <v>57626</v>
      </c>
      <c r="C131" s="261" t="s">
        <v>4190</v>
      </c>
      <c r="D131" s="261" t="s">
        <v>4191</v>
      </c>
      <c r="E131" s="261" t="s">
        <v>4192</v>
      </c>
      <c r="F131" s="261">
        <v>136374</v>
      </c>
      <c r="G131" s="261" t="s">
        <v>4193</v>
      </c>
      <c r="H131" s="261" t="s">
        <v>4194</v>
      </c>
      <c r="I131" s="261" t="s">
        <v>3659</v>
      </c>
      <c r="J131" s="261" t="s">
        <v>3660</v>
      </c>
      <c r="K131" s="261" t="s">
        <v>3721</v>
      </c>
    </row>
    <row r="132" spans="1:11" hidden="1" x14ac:dyDescent="0.25">
      <c r="A132" s="261" t="s">
        <v>3653</v>
      </c>
      <c r="B132" s="261">
        <v>57630</v>
      </c>
      <c r="C132" s="261" t="s">
        <v>4195</v>
      </c>
      <c r="D132" s="261" t="s">
        <v>4196</v>
      </c>
      <c r="E132" s="261" t="s">
        <v>4197</v>
      </c>
      <c r="F132" s="261">
        <v>102867</v>
      </c>
      <c r="G132" s="261" t="s">
        <v>3878</v>
      </c>
      <c r="H132" s="261" t="s">
        <v>3879</v>
      </c>
      <c r="I132" s="261" t="s">
        <v>3659</v>
      </c>
      <c r="J132" s="261" t="s">
        <v>3660</v>
      </c>
      <c r="K132" s="261" t="s">
        <v>4198</v>
      </c>
    </row>
    <row r="133" spans="1:11" hidden="1" x14ac:dyDescent="0.25">
      <c r="A133" s="261" t="s">
        <v>3653</v>
      </c>
      <c r="B133" s="261">
        <v>57631</v>
      </c>
      <c r="C133" s="261" t="s">
        <v>4190</v>
      </c>
      <c r="D133" s="261" t="s">
        <v>4199</v>
      </c>
      <c r="E133" s="261" t="s">
        <v>4200</v>
      </c>
      <c r="F133" s="261">
        <v>100306</v>
      </c>
      <c r="G133" s="261" t="s">
        <v>3874</v>
      </c>
      <c r="H133" s="261" t="s">
        <v>3875</v>
      </c>
      <c r="I133" s="261" t="s">
        <v>3659</v>
      </c>
      <c r="J133" s="261" t="s">
        <v>3660</v>
      </c>
      <c r="K133" s="261" t="s">
        <v>4138</v>
      </c>
    </row>
    <row r="134" spans="1:11" hidden="1" x14ac:dyDescent="0.25">
      <c r="A134" s="261" t="s">
        <v>3653</v>
      </c>
      <c r="B134" s="261">
        <v>57632</v>
      </c>
      <c r="C134" s="261" t="s">
        <v>4142</v>
      </c>
      <c r="D134" s="261" t="s">
        <v>4201</v>
      </c>
      <c r="E134" s="261" t="s">
        <v>4202</v>
      </c>
      <c r="F134" s="261">
        <v>103121</v>
      </c>
      <c r="G134" s="261" t="s">
        <v>4203</v>
      </c>
      <c r="H134" s="261" t="s">
        <v>4204</v>
      </c>
      <c r="I134" s="261" t="s">
        <v>3659</v>
      </c>
      <c r="J134" s="261" t="s">
        <v>3660</v>
      </c>
      <c r="K134" s="261" t="s">
        <v>3770</v>
      </c>
    </row>
    <row r="135" spans="1:11" hidden="1" x14ac:dyDescent="0.25">
      <c r="A135" s="261" t="s">
        <v>3653</v>
      </c>
      <c r="B135" s="261">
        <v>57634</v>
      </c>
      <c r="C135" s="261" t="s">
        <v>3675</v>
      </c>
      <c r="D135" s="261" t="s">
        <v>4205</v>
      </c>
      <c r="E135" s="261" t="s">
        <v>4206</v>
      </c>
      <c r="F135" s="261">
        <v>103313</v>
      </c>
      <c r="G135" s="261" t="s">
        <v>4207</v>
      </c>
      <c r="H135" s="261" t="s">
        <v>4208</v>
      </c>
      <c r="I135" s="261" t="s">
        <v>3659</v>
      </c>
      <c r="J135" s="261" t="s">
        <v>3660</v>
      </c>
      <c r="K135" s="261" t="s">
        <v>3880</v>
      </c>
    </row>
    <row r="136" spans="1:11" hidden="1" x14ac:dyDescent="0.25">
      <c r="A136" s="261" t="s">
        <v>3653</v>
      </c>
      <c r="B136" s="261">
        <v>57636</v>
      </c>
      <c r="C136" s="261" t="s">
        <v>4134</v>
      </c>
      <c r="D136" s="261" t="s">
        <v>4209</v>
      </c>
      <c r="E136" s="261" t="s">
        <v>4210</v>
      </c>
      <c r="F136" s="261">
        <v>100336</v>
      </c>
      <c r="G136" s="261" t="s">
        <v>3750</v>
      </c>
      <c r="H136" s="261" t="s">
        <v>3751</v>
      </c>
      <c r="I136" s="261" t="s">
        <v>3659</v>
      </c>
      <c r="J136" s="261" t="s">
        <v>3660</v>
      </c>
      <c r="K136" s="261" t="s">
        <v>4211</v>
      </c>
    </row>
    <row r="137" spans="1:11" hidden="1" x14ac:dyDescent="0.25">
      <c r="A137" s="261" t="s">
        <v>3653</v>
      </c>
      <c r="B137" s="261">
        <v>57638</v>
      </c>
      <c r="C137" s="261" t="s">
        <v>3811</v>
      </c>
      <c r="D137" s="261" t="s">
        <v>4212</v>
      </c>
      <c r="E137" s="261" t="s">
        <v>4213</v>
      </c>
      <c r="F137" s="261">
        <v>100446</v>
      </c>
      <c r="G137" s="261" t="s">
        <v>4085</v>
      </c>
      <c r="H137" s="261" t="s">
        <v>4086</v>
      </c>
      <c r="I137" s="261" t="s">
        <v>3659</v>
      </c>
      <c r="J137" s="261" t="s">
        <v>3660</v>
      </c>
      <c r="K137" s="261" t="s">
        <v>4214</v>
      </c>
    </row>
    <row r="138" spans="1:11" hidden="1" x14ac:dyDescent="0.25">
      <c r="A138" s="261" t="s">
        <v>3653</v>
      </c>
      <c r="B138" s="261">
        <v>57640</v>
      </c>
      <c r="C138" s="261" t="s">
        <v>4215</v>
      </c>
      <c r="D138" s="261" t="s">
        <v>4216</v>
      </c>
      <c r="E138" s="261" t="s">
        <v>4217</v>
      </c>
      <c r="F138" s="261">
        <v>101174</v>
      </c>
      <c r="G138" s="261" t="s">
        <v>4218</v>
      </c>
      <c r="H138" s="261" t="s">
        <v>4219</v>
      </c>
      <c r="I138" s="261" t="s">
        <v>3659</v>
      </c>
      <c r="J138" s="261" t="s">
        <v>3660</v>
      </c>
      <c r="K138" s="261" t="s">
        <v>4220</v>
      </c>
    </row>
    <row r="139" spans="1:11" hidden="1" x14ac:dyDescent="0.25">
      <c r="A139" s="261" t="s">
        <v>3653</v>
      </c>
      <c r="B139" s="261">
        <v>57646</v>
      </c>
      <c r="C139" s="261" t="s">
        <v>4130</v>
      </c>
      <c r="D139" s="261" t="s">
        <v>3844</v>
      </c>
      <c r="E139" s="261" t="s">
        <v>4221</v>
      </c>
      <c r="F139" s="261">
        <v>103594</v>
      </c>
      <c r="G139" s="261" t="s">
        <v>4222</v>
      </c>
      <c r="H139" s="261" t="s">
        <v>4223</v>
      </c>
      <c r="I139" s="261" t="s">
        <v>3659</v>
      </c>
      <c r="J139" s="261" t="s">
        <v>3660</v>
      </c>
      <c r="K139" s="261" t="s">
        <v>4224</v>
      </c>
    </row>
    <row r="140" spans="1:11" hidden="1" x14ac:dyDescent="0.25">
      <c r="A140" s="261" t="s">
        <v>3653</v>
      </c>
      <c r="B140" s="261">
        <v>57647</v>
      </c>
      <c r="C140" s="261" t="s">
        <v>4225</v>
      </c>
      <c r="D140" s="261" t="s">
        <v>4226</v>
      </c>
      <c r="E140" s="261" t="s">
        <v>4227</v>
      </c>
      <c r="F140" s="261">
        <v>101196</v>
      </c>
      <c r="G140" s="261" t="s">
        <v>4228</v>
      </c>
      <c r="H140" s="261" t="s">
        <v>4229</v>
      </c>
      <c r="I140" s="261" t="s">
        <v>3659</v>
      </c>
      <c r="J140" s="261" t="s">
        <v>3660</v>
      </c>
      <c r="K140" s="261" t="s">
        <v>4230</v>
      </c>
    </row>
    <row r="141" spans="1:11" hidden="1" x14ac:dyDescent="0.25">
      <c r="A141" s="261" t="s">
        <v>3653</v>
      </c>
      <c r="B141" s="261">
        <v>57648</v>
      </c>
      <c r="C141" s="261" t="s">
        <v>4231</v>
      </c>
      <c r="D141" s="261" t="s">
        <v>4232</v>
      </c>
      <c r="E141" s="261" t="s">
        <v>4233</v>
      </c>
      <c r="F141" s="261">
        <v>100445</v>
      </c>
      <c r="G141" s="261" t="s">
        <v>4046</v>
      </c>
      <c r="H141" s="261" t="s">
        <v>4047</v>
      </c>
      <c r="I141" s="261" t="s">
        <v>3659</v>
      </c>
      <c r="J141" s="261" t="s">
        <v>3660</v>
      </c>
      <c r="K141" s="261" t="s">
        <v>4234</v>
      </c>
    </row>
    <row r="142" spans="1:11" hidden="1" x14ac:dyDescent="0.25">
      <c r="A142" s="261" t="s">
        <v>3653</v>
      </c>
      <c r="B142" s="261">
        <v>57649</v>
      </c>
      <c r="C142" s="261" t="s">
        <v>4235</v>
      </c>
      <c r="D142" s="261" t="s">
        <v>4236</v>
      </c>
      <c r="E142" s="261" t="s">
        <v>4237</v>
      </c>
      <c r="F142" s="261">
        <v>100431</v>
      </c>
      <c r="G142" s="261" t="s">
        <v>3889</v>
      </c>
      <c r="H142" s="261" t="s">
        <v>3890</v>
      </c>
      <c r="I142" s="261" t="s">
        <v>3659</v>
      </c>
      <c r="J142" s="261" t="s">
        <v>3660</v>
      </c>
      <c r="K142" s="261" t="s">
        <v>4072</v>
      </c>
    </row>
    <row r="143" spans="1:11" hidden="1" x14ac:dyDescent="0.25">
      <c r="A143" s="261" t="s">
        <v>3653</v>
      </c>
      <c r="B143" s="261">
        <v>57650</v>
      </c>
      <c r="C143" s="261" t="s">
        <v>4238</v>
      </c>
      <c r="D143" s="261" t="s">
        <v>4239</v>
      </c>
      <c r="E143" s="261" t="s">
        <v>4240</v>
      </c>
      <c r="F143" s="261">
        <v>103310</v>
      </c>
      <c r="G143" s="261" t="s">
        <v>4241</v>
      </c>
      <c r="H143" s="261" t="s">
        <v>4242</v>
      </c>
      <c r="I143" s="261" t="s">
        <v>3659</v>
      </c>
      <c r="J143" s="261" t="s">
        <v>3660</v>
      </c>
      <c r="K143" s="261" t="s">
        <v>4243</v>
      </c>
    </row>
    <row r="144" spans="1:11" hidden="1" x14ac:dyDescent="0.25">
      <c r="A144" s="261" t="s">
        <v>3653</v>
      </c>
      <c r="B144" s="261">
        <v>57651</v>
      </c>
      <c r="C144" s="261" t="s">
        <v>4244</v>
      </c>
      <c r="D144" s="261" t="s">
        <v>4245</v>
      </c>
      <c r="E144" s="261" t="s">
        <v>4246</v>
      </c>
      <c r="F144" s="261">
        <v>103438</v>
      </c>
      <c r="G144" s="261" t="s">
        <v>3657</v>
      </c>
      <c r="H144" s="261" t="s">
        <v>3658</v>
      </c>
      <c r="I144" s="261" t="s">
        <v>3659</v>
      </c>
      <c r="J144" s="261" t="s">
        <v>3660</v>
      </c>
      <c r="K144" s="261" t="s">
        <v>4247</v>
      </c>
    </row>
    <row r="145" spans="1:11" hidden="1" x14ac:dyDescent="0.25">
      <c r="A145" s="261" t="s">
        <v>3653</v>
      </c>
      <c r="B145" s="261">
        <v>57663</v>
      </c>
      <c r="C145" s="261" t="s">
        <v>3978</v>
      </c>
      <c r="D145" s="261" t="s">
        <v>4248</v>
      </c>
      <c r="E145" s="261" t="s">
        <v>4249</v>
      </c>
      <c r="F145" s="261">
        <v>120818</v>
      </c>
      <c r="G145" s="261" t="s">
        <v>3965</v>
      </c>
      <c r="H145" s="261" t="s">
        <v>3966</v>
      </c>
      <c r="I145" s="261" t="s">
        <v>3659</v>
      </c>
      <c r="J145" s="261" t="s">
        <v>3660</v>
      </c>
      <c r="K145" s="261" t="s">
        <v>4250</v>
      </c>
    </row>
    <row r="146" spans="1:11" hidden="1" x14ac:dyDescent="0.25">
      <c r="A146" s="261" t="s">
        <v>3653</v>
      </c>
      <c r="B146" s="261">
        <v>57664</v>
      </c>
      <c r="C146" s="261" t="s">
        <v>4251</v>
      </c>
      <c r="D146" s="261" t="s">
        <v>4252</v>
      </c>
      <c r="E146" s="261" t="s">
        <v>4253</v>
      </c>
      <c r="F146" s="261">
        <v>100348</v>
      </c>
      <c r="G146" s="261" t="s">
        <v>3943</v>
      </c>
      <c r="H146" s="261" t="s">
        <v>3944</v>
      </c>
      <c r="I146" s="261" t="s">
        <v>3659</v>
      </c>
      <c r="J146" s="261" t="s">
        <v>3660</v>
      </c>
      <c r="K146" s="261" t="s">
        <v>4254</v>
      </c>
    </row>
    <row r="147" spans="1:11" hidden="1" x14ac:dyDescent="0.25">
      <c r="A147" s="261" t="s">
        <v>3653</v>
      </c>
      <c r="B147" s="261">
        <v>57668</v>
      </c>
      <c r="C147" s="261" t="s">
        <v>4255</v>
      </c>
      <c r="D147" s="261" t="s">
        <v>4256</v>
      </c>
      <c r="E147" s="261" t="s">
        <v>4257</v>
      </c>
      <c r="F147" s="261">
        <v>106536</v>
      </c>
      <c r="G147" s="261" t="s">
        <v>4258</v>
      </c>
      <c r="H147" s="261" t="s">
        <v>4259</v>
      </c>
      <c r="I147" s="261" t="s">
        <v>3659</v>
      </c>
      <c r="J147" s="261" t="s">
        <v>3660</v>
      </c>
      <c r="K147" s="261" t="s">
        <v>4260</v>
      </c>
    </row>
    <row r="148" spans="1:11" hidden="1" x14ac:dyDescent="0.25">
      <c r="A148" s="261" t="s">
        <v>3653</v>
      </c>
      <c r="B148" s="261">
        <v>57670</v>
      </c>
      <c r="C148" s="261" t="s">
        <v>4261</v>
      </c>
      <c r="D148" s="261" t="s">
        <v>4262</v>
      </c>
      <c r="E148" s="261" t="s">
        <v>4263</v>
      </c>
      <c r="F148" s="261">
        <v>100429</v>
      </c>
      <c r="G148" s="261" t="s">
        <v>4264</v>
      </c>
      <c r="H148" s="261" t="s">
        <v>4265</v>
      </c>
      <c r="I148" s="261" t="s">
        <v>3659</v>
      </c>
      <c r="J148" s="261" t="s">
        <v>3660</v>
      </c>
      <c r="K148" s="261" t="s">
        <v>4266</v>
      </c>
    </row>
    <row r="149" spans="1:11" hidden="1" x14ac:dyDescent="0.25">
      <c r="A149" s="261" t="s">
        <v>3653</v>
      </c>
      <c r="B149" s="261">
        <v>57672</v>
      </c>
      <c r="C149" s="261" t="s">
        <v>4251</v>
      </c>
      <c r="D149" s="261" t="s">
        <v>3876</v>
      </c>
      <c r="E149" s="261" t="s">
        <v>4267</v>
      </c>
      <c r="F149" s="261">
        <v>100336</v>
      </c>
      <c r="G149" s="261" t="s">
        <v>3750</v>
      </c>
      <c r="H149" s="261" t="s">
        <v>3751</v>
      </c>
      <c r="I149" s="261" t="s">
        <v>3659</v>
      </c>
      <c r="J149" s="261" t="s">
        <v>3660</v>
      </c>
      <c r="K149" s="261" t="s">
        <v>3752</v>
      </c>
    </row>
    <row r="150" spans="1:11" hidden="1" x14ac:dyDescent="0.25">
      <c r="A150" s="261" t="s">
        <v>3653</v>
      </c>
      <c r="B150" s="261">
        <v>57674</v>
      </c>
      <c r="C150" s="261" t="s">
        <v>4090</v>
      </c>
      <c r="D150" s="261" t="s">
        <v>4268</v>
      </c>
      <c r="E150" s="261" t="s">
        <v>4269</v>
      </c>
      <c r="F150" s="261">
        <v>100336</v>
      </c>
      <c r="G150" s="261" t="s">
        <v>3750</v>
      </c>
      <c r="H150" s="261" t="s">
        <v>3751</v>
      </c>
      <c r="I150" s="261" t="s">
        <v>3659</v>
      </c>
      <c r="J150" s="261" t="s">
        <v>3660</v>
      </c>
      <c r="K150" s="261" t="s">
        <v>3752</v>
      </c>
    </row>
    <row r="151" spans="1:11" hidden="1" x14ac:dyDescent="0.25">
      <c r="A151" s="261" t="s">
        <v>3653</v>
      </c>
      <c r="B151" s="261">
        <v>57676</v>
      </c>
      <c r="C151" s="261" t="s">
        <v>4270</v>
      </c>
      <c r="D151" s="261" t="s">
        <v>3954</v>
      </c>
      <c r="E151" s="261" t="s">
        <v>4271</v>
      </c>
      <c r="F151" s="261">
        <v>103573</v>
      </c>
      <c r="G151" s="261" t="s">
        <v>3710</v>
      </c>
      <c r="H151" s="261" t="s">
        <v>3711</v>
      </c>
      <c r="I151" s="261" t="s">
        <v>3659</v>
      </c>
      <c r="J151" s="261" t="s">
        <v>3660</v>
      </c>
      <c r="K151" s="261" t="s">
        <v>3712</v>
      </c>
    </row>
    <row r="152" spans="1:11" hidden="1" x14ac:dyDescent="0.25">
      <c r="A152" s="261" t="s">
        <v>3653</v>
      </c>
      <c r="B152" s="261">
        <v>57681</v>
      </c>
      <c r="C152" s="261" t="s">
        <v>4090</v>
      </c>
      <c r="D152" s="261" t="s">
        <v>4272</v>
      </c>
      <c r="E152" s="261" t="s">
        <v>4273</v>
      </c>
      <c r="F152" s="261">
        <v>100301</v>
      </c>
      <c r="G152" s="261" t="s">
        <v>3728</v>
      </c>
      <c r="H152" s="261" t="s">
        <v>3729</v>
      </c>
      <c r="I152" s="261" t="s">
        <v>3659</v>
      </c>
      <c r="J152" s="261" t="s">
        <v>3660</v>
      </c>
      <c r="K152" s="261" t="s">
        <v>3742</v>
      </c>
    </row>
    <row r="153" spans="1:11" hidden="1" x14ac:dyDescent="0.25">
      <c r="A153" s="261" t="s">
        <v>3653</v>
      </c>
      <c r="B153" s="261">
        <v>57686</v>
      </c>
      <c r="C153" s="261" t="s">
        <v>4274</v>
      </c>
      <c r="D153" s="261" t="s">
        <v>4275</v>
      </c>
      <c r="E153" s="261" t="s">
        <v>4276</v>
      </c>
      <c r="F153" s="261">
        <v>101197</v>
      </c>
      <c r="G153" s="261" t="s">
        <v>4277</v>
      </c>
      <c r="H153" s="261" t="s">
        <v>4278</v>
      </c>
      <c r="I153" s="261" t="s">
        <v>3659</v>
      </c>
      <c r="J153" s="261" t="s">
        <v>3660</v>
      </c>
      <c r="K153" s="261" t="s">
        <v>4279</v>
      </c>
    </row>
    <row r="154" spans="1:11" hidden="1" x14ac:dyDescent="0.25">
      <c r="A154" s="261" t="s">
        <v>3653</v>
      </c>
      <c r="B154" s="261">
        <v>57687</v>
      </c>
      <c r="C154" s="261" t="s">
        <v>4280</v>
      </c>
      <c r="D154" s="261" t="s">
        <v>4281</v>
      </c>
      <c r="E154" s="261" t="s">
        <v>4282</v>
      </c>
      <c r="F154" s="261">
        <v>103576</v>
      </c>
      <c r="G154" s="261" t="s">
        <v>4283</v>
      </c>
      <c r="H154" s="261" t="s">
        <v>4284</v>
      </c>
      <c r="I154" s="261" t="s">
        <v>3659</v>
      </c>
      <c r="J154" s="261" t="s">
        <v>3660</v>
      </c>
      <c r="K154" s="261" t="s">
        <v>4285</v>
      </c>
    </row>
    <row r="155" spans="1:11" hidden="1" x14ac:dyDescent="0.25">
      <c r="A155" s="261" t="s">
        <v>3653</v>
      </c>
      <c r="B155" s="261">
        <v>57688</v>
      </c>
      <c r="C155" s="261" t="s">
        <v>4286</v>
      </c>
      <c r="D155" s="261" t="s">
        <v>4287</v>
      </c>
      <c r="E155" s="261" t="s">
        <v>4288</v>
      </c>
      <c r="F155" s="261">
        <v>100348</v>
      </c>
      <c r="G155" s="261" t="s">
        <v>3943</v>
      </c>
      <c r="H155" s="261" t="s">
        <v>3944</v>
      </c>
      <c r="I155" s="261" t="s">
        <v>3659</v>
      </c>
      <c r="J155" s="261" t="s">
        <v>3660</v>
      </c>
      <c r="K155" s="261" t="s">
        <v>4186</v>
      </c>
    </row>
    <row r="156" spans="1:11" hidden="1" x14ac:dyDescent="0.25">
      <c r="A156" s="261" t="s">
        <v>3653</v>
      </c>
      <c r="B156" s="261">
        <v>57691</v>
      </c>
      <c r="C156" s="261" t="s">
        <v>4289</v>
      </c>
      <c r="D156" s="261" t="s">
        <v>4290</v>
      </c>
      <c r="E156" s="261" t="s">
        <v>4291</v>
      </c>
      <c r="F156" s="261">
        <v>100458</v>
      </c>
      <c r="G156" s="261" t="s">
        <v>4292</v>
      </c>
      <c r="H156" s="261" t="s">
        <v>4293</v>
      </c>
      <c r="I156" s="261" t="s">
        <v>3659</v>
      </c>
      <c r="J156" s="261" t="s">
        <v>3660</v>
      </c>
      <c r="K156" s="261" t="s">
        <v>3697</v>
      </c>
    </row>
    <row r="157" spans="1:11" hidden="1" x14ac:dyDescent="0.25">
      <c r="A157" s="261" t="s">
        <v>3653</v>
      </c>
      <c r="B157" s="261">
        <v>57698</v>
      </c>
      <c r="C157" s="261" t="s">
        <v>4294</v>
      </c>
      <c r="D157" s="261" t="s">
        <v>4295</v>
      </c>
      <c r="E157" s="261" t="s">
        <v>4296</v>
      </c>
      <c r="F157" s="261">
        <v>100306</v>
      </c>
      <c r="G157" s="261" t="s">
        <v>3874</v>
      </c>
      <c r="H157" s="261" t="s">
        <v>3875</v>
      </c>
      <c r="I157" s="261" t="s">
        <v>3659</v>
      </c>
      <c r="J157" s="261" t="s">
        <v>3660</v>
      </c>
      <c r="K157" s="261" t="s">
        <v>4138</v>
      </c>
    </row>
    <row r="158" spans="1:11" hidden="1" x14ac:dyDescent="0.25">
      <c r="A158" s="261" t="s">
        <v>3653</v>
      </c>
      <c r="B158" s="261">
        <v>57699</v>
      </c>
      <c r="C158" s="261" t="s">
        <v>3806</v>
      </c>
      <c r="D158" s="261" t="s">
        <v>4297</v>
      </c>
      <c r="E158" s="261" t="s">
        <v>4298</v>
      </c>
      <c r="F158" s="261">
        <v>100348</v>
      </c>
      <c r="G158" s="261" t="s">
        <v>3943</v>
      </c>
      <c r="H158" s="261" t="s">
        <v>3944</v>
      </c>
      <c r="I158" s="261" t="s">
        <v>3659</v>
      </c>
      <c r="J158" s="261" t="s">
        <v>3660</v>
      </c>
      <c r="K158" s="261" t="s">
        <v>4254</v>
      </c>
    </row>
    <row r="159" spans="1:11" hidden="1" x14ac:dyDescent="0.25">
      <c r="A159" s="261" t="s">
        <v>3653</v>
      </c>
      <c r="B159" s="261">
        <v>57700</v>
      </c>
      <c r="C159" s="261" t="s">
        <v>4299</v>
      </c>
      <c r="D159" s="261" t="s">
        <v>4300</v>
      </c>
      <c r="E159" s="261" t="s">
        <v>4301</v>
      </c>
      <c r="F159" s="261">
        <v>100403</v>
      </c>
      <c r="G159" s="261" t="s">
        <v>4005</v>
      </c>
      <c r="H159" s="261" t="s">
        <v>4006</v>
      </c>
      <c r="I159" s="261" t="s">
        <v>3659</v>
      </c>
      <c r="J159" s="261" t="s">
        <v>3660</v>
      </c>
      <c r="K159" s="261" t="s">
        <v>4302</v>
      </c>
    </row>
    <row r="160" spans="1:11" hidden="1" x14ac:dyDescent="0.25">
      <c r="A160" s="261" t="s">
        <v>3653</v>
      </c>
      <c r="B160" s="261">
        <v>57702</v>
      </c>
      <c r="C160" s="261" t="s">
        <v>3835</v>
      </c>
      <c r="D160" s="261" t="s">
        <v>4303</v>
      </c>
      <c r="E160" s="261" t="s">
        <v>4304</v>
      </c>
      <c r="F160" s="261">
        <v>100458</v>
      </c>
      <c r="G160" s="261" t="s">
        <v>4292</v>
      </c>
      <c r="H160" s="261" t="s">
        <v>4293</v>
      </c>
      <c r="I160" s="261" t="s">
        <v>3659</v>
      </c>
      <c r="J160" s="261" t="s">
        <v>3720</v>
      </c>
      <c r="K160" s="261" t="s">
        <v>4305</v>
      </c>
    </row>
    <row r="161" spans="1:11" hidden="1" x14ac:dyDescent="0.25">
      <c r="A161" s="261" t="s">
        <v>3653</v>
      </c>
      <c r="B161" s="261">
        <v>57704</v>
      </c>
      <c r="C161" s="261" t="s">
        <v>4306</v>
      </c>
      <c r="D161" s="261" t="s">
        <v>4307</v>
      </c>
      <c r="E161" s="261" t="s">
        <v>4308</v>
      </c>
      <c r="F161" s="261">
        <v>100690</v>
      </c>
      <c r="G161" s="261" t="s">
        <v>4013</v>
      </c>
      <c r="H161" s="261" t="s">
        <v>4014</v>
      </c>
      <c r="I161" s="261" t="s">
        <v>3659</v>
      </c>
      <c r="J161" s="261" t="s">
        <v>3660</v>
      </c>
      <c r="K161" s="261" t="s">
        <v>4309</v>
      </c>
    </row>
    <row r="162" spans="1:11" hidden="1" x14ac:dyDescent="0.25">
      <c r="A162" s="261" t="s">
        <v>3653</v>
      </c>
      <c r="B162" s="261">
        <v>57706</v>
      </c>
      <c r="C162" s="261" t="s">
        <v>3835</v>
      </c>
      <c r="D162" s="261" t="s">
        <v>4310</v>
      </c>
      <c r="E162" s="261" t="s">
        <v>4311</v>
      </c>
      <c r="F162" s="261">
        <v>103595</v>
      </c>
      <c r="G162" s="261" t="s">
        <v>3841</v>
      </c>
      <c r="H162" s="261" t="s">
        <v>3842</v>
      </c>
      <c r="I162" s="261" t="s">
        <v>3659</v>
      </c>
      <c r="J162" s="261" t="s">
        <v>3660</v>
      </c>
      <c r="K162" s="261" t="s">
        <v>4105</v>
      </c>
    </row>
    <row r="163" spans="1:11" hidden="1" x14ac:dyDescent="0.25">
      <c r="A163" s="261" t="s">
        <v>3653</v>
      </c>
      <c r="B163" s="261">
        <v>57707</v>
      </c>
      <c r="C163" s="261" t="s">
        <v>4312</v>
      </c>
      <c r="D163" s="261" t="s">
        <v>4313</v>
      </c>
      <c r="E163" s="261" t="s">
        <v>4314</v>
      </c>
      <c r="F163" s="261">
        <v>100403</v>
      </c>
      <c r="G163" s="261" t="s">
        <v>4005</v>
      </c>
      <c r="H163" s="261" t="s">
        <v>4006</v>
      </c>
      <c r="I163" s="261" t="s">
        <v>3659</v>
      </c>
      <c r="J163" s="261" t="s">
        <v>3660</v>
      </c>
      <c r="K163" s="261" t="s">
        <v>4315</v>
      </c>
    </row>
    <row r="164" spans="1:11" hidden="1" x14ac:dyDescent="0.25">
      <c r="A164" s="261" t="s">
        <v>3653</v>
      </c>
      <c r="B164" s="261">
        <v>57709</v>
      </c>
      <c r="C164" s="261" t="s">
        <v>3704</v>
      </c>
      <c r="D164" s="261" t="s">
        <v>4316</v>
      </c>
      <c r="E164" s="261" t="s">
        <v>4317</v>
      </c>
      <c r="F164" s="261">
        <v>103232</v>
      </c>
      <c r="G164" s="261" t="s">
        <v>4318</v>
      </c>
      <c r="H164" s="261" t="s">
        <v>4319</v>
      </c>
      <c r="I164" s="261" t="s">
        <v>3659</v>
      </c>
      <c r="J164" s="261" t="s">
        <v>3660</v>
      </c>
      <c r="K164" s="261" t="s">
        <v>4320</v>
      </c>
    </row>
    <row r="165" spans="1:11" hidden="1" x14ac:dyDescent="0.25">
      <c r="A165" s="261" t="s">
        <v>3653</v>
      </c>
      <c r="B165" s="261">
        <v>57711</v>
      </c>
      <c r="C165" s="261" t="s">
        <v>4142</v>
      </c>
      <c r="D165" s="261" t="s">
        <v>4321</v>
      </c>
      <c r="E165" s="261" t="s">
        <v>4322</v>
      </c>
      <c r="F165" s="261">
        <v>100425</v>
      </c>
      <c r="G165" s="261" t="s">
        <v>4092</v>
      </c>
      <c r="H165" s="261" t="s">
        <v>4093</v>
      </c>
      <c r="I165" s="261" t="s">
        <v>3659</v>
      </c>
      <c r="J165" s="261" t="s">
        <v>3660</v>
      </c>
      <c r="K165" s="261" t="s">
        <v>4323</v>
      </c>
    </row>
    <row r="166" spans="1:11" hidden="1" x14ac:dyDescent="0.25">
      <c r="A166" s="261" t="s">
        <v>3653</v>
      </c>
      <c r="B166" s="261">
        <v>57712</v>
      </c>
      <c r="C166" s="261" t="s">
        <v>4324</v>
      </c>
      <c r="D166" s="261" t="s">
        <v>4325</v>
      </c>
      <c r="E166" s="261" t="s">
        <v>4326</v>
      </c>
      <c r="F166" s="261">
        <v>103326</v>
      </c>
      <c r="G166" s="261" t="s">
        <v>3820</v>
      </c>
      <c r="H166" s="261" t="s">
        <v>3821</v>
      </c>
      <c r="I166" s="261" t="s">
        <v>3659</v>
      </c>
      <c r="J166" s="261" t="s">
        <v>3660</v>
      </c>
      <c r="K166" s="261" t="s">
        <v>3917</v>
      </c>
    </row>
    <row r="167" spans="1:11" hidden="1" x14ac:dyDescent="0.25">
      <c r="A167" s="261" t="s">
        <v>3653</v>
      </c>
      <c r="B167" s="261">
        <v>57715</v>
      </c>
      <c r="C167" s="261" t="s">
        <v>4327</v>
      </c>
      <c r="D167" s="261" t="s">
        <v>4328</v>
      </c>
      <c r="E167" s="261" t="s">
        <v>4329</v>
      </c>
      <c r="F167" s="261">
        <v>103124</v>
      </c>
      <c r="G167" s="261" t="s">
        <v>3768</v>
      </c>
      <c r="H167" s="261" t="s">
        <v>3769</v>
      </c>
      <c r="I167" s="261" t="s">
        <v>3659</v>
      </c>
      <c r="J167" s="261" t="s">
        <v>3660</v>
      </c>
      <c r="K167" s="261" t="s">
        <v>4330</v>
      </c>
    </row>
    <row r="168" spans="1:11" hidden="1" x14ac:dyDescent="0.25">
      <c r="A168" s="261" t="s">
        <v>3653</v>
      </c>
      <c r="B168" s="261">
        <v>57717</v>
      </c>
      <c r="C168" s="261" t="s">
        <v>4331</v>
      </c>
      <c r="D168" s="261" t="s">
        <v>4332</v>
      </c>
      <c r="E168" s="261" t="s">
        <v>4333</v>
      </c>
      <c r="F168" s="261">
        <v>103595</v>
      </c>
      <c r="G168" s="261" t="s">
        <v>3841</v>
      </c>
      <c r="H168" s="261" t="s">
        <v>3842</v>
      </c>
      <c r="I168" s="261" t="s">
        <v>3659</v>
      </c>
      <c r="J168" s="261" t="s">
        <v>3660</v>
      </c>
      <c r="K168" s="261" t="s">
        <v>4334</v>
      </c>
    </row>
    <row r="169" spans="1:11" hidden="1" x14ac:dyDescent="0.25">
      <c r="A169" s="261" t="s">
        <v>3653</v>
      </c>
      <c r="B169" s="261">
        <v>57722</v>
      </c>
      <c r="C169" s="261" t="s">
        <v>4090</v>
      </c>
      <c r="D169" s="261" t="s">
        <v>4335</v>
      </c>
      <c r="E169" s="261" t="s">
        <v>4336</v>
      </c>
      <c r="F169" s="261">
        <v>103262</v>
      </c>
      <c r="G169" s="261" t="s">
        <v>4337</v>
      </c>
      <c r="H169" s="261" t="s">
        <v>4338</v>
      </c>
      <c r="I169" s="261" t="s">
        <v>3659</v>
      </c>
      <c r="J169" s="261" t="s">
        <v>3660</v>
      </c>
      <c r="K169" s="261" t="s">
        <v>4064</v>
      </c>
    </row>
    <row r="170" spans="1:11" hidden="1" x14ac:dyDescent="0.25">
      <c r="A170" s="261" t="s">
        <v>3653</v>
      </c>
      <c r="B170" s="261">
        <v>57725</v>
      </c>
      <c r="C170" s="261" t="s">
        <v>4339</v>
      </c>
      <c r="D170" s="261" t="s">
        <v>4340</v>
      </c>
      <c r="E170" s="261" t="s">
        <v>4341</v>
      </c>
      <c r="F170" s="261">
        <v>101068</v>
      </c>
      <c r="G170" s="261" t="s">
        <v>4342</v>
      </c>
      <c r="H170" s="261" t="s">
        <v>4343</v>
      </c>
      <c r="I170" s="261" t="s">
        <v>3659</v>
      </c>
      <c r="J170" s="261" t="s">
        <v>3660</v>
      </c>
      <c r="K170" s="261" t="s">
        <v>3721</v>
      </c>
    </row>
    <row r="171" spans="1:11" hidden="1" x14ac:dyDescent="0.25">
      <c r="A171" s="261" t="s">
        <v>3653</v>
      </c>
      <c r="B171" s="261">
        <v>57726</v>
      </c>
      <c r="C171" s="261" t="s">
        <v>3704</v>
      </c>
      <c r="D171" s="261" t="s">
        <v>4344</v>
      </c>
      <c r="E171" s="261" t="s">
        <v>4345</v>
      </c>
      <c r="F171" s="261">
        <v>103799</v>
      </c>
      <c r="G171" s="261" t="s">
        <v>3762</v>
      </c>
      <c r="H171" s="261" t="s">
        <v>3763</v>
      </c>
      <c r="I171" s="261" t="s">
        <v>3659</v>
      </c>
      <c r="J171" s="261" t="s">
        <v>3660</v>
      </c>
      <c r="K171" s="261" t="s">
        <v>3764</v>
      </c>
    </row>
    <row r="172" spans="1:11" hidden="1" x14ac:dyDescent="0.25">
      <c r="A172" s="261" t="s">
        <v>3653</v>
      </c>
      <c r="B172" s="261">
        <v>57728</v>
      </c>
      <c r="C172" s="261" t="s">
        <v>4346</v>
      </c>
      <c r="D172" s="261" t="s">
        <v>3949</v>
      </c>
      <c r="E172" s="261" t="s">
        <v>4347</v>
      </c>
      <c r="F172" s="261">
        <v>100348</v>
      </c>
      <c r="G172" s="261" t="s">
        <v>3943</v>
      </c>
      <c r="H172" s="261" t="s">
        <v>3944</v>
      </c>
      <c r="I172" s="261" t="s">
        <v>3659</v>
      </c>
      <c r="J172" s="261" t="s">
        <v>3660</v>
      </c>
      <c r="K172" s="261" t="s">
        <v>4348</v>
      </c>
    </row>
    <row r="173" spans="1:11" hidden="1" x14ac:dyDescent="0.25">
      <c r="A173" s="261" t="s">
        <v>3653</v>
      </c>
      <c r="B173" s="261">
        <v>57729</v>
      </c>
      <c r="C173" s="261" t="s">
        <v>4349</v>
      </c>
      <c r="D173" s="261" t="s">
        <v>4350</v>
      </c>
      <c r="E173" s="261" t="s">
        <v>4351</v>
      </c>
      <c r="F173" s="261">
        <v>100314</v>
      </c>
      <c r="G173" s="261" t="s">
        <v>4352</v>
      </c>
      <c r="H173" s="261" t="s">
        <v>4353</v>
      </c>
      <c r="I173" s="261" t="s">
        <v>3659</v>
      </c>
      <c r="J173" s="261" t="s">
        <v>3720</v>
      </c>
      <c r="K173" s="261" t="s">
        <v>3721</v>
      </c>
    </row>
    <row r="174" spans="1:11" hidden="1" x14ac:dyDescent="0.25">
      <c r="A174" s="261" t="s">
        <v>3653</v>
      </c>
      <c r="B174" s="261">
        <v>57730</v>
      </c>
      <c r="C174" s="261" t="s">
        <v>3722</v>
      </c>
      <c r="D174" s="261" t="s">
        <v>4354</v>
      </c>
      <c r="E174" s="261" t="s">
        <v>4355</v>
      </c>
      <c r="F174" s="261">
        <v>101202</v>
      </c>
      <c r="G174" s="261" t="s">
        <v>4356</v>
      </c>
      <c r="H174" s="261" t="s">
        <v>4357</v>
      </c>
      <c r="I174" s="261" t="s">
        <v>3659</v>
      </c>
      <c r="J174" s="261" t="s">
        <v>3660</v>
      </c>
      <c r="K174" s="261" t="s">
        <v>4358</v>
      </c>
    </row>
    <row r="175" spans="1:11" hidden="1" x14ac:dyDescent="0.25">
      <c r="A175" s="261" t="s">
        <v>3653</v>
      </c>
      <c r="B175" s="261">
        <v>57733</v>
      </c>
      <c r="C175" s="261" t="s">
        <v>4049</v>
      </c>
      <c r="D175" s="261" t="s">
        <v>4359</v>
      </c>
      <c r="E175" s="261" t="s">
        <v>4360</v>
      </c>
      <c r="F175" s="261">
        <v>103577</v>
      </c>
      <c r="G175" s="261" t="s">
        <v>4361</v>
      </c>
      <c r="H175" s="261" t="s">
        <v>4362</v>
      </c>
      <c r="I175" s="261" t="s">
        <v>3659</v>
      </c>
      <c r="J175" s="261" t="s">
        <v>3660</v>
      </c>
      <c r="K175" s="261" t="s">
        <v>4363</v>
      </c>
    </row>
    <row r="176" spans="1:11" hidden="1" x14ac:dyDescent="0.25">
      <c r="A176" s="261" t="s">
        <v>3653</v>
      </c>
      <c r="B176" s="261">
        <v>57734</v>
      </c>
      <c r="C176" s="261" t="s">
        <v>3675</v>
      </c>
      <c r="D176" s="261" t="s">
        <v>4364</v>
      </c>
      <c r="E176" s="261" t="s">
        <v>4365</v>
      </c>
      <c r="F176" s="261">
        <v>100414</v>
      </c>
      <c r="G176" s="261" t="s">
        <v>4366</v>
      </c>
      <c r="H176" s="261" t="s">
        <v>4367</v>
      </c>
      <c r="I176" s="261" t="s">
        <v>3659</v>
      </c>
      <c r="J176" s="261" t="s">
        <v>3660</v>
      </c>
      <c r="K176" s="261" t="s">
        <v>4368</v>
      </c>
    </row>
    <row r="177" spans="1:11" hidden="1" x14ac:dyDescent="0.25">
      <c r="A177" s="261" t="s">
        <v>3653</v>
      </c>
      <c r="B177" s="261">
        <v>57736</v>
      </c>
      <c r="C177" s="261" t="s">
        <v>4369</v>
      </c>
      <c r="D177" s="261" t="s">
        <v>4370</v>
      </c>
      <c r="E177" s="261" t="s">
        <v>4371</v>
      </c>
      <c r="F177" s="261">
        <v>100348</v>
      </c>
      <c r="G177" s="261" t="s">
        <v>3943</v>
      </c>
      <c r="H177" s="261" t="s">
        <v>3944</v>
      </c>
      <c r="I177" s="261" t="s">
        <v>3659</v>
      </c>
      <c r="J177" s="261" t="s">
        <v>3660</v>
      </c>
      <c r="K177" s="261" t="s">
        <v>4186</v>
      </c>
    </row>
    <row r="178" spans="1:11" hidden="1" x14ac:dyDescent="0.25">
      <c r="A178" s="261" t="s">
        <v>3653</v>
      </c>
      <c r="B178" s="261">
        <v>57739</v>
      </c>
      <c r="C178" s="261" t="s">
        <v>4372</v>
      </c>
      <c r="D178" s="261" t="s">
        <v>4373</v>
      </c>
      <c r="E178" s="261" t="s">
        <v>4374</v>
      </c>
      <c r="F178" s="261">
        <v>101196</v>
      </c>
      <c r="G178" s="261" t="s">
        <v>4228</v>
      </c>
      <c r="H178" s="261" t="s">
        <v>4229</v>
      </c>
      <c r="I178" s="261" t="s">
        <v>3659</v>
      </c>
      <c r="J178" s="261" t="s">
        <v>3660</v>
      </c>
      <c r="K178" s="261" t="s">
        <v>4375</v>
      </c>
    </row>
    <row r="179" spans="1:11" hidden="1" x14ac:dyDescent="0.25">
      <c r="A179" s="261" t="s">
        <v>3653</v>
      </c>
      <c r="B179" s="261">
        <v>57743</v>
      </c>
      <c r="C179" s="261" t="s">
        <v>4376</v>
      </c>
      <c r="D179" s="261" t="s">
        <v>4377</v>
      </c>
      <c r="E179" s="261" t="s">
        <v>4378</v>
      </c>
      <c r="F179" s="261">
        <v>101196</v>
      </c>
      <c r="G179" s="261" t="s">
        <v>4228</v>
      </c>
      <c r="H179" s="261" t="s">
        <v>4229</v>
      </c>
      <c r="I179" s="261" t="s">
        <v>3659</v>
      </c>
      <c r="J179" s="261" t="s">
        <v>3660</v>
      </c>
      <c r="K179" s="261" t="s">
        <v>4230</v>
      </c>
    </row>
    <row r="180" spans="1:11" hidden="1" x14ac:dyDescent="0.25">
      <c r="A180" s="261" t="s">
        <v>3653</v>
      </c>
      <c r="B180" s="261">
        <v>57744</v>
      </c>
      <c r="C180" s="261" t="s">
        <v>3698</v>
      </c>
      <c r="D180" s="261" t="s">
        <v>4379</v>
      </c>
      <c r="E180" s="261" t="s">
        <v>4380</v>
      </c>
      <c r="F180" s="261">
        <v>100992</v>
      </c>
      <c r="G180" s="261" t="s">
        <v>4381</v>
      </c>
      <c r="H180" s="261" t="s">
        <v>4382</v>
      </c>
      <c r="I180" s="261" t="s">
        <v>3659</v>
      </c>
      <c r="J180" s="261" t="s">
        <v>3660</v>
      </c>
      <c r="K180" s="261" t="s">
        <v>4383</v>
      </c>
    </row>
    <row r="181" spans="1:11" hidden="1" x14ac:dyDescent="0.25">
      <c r="A181" s="261" t="s">
        <v>3653</v>
      </c>
      <c r="B181" s="261">
        <v>57746</v>
      </c>
      <c r="C181" s="261" t="s">
        <v>4142</v>
      </c>
      <c r="D181" s="261" t="s">
        <v>4384</v>
      </c>
      <c r="E181" s="261" t="s">
        <v>4385</v>
      </c>
      <c r="F181" s="261">
        <v>100419</v>
      </c>
      <c r="G181" s="261" t="s">
        <v>4386</v>
      </c>
      <c r="H181" s="261" t="s">
        <v>4387</v>
      </c>
      <c r="I181" s="261" t="s">
        <v>3659</v>
      </c>
      <c r="J181" s="261" t="s">
        <v>3660</v>
      </c>
      <c r="K181" s="261" t="s">
        <v>4089</v>
      </c>
    </row>
    <row r="182" spans="1:11" hidden="1" x14ac:dyDescent="0.25">
      <c r="A182" s="261" t="s">
        <v>3653</v>
      </c>
      <c r="B182" s="261">
        <v>57747</v>
      </c>
      <c r="C182" s="261" t="s">
        <v>3843</v>
      </c>
      <c r="D182" s="261" t="s">
        <v>4388</v>
      </c>
      <c r="E182" s="261" t="s">
        <v>4389</v>
      </c>
      <c r="F182" s="261">
        <v>101196</v>
      </c>
      <c r="G182" s="261" t="s">
        <v>4228</v>
      </c>
      <c r="H182" s="261" t="s">
        <v>4229</v>
      </c>
      <c r="I182" s="261" t="s">
        <v>3659</v>
      </c>
      <c r="J182" s="261" t="s">
        <v>3660</v>
      </c>
      <c r="K182" s="261" t="s">
        <v>4375</v>
      </c>
    </row>
    <row r="183" spans="1:11" hidden="1" x14ac:dyDescent="0.25">
      <c r="A183" s="261" t="s">
        <v>3653</v>
      </c>
      <c r="B183" s="261">
        <v>57749</v>
      </c>
      <c r="C183" s="261" t="s">
        <v>4390</v>
      </c>
      <c r="D183" s="261" t="s">
        <v>4391</v>
      </c>
      <c r="E183" s="261" t="s">
        <v>4392</v>
      </c>
      <c r="F183" s="261">
        <v>136374</v>
      </c>
      <c r="G183" s="261" t="s">
        <v>4193</v>
      </c>
      <c r="H183" s="261" t="s">
        <v>4194</v>
      </c>
      <c r="I183" s="261" t="s">
        <v>3659</v>
      </c>
      <c r="J183" s="261" t="s">
        <v>3660</v>
      </c>
      <c r="K183" s="261" t="s">
        <v>3721</v>
      </c>
    </row>
    <row r="184" spans="1:11" hidden="1" x14ac:dyDescent="0.25">
      <c r="A184" s="261" t="s">
        <v>3653</v>
      </c>
      <c r="B184" s="261">
        <v>57750</v>
      </c>
      <c r="C184" s="261" t="s">
        <v>4393</v>
      </c>
      <c r="D184" s="261" t="s">
        <v>4122</v>
      </c>
      <c r="E184" s="261" t="s">
        <v>4394</v>
      </c>
      <c r="F184" s="261">
        <v>103796</v>
      </c>
      <c r="G184" s="261" t="s">
        <v>4395</v>
      </c>
      <c r="H184" s="261" t="s">
        <v>4396</v>
      </c>
      <c r="I184" s="261" t="s">
        <v>3659</v>
      </c>
      <c r="J184" s="261" t="s">
        <v>3660</v>
      </c>
      <c r="K184" s="261" t="s">
        <v>4397</v>
      </c>
    </row>
    <row r="185" spans="1:11" hidden="1" x14ac:dyDescent="0.25">
      <c r="A185" s="261" t="s">
        <v>3653</v>
      </c>
      <c r="B185" s="261">
        <v>57754</v>
      </c>
      <c r="C185" s="261" t="s">
        <v>3978</v>
      </c>
      <c r="D185" s="261" t="s">
        <v>4398</v>
      </c>
      <c r="E185" s="261" t="s">
        <v>4399</v>
      </c>
      <c r="F185" s="261">
        <v>100336</v>
      </c>
      <c r="G185" s="261" t="s">
        <v>3750</v>
      </c>
      <c r="H185" s="261" t="s">
        <v>3751</v>
      </c>
      <c r="I185" s="261" t="s">
        <v>3659</v>
      </c>
      <c r="J185" s="261" t="s">
        <v>3660</v>
      </c>
      <c r="K185" s="261" t="s">
        <v>3752</v>
      </c>
    </row>
    <row r="186" spans="1:11" hidden="1" x14ac:dyDescent="0.25">
      <c r="A186" s="261" t="s">
        <v>3653</v>
      </c>
      <c r="B186" s="261">
        <v>57755</v>
      </c>
      <c r="C186" s="261" t="s">
        <v>4400</v>
      </c>
      <c r="D186" s="261" t="s">
        <v>4401</v>
      </c>
      <c r="E186" s="261" t="s">
        <v>4402</v>
      </c>
      <c r="F186" s="261">
        <v>103595</v>
      </c>
      <c r="G186" s="261" t="s">
        <v>3841</v>
      </c>
      <c r="H186" s="261" t="s">
        <v>3842</v>
      </c>
      <c r="I186" s="261" t="s">
        <v>3659</v>
      </c>
      <c r="J186" s="261" t="s">
        <v>3660</v>
      </c>
      <c r="K186" s="261" t="s">
        <v>4105</v>
      </c>
    </row>
    <row r="187" spans="1:11" hidden="1" x14ac:dyDescent="0.25">
      <c r="A187" s="261" t="s">
        <v>3653</v>
      </c>
      <c r="B187" s="261">
        <v>57757</v>
      </c>
      <c r="C187" s="261" t="s">
        <v>3811</v>
      </c>
      <c r="D187" s="261" t="s">
        <v>4403</v>
      </c>
      <c r="E187" s="261" t="s">
        <v>4404</v>
      </c>
      <c r="F187" s="261">
        <v>100431</v>
      </c>
      <c r="G187" s="261" t="s">
        <v>3889</v>
      </c>
      <c r="H187" s="261" t="s">
        <v>3890</v>
      </c>
      <c r="I187" s="261" t="s">
        <v>3659</v>
      </c>
      <c r="J187" s="261" t="s">
        <v>4405</v>
      </c>
      <c r="K187" s="261" t="s">
        <v>4072</v>
      </c>
    </row>
    <row r="188" spans="1:11" hidden="1" x14ac:dyDescent="0.25">
      <c r="A188" s="261" t="s">
        <v>3653</v>
      </c>
      <c r="B188" s="261">
        <v>57765</v>
      </c>
      <c r="C188" s="261" t="s">
        <v>4406</v>
      </c>
      <c r="D188" s="261" t="s">
        <v>4407</v>
      </c>
      <c r="E188" s="261" t="s">
        <v>4408</v>
      </c>
      <c r="F188" s="261">
        <v>103595</v>
      </c>
      <c r="G188" s="261" t="s">
        <v>3841</v>
      </c>
      <c r="H188" s="261" t="s">
        <v>3842</v>
      </c>
      <c r="I188" s="261" t="s">
        <v>3659</v>
      </c>
      <c r="J188" s="261" t="s">
        <v>3660</v>
      </c>
      <c r="K188" s="261" t="s">
        <v>4409</v>
      </c>
    </row>
    <row r="189" spans="1:11" hidden="1" x14ac:dyDescent="0.25">
      <c r="A189" s="261" t="s">
        <v>3653</v>
      </c>
      <c r="B189" s="261">
        <v>57768</v>
      </c>
      <c r="C189" s="261" t="s">
        <v>4410</v>
      </c>
      <c r="D189" s="261" t="s">
        <v>4411</v>
      </c>
      <c r="E189" s="261" t="s">
        <v>4412</v>
      </c>
      <c r="F189" s="261">
        <v>100306</v>
      </c>
      <c r="G189" s="261" t="s">
        <v>3874</v>
      </c>
      <c r="H189" s="261" t="s">
        <v>3875</v>
      </c>
      <c r="I189" s="261" t="s">
        <v>3659</v>
      </c>
      <c r="J189" s="261" t="s">
        <v>3660</v>
      </c>
      <c r="K189" s="261" t="s">
        <v>4138</v>
      </c>
    </row>
    <row r="190" spans="1:11" hidden="1" x14ac:dyDescent="0.25">
      <c r="A190" s="261" t="s">
        <v>3653</v>
      </c>
      <c r="B190" s="261">
        <v>57772</v>
      </c>
      <c r="C190" s="261" t="s">
        <v>4413</v>
      </c>
      <c r="D190" s="261" t="s">
        <v>4414</v>
      </c>
      <c r="E190" s="261" t="s">
        <v>4415</v>
      </c>
      <c r="F190" s="261">
        <v>103595</v>
      </c>
      <c r="G190" s="261" t="s">
        <v>3841</v>
      </c>
      <c r="H190" s="261" t="s">
        <v>3842</v>
      </c>
      <c r="I190" s="261" t="s">
        <v>3659</v>
      </c>
      <c r="J190" s="261" t="s">
        <v>3660</v>
      </c>
      <c r="K190" s="261" t="s">
        <v>4105</v>
      </c>
    </row>
    <row r="191" spans="1:11" hidden="1" x14ac:dyDescent="0.25">
      <c r="A191" s="261" t="s">
        <v>3653</v>
      </c>
      <c r="B191" s="261">
        <v>57774</v>
      </c>
      <c r="C191" s="261" t="s">
        <v>4142</v>
      </c>
      <c r="D191" s="261" t="s">
        <v>4416</v>
      </c>
      <c r="E191" s="261" t="s">
        <v>4417</v>
      </c>
      <c r="F191" s="261">
        <v>100536</v>
      </c>
      <c r="G191" s="261" t="s">
        <v>4155</v>
      </c>
      <c r="H191" s="261" t="s">
        <v>4156</v>
      </c>
      <c r="I191" s="261" t="s">
        <v>3659</v>
      </c>
      <c r="J191" s="261" t="s">
        <v>3660</v>
      </c>
      <c r="K191" s="261" t="s">
        <v>4368</v>
      </c>
    </row>
    <row r="192" spans="1:11" hidden="1" x14ac:dyDescent="0.25">
      <c r="A192" s="261" t="s">
        <v>3653</v>
      </c>
      <c r="B192" s="261">
        <v>57784</v>
      </c>
      <c r="C192" s="261" t="s">
        <v>3817</v>
      </c>
      <c r="D192" s="261" t="s">
        <v>4418</v>
      </c>
      <c r="E192" s="261" t="s">
        <v>4419</v>
      </c>
      <c r="F192" s="261">
        <v>100446</v>
      </c>
      <c r="G192" s="261" t="s">
        <v>4085</v>
      </c>
      <c r="H192" s="261" t="s">
        <v>4086</v>
      </c>
      <c r="I192" s="261" t="s">
        <v>3659</v>
      </c>
      <c r="J192" s="261" t="s">
        <v>3660</v>
      </c>
      <c r="K192" s="261" t="s">
        <v>4087</v>
      </c>
    </row>
    <row r="193" spans="1:11" hidden="1" x14ac:dyDescent="0.25">
      <c r="A193" s="261" t="s">
        <v>3653</v>
      </c>
      <c r="B193" s="261">
        <v>57786</v>
      </c>
      <c r="C193" s="261" t="s">
        <v>4420</v>
      </c>
      <c r="D193" s="261" t="s">
        <v>4421</v>
      </c>
      <c r="E193" s="261" t="s">
        <v>4422</v>
      </c>
      <c r="F193" s="261">
        <v>100474</v>
      </c>
      <c r="G193" s="261" t="s">
        <v>3904</v>
      </c>
      <c r="H193" s="261" t="s">
        <v>3905</v>
      </c>
      <c r="I193" s="261" t="s">
        <v>3659</v>
      </c>
      <c r="J193" s="261" t="s">
        <v>3660</v>
      </c>
      <c r="K193" s="261" t="s">
        <v>4423</v>
      </c>
    </row>
    <row r="194" spans="1:11" hidden="1" x14ac:dyDescent="0.25">
      <c r="A194" s="261" t="s">
        <v>3653</v>
      </c>
      <c r="B194" s="261">
        <v>57787</v>
      </c>
      <c r="C194" s="261" t="s">
        <v>3835</v>
      </c>
      <c r="D194" s="261" t="s">
        <v>4424</v>
      </c>
      <c r="E194" s="261" t="s">
        <v>4425</v>
      </c>
      <c r="F194" s="261">
        <v>100420</v>
      </c>
      <c r="G194" s="261" t="s">
        <v>4426</v>
      </c>
      <c r="H194" s="261" t="s">
        <v>4427</v>
      </c>
      <c r="I194" s="261" t="s">
        <v>3659</v>
      </c>
      <c r="J194" s="261" t="s">
        <v>3660</v>
      </c>
      <c r="K194" s="261" t="s">
        <v>3736</v>
      </c>
    </row>
    <row r="195" spans="1:11" hidden="1" x14ac:dyDescent="0.25">
      <c r="A195" s="261" t="s">
        <v>3653</v>
      </c>
      <c r="B195" s="261">
        <v>57794</v>
      </c>
      <c r="C195" s="261" t="s">
        <v>4428</v>
      </c>
      <c r="D195" s="261" t="s">
        <v>4429</v>
      </c>
      <c r="E195" s="261" t="s">
        <v>4430</v>
      </c>
      <c r="F195" s="261">
        <v>100376</v>
      </c>
      <c r="G195" s="261" t="s">
        <v>4431</v>
      </c>
      <c r="H195" s="261" t="s">
        <v>4432</v>
      </c>
      <c r="I195" s="261" t="s">
        <v>3659</v>
      </c>
      <c r="J195" s="261" t="s">
        <v>3660</v>
      </c>
      <c r="K195" s="261" t="s">
        <v>4433</v>
      </c>
    </row>
    <row r="196" spans="1:11" hidden="1" x14ac:dyDescent="0.25">
      <c r="A196" s="261" t="s">
        <v>3653</v>
      </c>
      <c r="B196" s="261">
        <v>57795</v>
      </c>
      <c r="C196" s="261" t="s">
        <v>4434</v>
      </c>
      <c r="D196" s="261" t="s">
        <v>4435</v>
      </c>
      <c r="E196" s="261" t="s">
        <v>4436</v>
      </c>
      <c r="F196" s="261">
        <v>100375</v>
      </c>
      <c r="G196" s="261" t="s">
        <v>3774</v>
      </c>
      <c r="H196" s="261" t="s">
        <v>3775</v>
      </c>
      <c r="I196" s="261" t="s">
        <v>3659</v>
      </c>
      <c r="J196" s="261" t="s">
        <v>3660</v>
      </c>
      <c r="K196" s="261" t="s">
        <v>4437</v>
      </c>
    </row>
    <row r="197" spans="1:11" hidden="1" x14ac:dyDescent="0.25">
      <c r="A197" s="261" t="s">
        <v>3653</v>
      </c>
      <c r="B197" s="261">
        <v>57798</v>
      </c>
      <c r="C197" s="261" t="s">
        <v>3686</v>
      </c>
      <c r="D197" s="261" t="s">
        <v>4438</v>
      </c>
      <c r="E197" s="261" t="s">
        <v>4439</v>
      </c>
      <c r="F197" s="261">
        <v>100375</v>
      </c>
      <c r="G197" s="261" t="s">
        <v>3774</v>
      </c>
      <c r="H197" s="261" t="s">
        <v>3775</v>
      </c>
      <c r="I197" s="261" t="s">
        <v>3659</v>
      </c>
      <c r="J197" s="261" t="s">
        <v>3660</v>
      </c>
      <c r="K197" s="261" t="s">
        <v>3776</v>
      </c>
    </row>
    <row r="198" spans="1:11" hidden="1" x14ac:dyDescent="0.25">
      <c r="A198" s="261" t="s">
        <v>3653</v>
      </c>
      <c r="B198" s="261">
        <v>57800</v>
      </c>
      <c r="C198" s="261" t="s">
        <v>4440</v>
      </c>
      <c r="D198" s="261" t="s">
        <v>4441</v>
      </c>
      <c r="E198" s="261" t="s">
        <v>4442</v>
      </c>
      <c r="F198" s="261">
        <v>101174</v>
      </c>
      <c r="G198" s="261" t="s">
        <v>4218</v>
      </c>
      <c r="H198" s="261" t="s">
        <v>4219</v>
      </c>
      <c r="I198" s="261" t="s">
        <v>3659</v>
      </c>
      <c r="J198" s="261" t="s">
        <v>3660</v>
      </c>
      <c r="K198" s="261" t="s">
        <v>4443</v>
      </c>
    </row>
    <row r="199" spans="1:11" hidden="1" x14ac:dyDescent="0.25">
      <c r="A199" s="261" t="s">
        <v>3653</v>
      </c>
      <c r="B199" s="261">
        <v>57801</v>
      </c>
      <c r="C199" s="261" t="s">
        <v>3863</v>
      </c>
      <c r="D199" s="261" t="s">
        <v>4444</v>
      </c>
      <c r="E199" s="261" t="s">
        <v>4445</v>
      </c>
      <c r="F199" s="261">
        <v>100348</v>
      </c>
      <c r="G199" s="261" t="s">
        <v>3943</v>
      </c>
      <c r="H199" s="261" t="s">
        <v>3944</v>
      </c>
      <c r="I199" s="261" t="s">
        <v>3659</v>
      </c>
      <c r="J199" s="261" t="s">
        <v>3660</v>
      </c>
      <c r="K199" s="261" t="s">
        <v>4446</v>
      </c>
    </row>
    <row r="200" spans="1:11" hidden="1" x14ac:dyDescent="0.25">
      <c r="A200" s="261" t="s">
        <v>3653</v>
      </c>
      <c r="B200" s="261">
        <v>57804</v>
      </c>
      <c r="C200" s="261" t="s">
        <v>4447</v>
      </c>
      <c r="D200" s="261" t="s">
        <v>4448</v>
      </c>
      <c r="E200" s="261" t="s">
        <v>4449</v>
      </c>
      <c r="F200" s="261">
        <v>101174</v>
      </c>
      <c r="G200" s="261" t="s">
        <v>4218</v>
      </c>
      <c r="H200" s="261" t="s">
        <v>4219</v>
      </c>
      <c r="I200" s="261" t="s">
        <v>3659</v>
      </c>
      <c r="J200" s="261" t="s">
        <v>3660</v>
      </c>
      <c r="K200" s="261" t="s">
        <v>4450</v>
      </c>
    </row>
    <row r="201" spans="1:11" hidden="1" x14ac:dyDescent="0.25">
      <c r="A201" s="261" t="s">
        <v>3653</v>
      </c>
      <c r="B201" s="261">
        <v>57805</v>
      </c>
      <c r="C201" s="261" t="s">
        <v>4451</v>
      </c>
      <c r="D201" s="261" t="s">
        <v>4452</v>
      </c>
      <c r="E201" s="261" t="s">
        <v>4453</v>
      </c>
      <c r="F201" s="261">
        <v>100418</v>
      </c>
      <c r="G201" s="261" t="s">
        <v>4454</v>
      </c>
      <c r="H201" s="261" t="s">
        <v>4455</v>
      </c>
      <c r="I201" s="261" t="s">
        <v>3659</v>
      </c>
      <c r="J201" s="261" t="s">
        <v>3660</v>
      </c>
      <c r="K201" s="261" t="s">
        <v>3721</v>
      </c>
    </row>
    <row r="202" spans="1:11" hidden="1" x14ac:dyDescent="0.25">
      <c r="A202" s="261" t="s">
        <v>3653</v>
      </c>
      <c r="B202" s="261">
        <v>57808</v>
      </c>
      <c r="C202" s="261" t="s">
        <v>3835</v>
      </c>
      <c r="D202" s="261" t="s">
        <v>4212</v>
      </c>
      <c r="E202" s="261" t="s">
        <v>4456</v>
      </c>
      <c r="F202" s="261">
        <v>103124</v>
      </c>
      <c r="G202" s="261" t="s">
        <v>3768</v>
      </c>
      <c r="H202" s="261" t="s">
        <v>3769</v>
      </c>
      <c r="I202" s="261" t="s">
        <v>3659</v>
      </c>
      <c r="J202" s="261" t="s">
        <v>3660</v>
      </c>
      <c r="K202" s="261" t="s">
        <v>4330</v>
      </c>
    </row>
    <row r="203" spans="1:11" hidden="1" x14ac:dyDescent="0.25">
      <c r="A203" s="261" t="s">
        <v>3653</v>
      </c>
      <c r="B203" s="261">
        <v>57810</v>
      </c>
      <c r="C203" s="261" t="s">
        <v>4457</v>
      </c>
      <c r="D203" s="261" t="s">
        <v>4458</v>
      </c>
      <c r="E203" s="261" t="s">
        <v>4459</v>
      </c>
      <c r="F203" s="261">
        <v>103576</v>
      </c>
      <c r="G203" s="261" t="s">
        <v>4283</v>
      </c>
      <c r="H203" s="261" t="s">
        <v>4284</v>
      </c>
      <c r="I203" s="261" t="s">
        <v>3659</v>
      </c>
      <c r="J203" s="261" t="s">
        <v>3660</v>
      </c>
      <c r="K203" s="261" t="s">
        <v>4285</v>
      </c>
    </row>
    <row r="204" spans="1:11" hidden="1" x14ac:dyDescent="0.25">
      <c r="A204" s="261" t="s">
        <v>3653</v>
      </c>
      <c r="B204" s="261">
        <v>57812</v>
      </c>
      <c r="C204" s="261" t="s">
        <v>4460</v>
      </c>
      <c r="D204" s="261" t="s">
        <v>4461</v>
      </c>
      <c r="E204" s="261" t="s">
        <v>4462</v>
      </c>
      <c r="F204" s="261">
        <v>100348</v>
      </c>
      <c r="G204" s="261" t="s">
        <v>3943</v>
      </c>
      <c r="H204" s="261" t="s">
        <v>3944</v>
      </c>
      <c r="I204" s="261" t="s">
        <v>3659</v>
      </c>
      <c r="J204" s="261" t="s">
        <v>3660</v>
      </c>
      <c r="K204" s="261" t="s">
        <v>4463</v>
      </c>
    </row>
    <row r="205" spans="1:11" hidden="1" x14ac:dyDescent="0.25">
      <c r="A205" s="261" t="s">
        <v>3653</v>
      </c>
      <c r="B205" s="261">
        <v>57813</v>
      </c>
      <c r="C205" s="261" t="s">
        <v>4464</v>
      </c>
      <c r="D205" s="261" t="s">
        <v>4465</v>
      </c>
      <c r="E205" s="261" t="s">
        <v>4466</v>
      </c>
      <c r="F205" s="261">
        <v>100431</v>
      </c>
      <c r="G205" s="261" t="s">
        <v>3889</v>
      </c>
      <c r="H205" s="261" t="s">
        <v>3890</v>
      </c>
      <c r="I205" s="261" t="s">
        <v>3659</v>
      </c>
      <c r="J205" s="261" t="s">
        <v>3660</v>
      </c>
      <c r="K205" s="261" t="s">
        <v>4072</v>
      </c>
    </row>
    <row r="206" spans="1:11" hidden="1" x14ac:dyDescent="0.25">
      <c r="A206" s="261" t="s">
        <v>3653</v>
      </c>
      <c r="B206" s="261">
        <v>57818</v>
      </c>
      <c r="C206" s="261" t="s">
        <v>4324</v>
      </c>
      <c r="D206" s="261" t="s">
        <v>4467</v>
      </c>
      <c r="E206" s="261" t="s">
        <v>4468</v>
      </c>
      <c r="F206" s="261">
        <v>100301</v>
      </c>
      <c r="G206" s="261" t="s">
        <v>3728</v>
      </c>
      <c r="H206" s="261" t="s">
        <v>3729</v>
      </c>
      <c r="I206" s="261" t="s">
        <v>3659</v>
      </c>
      <c r="J206" s="261" t="s">
        <v>3660</v>
      </c>
      <c r="K206" s="261" t="s">
        <v>4469</v>
      </c>
    </row>
    <row r="207" spans="1:11" hidden="1" x14ac:dyDescent="0.25">
      <c r="A207" s="261" t="s">
        <v>3653</v>
      </c>
      <c r="B207" s="261">
        <v>57821</v>
      </c>
      <c r="C207" s="261" t="s">
        <v>4470</v>
      </c>
      <c r="D207" s="261" t="s">
        <v>4471</v>
      </c>
      <c r="E207" s="261" t="s">
        <v>4472</v>
      </c>
      <c r="F207" s="261">
        <v>103098</v>
      </c>
      <c r="G207" s="261" t="s">
        <v>4473</v>
      </c>
      <c r="H207" s="261" t="s">
        <v>4474</v>
      </c>
      <c r="I207" s="261" t="s">
        <v>3659</v>
      </c>
      <c r="J207" s="261" t="s">
        <v>3660</v>
      </c>
      <c r="K207" s="261" t="s">
        <v>3933</v>
      </c>
    </row>
    <row r="208" spans="1:11" hidden="1" x14ac:dyDescent="0.25">
      <c r="A208" s="261" t="s">
        <v>3653</v>
      </c>
      <c r="B208" s="261">
        <v>57824</v>
      </c>
      <c r="C208" s="261" t="s">
        <v>4475</v>
      </c>
      <c r="D208" s="261" t="s">
        <v>4476</v>
      </c>
      <c r="E208" s="261" t="s">
        <v>4477</v>
      </c>
      <c r="F208" s="261">
        <v>100348</v>
      </c>
      <c r="G208" s="261" t="s">
        <v>3943</v>
      </c>
      <c r="H208" s="261" t="s">
        <v>3944</v>
      </c>
      <c r="I208" s="261" t="s">
        <v>3659</v>
      </c>
      <c r="J208" s="261" t="s">
        <v>3660</v>
      </c>
      <c r="K208" s="261" t="s">
        <v>4478</v>
      </c>
    </row>
    <row r="209" spans="1:11" hidden="1" x14ac:dyDescent="0.25">
      <c r="A209" s="261" t="s">
        <v>3653</v>
      </c>
      <c r="B209" s="261">
        <v>57831</v>
      </c>
      <c r="C209" s="261" t="s">
        <v>4479</v>
      </c>
      <c r="D209" s="261" t="s">
        <v>4480</v>
      </c>
      <c r="E209" s="261" t="s">
        <v>4481</v>
      </c>
      <c r="F209" s="261">
        <v>103099</v>
      </c>
      <c r="G209" s="261" t="s">
        <v>3931</v>
      </c>
      <c r="H209" s="261" t="s">
        <v>3932</v>
      </c>
      <c r="I209" s="261" t="s">
        <v>3659</v>
      </c>
      <c r="J209" s="261" t="s">
        <v>3660</v>
      </c>
      <c r="K209" s="261" t="s">
        <v>4034</v>
      </c>
    </row>
    <row r="210" spans="1:11" hidden="1" x14ac:dyDescent="0.25">
      <c r="A210" s="261" t="s">
        <v>3653</v>
      </c>
      <c r="B210" s="261">
        <v>57833</v>
      </c>
      <c r="C210" s="261" t="s">
        <v>4482</v>
      </c>
      <c r="D210" s="261" t="s">
        <v>4483</v>
      </c>
      <c r="E210" s="261" t="s">
        <v>4484</v>
      </c>
      <c r="F210" s="261">
        <v>101197</v>
      </c>
      <c r="G210" s="261" t="s">
        <v>4277</v>
      </c>
      <c r="H210" s="261" t="s">
        <v>4278</v>
      </c>
      <c r="I210" s="261" t="s">
        <v>3659</v>
      </c>
      <c r="J210" s="261" t="s">
        <v>3660</v>
      </c>
      <c r="K210" s="261" t="s">
        <v>4279</v>
      </c>
    </row>
    <row r="211" spans="1:11" hidden="1" x14ac:dyDescent="0.25">
      <c r="A211" s="261" t="s">
        <v>3653</v>
      </c>
      <c r="B211" s="261">
        <v>57836</v>
      </c>
      <c r="C211" s="261" t="s">
        <v>4485</v>
      </c>
      <c r="D211" s="261" t="s">
        <v>4486</v>
      </c>
      <c r="E211" s="261" t="s">
        <v>4487</v>
      </c>
      <c r="F211" s="261">
        <v>100348</v>
      </c>
      <c r="G211" s="261" t="s">
        <v>3943</v>
      </c>
      <c r="H211" s="261" t="s">
        <v>3944</v>
      </c>
      <c r="I211" s="261" t="s">
        <v>3659</v>
      </c>
      <c r="J211" s="261" t="s">
        <v>3684</v>
      </c>
      <c r="K211" s="261" t="s">
        <v>4488</v>
      </c>
    </row>
    <row r="212" spans="1:11" hidden="1" x14ac:dyDescent="0.25">
      <c r="A212" s="261" t="s">
        <v>3653</v>
      </c>
      <c r="B212" s="261">
        <v>57839</v>
      </c>
      <c r="C212" s="261" t="s">
        <v>4489</v>
      </c>
      <c r="D212" s="261" t="s">
        <v>4490</v>
      </c>
      <c r="E212" s="261" t="s">
        <v>4491</v>
      </c>
      <c r="F212" s="261">
        <v>100418</v>
      </c>
      <c r="G212" s="261" t="s">
        <v>4454</v>
      </c>
      <c r="H212" s="261" t="s">
        <v>4455</v>
      </c>
      <c r="I212" s="261" t="s">
        <v>3659</v>
      </c>
      <c r="J212" s="261" t="s">
        <v>3660</v>
      </c>
      <c r="K212" s="261" t="s">
        <v>4492</v>
      </c>
    </row>
    <row r="213" spans="1:11" hidden="1" x14ac:dyDescent="0.25">
      <c r="A213" s="261" t="s">
        <v>3653</v>
      </c>
      <c r="B213" s="261">
        <v>57843</v>
      </c>
      <c r="C213" s="261" t="s">
        <v>4493</v>
      </c>
      <c r="D213" s="261" t="s">
        <v>4494</v>
      </c>
      <c r="E213" s="261" t="s">
        <v>4495</v>
      </c>
      <c r="F213" s="261">
        <v>102846</v>
      </c>
      <c r="G213" s="261" t="s">
        <v>4496</v>
      </c>
      <c r="H213" s="261" t="s">
        <v>4497</v>
      </c>
      <c r="I213" s="261" t="s">
        <v>3659</v>
      </c>
      <c r="J213" s="261" t="s">
        <v>3660</v>
      </c>
      <c r="K213" s="261" t="s">
        <v>4498</v>
      </c>
    </row>
    <row r="214" spans="1:11" hidden="1" x14ac:dyDescent="0.25">
      <c r="A214" s="261" t="s">
        <v>3653</v>
      </c>
      <c r="B214" s="261">
        <v>57844</v>
      </c>
      <c r="C214" s="261" t="s">
        <v>4127</v>
      </c>
      <c r="D214" s="261" t="s">
        <v>4499</v>
      </c>
      <c r="E214" s="261" t="s">
        <v>4500</v>
      </c>
      <c r="F214" s="261">
        <v>100997</v>
      </c>
      <c r="G214" s="261" t="s">
        <v>3672</v>
      </c>
      <c r="H214" s="261" t="s">
        <v>3673</v>
      </c>
      <c r="I214" s="261" t="s">
        <v>3659</v>
      </c>
      <c r="J214" s="261" t="s">
        <v>3660</v>
      </c>
      <c r="K214" s="261" t="s">
        <v>3894</v>
      </c>
    </row>
    <row r="215" spans="1:11" hidden="1" x14ac:dyDescent="0.25">
      <c r="A215" s="261" t="s">
        <v>3653</v>
      </c>
      <c r="B215" s="261">
        <v>57847</v>
      </c>
      <c r="C215" s="261" t="s">
        <v>4501</v>
      </c>
      <c r="D215" s="261" t="s">
        <v>4502</v>
      </c>
      <c r="E215" s="261" t="s">
        <v>4503</v>
      </c>
      <c r="F215" s="261">
        <v>100336</v>
      </c>
      <c r="G215" s="261" t="s">
        <v>3750</v>
      </c>
      <c r="H215" s="261" t="s">
        <v>3751</v>
      </c>
      <c r="I215" s="261" t="s">
        <v>3659</v>
      </c>
      <c r="J215" s="261" t="s">
        <v>3660</v>
      </c>
      <c r="K215" s="261" t="s">
        <v>4211</v>
      </c>
    </row>
    <row r="216" spans="1:11" hidden="1" x14ac:dyDescent="0.25">
      <c r="A216" s="261" t="s">
        <v>3653</v>
      </c>
      <c r="B216" s="261">
        <v>57851</v>
      </c>
      <c r="C216" s="261" t="s">
        <v>4504</v>
      </c>
      <c r="D216" s="261" t="s">
        <v>4505</v>
      </c>
      <c r="E216" s="261" t="s">
        <v>4506</v>
      </c>
      <c r="F216" s="261">
        <v>136275</v>
      </c>
      <c r="G216" s="261" t="s">
        <v>4507</v>
      </c>
      <c r="H216" s="261" t="s">
        <v>4508</v>
      </c>
      <c r="I216" s="261" t="s">
        <v>3659</v>
      </c>
      <c r="J216" s="261" t="s">
        <v>3660</v>
      </c>
      <c r="K216" s="261" t="s">
        <v>3985</v>
      </c>
    </row>
    <row r="217" spans="1:11" hidden="1" x14ac:dyDescent="0.25">
      <c r="A217" s="261" t="s">
        <v>3653</v>
      </c>
      <c r="B217" s="261">
        <v>57857</v>
      </c>
      <c r="C217" s="261" t="s">
        <v>4509</v>
      </c>
      <c r="D217" s="261" t="s">
        <v>4510</v>
      </c>
      <c r="E217" s="261" t="s">
        <v>4511</v>
      </c>
      <c r="F217" s="261">
        <v>120812</v>
      </c>
      <c r="G217" s="261" t="s">
        <v>4512</v>
      </c>
      <c r="H217" s="261" t="s">
        <v>4513</v>
      </c>
      <c r="I217" s="261" t="s">
        <v>3659</v>
      </c>
      <c r="J217" s="261" t="s">
        <v>3660</v>
      </c>
      <c r="K217" s="261" t="s">
        <v>4514</v>
      </c>
    </row>
    <row r="218" spans="1:11" hidden="1" x14ac:dyDescent="0.25">
      <c r="A218" s="261" t="s">
        <v>3653</v>
      </c>
      <c r="B218" s="261">
        <v>57862</v>
      </c>
      <c r="C218" s="261" t="s">
        <v>4515</v>
      </c>
      <c r="D218" s="261" t="s">
        <v>4516</v>
      </c>
      <c r="E218" s="261" t="s">
        <v>4517</v>
      </c>
      <c r="F218" s="261">
        <v>100996</v>
      </c>
      <c r="G218" s="261" t="s">
        <v>4024</v>
      </c>
      <c r="H218" s="261" t="s">
        <v>4025</v>
      </c>
      <c r="I218" s="261" t="s">
        <v>3659</v>
      </c>
      <c r="J218" s="261" t="s">
        <v>3660</v>
      </c>
      <c r="K218" s="261" t="s">
        <v>4518</v>
      </c>
    </row>
    <row r="219" spans="1:11" hidden="1" x14ac:dyDescent="0.25">
      <c r="A219" s="261" t="s">
        <v>3653</v>
      </c>
      <c r="B219" s="261">
        <v>57865</v>
      </c>
      <c r="C219" s="261" t="s">
        <v>4519</v>
      </c>
      <c r="D219" s="261" t="s">
        <v>4520</v>
      </c>
      <c r="E219" s="261" t="s">
        <v>4521</v>
      </c>
      <c r="F219" s="261">
        <v>101196</v>
      </c>
      <c r="G219" s="261" t="s">
        <v>4228</v>
      </c>
      <c r="H219" s="261" t="s">
        <v>4229</v>
      </c>
      <c r="I219" s="261" t="s">
        <v>3659</v>
      </c>
      <c r="J219" s="261" t="s">
        <v>3660</v>
      </c>
      <c r="K219" s="261" t="s">
        <v>3736</v>
      </c>
    </row>
    <row r="220" spans="1:11" hidden="1" x14ac:dyDescent="0.25">
      <c r="A220" s="261" t="s">
        <v>3653</v>
      </c>
      <c r="B220" s="261">
        <v>57868</v>
      </c>
      <c r="C220" s="261" t="s">
        <v>4522</v>
      </c>
      <c r="D220" s="261" t="s">
        <v>4523</v>
      </c>
      <c r="E220" s="261" t="s">
        <v>4524</v>
      </c>
      <c r="F220" s="261">
        <v>100368</v>
      </c>
      <c r="G220" s="261" t="s">
        <v>3734</v>
      </c>
      <c r="H220" s="261" t="s">
        <v>3735</v>
      </c>
      <c r="I220" s="261" t="s">
        <v>3659</v>
      </c>
      <c r="J220" s="261" t="s">
        <v>3660</v>
      </c>
      <c r="K220" s="261" t="s">
        <v>4525</v>
      </c>
    </row>
    <row r="221" spans="1:11" hidden="1" x14ac:dyDescent="0.25">
      <c r="A221" s="261" t="s">
        <v>3653</v>
      </c>
      <c r="B221" s="261">
        <v>57874</v>
      </c>
      <c r="C221" s="261" t="s">
        <v>3863</v>
      </c>
      <c r="D221" s="261" t="s">
        <v>4526</v>
      </c>
      <c r="E221" s="261" t="s">
        <v>4527</v>
      </c>
      <c r="F221" s="261">
        <v>100690</v>
      </c>
      <c r="G221" s="261" t="s">
        <v>4013</v>
      </c>
      <c r="H221" s="261" t="s">
        <v>4014</v>
      </c>
      <c r="I221" s="261" t="s">
        <v>3659</v>
      </c>
      <c r="J221" s="261" t="s">
        <v>3660</v>
      </c>
      <c r="K221" s="261" t="s">
        <v>4309</v>
      </c>
    </row>
    <row r="222" spans="1:11" hidden="1" x14ac:dyDescent="0.25">
      <c r="A222" s="261" t="s">
        <v>3653</v>
      </c>
      <c r="B222" s="261">
        <v>57875</v>
      </c>
      <c r="C222" s="261" t="s">
        <v>4528</v>
      </c>
      <c r="D222" s="261" t="s">
        <v>4529</v>
      </c>
      <c r="E222" s="261" t="s">
        <v>4530</v>
      </c>
      <c r="F222" s="261">
        <v>100306</v>
      </c>
      <c r="G222" s="261" t="s">
        <v>3874</v>
      </c>
      <c r="H222" s="261" t="s">
        <v>3875</v>
      </c>
      <c r="I222" s="261" t="s">
        <v>3659</v>
      </c>
      <c r="J222" s="261" t="s">
        <v>3660</v>
      </c>
      <c r="K222" s="261" t="s">
        <v>4138</v>
      </c>
    </row>
    <row r="223" spans="1:11" hidden="1" x14ac:dyDescent="0.25">
      <c r="A223" s="261" t="s">
        <v>3653</v>
      </c>
      <c r="B223" s="261">
        <v>57879</v>
      </c>
      <c r="C223" s="261" t="s">
        <v>4531</v>
      </c>
      <c r="D223" s="261" t="s">
        <v>4532</v>
      </c>
      <c r="E223" s="261" t="s">
        <v>4533</v>
      </c>
      <c r="F223" s="261">
        <v>100409</v>
      </c>
      <c r="G223" s="261" t="s">
        <v>3921</v>
      </c>
      <c r="H223" s="261" t="s">
        <v>3922</v>
      </c>
      <c r="I223" s="261" t="s">
        <v>3659</v>
      </c>
      <c r="J223" s="261" t="s">
        <v>3660</v>
      </c>
      <c r="K223" s="261" t="s">
        <v>4176</v>
      </c>
    </row>
    <row r="224" spans="1:11" hidden="1" x14ac:dyDescent="0.25">
      <c r="A224" s="261" t="s">
        <v>3653</v>
      </c>
      <c r="B224" s="261">
        <v>57880</v>
      </c>
      <c r="C224" s="261" t="s">
        <v>4534</v>
      </c>
      <c r="D224" s="261" t="s">
        <v>4535</v>
      </c>
      <c r="E224" s="261" t="s">
        <v>4536</v>
      </c>
      <c r="F224" s="261">
        <v>103310</v>
      </c>
      <c r="G224" s="261" t="s">
        <v>4241</v>
      </c>
      <c r="H224" s="261" t="s">
        <v>4242</v>
      </c>
      <c r="I224" s="261" t="s">
        <v>3659</v>
      </c>
      <c r="J224" s="261" t="s">
        <v>3660</v>
      </c>
      <c r="K224" s="261" t="s">
        <v>4243</v>
      </c>
    </row>
    <row r="225" spans="1:11" hidden="1" x14ac:dyDescent="0.25">
      <c r="A225" s="261" t="s">
        <v>3653</v>
      </c>
      <c r="B225" s="261">
        <v>57881</v>
      </c>
      <c r="C225" s="261" t="s">
        <v>4537</v>
      </c>
      <c r="D225" s="261" t="s">
        <v>4538</v>
      </c>
      <c r="E225" s="261" t="s">
        <v>4539</v>
      </c>
      <c r="F225" s="261">
        <v>102846</v>
      </c>
      <c r="G225" s="261" t="s">
        <v>4496</v>
      </c>
      <c r="H225" s="261" t="s">
        <v>4497</v>
      </c>
      <c r="I225" s="261" t="s">
        <v>3659</v>
      </c>
      <c r="J225" s="261" t="s">
        <v>3660</v>
      </c>
      <c r="K225" s="261" t="s">
        <v>4540</v>
      </c>
    </row>
    <row r="226" spans="1:11" hidden="1" x14ac:dyDescent="0.25">
      <c r="A226" s="261" t="s">
        <v>3653</v>
      </c>
      <c r="B226" s="261">
        <v>57883</v>
      </c>
      <c r="C226" s="261" t="s">
        <v>4239</v>
      </c>
      <c r="D226" s="261" t="s">
        <v>4541</v>
      </c>
      <c r="E226" s="261" t="s">
        <v>4542</v>
      </c>
      <c r="F226" s="261">
        <v>100348</v>
      </c>
      <c r="G226" s="261" t="s">
        <v>3943</v>
      </c>
      <c r="H226" s="261" t="s">
        <v>3944</v>
      </c>
      <c r="I226" s="261" t="s">
        <v>3659</v>
      </c>
      <c r="J226" s="261" t="s">
        <v>3660</v>
      </c>
      <c r="K226" s="261" t="s">
        <v>4543</v>
      </c>
    </row>
    <row r="227" spans="1:11" hidden="1" x14ac:dyDescent="0.25">
      <c r="A227" s="261" t="s">
        <v>3653</v>
      </c>
      <c r="B227" s="261">
        <v>57885</v>
      </c>
      <c r="C227" s="261" t="s">
        <v>4544</v>
      </c>
      <c r="D227" s="261" t="s">
        <v>4545</v>
      </c>
      <c r="E227" s="261" t="s">
        <v>4546</v>
      </c>
      <c r="F227" s="261">
        <v>100474</v>
      </c>
      <c r="G227" s="261" t="s">
        <v>3904</v>
      </c>
      <c r="H227" s="261" t="s">
        <v>3905</v>
      </c>
      <c r="I227" s="261" t="s">
        <v>3659</v>
      </c>
      <c r="J227" s="261" t="s">
        <v>3660</v>
      </c>
      <c r="K227" s="261" t="s">
        <v>4547</v>
      </c>
    </row>
    <row r="228" spans="1:11" hidden="1" x14ac:dyDescent="0.25">
      <c r="A228" s="261" t="s">
        <v>3653</v>
      </c>
      <c r="B228" s="261">
        <v>57886</v>
      </c>
      <c r="C228" s="261" t="s">
        <v>4548</v>
      </c>
      <c r="D228" s="261" t="s">
        <v>4549</v>
      </c>
      <c r="E228" s="261" t="s">
        <v>4550</v>
      </c>
      <c r="F228" s="261">
        <v>100992</v>
      </c>
      <c r="G228" s="261" t="s">
        <v>4381</v>
      </c>
      <c r="H228" s="261" t="s">
        <v>4382</v>
      </c>
      <c r="I228" s="261" t="s">
        <v>3659</v>
      </c>
      <c r="J228" s="261" t="s">
        <v>3660</v>
      </c>
      <c r="K228" s="261" t="s">
        <v>4383</v>
      </c>
    </row>
    <row r="229" spans="1:11" hidden="1" x14ac:dyDescent="0.25">
      <c r="A229" s="261" t="s">
        <v>3653</v>
      </c>
      <c r="B229" s="261">
        <v>57887</v>
      </c>
      <c r="C229" s="261" t="s">
        <v>4551</v>
      </c>
      <c r="D229" s="261" t="s">
        <v>4552</v>
      </c>
      <c r="E229" s="261" t="s">
        <v>4553</v>
      </c>
      <c r="F229" s="261">
        <v>136375</v>
      </c>
      <c r="G229" s="261" t="s">
        <v>3809</v>
      </c>
      <c r="H229" s="261" t="s">
        <v>3810</v>
      </c>
      <c r="I229" s="261" t="s">
        <v>3659</v>
      </c>
      <c r="J229" s="261" t="s">
        <v>3660</v>
      </c>
      <c r="K229" s="261" t="s">
        <v>3736</v>
      </c>
    </row>
    <row r="230" spans="1:11" hidden="1" x14ac:dyDescent="0.25">
      <c r="A230" s="261" t="s">
        <v>3653</v>
      </c>
      <c r="B230" s="261">
        <v>57888</v>
      </c>
      <c r="C230" s="261" t="s">
        <v>3747</v>
      </c>
      <c r="D230" s="261" t="s">
        <v>4554</v>
      </c>
      <c r="E230" s="261" t="s">
        <v>4555</v>
      </c>
      <c r="F230" s="261">
        <v>100997</v>
      </c>
      <c r="G230" s="261" t="s">
        <v>3672</v>
      </c>
      <c r="H230" s="261" t="s">
        <v>3673</v>
      </c>
      <c r="I230" s="261" t="s">
        <v>3659</v>
      </c>
      <c r="J230" s="261" t="s">
        <v>3660</v>
      </c>
      <c r="K230" s="261" t="s">
        <v>3894</v>
      </c>
    </row>
    <row r="231" spans="1:11" hidden="1" x14ac:dyDescent="0.25">
      <c r="A231" s="261" t="s">
        <v>3653</v>
      </c>
      <c r="B231" s="261">
        <v>57891</v>
      </c>
      <c r="C231" s="261" t="s">
        <v>4556</v>
      </c>
      <c r="D231" s="261" t="s">
        <v>4043</v>
      </c>
      <c r="E231" s="261" t="s">
        <v>4557</v>
      </c>
      <c r="F231" s="261">
        <v>120830</v>
      </c>
      <c r="G231" s="261" t="s">
        <v>3865</v>
      </c>
      <c r="H231" s="261" t="s">
        <v>3866</v>
      </c>
      <c r="I231" s="261" t="s">
        <v>3659</v>
      </c>
      <c r="J231" s="261" t="s">
        <v>3660</v>
      </c>
      <c r="K231" s="261" t="s">
        <v>4558</v>
      </c>
    </row>
    <row r="232" spans="1:11" hidden="1" x14ac:dyDescent="0.25">
      <c r="A232" s="261" t="s">
        <v>3653</v>
      </c>
      <c r="B232" s="261">
        <v>57893</v>
      </c>
      <c r="C232" s="261" t="s">
        <v>4244</v>
      </c>
      <c r="D232" s="261" t="s">
        <v>4559</v>
      </c>
      <c r="E232" s="261" t="s">
        <v>4560</v>
      </c>
      <c r="F232" s="261">
        <v>102865</v>
      </c>
      <c r="G232" s="261" t="s">
        <v>3925</v>
      </c>
      <c r="H232" s="261" t="s">
        <v>3926</v>
      </c>
      <c r="I232" s="261" t="s">
        <v>3659</v>
      </c>
      <c r="J232" s="261" t="s">
        <v>3660</v>
      </c>
      <c r="K232" s="261" t="s">
        <v>3736</v>
      </c>
    </row>
    <row r="233" spans="1:11" hidden="1" x14ac:dyDescent="0.25">
      <c r="A233" s="261" t="s">
        <v>3653</v>
      </c>
      <c r="B233" s="261">
        <v>57894</v>
      </c>
      <c r="C233" s="261" t="s">
        <v>4561</v>
      </c>
      <c r="D233" s="261" t="s">
        <v>4562</v>
      </c>
      <c r="E233" s="261" t="s">
        <v>4563</v>
      </c>
      <c r="F233" s="261">
        <v>100995</v>
      </c>
      <c r="G233" s="261" t="s">
        <v>4564</v>
      </c>
      <c r="H233" s="261" t="s">
        <v>4565</v>
      </c>
      <c r="I233" s="261" t="s">
        <v>3659</v>
      </c>
      <c r="J233" s="261" t="s">
        <v>3660</v>
      </c>
      <c r="K233" s="261" t="s">
        <v>3933</v>
      </c>
    </row>
    <row r="234" spans="1:11" hidden="1" x14ac:dyDescent="0.25">
      <c r="A234" s="261" t="s">
        <v>3653</v>
      </c>
      <c r="B234" s="261">
        <v>57899</v>
      </c>
      <c r="C234" s="261" t="s">
        <v>4566</v>
      </c>
      <c r="D234" s="261" t="s">
        <v>3704</v>
      </c>
      <c r="E234" s="261" t="s">
        <v>4567</v>
      </c>
      <c r="F234" s="261">
        <v>103877</v>
      </c>
      <c r="G234" s="261" t="s">
        <v>3855</v>
      </c>
      <c r="H234" s="261" t="s">
        <v>3856</v>
      </c>
      <c r="I234" s="261" t="s">
        <v>3659</v>
      </c>
      <c r="J234" s="261" t="s">
        <v>3660</v>
      </c>
      <c r="K234" s="261" t="s">
        <v>4568</v>
      </c>
    </row>
    <row r="235" spans="1:11" hidden="1" x14ac:dyDescent="0.25">
      <c r="A235" s="261" t="s">
        <v>3653</v>
      </c>
      <c r="B235" s="261">
        <v>57900</v>
      </c>
      <c r="C235" s="261" t="s">
        <v>3959</v>
      </c>
      <c r="D235" s="261" t="s">
        <v>4569</v>
      </c>
      <c r="E235" s="261" t="s">
        <v>4570</v>
      </c>
      <c r="F235" s="261">
        <v>120830</v>
      </c>
      <c r="G235" s="261" t="s">
        <v>3865</v>
      </c>
      <c r="H235" s="261" t="s">
        <v>3866</v>
      </c>
      <c r="I235" s="261" t="s">
        <v>3659</v>
      </c>
      <c r="J235" s="261" t="s">
        <v>3660</v>
      </c>
      <c r="K235" s="261" t="s">
        <v>4571</v>
      </c>
    </row>
    <row r="236" spans="1:11" hidden="1" x14ac:dyDescent="0.25">
      <c r="A236" s="261" t="s">
        <v>3653</v>
      </c>
      <c r="B236" s="261">
        <v>57902</v>
      </c>
      <c r="C236" s="261" t="s">
        <v>3737</v>
      </c>
      <c r="D236" s="261" t="s">
        <v>4572</v>
      </c>
      <c r="E236" s="261" t="s">
        <v>4573</v>
      </c>
      <c r="F236" s="261">
        <v>102848</v>
      </c>
      <c r="G236" s="261" t="s">
        <v>3983</v>
      </c>
      <c r="H236" s="261" t="s">
        <v>3984</v>
      </c>
      <c r="I236" s="261" t="s">
        <v>3659</v>
      </c>
      <c r="J236" s="261" t="s">
        <v>3660</v>
      </c>
      <c r="K236" s="261" t="s">
        <v>3985</v>
      </c>
    </row>
    <row r="237" spans="1:11" hidden="1" x14ac:dyDescent="0.25">
      <c r="A237" s="261" t="s">
        <v>3653</v>
      </c>
      <c r="B237" s="261">
        <v>57903</v>
      </c>
      <c r="C237" s="261" t="s">
        <v>4574</v>
      </c>
      <c r="D237" s="261" t="s">
        <v>4575</v>
      </c>
      <c r="E237" s="261" t="s">
        <v>4576</v>
      </c>
      <c r="F237" s="261">
        <v>100445</v>
      </c>
      <c r="G237" s="261" t="s">
        <v>4046</v>
      </c>
      <c r="H237" s="261" t="s">
        <v>4047</v>
      </c>
      <c r="I237" s="261" t="s">
        <v>3659</v>
      </c>
      <c r="J237" s="261" t="s">
        <v>3660</v>
      </c>
      <c r="K237" s="261" t="s">
        <v>4577</v>
      </c>
    </row>
    <row r="238" spans="1:11" hidden="1" x14ac:dyDescent="0.25">
      <c r="A238" s="261" t="s">
        <v>3653</v>
      </c>
      <c r="B238" s="261">
        <v>57904</v>
      </c>
      <c r="C238" s="261" t="s">
        <v>4578</v>
      </c>
      <c r="D238" s="261" t="s">
        <v>4579</v>
      </c>
      <c r="E238" s="261" t="s">
        <v>4580</v>
      </c>
      <c r="F238" s="261">
        <v>100423</v>
      </c>
      <c r="G238" s="261" t="s">
        <v>4581</v>
      </c>
      <c r="H238" s="261" t="s">
        <v>4582</v>
      </c>
      <c r="I238" s="261" t="s">
        <v>3659</v>
      </c>
      <c r="J238" s="261" t="s">
        <v>3660</v>
      </c>
      <c r="K238" s="261" t="s">
        <v>4583</v>
      </c>
    </row>
    <row r="239" spans="1:11" hidden="1" x14ac:dyDescent="0.25">
      <c r="A239" s="261" t="s">
        <v>3653</v>
      </c>
      <c r="B239" s="261">
        <v>57909</v>
      </c>
      <c r="C239" s="261" t="s">
        <v>4584</v>
      </c>
      <c r="D239" s="261" t="s">
        <v>4585</v>
      </c>
      <c r="E239" s="261" t="s">
        <v>4586</v>
      </c>
      <c r="F239" s="261">
        <v>100471</v>
      </c>
      <c r="G239" s="261" t="s">
        <v>4587</v>
      </c>
      <c r="H239" s="261" t="s">
        <v>4588</v>
      </c>
      <c r="I239" s="261" t="s">
        <v>3659</v>
      </c>
      <c r="J239" s="261" t="s">
        <v>3660</v>
      </c>
      <c r="K239" s="261" t="s">
        <v>4589</v>
      </c>
    </row>
    <row r="240" spans="1:11" hidden="1" x14ac:dyDescent="0.25">
      <c r="A240" s="261" t="s">
        <v>3653</v>
      </c>
      <c r="B240" s="261">
        <v>57911</v>
      </c>
      <c r="C240" s="261" t="s">
        <v>4590</v>
      </c>
      <c r="D240" s="261" t="s">
        <v>4591</v>
      </c>
      <c r="E240" s="261" t="s">
        <v>4592</v>
      </c>
      <c r="F240" s="261">
        <v>100375</v>
      </c>
      <c r="G240" s="261" t="s">
        <v>3774</v>
      </c>
      <c r="H240" s="261" t="s">
        <v>3775</v>
      </c>
      <c r="I240" s="261" t="s">
        <v>3659</v>
      </c>
      <c r="J240" s="261" t="s">
        <v>3660</v>
      </c>
      <c r="K240" s="261" t="s">
        <v>4437</v>
      </c>
    </row>
    <row r="241" spans="1:19" hidden="1" x14ac:dyDescent="0.25">
      <c r="A241" s="261" t="s">
        <v>3653</v>
      </c>
      <c r="B241" s="261">
        <v>57912</v>
      </c>
      <c r="C241" s="261" t="s">
        <v>4593</v>
      </c>
      <c r="D241" s="261" t="s">
        <v>4594</v>
      </c>
      <c r="E241" s="261" t="s">
        <v>4595</v>
      </c>
      <c r="F241" s="261">
        <v>100472</v>
      </c>
      <c r="G241" s="261" t="s">
        <v>4596</v>
      </c>
      <c r="H241" s="261" t="s">
        <v>4597</v>
      </c>
      <c r="I241" s="261" t="s">
        <v>3659</v>
      </c>
      <c r="J241" s="261" t="s">
        <v>3720</v>
      </c>
      <c r="K241" s="261" t="s">
        <v>4598</v>
      </c>
    </row>
    <row r="242" spans="1:19" hidden="1" x14ac:dyDescent="0.25">
      <c r="A242" s="261" t="s">
        <v>3653</v>
      </c>
      <c r="B242" s="261">
        <v>57913</v>
      </c>
      <c r="C242" s="261" t="s">
        <v>3777</v>
      </c>
      <c r="D242" s="261" t="s">
        <v>4599</v>
      </c>
      <c r="E242" s="261" t="s">
        <v>4600</v>
      </c>
      <c r="F242" s="261">
        <v>100482</v>
      </c>
      <c r="G242" s="261" t="s">
        <v>4601</v>
      </c>
      <c r="H242" s="261" t="s">
        <v>4602</v>
      </c>
      <c r="I242" s="261" t="s">
        <v>3659</v>
      </c>
      <c r="J242" s="261" t="s">
        <v>3660</v>
      </c>
      <c r="K242" s="261" t="s">
        <v>4540</v>
      </c>
    </row>
    <row r="243" spans="1:19" hidden="1" x14ac:dyDescent="0.25">
      <c r="A243" s="261" t="s">
        <v>3653</v>
      </c>
      <c r="B243" s="261">
        <v>57914</v>
      </c>
      <c r="C243" s="261" t="s">
        <v>3686</v>
      </c>
      <c r="D243" s="261" t="s">
        <v>4603</v>
      </c>
      <c r="E243" s="261" t="s">
        <v>4604</v>
      </c>
      <c r="F243" s="261">
        <v>103799</v>
      </c>
      <c r="G243" s="261" t="s">
        <v>3762</v>
      </c>
      <c r="H243" s="261" t="s">
        <v>3763</v>
      </c>
      <c r="I243" s="261" t="s">
        <v>3659</v>
      </c>
      <c r="J243" s="261" t="s">
        <v>3660</v>
      </c>
      <c r="K243" s="261" t="s">
        <v>3764</v>
      </c>
    </row>
    <row r="244" spans="1:19" hidden="1" x14ac:dyDescent="0.25">
      <c r="A244" s="261" t="s">
        <v>3653</v>
      </c>
      <c r="B244" s="261">
        <v>57916</v>
      </c>
      <c r="C244" s="261" t="s">
        <v>4605</v>
      </c>
      <c r="D244" s="261" t="s">
        <v>4606</v>
      </c>
      <c r="E244" s="261" t="s">
        <v>4607</v>
      </c>
      <c r="F244" s="261">
        <v>103595</v>
      </c>
      <c r="G244" s="261" t="s">
        <v>3841</v>
      </c>
      <c r="H244" s="261" t="s">
        <v>3842</v>
      </c>
      <c r="I244" s="261" t="s">
        <v>3659</v>
      </c>
      <c r="J244" s="261" t="s">
        <v>3660</v>
      </c>
      <c r="K244" s="261" t="s">
        <v>4105</v>
      </c>
    </row>
    <row r="245" spans="1:19" x14ac:dyDescent="0.25">
      <c r="A245" s="261" t="s">
        <v>3653</v>
      </c>
      <c r="B245" s="261">
        <v>57917</v>
      </c>
      <c r="C245" s="261" t="s">
        <v>4608</v>
      </c>
      <c r="D245" s="261" t="s">
        <v>4609</v>
      </c>
      <c r="E245" s="262" t="s">
        <v>4610</v>
      </c>
      <c r="F245" s="261"/>
      <c r="G245" s="261"/>
      <c r="H245" s="261"/>
      <c r="I245" s="261"/>
      <c r="J245" s="261"/>
      <c r="K245" s="261"/>
      <c r="S245" s="244"/>
    </row>
    <row r="246" spans="1:19" hidden="1" x14ac:dyDescent="0.25">
      <c r="A246" s="261" t="s">
        <v>3653</v>
      </c>
      <c r="B246" s="261">
        <v>57919</v>
      </c>
      <c r="C246" s="261" t="s">
        <v>4090</v>
      </c>
      <c r="D246" s="261" t="s">
        <v>4611</v>
      </c>
      <c r="E246" s="261" t="s">
        <v>4612</v>
      </c>
      <c r="F246" s="261">
        <v>100918</v>
      </c>
      <c r="G246" s="261" t="s">
        <v>3715</v>
      </c>
      <c r="H246" s="261" t="s">
        <v>3716</v>
      </c>
      <c r="I246" s="261" t="s">
        <v>3659</v>
      </c>
      <c r="J246" s="261" t="s">
        <v>3660</v>
      </c>
      <c r="K246" s="261" t="s">
        <v>3988</v>
      </c>
    </row>
    <row r="247" spans="1:19" hidden="1" x14ac:dyDescent="0.25">
      <c r="A247" s="261" t="s">
        <v>3653</v>
      </c>
      <c r="B247" s="261">
        <v>57920</v>
      </c>
      <c r="C247" s="261" t="s">
        <v>4613</v>
      </c>
      <c r="D247" s="261" t="s">
        <v>4614</v>
      </c>
      <c r="E247" s="261" t="s">
        <v>4615</v>
      </c>
      <c r="F247" s="261">
        <v>103233</v>
      </c>
      <c r="G247" s="261" t="s">
        <v>3689</v>
      </c>
      <c r="H247" s="261" t="s">
        <v>3690</v>
      </c>
      <c r="I247" s="261" t="s">
        <v>3659</v>
      </c>
      <c r="J247" s="261" t="s">
        <v>3660</v>
      </c>
      <c r="K247" s="261" t="s">
        <v>3945</v>
      </c>
    </row>
    <row r="248" spans="1:19" hidden="1" x14ac:dyDescent="0.25">
      <c r="A248" s="261" t="s">
        <v>3653</v>
      </c>
      <c r="B248" s="261">
        <v>57921</v>
      </c>
      <c r="C248" s="261" t="s">
        <v>4616</v>
      </c>
      <c r="D248" s="261" t="s">
        <v>4617</v>
      </c>
      <c r="E248" s="261" t="s">
        <v>4618</v>
      </c>
      <c r="F248" s="261">
        <v>100348</v>
      </c>
      <c r="G248" s="261" t="s">
        <v>3943</v>
      </c>
      <c r="H248" s="261" t="s">
        <v>3944</v>
      </c>
      <c r="I248" s="261" t="s">
        <v>3659</v>
      </c>
      <c r="J248" s="261" t="s">
        <v>3660</v>
      </c>
      <c r="K248" s="261" t="s">
        <v>4619</v>
      </c>
    </row>
    <row r="249" spans="1:19" hidden="1" x14ac:dyDescent="0.25">
      <c r="A249" s="261" t="s">
        <v>3653</v>
      </c>
      <c r="B249" s="261">
        <v>57922</v>
      </c>
      <c r="C249" s="261" t="s">
        <v>3852</v>
      </c>
      <c r="D249" s="261" t="s">
        <v>4620</v>
      </c>
      <c r="E249" s="261" t="s">
        <v>4621</v>
      </c>
      <c r="F249" s="261">
        <v>100399</v>
      </c>
      <c r="G249" s="261" t="s">
        <v>4622</v>
      </c>
      <c r="H249" s="261" t="s">
        <v>4623</v>
      </c>
      <c r="I249" s="261" t="s">
        <v>3659</v>
      </c>
      <c r="J249" s="261" t="s">
        <v>3660</v>
      </c>
      <c r="K249" s="261" t="s">
        <v>4624</v>
      </c>
    </row>
    <row r="250" spans="1:19" hidden="1" x14ac:dyDescent="0.25">
      <c r="A250" s="261" t="s">
        <v>3653</v>
      </c>
      <c r="B250" s="261">
        <v>57923</v>
      </c>
      <c r="C250" s="261" t="s">
        <v>4625</v>
      </c>
      <c r="D250" s="261" t="s">
        <v>4626</v>
      </c>
      <c r="E250" s="261" t="s">
        <v>4627</v>
      </c>
      <c r="F250" s="261">
        <v>100471</v>
      </c>
      <c r="G250" s="261" t="s">
        <v>4587</v>
      </c>
      <c r="H250" s="261" t="s">
        <v>4588</v>
      </c>
      <c r="I250" s="261" t="s">
        <v>3659</v>
      </c>
      <c r="J250" s="261" t="s">
        <v>3660</v>
      </c>
      <c r="K250" s="261" t="s">
        <v>4042</v>
      </c>
    </row>
    <row r="251" spans="1:19" hidden="1" x14ac:dyDescent="0.25">
      <c r="A251" s="261" t="s">
        <v>3653</v>
      </c>
      <c r="B251" s="261">
        <v>57927</v>
      </c>
      <c r="C251" s="261" t="s">
        <v>3743</v>
      </c>
      <c r="D251" s="261" t="s">
        <v>4359</v>
      </c>
      <c r="E251" s="261" t="s">
        <v>4628</v>
      </c>
      <c r="F251" s="261">
        <v>100987</v>
      </c>
      <c r="G251" s="261" t="s">
        <v>3832</v>
      </c>
      <c r="H251" s="261" t="s">
        <v>3833</v>
      </c>
      <c r="I251" s="261" t="s">
        <v>3659</v>
      </c>
      <c r="J251" s="261" t="s">
        <v>4405</v>
      </c>
      <c r="K251" s="261" t="s">
        <v>3910</v>
      </c>
    </row>
    <row r="252" spans="1:19" hidden="1" x14ac:dyDescent="0.25">
      <c r="A252" s="261" t="s">
        <v>3662</v>
      </c>
      <c r="B252" s="261">
        <v>57930</v>
      </c>
      <c r="C252" s="261" t="s">
        <v>4629</v>
      </c>
      <c r="D252" s="261" t="s">
        <v>4630</v>
      </c>
      <c r="E252" s="261" t="s">
        <v>4631</v>
      </c>
      <c r="F252" s="261">
        <v>100312</v>
      </c>
      <c r="G252" s="261" t="s">
        <v>3666</v>
      </c>
      <c r="H252" s="261" t="s">
        <v>3667</v>
      </c>
      <c r="I252" s="261" t="s">
        <v>3659</v>
      </c>
      <c r="J252" s="261" t="s">
        <v>3660</v>
      </c>
      <c r="K252" s="261" t="s">
        <v>3668</v>
      </c>
    </row>
    <row r="253" spans="1:19" hidden="1" x14ac:dyDescent="0.25">
      <c r="A253" s="261" t="s">
        <v>3653</v>
      </c>
      <c r="B253" s="261">
        <v>57931</v>
      </c>
      <c r="C253" s="261" t="s">
        <v>3806</v>
      </c>
      <c r="D253" s="261" t="s">
        <v>4632</v>
      </c>
      <c r="E253" s="261" t="s">
        <v>4633</v>
      </c>
      <c r="F253" s="261">
        <v>100348</v>
      </c>
      <c r="G253" s="261" t="s">
        <v>3943</v>
      </c>
      <c r="H253" s="261" t="s">
        <v>3944</v>
      </c>
      <c r="I253" s="261" t="s">
        <v>3659</v>
      </c>
      <c r="J253" s="261" t="s">
        <v>3660</v>
      </c>
      <c r="K253" s="261" t="s">
        <v>4634</v>
      </c>
    </row>
    <row r="254" spans="1:19" hidden="1" x14ac:dyDescent="0.25">
      <c r="A254" s="261" t="s">
        <v>3653</v>
      </c>
      <c r="B254" s="261">
        <v>57932</v>
      </c>
      <c r="C254" s="261" t="s">
        <v>4616</v>
      </c>
      <c r="D254" s="261" t="s">
        <v>4635</v>
      </c>
      <c r="E254" s="261" t="s">
        <v>4636</v>
      </c>
      <c r="F254" s="261">
        <v>100690</v>
      </c>
      <c r="G254" s="261" t="s">
        <v>4013</v>
      </c>
      <c r="H254" s="261" t="s">
        <v>4014</v>
      </c>
      <c r="I254" s="261" t="s">
        <v>3659</v>
      </c>
      <c r="J254" s="261" t="s">
        <v>3660</v>
      </c>
      <c r="K254" s="261" t="s">
        <v>4030</v>
      </c>
    </row>
    <row r="255" spans="1:19" hidden="1" x14ac:dyDescent="0.25">
      <c r="A255" s="261" t="s">
        <v>3653</v>
      </c>
      <c r="B255" s="261">
        <v>57933</v>
      </c>
      <c r="C255" s="261" t="s">
        <v>4637</v>
      </c>
      <c r="D255" s="261" t="s">
        <v>4638</v>
      </c>
      <c r="E255" s="261" t="s">
        <v>4639</v>
      </c>
      <c r="F255" s="261">
        <v>100348</v>
      </c>
      <c r="G255" s="261" t="s">
        <v>3943</v>
      </c>
      <c r="H255" s="261" t="s">
        <v>3944</v>
      </c>
      <c r="I255" s="261" t="s">
        <v>3659</v>
      </c>
      <c r="J255" s="261" t="s">
        <v>3660</v>
      </c>
      <c r="K255" s="261" t="s">
        <v>4640</v>
      </c>
    </row>
    <row r="256" spans="1:19" hidden="1" x14ac:dyDescent="0.25">
      <c r="A256" s="261" t="s">
        <v>3653</v>
      </c>
      <c r="B256" s="261">
        <v>57935</v>
      </c>
      <c r="C256" s="261" t="s">
        <v>4641</v>
      </c>
      <c r="D256" s="261" t="s">
        <v>4642</v>
      </c>
      <c r="E256" s="261" t="s">
        <v>4643</v>
      </c>
      <c r="F256" s="261">
        <v>101196</v>
      </c>
      <c r="G256" s="261" t="s">
        <v>4228</v>
      </c>
      <c r="H256" s="261" t="s">
        <v>4229</v>
      </c>
      <c r="I256" s="261" t="s">
        <v>3659</v>
      </c>
      <c r="J256" s="261" t="s">
        <v>3660</v>
      </c>
      <c r="K256" s="261" t="s">
        <v>4375</v>
      </c>
    </row>
    <row r="257" spans="1:11" hidden="1" x14ac:dyDescent="0.25">
      <c r="A257" s="261" t="s">
        <v>3653</v>
      </c>
      <c r="B257" s="261">
        <v>57936</v>
      </c>
      <c r="C257" s="261" t="s">
        <v>4644</v>
      </c>
      <c r="D257" s="261" t="s">
        <v>3806</v>
      </c>
      <c r="E257" s="261" t="s">
        <v>4645</v>
      </c>
      <c r="F257" s="261">
        <v>100348</v>
      </c>
      <c r="G257" s="261" t="s">
        <v>3943</v>
      </c>
      <c r="H257" s="261" t="s">
        <v>3944</v>
      </c>
      <c r="I257" s="261" t="s">
        <v>3659</v>
      </c>
      <c r="J257" s="261" t="s">
        <v>3660</v>
      </c>
      <c r="K257" s="261" t="s">
        <v>4186</v>
      </c>
    </row>
    <row r="258" spans="1:11" hidden="1" x14ac:dyDescent="0.25">
      <c r="A258" s="261" t="s">
        <v>3653</v>
      </c>
      <c r="B258" s="261">
        <v>57939</v>
      </c>
      <c r="C258" s="261" t="s">
        <v>3704</v>
      </c>
      <c r="D258" s="261" t="s">
        <v>4646</v>
      </c>
      <c r="E258" s="261" t="s">
        <v>4647</v>
      </c>
      <c r="F258" s="261">
        <v>100989</v>
      </c>
      <c r="G258" s="261" t="s">
        <v>4648</v>
      </c>
      <c r="H258" s="261" t="s">
        <v>4649</v>
      </c>
      <c r="I258" s="261" t="s">
        <v>3659</v>
      </c>
      <c r="J258" s="261" t="s">
        <v>3660</v>
      </c>
      <c r="K258" s="261" t="s">
        <v>4650</v>
      </c>
    </row>
    <row r="259" spans="1:11" hidden="1" x14ac:dyDescent="0.25">
      <c r="A259" s="261" t="s">
        <v>3653</v>
      </c>
      <c r="B259" s="261">
        <v>57940</v>
      </c>
      <c r="C259" s="261" t="s">
        <v>3852</v>
      </c>
      <c r="D259" s="261" t="s">
        <v>4651</v>
      </c>
      <c r="E259" s="261" t="s">
        <v>4652</v>
      </c>
      <c r="F259" s="261">
        <v>100512</v>
      </c>
      <c r="G259" s="261" t="s">
        <v>4653</v>
      </c>
      <c r="H259" s="261" t="s">
        <v>4654</v>
      </c>
      <c r="I259" s="261" t="s">
        <v>3659</v>
      </c>
      <c r="J259" s="261" t="s">
        <v>3660</v>
      </c>
      <c r="K259" s="261" t="s">
        <v>4655</v>
      </c>
    </row>
    <row r="260" spans="1:11" hidden="1" x14ac:dyDescent="0.25">
      <c r="A260" s="261" t="s">
        <v>3653</v>
      </c>
      <c r="B260" s="261">
        <v>57941</v>
      </c>
      <c r="C260" s="261" t="s">
        <v>4656</v>
      </c>
      <c r="D260" s="261" t="s">
        <v>4657</v>
      </c>
      <c r="E260" s="261" t="s">
        <v>4658</v>
      </c>
      <c r="F260" s="261">
        <v>100445</v>
      </c>
      <c r="G260" s="261" t="s">
        <v>4046</v>
      </c>
      <c r="H260" s="261" t="s">
        <v>4047</v>
      </c>
      <c r="I260" s="261" t="s">
        <v>3659</v>
      </c>
      <c r="J260" s="261" t="s">
        <v>3660</v>
      </c>
      <c r="K260" s="261" t="s">
        <v>4048</v>
      </c>
    </row>
    <row r="261" spans="1:11" hidden="1" x14ac:dyDescent="0.25">
      <c r="A261" s="261" t="s">
        <v>3653</v>
      </c>
      <c r="B261" s="261">
        <v>57948</v>
      </c>
      <c r="C261" s="261" t="s">
        <v>3863</v>
      </c>
      <c r="D261" s="261" t="s">
        <v>4659</v>
      </c>
      <c r="E261" s="261" t="s">
        <v>4660</v>
      </c>
      <c r="F261" s="261">
        <v>103438</v>
      </c>
      <c r="G261" s="261" t="s">
        <v>3657</v>
      </c>
      <c r="H261" s="261" t="s">
        <v>3658</v>
      </c>
      <c r="I261" s="261" t="s">
        <v>3659</v>
      </c>
      <c r="J261" s="261" t="s">
        <v>3660</v>
      </c>
      <c r="K261" s="261" t="s">
        <v>4247</v>
      </c>
    </row>
    <row r="262" spans="1:11" hidden="1" x14ac:dyDescent="0.25">
      <c r="A262" s="261" t="s">
        <v>3653</v>
      </c>
      <c r="B262" s="261">
        <v>57949</v>
      </c>
      <c r="C262" s="261" t="s">
        <v>4661</v>
      </c>
      <c r="D262" s="261" t="s">
        <v>4096</v>
      </c>
      <c r="E262" s="261" t="s">
        <v>4662</v>
      </c>
      <c r="F262" s="261">
        <v>100690</v>
      </c>
      <c r="G262" s="261" t="s">
        <v>4013</v>
      </c>
      <c r="H262" s="261" t="s">
        <v>4014</v>
      </c>
      <c r="I262" s="261" t="s">
        <v>3659</v>
      </c>
      <c r="J262" s="261" t="s">
        <v>3660</v>
      </c>
      <c r="K262" s="261" t="s">
        <v>4309</v>
      </c>
    </row>
    <row r="263" spans="1:11" hidden="1" x14ac:dyDescent="0.25">
      <c r="A263" s="261" t="s">
        <v>3653</v>
      </c>
      <c r="B263" s="261">
        <v>57950</v>
      </c>
      <c r="C263" s="261" t="s">
        <v>4663</v>
      </c>
      <c r="D263" s="261" t="s">
        <v>4664</v>
      </c>
      <c r="E263" s="261" t="s">
        <v>4665</v>
      </c>
      <c r="F263" s="261">
        <v>103234</v>
      </c>
      <c r="G263" s="261" t="s">
        <v>4666</v>
      </c>
      <c r="H263" s="261" t="s">
        <v>4667</v>
      </c>
      <c r="I263" s="261" t="s">
        <v>3659</v>
      </c>
      <c r="J263" s="261" t="s">
        <v>3660</v>
      </c>
      <c r="K263" s="261" t="s">
        <v>4157</v>
      </c>
    </row>
    <row r="264" spans="1:11" hidden="1" x14ac:dyDescent="0.25">
      <c r="A264" s="261" t="s">
        <v>3653</v>
      </c>
      <c r="B264" s="261">
        <v>57956</v>
      </c>
      <c r="C264" s="261" t="s">
        <v>4280</v>
      </c>
      <c r="D264" s="261" t="s">
        <v>4668</v>
      </c>
      <c r="E264" s="261" t="s">
        <v>4669</v>
      </c>
      <c r="F264" s="261">
        <v>103876</v>
      </c>
      <c r="G264" s="261" t="s">
        <v>4670</v>
      </c>
      <c r="H264" s="261" t="s">
        <v>4671</v>
      </c>
      <c r="I264" s="261" t="s">
        <v>3659</v>
      </c>
      <c r="J264" s="261" t="s">
        <v>3660</v>
      </c>
      <c r="K264" s="261" t="s">
        <v>3697</v>
      </c>
    </row>
    <row r="265" spans="1:11" hidden="1" x14ac:dyDescent="0.25">
      <c r="A265" s="261" t="s">
        <v>3653</v>
      </c>
      <c r="B265" s="261">
        <v>57961</v>
      </c>
      <c r="C265" s="261" t="s">
        <v>4672</v>
      </c>
      <c r="D265" s="261" t="s">
        <v>4673</v>
      </c>
      <c r="E265" s="261" t="s">
        <v>4674</v>
      </c>
      <c r="F265" s="261">
        <v>100306</v>
      </c>
      <c r="G265" s="261" t="s">
        <v>3874</v>
      </c>
      <c r="H265" s="261" t="s">
        <v>3875</v>
      </c>
      <c r="I265" s="261" t="s">
        <v>3659</v>
      </c>
      <c r="J265" s="261" t="s">
        <v>3660</v>
      </c>
      <c r="K265" s="261" t="s">
        <v>4089</v>
      </c>
    </row>
    <row r="266" spans="1:11" hidden="1" x14ac:dyDescent="0.25">
      <c r="A266" s="261" t="s">
        <v>3653</v>
      </c>
      <c r="B266" s="261">
        <v>57965</v>
      </c>
      <c r="C266" s="261" t="s">
        <v>4073</v>
      </c>
      <c r="D266" s="261" t="s">
        <v>4675</v>
      </c>
      <c r="E266" s="261" t="s">
        <v>4676</v>
      </c>
      <c r="F266" s="261">
        <v>100448</v>
      </c>
      <c r="G266" s="261" t="s">
        <v>4677</v>
      </c>
      <c r="H266" s="261" t="s">
        <v>4678</v>
      </c>
      <c r="I266" s="261" t="s">
        <v>3659</v>
      </c>
      <c r="J266" s="261" t="s">
        <v>3660</v>
      </c>
      <c r="K266" s="261" t="s">
        <v>4655</v>
      </c>
    </row>
    <row r="267" spans="1:11" hidden="1" x14ac:dyDescent="0.25">
      <c r="A267" s="261" t="s">
        <v>3653</v>
      </c>
      <c r="B267" s="261">
        <v>57968</v>
      </c>
      <c r="C267" s="261" t="s">
        <v>3704</v>
      </c>
      <c r="D267" s="261" t="s">
        <v>4679</v>
      </c>
      <c r="E267" s="261" t="s">
        <v>4680</v>
      </c>
      <c r="F267" s="261">
        <v>100348</v>
      </c>
      <c r="G267" s="261" t="s">
        <v>3943</v>
      </c>
      <c r="H267" s="261" t="s">
        <v>3944</v>
      </c>
      <c r="I267" s="261" t="s">
        <v>3659</v>
      </c>
      <c r="J267" s="261" t="s">
        <v>3660</v>
      </c>
      <c r="K267" s="261" t="s">
        <v>4463</v>
      </c>
    </row>
    <row r="268" spans="1:11" hidden="1" x14ac:dyDescent="0.25">
      <c r="A268" s="261" t="s">
        <v>3653</v>
      </c>
      <c r="B268" s="261">
        <v>57970</v>
      </c>
      <c r="C268" s="261" t="s">
        <v>4681</v>
      </c>
      <c r="D268" s="261" t="s">
        <v>4682</v>
      </c>
      <c r="E268" s="261" t="s">
        <v>4683</v>
      </c>
      <c r="F268" s="261">
        <v>101017</v>
      </c>
      <c r="G268" s="261" t="s">
        <v>3970</v>
      </c>
      <c r="H268" s="261" t="s">
        <v>3971</v>
      </c>
      <c r="I268" s="261" t="s">
        <v>3659</v>
      </c>
      <c r="J268" s="261" t="s">
        <v>3660</v>
      </c>
      <c r="K268" s="261" t="s">
        <v>4684</v>
      </c>
    </row>
    <row r="269" spans="1:11" hidden="1" x14ac:dyDescent="0.25">
      <c r="A269" s="261" t="s">
        <v>3653</v>
      </c>
      <c r="B269" s="261">
        <v>57974</v>
      </c>
      <c r="C269" s="261" t="s">
        <v>4139</v>
      </c>
      <c r="D269" s="261" t="s">
        <v>3986</v>
      </c>
      <c r="E269" s="261" t="s">
        <v>4685</v>
      </c>
      <c r="F269" s="261">
        <v>102846</v>
      </c>
      <c r="G269" s="261" t="s">
        <v>4496</v>
      </c>
      <c r="H269" s="261" t="s">
        <v>4497</v>
      </c>
      <c r="I269" s="261" t="s">
        <v>3659</v>
      </c>
      <c r="J269" s="261" t="s">
        <v>3660</v>
      </c>
      <c r="K269" s="261" t="s">
        <v>4498</v>
      </c>
    </row>
    <row r="270" spans="1:11" hidden="1" x14ac:dyDescent="0.25">
      <c r="A270" s="261" t="s">
        <v>3653</v>
      </c>
      <c r="B270" s="261">
        <v>57975</v>
      </c>
      <c r="C270" s="261" t="s">
        <v>4686</v>
      </c>
      <c r="D270" s="261" t="s">
        <v>4687</v>
      </c>
      <c r="E270" s="261" t="s">
        <v>4688</v>
      </c>
      <c r="F270" s="261">
        <v>103595</v>
      </c>
      <c r="G270" s="261" t="s">
        <v>3841</v>
      </c>
      <c r="H270" s="261" t="s">
        <v>3842</v>
      </c>
      <c r="I270" s="261" t="s">
        <v>3659</v>
      </c>
      <c r="J270" s="261" t="s">
        <v>3660</v>
      </c>
      <c r="K270" s="261" t="s">
        <v>4334</v>
      </c>
    </row>
    <row r="271" spans="1:11" hidden="1" x14ac:dyDescent="0.25">
      <c r="A271" s="261" t="s">
        <v>3653</v>
      </c>
      <c r="B271" s="261">
        <v>57976</v>
      </c>
      <c r="C271" s="261" t="s">
        <v>4139</v>
      </c>
      <c r="D271" s="261" t="s">
        <v>4689</v>
      </c>
      <c r="E271" s="261" t="s">
        <v>4690</v>
      </c>
      <c r="F271" s="261">
        <v>100438</v>
      </c>
      <c r="G271" s="261" t="s">
        <v>4691</v>
      </c>
      <c r="H271" s="261" t="s">
        <v>4692</v>
      </c>
      <c r="I271" s="261" t="s">
        <v>3659</v>
      </c>
      <c r="J271" s="261" t="s">
        <v>3660</v>
      </c>
      <c r="K271" s="261" t="s">
        <v>4693</v>
      </c>
    </row>
    <row r="272" spans="1:11" hidden="1" x14ac:dyDescent="0.25">
      <c r="A272" s="261" t="s">
        <v>3653</v>
      </c>
      <c r="B272" s="261">
        <v>57977</v>
      </c>
      <c r="C272" s="261" t="s">
        <v>4694</v>
      </c>
      <c r="D272" s="261" t="s">
        <v>4646</v>
      </c>
      <c r="E272" s="261" t="s">
        <v>4695</v>
      </c>
      <c r="F272" s="261">
        <v>100348</v>
      </c>
      <c r="G272" s="261" t="s">
        <v>3943</v>
      </c>
      <c r="H272" s="261" t="s">
        <v>3944</v>
      </c>
      <c r="I272" s="261" t="s">
        <v>3659</v>
      </c>
      <c r="J272" s="261" t="s">
        <v>3660</v>
      </c>
      <c r="K272" s="261" t="s">
        <v>4634</v>
      </c>
    </row>
    <row r="273" spans="1:11" hidden="1" x14ac:dyDescent="0.25">
      <c r="A273" s="261" t="s">
        <v>3653</v>
      </c>
      <c r="B273" s="261">
        <v>57978</v>
      </c>
      <c r="C273" s="261" t="s">
        <v>4696</v>
      </c>
      <c r="D273" s="261" t="s">
        <v>4697</v>
      </c>
      <c r="E273" s="261" t="s">
        <v>4698</v>
      </c>
      <c r="F273" s="261"/>
      <c r="G273" s="261"/>
      <c r="H273" s="261" t="s">
        <v>4699</v>
      </c>
      <c r="I273" s="261" t="s">
        <v>3659</v>
      </c>
      <c r="J273" s="261" t="s">
        <v>3660</v>
      </c>
      <c r="K273" s="261" t="s">
        <v>4700</v>
      </c>
    </row>
    <row r="274" spans="1:11" hidden="1" x14ac:dyDescent="0.25">
      <c r="A274" s="261" t="s">
        <v>3653</v>
      </c>
      <c r="B274" s="261">
        <v>57980</v>
      </c>
      <c r="C274" s="261" t="s">
        <v>4142</v>
      </c>
      <c r="D274" s="261" t="s">
        <v>4701</v>
      </c>
      <c r="E274" s="261" t="s">
        <v>4702</v>
      </c>
      <c r="F274" s="261">
        <v>100348</v>
      </c>
      <c r="G274" s="261" t="s">
        <v>3943</v>
      </c>
      <c r="H274" s="261" t="s">
        <v>3944</v>
      </c>
      <c r="I274" s="261" t="s">
        <v>3659</v>
      </c>
      <c r="J274" s="261" t="s">
        <v>3660</v>
      </c>
      <c r="K274" s="261" t="s">
        <v>3945</v>
      </c>
    </row>
    <row r="275" spans="1:11" hidden="1" x14ac:dyDescent="0.25">
      <c r="A275" s="261" t="s">
        <v>3653</v>
      </c>
      <c r="B275" s="261">
        <v>57982</v>
      </c>
      <c r="C275" s="261" t="s">
        <v>4703</v>
      </c>
      <c r="D275" s="261" t="s">
        <v>4704</v>
      </c>
      <c r="E275" s="261" t="s">
        <v>4705</v>
      </c>
      <c r="F275" s="261">
        <v>103332</v>
      </c>
      <c r="G275" s="261" t="s">
        <v>4163</v>
      </c>
      <c r="H275" s="261" t="s">
        <v>4164</v>
      </c>
      <c r="I275" s="261" t="s">
        <v>3659</v>
      </c>
      <c r="J275" s="261" t="s">
        <v>3660</v>
      </c>
      <c r="K275" s="261" t="s">
        <v>4165</v>
      </c>
    </row>
    <row r="276" spans="1:11" hidden="1" x14ac:dyDescent="0.25">
      <c r="A276" s="261" t="s">
        <v>3653</v>
      </c>
      <c r="B276" s="261">
        <v>57983</v>
      </c>
      <c r="C276" s="261" t="s">
        <v>4706</v>
      </c>
      <c r="D276" s="261" t="s">
        <v>4707</v>
      </c>
      <c r="E276" s="261" t="s">
        <v>4708</v>
      </c>
      <c r="F276" s="261">
        <v>100431</v>
      </c>
      <c r="G276" s="261" t="s">
        <v>3889</v>
      </c>
      <c r="H276" s="261" t="s">
        <v>3890</v>
      </c>
      <c r="I276" s="261" t="s">
        <v>3659</v>
      </c>
      <c r="J276" s="261" t="s">
        <v>3660</v>
      </c>
      <c r="K276" s="261" t="s">
        <v>4072</v>
      </c>
    </row>
    <row r="277" spans="1:11" hidden="1" x14ac:dyDescent="0.25">
      <c r="A277" s="261" t="s">
        <v>3653</v>
      </c>
      <c r="B277" s="261">
        <v>57986</v>
      </c>
      <c r="C277" s="261" t="s">
        <v>4709</v>
      </c>
      <c r="D277" s="261" t="s">
        <v>4710</v>
      </c>
      <c r="E277" s="261" t="s">
        <v>4711</v>
      </c>
      <c r="F277" s="261">
        <v>100394</v>
      </c>
      <c r="G277" s="261" t="s">
        <v>4712</v>
      </c>
      <c r="H277" s="261" t="s">
        <v>4713</v>
      </c>
      <c r="I277" s="261" t="s">
        <v>3659</v>
      </c>
      <c r="J277" s="261" t="s">
        <v>3660</v>
      </c>
      <c r="K277" s="261" t="s">
        <v>4714</v>
      </c>
    </row>
    <row r="278" spans="1:11" x14ac:dyDescent="0.25">
      <c r="A278" s="261" t="s">
        <v>3653</v>
      </c>
      <c r="B278" s="261">
        <v>57988</v>
      </c>
      <c r="C278" s="261" t="s">
        <v>4715</v>
      </c>
      <c r="D278" s="261" t="s">
        <v>4716</v>
      </c>
      <c r="E278" s="262" t="s">
        <v>4717</v>
      </c>
      <c r="F278" s="261"/>
      <c r="G278" s="261"/>
      <c r="H278" s="261"/>
      <c r="I278" s="261"/>
      <c r="J278" s="261"/>
      <c r="K278" s="261"/>
    </row>
    <row r="279" spans="1:11" hidden="1" x14ac:dyDescent="0.25">
      <c r="A279" s="261" t="s">
        <v>3653</v>
      </c>
      <c r="B279" s="261">
        <v>57991</v>
      </c>
      <c r="C279" s="261" t="s">
        <v>4719</v>
      </c>
      <c r="D279" s="261" t="s">
        <v>4720</v>
      </c>
      <c r="E279" s="261" t="s">
        <v>4721</v>
      </c>
      <c r="F279" s="261">
        <v>136375</v>
      </c>
      <c r="G279" s="261" t="s">
        <v>3809</v>
      </c>
      <c r="H279" s="261" t="s">
        <v>3810</v>
      </c>
      <c r="I279" s="261" t="s">
        <v>3659</v>
      </c>
      <c r="J279" s="261" t="s">
        <v>3660</v>
      </c>
      <c r="K279" s="261" t="s">
        <v>4722</v>
      </c>
    </row>
    <row r="280" spans="1:11" hidden="1" x14ac:dyDescent="0.25">
      <c r="A280" s="261" t="s">
        <v>3653</v>
      </c>
      <c r="B280" s="261">
        <v>57992</v>
      </c>
      <c r="C280" s="261" t="s">
        <v>4574</v>
      </c>
      <c r="D280" s="261" t="s">
        <v>4723</v>
      </c>
      <c r="E280" s="261" t="s">
        <v>4724</v>
      </c>
      <c r="F280" s="261">
        <v>100314</v>
      </c>
      <c r="G280" s="261" t="s">
        <v>4352</v>
      </c>
      <c r="H280" s="261" t="s">
        <v>4353</v>
      </c>
      <c r="I280" s="261" t="s">
        <v>3659</v>
      </c>
      <c r="J280" s="261" t="s">
        <v>3720</v>
      </c>
      <c r="K280" s="261" t="s">
        <v>4722</v>
      </c>
    </row>
    <row r="281" spans="1:11" hidden="1" x14ac:dyDescent="0.25">
      <c r="A281" s="261" t="s">
        <v>3653</v>
      </c>
      <c r="B281" s="261">
        <v>57994</v>
      </c>
      <c r="C281" s="261" t="s">
        <v>4725</v>
      </c>
      <c r="D281" s="261" t="s">
        <v>4726</v>
      </c>
      <c r="E281" s="261" t="s">
        <v>4727</v>
      </c>
      <c r="F281" s="261">
        <v>100348</v>
      </c>
      <c r="G281" s="261" t="s">
        <v>3943</v>
      </c>
      <c r="H281" s="261" t="s">
        <v>3944</v>
      </c>
      <c r="I281" s="261" t="s">
        <v>3659</v>
      </c>
      <c r="J281" s="261" t="s">
        <v>3660</v>
      </c>
      <c r="K281" s="261" t="s">
        <v>4728</v>
      </c>
    </row>
    <row r="282" spans="1:11" hidden="1" x14ac:dyDescent="0.25">
      <c r="A282" s="261" t="s">
        <v>3653</v>
      </c>
      <c r="B282" s="261">
        <v>58000</v>
      </c>
      <c r="C282" s="261" t="s">
        <v>3959</v>
      </c>
      <c r="D282" s="261" t="s">
        <v>4729</v>
      </c>
      <c r="E282" s="261" t="s">
        <v>4730</v>
      </c>
      <c r="F282" s="261">
        <v>101197</v>
      </c>
      <c r="G282" s="261" t="s">
        <v>4277</v>
      </c>
      <c r="H282" s="261" t="s">
        <v>4278</v>
      </c>
      <c r="I282" s="261" t="s">
        <v>3659</v>
      </c>
      <c r="J282" s="261" t="s">
        <v>3660</v>
      </c>
      <c r="K282" s="261" t="s">
        <v>4279</v>
      </c>
    </row>
    <row r="283" spans="1:11" hidden="1" x14ac:dyDescent="0.25">
      <c r="A283" s="261" t="s">
        <v>3653</v>
      </c>
      <c r="B283" s="261">
        <v>58003</v>
      </c>
      <c r="C283" s="261" t="s">
        <v>4731</v>
      </c>
      <c r="D283" s="261" t="s">
        <v>4732</v>
      </c>
      <c r="E283" s="261" t="s">
        <v>4733</v>
      </c>
      <c r="F283" s="261">
        <v>100348</v>
      </c>
      <c r="G283" s="261" t="s">
        <v>3943</v>
      </c>
      <c r="H283" s="261" t="s">
        <v>3944</v>
      </c>
      <c r="I283" s="261" t="s">
        <v>3659</v>
      </c>
      <c r="J283" s="261" t="s">
        <v>3660</v>
      </c>
      <c r="K283" s="261" t="s">
        <v>4463</v>
      </c>
    </row>
    <row r="284" spans="1:11" hidden="1" x14ac:dyDescent="0.25">
      <c r="A284" s="261" t="s">
        <v>3653</v>
      </c>
      <c r="B284" s="261">
        <v>58012</v>
      </c>
      <c r="C284" s="261" t="s">
        <v>4190</v>
      </c>
      <c r="D284" s="261" t="s">
        <v>4734</v>
      </c>
      <c r="E284" s="261" t="s">
        <v>4735</v>
      </c>
      <c r="F284" s="261">
        <v>100348</v>
      </c>
      <c r="G284" s="261" t="s">
        <v>3943</v>
      </c>
      <c r="H284" s="261" t="s">
        <v>3944</v>
      </c>
      <c r="I284" s="261" t="s">
        <v>3659</v>
      </c>
      <c r="J284" s="261" t="s">
        <v>3660</v>
      </c>
      <c r="K284" s="261" t="s">
        <v>3880</v>
      </c>
    </row>
    <row r="285" spans="1:11" hidden="1" x14ac:dyDescent="0.25">
      <c r="A285" s="261" t="s">
        <v>3653</v>
      </c>
      <c r="B285" s="261">
        <v>58014</v>
      </c>
      <c r="C285" s="261" t="s">
        <v>4736</v>
      </c>
      <c r="D285" s="261" t="s">
        <v>4737</v>
      </c>
      <c r="E285" s="261" t="s">
        <v>4738</v>
      </c>
      <c r="F285" s="261">
        <v>100997</v>
      </c>
      <c r="G285" s="261" t="s">
        <v>3672</v>
      </c>
      <c r="H285" s="261" t="s">
        <v>3673</v>
      </c>
      <c r="I285" s="261" t="s">
        <v>3659</v>
      </c>
      <c r="J285" s="261" t="s">
        <v>3660</v>
      </c>
      <c r="K285" s="261" t="s">
        <v>4173</v>
      </c>
    </row>
    <row r="286" spans="1:11" hidden="1" x14ac:dyDescent="0.25">
      <c r="A286" s="261" t="s">
        <v>3653</v>
      </c>
      <c r="B286" s="261">
        <v>58016</v>
      </c>
      <c r="C286" s="261" t="s">
        <v>4739</v>
      </c>
      <c r="D286" s="261" t="s">
        <v>4740</v>
      </c>
      <c r="E286" s="261" t="s">
        <v>4741</v>
      </c>
      <c r="F286" s="261">
        <v>100370</v>
      </c>
      <c r="G286" s="261" t="s">
        <v>4742</v>
      </c>
      <c r="H286" s="261" t="s">
        <v>4743</v>
      </c>
      <c r="I286" s="261" t="s">
        <v>3659</v>
      </c>
      <c r="J286" s="261" t="s">
        <v>3660</v>
      </c>
      <c r="K286" s="261" t="s">
        <v>4214</v>
      </c>
    </row>
    <row r="287" spans="1:11" hidden="1" x14ac:dyDescent="0.25">
      <c r="A287" s="261" t="s">
        <v>3653</v>
      </c>
      <c r="B287" s="261">
        <v>58017</v>
      </c>
      <c r="C287" s="261" t="s">
        <v>4095</v>
      </c>
      <c r="D287" s="261" t="s">
        <v>4744</v>
      </c>
      <c r="E287" s="261" t="s">
        <v>4745</v>
      </c>
      <c r="F287" s="261">
        <v>100403</v>
      </c>
      <c r="G287" s="261" t="s">
        <v>4005</v>
      </c>
      <c r="H287" s="261" t="s">
        <v>4006</v>
      </c>
      <c r="I287" s="261" t="s">
        <v>3659</v>
      </c>
      <c r="J287" s="261" t="s">
        <v>3660</v>
      </c>
      <c r="K287" s="261" t="s">
        <v>4746</v>
      </c>
    </row>
    <row r="288" spans="1:11" hidden="1" x14ac:dyDescent="0.25">
      <c r="A288" s="261" t="s">
        <v>3653</v>
      </c>
      <c r="B288" s="261">
        <v>58018</v>
      </c>
      <c r="C288" s="261" t="s">
        <v>3704</v>
      </c>
      <c r="D288" s="261" t="s">
        <v>4747</v>
      </c>
      <c r="E288" s="261" t="s">
        <v>4748</v>
      </c>
      <c r="F288" s="261">
        <v>101174</v>
      </c>
      <c r="G288" s="261" t="s">
        <v>4218</v>
      </c>
      <c r="H288" s="261" t="s">
        <v>4219</v>
      </c>
      <c r="I288" s="261" t="s">
        <v>3659</v>
      </c>
      <c r="J288" s="261" t="s">
        <v>3660</v>
      </c>
      <c r="K288" s="261" t="s">
        <v>4749</v>
      </c>
    </row>
    <row r="289" spans="1:11" hidden="1" x14ac:dyDescent="0.25">
      <c r="A289" s="261" t="s">
        <v>3653</v>
      </c>
      <c r="B289" s="261">
        <v>58019</v>
      </c>
      <c r="C289" s="261" t="s">
        <v>4007</v>
      </c>
      <c r="D289" s="261" t="s">
        <v>4750</v>
      </c>
      <c r="E289" s="261" t="s">
        <v>4751</v>
      </c>
      <c r="F289" s="261">
        <v>100403</v>
      </c>
      <c r="G289" s="261" t="s">
        <v>4005</v>
      </c>
      <c r="H289" s="261" t="s">
        <v>4006</v>
      </c>
      <c r="I289" s="261" t="s">
        <v>3659</v>
      </c>
      <c r="J289" s="261" t="s">
        <v>3660</v>
      </c>
      <c r="K289" s="261" t="s">
        <v>4752</v>
      </c>
    </row>
    <row r="290" spans="1:11" hidden="1" x14ac:dyDescent="0.25">
      <c r="A290" s="261" t="s">
        <v>3653</v>
      </c>
      <c r="B290" s="261">
        <v>58020</v>
      </c>
      <c r="C290" s="261" t="s">
        <v>4753</v>
      </c>
      <c r="D290" s="261" t="s">
        <v>4754</v>
      </c>
      <c r="E290" s="261" t="s">
        <v>4755</v>
      </c>
      <c r="F290" s="261">
        <v>101196</v>
      </c>
      <c r="G290" s="261" t="s">
        <v>4228</v>
      </c>
      <c r="H290" s="261" t="s">
        <v>4229</v>
      </c>
      <c r="I290" s="261" t="s">
        <v>3659</v>
      </c>
      <c r="J290" s="261" t="s">
        <v>3660</v>
      </c>
      <c r="K290" s="261" t="s">
        <v>4756</v>
      </c>
    </row>
    <row r="291" spans="1:11" hidden="1" x14ac:dyDescent="0.25">
      <c r="A291" s="261" t="s">
        <v>3653</v>
      </c>
      <c r="B291" s="261">
        <v>58022</v>
      </c>
      <c r="C291" s="261" t="s">
        <v>4057</v>
      </c>
      <c r="D291" s="261" t="s">
        <v>4335</v>
      </c>
      <c r="E291" s="261" t="s">
        <v>4757</v>
      </c>
      <c r="F291" s="261">
        <v>100458</v>
      </c>
      <c r="G291" s="261" t="s">
        <v>4292</v>
      </c>
      <c r="H291" s="261" t="s">
        <v>4293</v>
      </c>
      <c r="I291" s="261" t="s">
        <v>3659</v>
      </c>
      <c r="J291" s="261" t="s">
        <v>3660</v>
      </c>
      <c r="K291" s="261" t="s">
        <v>3697</v>
      </c>
    </row>
    <row r="292" spans="1:11" hidden="1" x14ac:dyDescent="0.25">
      <c r="A292" s="261" t="s">
        <v>3653</v>
      </c>
      <c r="B292" s="261">
        <v>58023</v>
      </c>
      <c r="C292" s="261" t="s">
        <v>4758</v>
      </c>
      <c r="D292" s="261" t="s">
        <v>4759</v>
      </c>
      <c r="E292" s="261" t="s">
        <v>4760</v>
      </c>
      <c r="F292" s="261">
        <v>100301</v>
      </c>
      <c r="G292" s="261" t="s">
        <v>3728</v>
      </c>
      <c r="H292" s="261" t="s">
        <v>3729</v>
      </c>
      <c r="I292" s="261" t="s">
        <v>3659</v>
      </c>
      <c r="J292" s="261" t="s">
        <v>3660</v>
      </c>
      <c r="K292" s="261" t="s">
        <v>4761</v>
      </c>
    </row>
    <row r="293" spans="1:11" hidden="1" x14ac:dyDescent="0.25">
      <c r="A293" s="261" t="s">
        <v>3653</v>
      </c>
      <c r="B293" s="261">
        <v>58024</v>
      </c>
      <c r="C293" s="261" t="s">
        <v>4762</v>
      </c>
      <c r="D293" s="261" t="s">
        <v>4763</v>
      </c>
      <c r="E293" s="261" t="s">
        <v>4764</v>
      </c>
      <c r="F293" s="261">
        <v>101067</v>
      </c>
      <c r="G293" s="261" t="s">
        <v>3701</v>
      </c>
      <c r="H293" s="261" t="s">
        <v>3702</v>
      </c>
      <c r="I293" s="261" t="s">
        <v>3659</v>
      </c>
      <c r="J293" s="261" t="s">
        <v>3720</v>
      </c>
      <c r="K293" s="261" t="s">
        <v>3703</v>
      </c>
    </row>
    <row r="294" spans="1:11" hidden="1" x14ac:dyDescent="0.25">
      <c r="A294" s="261" t="s">
        <v>3653</v>
      </c>
      <c r="B294" s="261">
        <v>58029</v>
      </c>
      <c r="C294" s="261" t="s">
        <v>4765</v>
      </c>
      <c r="D294" s="261" t="s">
        <v>4766</v>
      </c>
      <c r="E294" s="261" t="s">
        <v>4767</v>
      </c>
      <c r="F294" s="261">
        <v>100348</v>
      </c>
      <c r="G294" s="261" t="s">
        <v>3943</v>
      </c>
      <c r="H294" s="261" t="s">
        <v>3944</v>
      </c>
      <c r="I294" s="261" t="s">
        <v>3659</v>
      </c>
      <c r="J294" s="261" t="s">
        <v>3660</v>
      </c>
      <c r="K294" s="261" t="s">
        <v>4768</v>
      </c>
    </row>
    <row r="295" spans="1:11" hidden="1" x14ac:dyDescent="0.25">
      <c r="A295" s="261" t="s">
        <v>3653</v>
      </c>
      <c r="B295" s="261">
        <v>58032</v>
      </c>
      <c r="C295" s="261" t="s">
        <v>4769</v>
      </c>
      <c r="D295" s="261" t="s">
        <v>4416</v>
      </c>
      <c r="E295" s="261" t="s">
        <v>4770</v>
      </c>
      <c r="F295" s="261">
        <v>100348</v>
      </c>
      <c r="G295" s="261" t="s">
        <v>3943</v>
      </c>
      <c r="H295" s="261" t="s">
        <v>3944</v>
      </c>
      <c r="I295" s="261" t="s">
        <v>3659</v>
      </c>
      <c r="J295" s="261" t="s">
        <v>3660</v>
      </c>
      <c r="K295" s="261" t="s">
        <v>4640</v>
      </c>
    </row>
    <row r="296" spans="1:11" hidden="1" x14ac:dyDescent="0.25">
      <c r="A296" s="261" t="s">
        <v>3653</v>
      </c>
      <c r="B296" s="261">
        <v>58036</v>
      </c>
      <c r="C296" s="261" t="s">
        <v>4771</v>
      </c>
      <c r="D296" s="261" t="s">
        <v>4772</v>
      </c>
      <c r="E296" s="261" t="s">
        <v>4773</v>
      </c>
      <c r="F296" s="261">
        <v>100306</v>
      </c>
      <c r="G296" s="261" t="s">
        <v>3874</v>
      </c>
      <c r="H296" s="261" t="s">
        <v>3875</v>
      </c>
      <c r="I296" s="261" t="s">
        <v>3659</v>
      </c>
      <c r="J296" s="261" t="s">
        <v>3660</v>
      </c>
      <c r="K296" s="261" t="s">
        <v>4089</v>
      </c>
    </row>
    <row r="297" spans="1:11" hidden="1" x14ac:dyDescent="0.25">
      <c r="A297" s="261" t="s">
        <v>3653</v>
      </c>
      <c r="B297" s="261">
        <v>58038</v>
      </c>
      <c r="C297" s="261" t="s">
        <v>4774</v>
      </c>
      <c r="D297" s="261" t="s">
        <v>4775</v>
      </c>
      <c r="E297" s="261" t="s">
        <v>4776</v>
      </c>
      <c r="F297" s="261">
        <v>103880</v>
      </c>
      <c r="G297" s="261" t="s">
        <v>3884</v>
      </c>
      <c r="H297" s="261" t="s">
        <v>3885</v>
      </c>
      <c r="I297" s="261" t="s">
        <v>3659</v>
      </c>
      <c r="J297" s="261" t="s">
        <v>3660</v>
      </c>
      <c r="K297" s="261" t="s">
        <v>4170</v>
      </c>
    </row>
    <row r="298" spans="1:11" hidden="1" x14ac:dyDescent="0.25">
      <c r="A298" s="261" t="s">
        <v>3653</v>
      </c>
      <c r="B298" s="261">
        <v>58039</v>
      </c>
      <c r="C298" s="261" t="s">
        <v>4777</v>
      </c>
      <c r="D298" s="261" t="s">
        <v>4778</v>
      </c>
      <c r="E298" s="261" t="s">
        <v>4779</v>
      </c>
      <c r="F298" s="261">
        <v>100348</v>
      </c>
      <c r="G298" s="261" t="s">
        <v>3943</v>
      </c>
      <c r="H298" s="261" t="s">
        <v>3944</v>
      </c>
      <c r="I298" s="261" t="s">
        <v>3659</v>
      </c>
      <c r="J298" s="261" t="s">
        <v>3660</v>
      </c>
      <c r="K298" s="261" t="s">
        <v>4186</v>
      </c>
    </row>
    <row r="299" spans="1:11" hidden="1" x14ac:dyDescent="0.25">
      <c r="A299" s="261" t="s">
        <v>3653</v>
      </c>
      <c r="B299" s="261">
        <v>58040</v>
      </c>
      <c r="C299" s="261" t="s">
        <v>3789</v>
      </c>
      <c r="D299" s="261" t="s">
        <v>4780</v>
      </c>
      <c r="E299" s="261" t="s">
        <v>4781</v>
      </c>
      <c r="F299" s="261">
        <v>100412</v>
      </c>
      <c r="G299" s="261" t="s">
        <v>4782</v>
      </c>
      <c r="H299" s="261" t="s">
        <v>4783</v>
      </c>
      <c r="I299" s="261" t="s">
        <v>3659</v>
      </c>
      <c r="J299" s="261" t="s">
        <v>3660</v>
      </c>
      <c r="K299" s="261" t="s">
        <v>4784</v>
      </c>
    </row>
    <row r="300" spans="1:11" hidden="1" x14ac:dyDescent="0.25">
      <c r="A300" s="261" t="s">
        <v>3653</v>
      </c>
      <c r="B300" s="261">
        <v>58044</v>
      </c>
      <c r="C300" s="261" t="s">
        <v>4785</v>
      </c>
      <c r="D300" s="261" t="s">
        <v>4786</v>
      </c>
      <c r="E300" s="261" t="s">
        <v>4787</v>
      </c>
      <c r="F300" s="261">
        <v>100412</v>
      </c>
      <c r="G300" s="261" t="s">
        <v>4782</v>
      </c>
      <c r="H300" s="261" t="s">
        <v>4783</v>
      </c>
      <c r="I300" s="261" t="s">
        <v>3659</v>
      </c>
      <c r="J300" s="261" t="s">
        <v>3660</v>
      </c>
      <c r="K300" s="261" t="s">
        <v>4784</v>
      </c>
    </row>
    <row r="301" spans="1:11" hidden="1" x14ac:dyDescent="0.25">
      <c r="A301" s="261" t="s">
        <v>3653</v>
      </c>
      <c r="B301" s="261">
        <v>58045</v>
      </c>
      <c r="C301" s="261" t="s">
        <v>4788</v>
      </c>
      <c r="D301" s="261" t="s">
        <v>4789</v>
      </c>
      <c r="E301" s="261" t="s">
        <v>4790</v>
      </c>
      <c r="F301" s="261">
        <v>103920</v>
      </c>
      <c r="G301" s="261" t="s">
        <v>4791</v>
      </c>
      <c r="H301" s="261" t="s">
        <v>4792</v>
      </c>
      <c r="I301" s="261" t="s">
        <v>3659</v>
      </c>
      <c r="J301" s="261" t="s">
        <v>3660</v>
      </c>
      <c r="K301" s="261" t="s">
        <v>3717</v>
      </c>
    </row>
    <row r="302" spans="1:11" hidden="1" x14ac:dyDescent="0.25">
      <c r="A302" s="261" t="s">
        <v>3653</v>
      </c>
      <c r="B302" s="261">
        <v>58048</v>
      </c>
      <c r="C302" s="261" t="s">
        <v>3959</v>
      </c>
      <c r="D302" s="261" t="s">
        <v>3949</v>
      </c>
      <c r="E302" s="261" t="s">
        <v>4793</v>
      </c>
      <c r="F302" s="261">
        <v>100690</v>
      </c>
      <c r="G302" s="261" t="s">
        <v>4013</v>
      </c>
      <c r="H302" s="261" t="s">
        <v>4014</v>
      </c>
      <c r="I302" s="261" t="s">
        <v>3659</v>
      </c>
      <c r="J302" s="261" t="s">
        <v>3660</v>
      </c>
      <c r="K302" s="261" t="s">
        <v>4015</v>
      </c>
    </row>
    <row r="303" spans="1:11" hidden="1" x14ac:dyDescent="0.25">
      <c r="A303" s="261" t="s">
        <v>3653</v>
      </c>
      <c r="B303" s="261">
        <v>58051</v>
      </c>
      <c r="C303" s="261" t="s">
        <v>4794</v>
      </c>
      <c r="D303" s="261" t="s">
        <v>4795</v>
      </c>
      <c r="E303" s="261" t="s">
        <v>4796</v>
      </c>
      <c r="F303" s="261">
        <v>102847</v>
      </c>
      <c r="G303" s="261" t="s">
        <v>4118</v>
      </c>
      <c r="H303" s="261" t="s">
        <v>4119</v>
      </c>
      <c r="I303" s="261" t="s">
        <v>3659</v>
      </c>
      <c r="J303" s="261" t="s">
        <v>3660</v>
      </c>
      <c r="K303" s="261" t="s">
        <v>4120</v>
      </c>
    </row>
    <row r="304" spans="1:11" hidden="1" x14ac:dyDescent="0.25">
      <c r="A304" s="261" t="s">
        <v>3653</v>
      </c>
      <c r="B304" s="261">
        <v>58052</v>
      </c>
      <c r="C304" s="261" t="s">
        <v>3835</v>
      </c>
      <c r="D304" s="261" t="s">
        <v>4797</v>
      </c>
      <c r="E304" s="261" t="s">
        <v>4798</v>
      </c>
      <c r="F304" s="261">
        <v>100403</v>
      </c>
      <c r="G304" s="261" t="s">
        <v>4005</v>
      </c>
      <c r="H304" s="261" t="s">
        <v>4006</v>
      </c>
      <c r="I304" s="261" t="s">
        <v>3659</v>
      </c>
      <c r="J304" s="261" t="s">
        <v>3660</v>
      </c>
      <c r="K304" s="261" t="s">
        <v>4302</v>
      </c>
    </row>
    <row r="305" spans="1:11" hidden="1" x14ac:dyDescent="0.25">
      <c r="A305" s="261" t="s">
        <v>3653</v>
      </c>
      <c r="B305" s="261">
        <v>58055</v>
      </c>
      <c r="C305" s="261" t="s">
        <v>4799</v>
      </c>
      <c r="D305" s="261" t="s">
        <v>4800</v>
      </c>
      <c r="E305" s="261" t="s">
        <v>4801</v>
      </c>
      <c r="F305" s="261">
        <v>103313</v>
      </c>
      <c r="G305" s="261" t="s">
        <v>4207</v>
      </c>
      <c r="H305" s="261" t="s">
        <v>4208</v>
      </c>
      <c r="I305" s="261" t="s">
        <v>3659</v>
      </c>
      <c r="J305" s="261" t="s">
        <v>3660</v>
      </c>
      <c r="K305" s="261" t="s">
        <v>4802</v>
      </c>
    </row>
    <row r="306" spans="1:11" hidden="1" x14ac:dyDescent="0.25">
      <c r="A306" s="261" t="s">
        <v>3653</v>
      </c>
      <c r="B306" s="261">
        <v>58056</v>
      </c>
      <c r="C306" s="261" t="s">
        <v>3835</v>
      </c>
      <c r="D306" s="261" t="s">
        <v>4803</v>
      </c>
      <c r="E306" s="261" t="s">
        <v>4804</v>
      </c>
      <c r="F306" s="261">
        <v>100336</v>
      </c>
      <c r="G306" s="261" t="s">
        <v>3750</v>
      </c>
      <c r="H306" s="261" t="s">
        <v>3751</v>
      </c>
      <c r="I306" s="261" t="s">
        <v>3659</v>
      </c>
      <c r="J306" s="261" t="s">
        <v>3660</v>
      </c>
      <c r="K306" s="261" t="s">
        <v>3752</v>
      </c>
    </row>
    <row r="307" spans="1:11" hidden="1" x14ac:dyDescent="0.25">
      <c r="A307" s="261" t="s">
        <v>3653</v>
      </c>
      <c r="B307" s="261">
        <v>58057</v>
      </c>
      <c r="C307" s="261" t="s">
        <v>3747</v>
      </c>
      <c r="D307" s="261" t="s">
        <v>4805</v>
      </c>
      <c r="E307" s="261" t="s">
        <v>4806</v>
      </c>
      <c r="F307" s="261">
        <v>100403</v>
      </c>
      <c r="G307" s="261" t="s">
        <v>4005</v>
      </c>
      <c r="H307" s="261" t="s">
        <v>4006</v>
      </c>
      <c r="I307" s="261" t="s">
        <v>3659</v>
      </c>
      <c r="J307" s="261" t="s">
        <v>3660</v>
      </c>
      <c r="K307" s="261" t="s">
        <v>4302</v>
      </c>
    </row>
    <row r="308" spans="1:11" hidden="1" x14ac:dyDescent="0.25">
      <c r="A308" s="261" t="s">
        <v>3653</v>
      </c>
      <c r="B308" s="261">
        <v>58060</v>
      </c>
      <c r="C308" s="261" t="s">
        <v>4807</v>
      </c>
      <c r="D308" s="261" t="s">
        <v>4808</v>
      </c>
      <c r="E308" s="261" t="s">
        <v>4809</v>
      </c>
      <c r="F308" s="261">
        <v>101196</v>
      </c>
      <c r="G308" s="261" t="s">
        <v>4228</v>
      </c>
      <c r="H308" s="261" t="s">
        <v>4229</v>
      </c>
      <c r="I308" s="261" t="s">
        <v>3659</v>
      </c>
      <c r="J308" s="261" t="s">
        <v>3660</v>
      </c>
      <c r="K308" s="261" t="s">
        <v>4375</v>
      </c>
    </row>
    <row r="309" spans="1:11" hidden="1" x14ac:dyDescent="0.25">
      <c r="A309" s="261" t="s">
        <v>3653</v>
      </c>
      <c r="B309" s="261">
        <v>58061</v>
      </c>
      <c r="C309" s="261" t="s">
        <v>4810</v>
      </c>
      <c r="D309" s="261" t="s">
        <v>4811</v>
      </c>
      <c r="E309" s="261" t="s">
        <v>4812</v>
      </c>
      <c r="F309" s="261">
        <v>101196</v>
      </c>
      <c r="G309" s="261" t="s">
        <v>4228</v>
      </c>
      <c r="H309" s="261" t="s">
        <v>4229</v>
      </c>
      <c r="I309" s="261" t="s">
        <v>3659</v>
      </c>
      <c r="J309" s="261" t="s">
        <v>3660</v>
      </c>
      <c r="K309" s="261" t="s">
        <v>4813</v>
      </c>
    </row>
    <row r="310" spans="1:11" hidden="1" x14ac:dyDescent="0.25">
      <c r="A310" s="261" t="s">
        <v>3653</v>
      </c>
      <c r="B310" s="261">
        <v>58062</v>
      </c>
      <c r="C310" s="261" t="s">
        <v>4814</v>
      </c>
      <c r="D310" s="261" t="s">
        <v>4815</v>
      </c>
      <c r="E310" s="261" t="s">
        <v>4816</v>
      </c>
      <c r="F310" s="261">
        <v>100690</v>
      </c>
      <c r="G310" s="261" t="s">
        <v>4013</v>
      </c>
      <c r="H310" s="261" t="s">
        <v>4014</v>
      </c>
      <c r="I310" s="261" t="s">
        <v>3659</v>
      </c>
      <c r="J310" s="261" t="s">
        <v>3660</v>
      </c>
      <c r="K310" s="261" t="s">
        <v>4817</v>
      </c>
    </row>
    <row r="311" spans="1:11" hidden="1" x14ac:dyDescent="0.25">
      <c r="A311" s="261" t="s">
        <v>3653</v>
      </c>
      <c r="B311" s="261">
        <v>58063</v>
      </c>
      <c r="C311" s="261" t="s">
        <v>4818</v>
      </c>
      <c r="D311" s="261" t="s">
        <v>4819</v>
      </c>
      <c r="E311" s="261" t="s">
        <v>4820</v>
      </c>
      <c r="F311" s="261">
        <v>100403</v>
      </c>
      <c r="G311" s="261" t="s">
        <v>4005</v>
      </c>
      <c r="H311" s="261" t="s">
        <v>4006</v>
      </c>
      <c r="I311" s="261" t="s">
        <v>3659</v>
      </c>
      <c r="J311" s="261" t="s">
        <v>3660</v>
      </c>
      <c r="K311" s="261" t="s">
        <v>4752</v>
      </c>
    </row>
    <row r="312" spans="1:11" hidden="1" x14ac:dyDescent="0.25">
      <c r="A312" s="261" t="s">
        <v>3653</v>
      </c>
      <c r="B312" s="261">
        <v>58065</v>
      </c>
      <c r="C312" s="261" t="s">
        <v>3686</v>
      </c>
      <c r="D312" s="261" t="s">
        <v>4821</v>
      </c>
      <c r="E312" s="261" t="s">
        <v>4822</v>
      </c>
      <c r="F312" s="261">
        <v>102843</v>
      </c>
      <c r="G312" s="261" t="s">
        <v>4823</v>
      </c>
      <c r="H312" s="261" t="s">
        <v>4824</v>
      </c>
      <c r="I312" s="261" t="s">
        <v>3659</v>
      </c>
      <c r="J312" s="261" t="s">
        <v>3660</v>
      </c>
      <c r="K312" s="261" t="s">
        <v>4825</v>
      </c>
    </row>
    <row r="313" spans="1:11" hidden="1" x14ac:dyDescent="0.25">
      <c r="A313" s="261" t="s">
        <v>3653</v>
      </c>
      <c r="B313" s="261">
        <v>58071</v>
      </c>
      <c r="C313" s="261" t="s">
        <v>4826</v>
      </c>
      <c r="D313" s="261" t="s">
        <v>4827</v>
      </c>
      <c r="E313" s="261" t="s">
        <v>4828</v>
      </c>
      <c r="F313" s="261">
        <v>100446</v>
      </c>
      <c r="G313" s="261" t="s">
        <v>4085</v>
      </c>
      <c r="H313" s="261" t="s">
        <v>4086</v>
      </c>
      <c r="I313" s="261" t="s">
        <v>3659</v>
      </c>
      <c r="J313" s="261" t="s">
        <v>3660</v>
      </c>
      <c r="K313" s="261" t="s">
        <v>4829</v>
      </c>
    </row>
    <row r="314" spans="1:11" hidden="1" x14ac:dyDescent="0.25">
      <c r="A314" s="261" t="s">
        <v>3653</v>
      </c>
      <c r="B314" s="261">
        <v>58074</v>
      </c>
      <c r="C314" s="261" t="s">
        <v>4457</v>
      </c>
      <c r="D314" s="261" t="s">
        <v>3979</v>
      </c>
      <c r="E314" s="261" t="s">
        <v>4830</v>
      </c>
      <c r="F314" s="261">
        <v>100301</v>
      </c>
      <c r="G314" s="261" t="s">
        <v>3728</v>
      </c>
      <c r="H314" s="261" t="s">
        <v>3729</v>
      </c>
      <c r="I314" s="261" t="s">
        <v>3659</v>
      </c>
      <c r="J314" s="261" t="s">
        <v>3684</v>
      </c>
      <c r="K314" s="261" t="s">
        <v>3730</v>
      </c>
    </row>
    <row r="315" spans="1:11" hidden="1" x14ac:dyDescent="0.25">
      <c r="A315" s="261" t="s">
        <v>3653</v>
      </c>
      <c r="B315" s="261">
        <v>58080</v>
      </c>
      <c r="C315" s="261" t="s">
        <v>4831</v>
      </c>
      <c r="D315" s="261" t="s">
        <v>4832</v>
      </c>
      <c r="E315" s="261" t="s">
        <v>4833</v>
      </c>
      <c r="F315" s="261">
        <v>100464</v>
      </c>
      <c r="G315" s="261" t="s">
        <v>4834</v>
      </c>
      <c r="H315" s="261" t="s">
        <v>4835</v>
      </c>
      <c r="I315" s="261" t="s">
        <v>3659</v>
      </c>
      <c r="J315" s="261" t="s">
        <v>3660</v>
      </c>
      <c r="K315" s="261" t="s">
        <v>4836</v>
      </c>
    </row>
    <row r="316" spans="1:11" hidden="1" x14ac:dyDescent="0.25">
      <c r="A316" s="261" t="s">
        <v>3653</v>
      </c>
      <c r="B316" s="261">
        <v>58091</v>
      </c>
      <c r="C316" s="261" t="s">
        <v>4837</v>
      </c>
      <c r="D316" s="261" t="s">
        <v>4838</v>
      </c>
      <c r="E316" s="261" t="s">
        <v>4839</v>
      </c>
      <c r="F316" s="261">
        <v>100429</v>
      </c>
      <c r="G316" s="261" t="s">
        <v>4264</v>
      </c>
      <c r="H316" s="261" t="s">
        <v>4265</v>
      </c>
      <c r="I316" s="261" t="s">
        <v>3659</v>
      </c>
      <c r="J316" s="261" t="s">
        <v>3660</v>
      </c>
      <c r="K316" s="261" t="s">
        <v>4433</v>
      </c>
    </row>
    <row r="317" spans="1:11" hidden="1" x14ac:dyDescent="0.25">
      <c r="A317" s="261" t="s">
        <v>3653</v>
      </c>
      <c r="B317" s="261">
        <v>58092</v>
      </c>
      <c r="C317" s="261" t="s">
        <v>4840</v>
      </c>
      <c r="D317" s="261" t="s">
        <v>4841</v>
      </c>
      <c r="E317" s="261" t="s">
        <v>4842</v>
      </c>
      <c r="F317" s="261">
        <v>100431</v>
      </c>
      <c r="G317" s="261" t="s">
        <v>3889</v>
      </c>
      <c r="H317" s="261" t="s">
        <v>3890</v>
      </c>
      <c r="I317" s="261" t="s">
        <v>3659</v>
      </c>
      <c r="J317" s="261" t="s">
        <v>3660</v>
      </c>
      <c r="K317" s="261" t="s">
        <v>4843</v>
      </c>
    </row>
    <row r="318" spans="1:11" hidden="1" x14ac:dyDescent="0.25">
      <c r="A318" s="261" t="s">
        <v>3653</v>
      </c>
      <c r="B318" s="261">
        <v>58094</v>
      </c>
      <c r="C318" s="261" t="s">
        <v>4844</v>
      </c>
      <c r="D318" s="261" t="s">
        <v>4845</v>
      </c>
      <c r="E318" s="261" t="s">
        <v>4846</v>
      </c>
      <c r="F318" s="261">
        <v>100461</v>
      </c>
      <c r="G318" s="261" t="s">
        <v>4150</v>
      </c>
      <c r="H318" s="261" t="s">
        <v>4151</v>
      </c>
      <c r="I318" s="261" t="s">
        <v>3659</v>
      </c>
      <c r="J318" s="261" t="s">
        <v>3660</v>
      </c>
      <c r="K318" s="261" t="s">
        <v>3697</v>
      </c>
    </row>
    <row r="319" spans="1:11" hidden="1" x14ac:dyDescent="0.25">
      <c r="A319" s="261" t="s">
        <v>3653</v>
      </c>
      <c r="B319" s="261">
        <v>58095</v>
      </c>
      <c r="C319" s="261" t="s">
        <v>4847</v>
      </c>
      <c r="D319" s="261" t="s">
        <v>4848</v>
      </c>
      <c r="E319" s="261" t="s">
        <v>4849</v>
      </c>
      <c r="F319" s="261">
        <v>100431</v>
      </c>
      <c r="G319" s="261" t="s">
        <v>3889</v>
      </c>
      <c r="H319" s="261" t="s">
        <v>3890</v>
      </c>
      <c r="I319" s="261" t="s">
        <v>3659</v>
      </c>
      <c r="J319" s="261" t="s">
        <v>3660</v>
      </c>
      <c r="K319" s="261" t="s">
        <v>4072</v>
      </c>
    </row>
    <row r="320" spans="1:11" hidden="1" x14ac:dyDescent="0.25">
      <c r="A320" s="261" t="s">
        <v>3653</v>
      </c>
      <c r="B320" s="261">
        <v>58099</v>
      </c>
      <c r="C320" s="261" t="s">
        <v>4850</v>
      </c>
      <c r="D320" s="261" t="s">
        <v>4122</v>
      </c>
      <c r="E320" s="261" t="s">
        <v>4851</v>
      </c>
      <c r="F320" s="261">
        <v>100690</v>
      </c>
      <c r="G320" s="261" t="s">
        <v>4013</v>
      </c>
      <c r="H320" s="261" t="s">
        <v>4014</v>
      </c>
      <c r="I320" s="261" t="s">
        <v>3659</v>
      </c>
      <c r="J320" s="261" t="s">
        <v>3660</v>
      </c>
      <c r="K320" s="261" t="s">
        <v>4030</v>
      </c>
    </row>
    <row r="321" spans="1:11" hidden="1" x14ac:dyDescent="0.25">
      <c r="A321" s="261" t="s">
        <v>3653</v>
      </c>
      <c r="B321" s="261">
        <v>58101</v>
      </c>
      <c r="C321" s="261" t="s">
        <v>3765</v>
      </c>
      <c r="D321" s="261" t="s">
        <v>3960</v>
      </c>
      <c r="E321" s="261" t="s">
        <v>4852</v>
      </c>
      <c r="F321" s="261">
        <v>100690</v>
      </c>
      <c r="G321" s="261" t="s">
        <v>4013</v>
      </c>
      <c r="H321" s="261" t="s">
        <v>4014</v>
      </c>
      <c r="I321" s="261" t="s">
        <v>3659</v>
      </c>
      <c r="J321" s="261" t="s">
        <v>3660</v>
      </c>
      <c r="K321" s="261" t="s">
        <v>4030</v>
      </c>
    </row>
    <row r="322" spans="1:11" hidden="1" x14ac:dyDescent="0.25">
      <c r="A322" s="261" t="s">
        <v>3653</v>
      </c>
      <c r="B322" s="261">
        <v>58102</v>
      </c>
      <c r="C322" s="261" t="s">
        <v>4049</v>
      </c>
      <c r="D322" s="261" t="s">
        <v>4853</v>
      </c>
      <c r="E322" s="261" t="s">
        <v>4854</v>
      </c>
      <c r="F322" s="261">
        <v>100306</v>
      </c>
      <c r="G322" s="261" t="s">
        <v>3874</v>
      </c>
      <c r="H322" s="261" t="s">
        <v>3875</v>
      </c>
      <c r="I322" s="261" t="s">
        <v>3659</v>
      </c>
      <c r="J322" s="261" t="s">
        <v>3660</v>
      </c>
      <c r="K322" s="261" t="s">
        <v>3764</v>
      </c>
    </row>
    <row r="323" spans="1:11" hidden="1" x14ac:dyDescent="0.25">
      <c r="A323" s="261" t="s">
        <v>3653</v>
      </c>
      <c r="B323" s="261">
        <v>58106</v>
      </c>
      <c r="C323" s="261" t="s">
        <v>4078</v>
      </c>
      <c r="D323" s="261" t="s">
        <v>4855</v>
      </c>
      <c r="E323" s="261" t="s">
        <v>4856</v>
      </c>
      <c r="F323" s="261">
        <v>136275</v>
      </c>
      <c r="G323" s="261" t="s">
        <v>4507</v>
      </c>
      <c r="H323" s="261" t="s">
        <v>4508</v>
      </c>
      <c r="I323" s="261" t="s">
        <v>3659</v>
      </c>
      <c r="J323" s="261" t="s">
        <v>3660</v>
      </c>
      <c r="K323" s="261" t="s">
        <v>3985</v>
      </c>
    </row>
    <row r="324" spans="1:11" hidden="1" x14ac:dyDescent="0.25">
      <c r="A324" s="261" t="s">
        <v>3653</v>
      </c>
      <c r="B324" s="261">
        <v>58109</v>
      </c>
      <c r="C324" s="261" t="s">
        <v>4857</v>
      </c>
      <c r="D324" s="261" t="s">
        <v>4858</v>
      </c>
      <c r="E324" s="261" t="s">
        <v>4859</v>
      </c>
      <c r="F324" s="261">
        <v>120818</v>
      </c>
      <c r="G324" s="261" t="s">
        <v>3965</v>
      </c>
      <c r="H324" s="261" t="s">
        <v>3966</v>
      </c>
      <c r="I324" s="261" t="s">
        <v>3659</v>
      </c>
      <c r="J324" s="261" t="s">
        <v>3660</v>
      </c>
      <c r="K324" s="261" t="s">
        <v>4250</v>
      </c>
    </row>
    <row r="325" spans="1:11" hidden="1" x14ac:dyDescent="0.25">
      <c r="A325" s="261" t="s">
        <v>3653</v>
      </c>
      <c r="B325" s="261">
        <v>58116</v>
      </c>
      <c r="C325" s="261" t="s">
        <v>4860</v>
      </c>
      <c r="D325" s="261" t="s">
        <v>4861</v>
      </c>
      <c r="E325" s="261" t="s">
        <v>4862</v>
      </c>
      <c r="F325" s="261">
        <v>100303</v>
      </c>
      <c r="G325" s="261" t="s">
        <v>3956</v>
      </c>
      <c r="H325" s="261" t="s">
        <v>3957</v>
      </c>
      <c r="I325" s="261" t="s">
        <v>3659</v>
      </c>
      <c r="J325" s="261" t="s">
        <v>3660</v>
      </c>
      <c r="K325" s="261" t="s">
        <v>3958</v>
      </c>
    </row>
    <row r="326" spans="1:11" hidden="1" x14ac:dyDescent="0.25">
      <c r="A326" s="261" t="s">
        <v>3653</v>
      </c>
      <c r="B326" s="261">
        <v>58117</v>
      </c>
      <c r="C326" s="261" t="s">
        <v>4863</v>
      </c>
      <c r="D326" s="261" t="s">
        <v>4864</v>
      </c>
      <c r="E326" s="261" t="s">
        <v>4865</v>
      </c>
      <c r="F326" s="261">
        <v>103573</v>
      </c>
      <c r="G326" s="261" t="s">
        <v>3710</v>
      </c>
      <c r="H326" s="261" t="s">
        <v>3711</v>
      </c>
      <c r="I326" s="261" t="s">
        <v>3659</v>
      </c>
      <c r="J326" s="261" t="s">
        <v>3660</v>
      </c>
      <c r="K326" s="261" t="s">
        <v>3746</v>
      </c>
    </row>
    <row r="327" spans="1:11" hidden="1" x14ac:dyDescent="0.25">
      <c r="A327" s="261" t="s">
        <v>3653</v>
      </c>
      <c r="B327" s="261">
        <v>58119</v>
      </c>
      <c r="C327" s="261" t="s">
        <v>4866</v>
      </c>
      <c r="D327" s="261" t="s">
        <v>4867</v>
      </c>
      <c r="E327" s="261" t="s">
        <v>4868</v>
      </c>
      <c r="F327" s="261">
        <v>100373</v>
      </c>
      <c r="G327" s="261" t="s">
        <v>4869</v>
      </c>
      <c r="H327" s="261" t="s">
        <v>4870</v>
      </c>
      <c r="I327" s="261" t="s">
        <v>3659</v>
      </c>
      <c r="J327" s="261" t="s">
        <v>3660</v>
      </c>
      <c r="K327" s="261" t="s">
        <v>4871</v>
      </c>
    </row>
    <row r="328" spans="1:11" hidden="1" x14ac:dyDescent="0.25">
      <c r="A328" s="261" t="s">
        <v>3653</v>
      </c>
      <c r="B328" s="261">
        <v>58120</v>
      </c>
      <c r="C328" s="261" t="s">
        <v>4872</v>
      </c>
      <c r="D328" s="261" t="s">
        <v>4873</v>
      </c>
      <c r="E328" s="261" t="s">
        <v>4874</v>
      </c>
      <c r="F328" s="261">
        <v>101064</v>
      </c>
      <c r="G328" s="261" t="s">
        <v>4875</v>
      </c>
      <c r="H328" s="261" t="s">
        <v>4876</v>
      </c>
      <c r="I328" s="261" t="s">
        <v>3659</v>
      </c>
      <c r="J328" s="261" t="s">
        <v>3720</v>
      </c>
      <c r="K328" s="261" t="s">
        <v>4877</v>
      </c>
    </row>
    <row r="329" spans="1:11" hidden="1" x14ac:dyDescent="0.25">
      <c r="A329" s="261" t="s">
        <v>3653</v>
      </c>
      <c r="B329" s="261">
        <v>60010</v>
      </c>
      <c r="C329" s="261" t="s">
        <v>4280</v>
      </c>
      <c r="D329" s="261" t="s">
        <v>4878</v>
      </c>
      <c r="E329" s="261" t="s">
        <v>4879</v>
      </c>
      <c r="F329" s="261">
        <v>100426</v>
      </c>
      <c r="G329" s="261" t="s">
        <v>3803</v>
      </c>
      <c r="H329" s="261" t="s">
        <v>3804</v>
      </c>
      <c r="I329" s="261" t="s">
        <v>3659</v>
      </c>
      <c r="J329" s="261" t="s">
        <v>3660</v>
      </c>
      <c r="K329" s="261" t="s">
        <v>4880</v>
      </c>
    </row>
    <row r="330" spans="1:11" hidden="1" x14ac:dyDescent="0.25">
      <c r="A330" s="261" t="s">
        <v>3653</v>
      </c>
      <c r="B330" s="261">
        <v>90015</v>
      </c>
      <c r="C330" s="261" t="s">
        <v>3760</v>
      </c>
      <c r="D330" s="261" t="s">
        <v>4881</v>
      </c>
      <c r="E330" s="261" t="s">
        <v>4882</v>
      </c>
      <c r="F330" s="261">
        <v>100464</v>
      </c>
      <c r="G330" s="261" t="s">
        <v>4834</v>
      </c>
      <c r="H330" s="261" t="s">
        <v>4835</v>
      </c>
      <c r="I330" s="261" t="s">
        <v>3659</v>
      </c>
      <c r="J330" s="261" t="s">
        <v>4152</v>
      </c>
      <c r="K330" s="261" t="s">
        <v>3721</v>
      </c>
    </row>
    <row r="331" spans="1:11" hidden="1" x14ac:dyDescent="0.25">
      <c r="A331" s="261" t="s">
        <v>3653</v>
      </c>
      <c r="B331" s="261">
        <v>90020</v>
      </c>
      <c r="C331" s="261" t="s">
        <v>3675</v>
      </c>
      <c r="D331" s="261" t="s">
        <v>4883</v>
      </c>
      <c r="E331" s="261" t="s">
        <v>4884</v>
      </c>
      <c r="F331" s="261">
        <v>100309</v>
      </c>
      <c r="G331" s="261" t="s">
        <v>3846</v>
      </c>
      <c r="H331" s="261" t="s">
        <v>3847</v>
      </c>
      <c r="I331" s="261" t="s">
        <v>3659</v>
      </c>
      <c r="J331" s="261" t="s">
        <v>4152</v>
      </c>
      <c r="K331" s="261" t="s">
        <v>4885</v>
      </c>
    </row>
    <row r="332" spans="1:11" hidden="1" x14ac:dyDescent="0.25">
      <c r="A332" s="261" t="s">
        <v>3653</v>
      </c>
      <c r="B332" s="261">
        <v>90021</v>
      </c>
      <c r="C332" s="261" t="s">
        <v>4886</v>
      </c>
      <c r="D332" s="261" t="s">
        <v>4887</v>
      </c>
      <c r="E332" s="261" t="s">
        <v>4888</v>
      </c>
      <c r="F332" s="261">
        <v>120830</v>
      </c>
      <c r="G332" s="261" t="s">
        <v>3865</v>
      </c>
      <c r="H332" s="261" t="s">
        <v>3866</v>
      </c>
      <c r="I332" s="261" t="s">
        <v>3659</v>
      </c>
      <c r="J332" s="261" t="s">
        <v>4152</v>
      </c>
      <c r="K332" s="261" t="s">
        <v>3736</v>
      </c>
    </row>
    <row r="333" spans="1:11" hidden="1" x14ac:dyDescent="0.25">
      <c r="A333" s="261" t="s">
        <v>3653</v>
      </c>
      <c r="B333" s="261">
        <v>90036</v>
      </c>
      <c r="C333" s="261" t="s">
        <v>3675</v>
      </c>
      <c r="D333" s="261" t="s">
        <v>3912</v>
      </c>
      <c r="E333" s="261" t="s">
        <v>4889</v>
      </c>
      <c r="F333" s="261">
        <v>100309</v>
      </c>
      <c r="G333" s="261" t="s">
        <v>3846</v>
      </c>
      <c r="H333" s="261" t="s">
        <v>3847</v>
      </c>
      <c r="I333" s="261" t="s">
        <v>3659</v>
      </c>
      <c r="J333" s="261" t="s">
        <v>3660</v>
      </c>
      <c r="K333" s="261" t="s">
        <v>3742</v>
      </c>
    </row>
    <row r="334" spans="1:11" hidden="1" x14ac:dyDescent="0.25">
      <c r="A334" s="261" t="s">
        <v>3653</v>
      </c>
      <c r="B334" s="261">
        <v>90049</v>
      </c>
      <c r="C334" s="261" t="s">
        <v>4890</v>
      </c>
      <c r="D334" s="261" t="s">
        <v>4891</v>
      </c>
      <c r="E334" s="261" t="s">
        <v>4892</v>
      </c>
      <c r="F334" s="261">
        <v>100348</v>
      </c>
      <c r="G334" s="261" t="s">
        <v>3943</v>
      </c>
      <c r="H334" s="261" t="s">
        <v>3944</v>
      </c>
      <c r="I334" s="261" t="s">
        <v>3659</v>
      </c>
      <c r="J334" s="261" t="s">
        <v>4405</v>
      </c>
      <c r="K334" s="261" t="s">
        <v>3945</v>
      </c>
    </row>
    <row r="335" spans="1:11" hidden="1" x14ac:dyDescent="0.25">
      <c r="A335" s="261" t="s">
        <v>3653</v>
      </c>
      <c r="B335" s="261">
        <v>90051</v>
      </c>
      <c r="C335" s="261" t="s">
        <v>4893</v>
      </c>
      <c r="D335" s="261" t="s">
        <v>4894</v>
      </c>
      <c r="E335" s="261" t="s">
        <v>4895</v>
      </c>
      <c r="F335" s="261">
        <v>100336</v>
      </c>
      <c r="G335" s="261" t="s">
        <v>3750</v>
      </c>
      <c r="H335" s="261" t="s">
        <v>3751</v>
      </c>
      <c r="I335" s="261" t="s">
        <v>3659</v>
      </c>
      <c r="J335" s="261" t="s">
        <v>3660</v>
      </c>
      <c r="K335" s="261" t="s">
        <v>3752</v>
      </c>
    </row>
    <row r="336" spans="1:11" hidden="1" x14ac:dyDescent="0.25">
      <c r="A336" s="261" t="s">
        <v>3653</v>
      </c>
      <c r="B336" s="261">
        <v>90056</v>
      </c>
      <c r="C336" s="261" t="s">
        <v>4896</v>
      </c>
      <c r="D336" s="261" t="s">
        <v>4897</v>
      </c>
      <c r="E336" s="261" t="s">
        <v>4898</v>
      </c>
      <c r="F336" s="261">
        <v>100445</v>
      </c>
      <c r="G336" s="261" t="s">
        <v>4046</v>
      </c>
      <c r="H336" s="261" t="s">
        <v>4047</v>
      </c>
      <c r="I336" s="261" t="s">
        <v>3659</v>
      </c>
      <c r="J336" s="261" t="s">
        <v>3660</v>
      </c>
      <c r="K336" s="261" t="s">
        <v>4048</v>
      </c>
    </row>
    <row r="337" spans="1:11" hidden="1" x14ac:dyDescent="0.25">
      <c r="A337" s="261" t="s">
        <v>3653</v>
      </c>
      <c r="B337" s="261">
        <v>90058</v>
      </c>
      <c r="C337" s="261" t="s">
        <v>4049</v>
      </c>
      <c r="D337" s="261" t="s">
        <v>4899</v>
      </c>
      <c r="E337" s="261" t="s">
        <v>4900</v>
      </c>
      <c r="F337" s="261">
        <v>100461</v>
      </c>
      <c r="G337" s="261" t="s">
        <v>4150</v>
      </c>
      <c r="H337" s="261" t="s">
        <v>4151</v>
      </c>
      <c r="I337" s="261" t="s">
        <v>3659</v>
      </c>
      <c r="J337" s="261" t="s">
        <v>4152</v>
      </c>
      <c r="K337" s="261" t="s">
        <v>3828</v>
      </c>
    </row>
    <row r="338" spans="1:11" hidden="1" x14ac:dyDescent="0.25">
      <c r="A338" s="261" t="s">
        <v>3653</v>
      </c>
      <c r="B338" s="261">
        <v>90062</v>
      </c>
      <c r="C338" s="261" t="s">
        <v>4901</v>
      </c>
      <c r="D338" s="261" t="s">
        <v>4902</v>
      </c>
      <c r="E338" s="261" t="s">
        <v>4903</v>
      </c>
      <c r="F338" s="261">
        <v>100987</v>
      </c>
      <c r="G338" s="261" t="s">
        <v>3832</v>
      </c>
      <c r="H338" s="261" t="s">
        <v>3833</v>
      </c>
      <c r="I338" s="261" t="s">
        <v>3659</v>
      </c>
      <c r="J338" s="261" t="s">
        <v>3660</v>
      </c>
      <c r="K338" s="261" t="s">
        <v>3910</v>
      </c>
    </row>
    <row r="339" spans="1:11" hidden="1" x14ac:dyDescent="0.25">
      <c r="A339" s="261" t="s">
        <v>3653</v>
      </c>
      <c r="B339" s="261">
        <v>90063</v>
      </c>
      <c r="C339" s="261" t="s">
        <v>4904</v>
      </c>
      <c r="D339" s="261" t="s">
        <v>4905</v>
      </c>
      <c r="E339" s="261" t="s">
        <v>4906</v>
      </c>
      <c r="F339" s="261">
        <v>100422</v>
      </c>
      <c r="G339" s="261" t="s">
        <v>4018</v>
      </c>
      <c r="H339" s="261" t="s">
        <v>4019</v>
      </c>
      <c r="I339" s="261" t="s">
        <v>3659</v>
      </c>
      <c r="J339" s="261" t="s">
        <v>4068</v>
      </c>
      <c r="K339" s="261" t="s">
        <v>4020</v>
      </c>
    </row>
    <row r="340" spans="1:11" hidden="1" x14ac:dyDescent="0.25">
      <c r="A340" s="261" t="s">
        <v>3653</v>
      </c>
      <c r="B340" s="261">
        <v>90122</v>
      </c>
      <c r="C340" s="261" t="s">
        <v>4057</v>
      </c>
      <c r="D340" s="261" t="s">
        <v>4907</v>
      </c>
      <c r="E340" s="261" t="s">
        <v>4908</v>
      </c>
      <c r="F340" s="261">
        <v>100336</v>
      </c>
      <c r="G340" s="261" t="s">
        <v>3750</v>
      </c>
      <c r="H340" s="261" t="s">
        <v>3751</v>
      </c>
      <c r="I340" s="261" t="s">
        <v>3659</v>
      </c>
      <c r="J340" s="261" t="s">
        <v>3660</v>
      </c>
      <c r="K340" s="261" t="s">
        <v>3752</v>
      </c>
    </row>
    <row r="341" spans="1:11" hidden="1" x14ac:dyDescent="0.25">
      <c r="A341" s="261" t="s">
        <v>3653</v>
      </c>
      <c r="B341" s="261">
        <v>90123</v>
      </c>
      <c r="C341" s="261" t="s">
        <v>4909</v>
      </c>
      <c r="D341" s="261" t="s">
        <v>4910</v>
      </c>
      <c r="E341" s="261" t="s">
        <v>4911</v>
      </c>
      <c r="F341" s="261">
        <v>101174</v>
      </c>
      <c r="G341" s="261" t="s">
        <v>4218</v>
      </c>
      <c r="H341" s="261" t="s">
        <v>4219</v>
      </c>
      <c r="I341" s="261" t="s">
        <v>3659</v>
      </c>
      <c r="J341" s="261" t="s">
        <v>3660</v>
      </c>
      <c r="K341" s="261" t="s">
        <v>4912</v>
      </c>
    </row>
    <row r="342" spans="1:11" hidden="1" x14ac:dyDescent="0.25">
      <c r="A342" s="261" t="s">
        <v>3653</v>
      </c>
      <c r="B342" s="261">
        <v>90125</v>
      </c>
      <c r="C342" s="261" t="s">
        <v>4913</v>
      </c>
      <c r="D342" s="261" t="s">
        <v>3789</v>
      </c>
      <c r="E342" s="261" t="s">
        <v>4914</v>
      </c>
      <c r="F342" s="261">
        <v>100946</v>
      </c>
      <c r="G342" s="261" t="s">
        <v>4915</v>
      </c>
      <c r="H342" s="261" t="s">
        <v>4916</v>
      </c>
      <c r="I342" s="261" t="s">
        <v>3659</v>
      </c>
      <c r="J342" s="261" t="s">
        <v>3660</v>
      </c>
      <c r="K342" s="261" t="s">
        <v>3988</v>
      </c>
    </row>
    <row r="343" spans="1:11" hidden="1" x14ac:dyDescent="0.25">
      <c r="A343" s="261" t="s">
        <v>3653</v>
      </c>
      <c r="B343" s="261">
        <v>90126</v>
      </c>
      <c r="C343" s="261" t="s">
        <v>4139</v>
      </c>
      <c r="D343" s="261" t="s">
        <v>4917</v>
      </c>
      <c r="E343" s="261" t="s">
        <v>4918</v>
      </c>
      <c r="F343" s="261">
        <v>100348</v>
      </c>
      <c r="G343" s="261" t="s">
        <v>3943</v>
      </c>
      <c r="H343" s="261" t="s">
        <v>3944</v>
      </c>
      <c r="I343" s="261" t="s">
        <v>3659</v>
      </c>
      <c r="J343" s="261" t="s">
        <v>3660</v>
      </c>
      <c r="K343" s="261" t="s">
        <v>4478</v>
      </c>
    </row>
    <row r="344" spans="1:11" hidden="1" x14ac:dyDescent="0.25">
      <c r="A344" s="261" t="s">
        <v>3653</v>
      </c>
      <c r="B344" s="261">
        <v>90128</v>
      </c>
      <c r="C344" s="261" t="s">
        <v>4919</v>
      </c>
      <c r="D344" s="261" t="s">
        <v>4920</v>
      </c>
      <c r="E344" s="261" t="s">
        <v>4921</v>
      </c>
      <c r="F344" s="261">
        <v>100454</v>
      </c>
      <c r="G344" s="261" t="s">
        <v>4922</v>
      </c>
      <c r="H344" s="261" t="s">
        <v>4923</v>
      </c>
      <c r="I344" s="261" t="s">
        <v>3659</v>
      </c>
      <c r="J344" s="261" t="s">
        <v>3660</v>
      </c>
      <c r="K344" s="261" t="s">
        <v>4525</v>
      </c>
    </row>
    <row r="345" spans="1:11" hidden="1" x14ac:dyDescent="0.25">
      <c r="A345" s="261" t="s">
        <v>3653</v>
      </c>
      <c r="B345" s="261">
        <v>90135</v>
      </c>
      <c r="C345" s="261" t="s">
        <v>4924</v>
      </c>
      <c r="D345" s="261" t="s">
        <v>4925</v>
      </c>
      <c r="E345" s="261" t="s">
        <v>4926</v>
      </c>
      <c r="F345" s="261">
        <v>100468</v>
      </c>
      <c r="G345" s="261" t="s">
        <v>4927</v>
      </c>
      <c r="H345" s="261" t="s">
        <v>4928</v>
      </c>
      <c r="I345" s="261" t="s">
        <v>3659</v>
      </c>
      <c r="J345" s="261" t="s">
        <v>3660</v>
      </c>
      <c r="K345" s="261" t="s">
        <v>3742</v>
      </c>
    </row>
    <row r="346" spans="1:11" hidden="1" x14ac:dyDescent="0.25">
      <c r="A346" s="261" t="s">
        <v>3653</v>
      </c>
      <c r="B346" s="261">
        <v>90137</v>
      </c>
      <c r="C346" s="261" t="s">
        <v>4929</v>
      </c>
      <c r="D346" s="261" t="s">
        <v>4930</v>
      </c>
      <c r="E346" s="261" t="s">
        <v>4931</v>
      </c>
      <c r="F346" s="261">
        <v>100336</v>
      </c>
      <c r="G346" s="261" t="s">
        <v>3750</v>
      </c>
      <c r="H346" s="261" t="s">
        <v>3751</v>
      </c>
      <c r="I346" s="261" t="s">
        <v>3659</v>
      </c>
      <c r="J346" s="261" t="s">
        <v>4152</v>
      </c>
      <c r="K346" s="261" t="s">
        <v>3752</v>
      </c>
    </row>
    <row r="347" spans="1:11" hidden="1" x14ac:dyDescent="0.25">
      <c r="A347" s="261" t="s">
        <v>3653</v>
      </c>
      <c r="B347" s="261">
        <v>90151</v>
      </c>
      <c r="C347" s="261" t="s">
        <v>4932</v>
      </c>
      <c r="D347" s="261" t="s">
        <v>4174</v>
      </c>
      <c r="E347" s="261" t="s">
        <v>4933</v>
      </c>
      <c r="F347" s="261">
        <v>100419</v>
      </c>
      <c r="G347" s="261" t="s">
        <v>4386</v>
      </c>
      <c r="H347" s="261" t="s">
        <v>4387</v>
      </c>
      <c r="I347" s="261" t="s">
        <v>3659</v>
      </c>
      <c r="J347" s="261" t="s">
        <v>3660</v>
      </c>
      <c r="K347" s="261" t="s">
        <v>4934</v>
      </c>
    </row>
    <row r="348" spans="1:11" hidden="1" x14ac:dyDescent="0.25">
      <c r="A348" s="261" t="s">
        <v>3653</v>
      </c>
      <c r="B348" s="261">
        <v>90161</v>
      </c>
      <c r="C348" s="261" t="s">
        <v>3848</v>
      </c>
      <c r="D348" s="261" t="s">
        <v>4935</v>
      </c>
      <c r="E348" s="261" t="s">
        <v>4936</v>
      </c>
      <c r="F348" s="261">
        <v>100425</v>
      </c>
      <c r="G348" s="261" t="s">
        <v>4092</v>
      </c>
      <c r="H348" s="261" t="s">
        <v>4093</v>
      </c>
      <c r="I348" s="261" t="s">
        <v>3659</v>
      </c>
      <c r="J348" s="261" t="s">
        <v>3660</v>
      </c>
      <c r="K348" s="261" t="s">
        <v>4937</v>
      </c>
    </row>
    <row r="349" spans="1:11" hidden="1" x14ac:dyDescent="0.25">
      <c r="A349" s="261" t="s">
        <v>3653</v>
      </c>
      <c r="B349" s="261">
        <v>90163</v>
      </c>
      <c r="C349" s="261" t="s">
        <v>3806</v>
      </c>
      <c r="D349" s="261" t="s">
        <v>4938</v>
      </c>
      <c r="E349" s="261" t="s">
        <v>4939</v>
      </c>
      <c r="F349" s="261">
        <v>103799</v>
      </c>
      <c r="G349" s="261" t="s">
        <v>3762</v>
      </c>
      <c r="H349" s="261" t="s">
        <v>3763</v>
      </c>
      <c r="I349" s="261" t="s">
        <v>3659</v>
      </c>
      <c r="J349" s="261" t="s">
        <v>3660</v>
      </c>
      <c r="K349" s="261" t="s">
        <v>3764</v>
      </c>
    </row>
    <row r="350" spans="1:11" hidden="1" x14ac:dyDescent="0.25">
      <c r="A350" s="261" t="s">
        <v>3653</v>
      </c>
      <c r="B350" s="261">
        <v>90165</v>
      </c>
      <c r="C350" s="261" t="s">
        <v>4099</v>
      </c>
      <c r="D350" s="261" t="s">
        <v>4940</v>
      </c>
      <c r="E350" s="261" t="s">
        <v>4941</v>
      </c>
      <c r="F350" s="261">
        <v>103325</v>
      </c>
      <c r="G350" s="261" t="s">
        <v>4942</v>
      </c>
      <c r="H350" s="261" t="s">
        <v>4943</v>
      </c>
      <c r="I350" s="261" t="s">
        <v>3659</v>
      </c>
      <c r="J350" s="261" t="s">
        <v>3660</v>
      </c>
      <c r="K350" s="261" t="s">
        <v>3799</v>
      </c>
    </row>
    <row r="351" spans="1:11" hidden="1" x14ac:dyDescent="0.25">
      <c r="A351" s="261" t="s">
        <v>3653</v>
      </c>
      <c r="B351" s="261">
        <v>90170</v>
      </c>
      <c r="C351" s="261" t="s">
        <v>4944</v>
      </c>
      <c r="D351" s="261" t="s">
        <v>4945</v>
      </c>
      <c r="E351" s="261" t="s">
        <v>4946</v>
      </c>
      <c r="F351" s="261">
        <v>100438</v>
      </c>
      <c r="G351" s="261" t="s">
        <v>4691</v>
      </c>
      <c r="H351" s="261" t="s">
        <v>4692</v>
      </c>
      <c r="I351" s="261" t="s">
        <v>3659</v>
      </c>
      <c r="J351" s="261" t="s">
        <v>3660</v>
      </c>
      <c r="K351" s="261" t="s">
        <v>4693</v>
      </c>
    </row>
    <row r="352" spans="1:11" hidden="1" x14ac:dyDescent="0.25">
      <c r="A352" s="261" t="s">
        <v>3653</v>
      </c>
      <c r="B352" s="261">
        <v>90197</v>
      </c>
      <c r="C352" s="261" t="s">
        <v>4947</v>
      </c>
      <c r="D352" s="261" t="s">
        <v>4948</v>
      </c>
      <c r="E352" s="261" t="s">
        <v>4949</v>
      </c>
      <c r="F352" s="261">
        <v>100430</v>
      </c>
      <c r="G352" s="261" t="s">
        <v>4950</v>
      </c>
      <c r="H352" s="261" t="s">
        <v>4951</v>
      </c>
      <c r="I352" s="261" t="s">
        <v>3659</v>
      </c>
      <c r="J352" s="261" t="s">
        <v>4152</v>
      </c>
      <c r="K352" s="261" t="s">
        <v>3834</v>
      </c>
    </row>
    <row r="353" spans="1:11" hidden="1" x14ac:dyDescent="0.25">
      <c r="A353" s="261" t="s">
        <v>3653</v>
      </c>
      <c r="B353" s="261">
        <v>90217</v>
      </c>
      <c r="C353" s="261" t="s">
        <v>4952</v>
      </c>
      <c r="D353" s="261" t="s">
        <v>4953</v>
      </c>
      <c r="E353" s="261" t="s">
        <v>4954</v>
      </c>
      <c r="F353" s="261">
        <v>100425</v>
      </c>
      <c r="G353" s="261" t="s">
        <v>4092</v>
      </c>
      <c r="H353" s="261" t="s">
        <v>4093</v>
      </c>
      <c r="I353" s="261" t="s">
        <v>3659</v>
      </c>
      <c r="J353" s="261" t="s">
        <v>3660</v>
      </c>
      <c r="K353" s="261" t="s">
        <v>4358</v>
      </c>
    </row>
    <row r="354" spans="1:11" hidden="1" x14ac:dyDescent="0.25">
      <c r="A354" s="261" t="s">
        <v>3653</v>
      </c>
      <c r="B354" s="261">
        <v>90234</v>
      </c>
      <c r="C354" s="261" t="s">
        <v>4127</v>
      </c>
      <c r="D354" s="261" t="s">
        <v>4955</v>
      </c>
      <c r="E354" s="261" t="s">
        <v>4956</v>
      </c>
      <c r="F354" s="261">
        <v>100690</v>
      </c>
      <c r="G354" s="261" t="s">
        <v>4013</v>
      </c>
      <c r="H354" s="261" t="s">
        <v>4014</v>
      </c>
      <c r="I354" s="261" t="s">
        <v>3659</v>
      </c>
      <c r="J354" s="261" t="s">
        <v>3660</v>
      </c>
      <c r="K354" s="261" t="s">
        <v>3880</v>
      </c>
    </row>
    <row r="355" spans="1:11" hidden="1" x14ac:dyDescent="0.25">
      <c r="A355" s="261" t="s">
        <v>3653</v>
      </c>
      <c r="B355" s="261">
        <v>90236</v>
      </c>
      <c r="C355" s="261" t="s">
        <v>4158</v>
      </c>
      <c r="D355" s="261" t="s">
        <v>4957</v>
      </c>
      <c r="E355" s="261" t="s">
        <v>4958</v>
      </c>
      <c r="F355" s="261">
        <v>100474</v>
      </c>
      <c r="G355" s="261" t="s">
        <v>3904</v>
      </c>
      <c r="H355" s="261" t="s">
        <v>3905</v>
      </c>
      <c r="I355" s="261" t="s">
        <v>3659</v>
      </c>
      <c r="J355" s="261" t="s">
        <v>3660</v>
      </c>
      <c r="K355" s="261" t="s">
        <v>4959</v>
      </c>
    </row>
    <row r="356" spans="1:11" hidden="1" x14ac:dyDescent="0.25">
      <c r="A356" s="261" t="s">
        <v>3653</v>
      </c>
      <c r="B356" s="261">
        <v>90240</v>
      </c>
      <c r="C356" s="261" t="s">
        <v>4960</v>
      </c>
      <c r="D356" s="261" t="s">
        <v>4961</v>
      </c>
      <c r="E356" s="261" t="s">
        <v>4962</v>
      </c>
      <c r="F356" s="261">
        <v>100403</v>
      </c>
      <c r="G356" s="261" t="s">
        <v>4005</v>
      </c>
      <c r="H356" s="261" t="s">
        <v>4006</v>
      </c>
      <c r="I356" s="261" t="s">
        <v>4963</v>
      </c>
      <c r="J356" s="261" t="s">
        <v>3997</v>
      </c>
      <c r="K356" s="261" t="s">
        <v>4964</v>
      </c>
    </row>
    <row r="357" spans="1:11" hidden="1" x14ac:dyDescent="0.25">
      <c r="A357" s="261" t="s">
        <v>3653</v>
      </c>
      <c r="B357" s="261">
        <v>90268</v>
      </c>
      <c r="C357" s="261" t="s">
        <v>3675</v>
      </c>
      <c r="D357" s="261" t="s">
        <v>4043</v>
      </c>
      <c r="E357" s="261" t="s">
        <v>4965</v>
      </c>
      <c r="F357" s="261">
        <v>100998</v>
      </c>
      <c r="G357" s="261" t="s">
        <v>3951</v>
      </c>
      <c r="H357" s="261" t="s">
        <v>3952</v>
      </c>
      <c r="I357" s="261" t="s">
        <v>3659</v>
      </c>
      <c r="J357" s="261" t="s">
        <v>4152</v>
      </c>
      <c r="K357" s="261" t="s">
        <v>3697</v>
      </c>
    </row>
    <row r="358" spans="1:11" hidden="1" x14ac:dyDescent="0.25">
      <c r="A358" s="261" t="s">
        <v>3653</v>
      </c>
      <c r="B358" s="261">
        <v>90271</v>
      </c>
      <c r="C358" s="261" t="s">
        <v>4966</v>
      </c>
      <c r="D358" s="261" t="s">
        <v>4967</v>
      </c>
      <c r="E358" s="261" t="s">
        <v>4968</v>
      </c>
      <c r="F358" s="261">
        <v>100348</v>
      </c>
      <c r="G358" s="261" t="s">
        <v>3943</v>
      </c>
      <c r="H358" s="261" t="s">
        <v>3944</v>
      </c>
      <c r="I358" s="261" t="s">
        <v>3659</v>
      </c>
      <c r="J358" s="261" t="s">
        <v>3660</v>
      </c>
      <c r="K358" s="261" t="s">
        <v>4969</v>
      </c>
    </row>
    <row r="359" spans="1:11" hidden="1" x14ac:dyDescent="0.25">
      <c r="A359" s="261" t="s">
        <v>3653</v>
      </c>
      <c r="B359" s="261">
        <v>90272</v>
      </c>
      <c r="C359" s="261" t="s">
        <v>4970</v>
      </c>
      <c r="D359" s="261" t="s">
        <v>4971</v>
      </c>
      <c r="E359" s="261" t="s">
        <v>4972</v>
      </c>
      <c r="F359" s="261">
        <v>100348</v>
      </c>
      <c r="G359" s="261" t="s">
        <v>3943</v>
      </c>
      <c r="H359" s="261" t="s">
        <v>3944</v>
      </c>
      <c r="I359" s="261" t="s">
        <v>4963</v>
      </c>
      <c r="J359" s="261" t="s">
        <v>3997</v>
      </c>
      <c r="K359" s="261" t="s">
        <v>4543</v>
      </c>
    </row>
    <row r="360" spans="1:11" hidden="1" x14ac:dyDescent="0.25">
      <c r="A360" s="261" t="s">
        <v>3653</v>
      </c>
      <c r="B360" s="261">
        <v>90273</v>
      </c>
      <c r="C360" s="261" t="s">
        <v>4973</v>
      </c>
      <c r="D360" s="261" t="s">
        <v>4974</v>
      </c>
      <c r="E360" s="261" t="s">
        <v>4975</v>
      </c>
      <c r="F360" s="261">
        <v>100348</v>
      </c>
      <c r="G360" s="261" t="s">
        <v>3943</v>
      </c>
      <c r="H360" s="261" t="s">
        <v>3944</v>
      </c>
      <c r="I360" s="261" t="s">
        <v>3659</v>
      </c>
      <c r="J360" s="261" t="s">
        <v>3660</v>
      </c>
      <c r="K360" s="261" t="s">
        <v>4543</v>
      </c>
    </row>
    <row r="361" spans="1:11" hidden="1" x14ac:dyDescent="0.25">
      <c r="A361" s="261" t="s">
        <v>3653</v>
      </c>
      <c r="B361" s="261">
        <v>90278</v>
      </c>
      <c r="C361" s="261" t="s">
        <v>3835</v>
      </c>
      <c r="D361" s="261" t="s">
        <v>4976</v>
      </c>
      <c r="E361" s="261" t="s">
        <v>4977</v>
      </c>
      <c r="F361" s="261">
        <v>100348</v>
      </c>
      <c r="G361" s="261" t="s">
        <v>3943</v>
      </c>
      <c r="H361" s="261" t="s">
        <v>3944</v>
      </c>
      <c r="I361" s="261" t="s">
        <v>4963</v>
      </c>
      <c r="J361" s="261" t="s">
        <v>3997</v>
      </c>
      <c r="K361" s="261" t="s">
        <v>4463</v>
      </c>
    </row>
    <row r="362" spans="1:11" hidden="1" x14ac:dyDescent="0.25">
      <c r="A362" s="261" t="s">
        <v>3653</v>
      </c>
      <c r="B362" s="261">
        <v>90280</v>
      </c>
      <c r="C362" s="261" t="s">
        <v>3978</v>
      </c>
      <c r="D362" s="261" t="s">
        <v>4978</v>
      </c>
      <c r="E362" s="261" t="s">
        <v>4979</v>
      </c>
      <c r="F362" s="261">
        <v>103232</v>
      </c>
      <c r="G362" s="261" t="s">
        <v>4318</v>
      </c>
      <c r="H362" s="261" t="s">
        <v>4319</v>
      </c>
      <c r="I362" s="261" t="s">
        <v>4963</v>
      </c>
      <c r="J362" s="261" t="s">
        <v>3997</v>
      </c>
      <c r="K362" s="261" t="s">
        <v>3880</v>
      </c>
    </row>
    <row r="363" spans="1:11" hidden="1" x14ac:dyDescent="0.25">
      <c r="A363" s="261" t="s">
        <v>3662</v>
      </c>
      <c r="B363" s="261">
        <v>90289</v>
      </c>
      <c r="C363" s="261" t="s">
        <v>4142</v>
      </c>
      <c r="D363" s="261" t="s">
        <v>4980</v>
      </c>
      <c r="E363" s="261" t="s">
        <v>4981</v>
      </c>
      <c r="F363" s="261">
        <v>100312</v>
      </c>
      <c r="G363" s="261" t="s">
        <v>3666</v>
      </c>
      <c r="H363" s="261" t="s">
        <v>3667</v>
      </c>
      <c r="I363" s="261" t="s">
        <v>3659</v>
      </c>
      <c r="J363" s="261" t="s">
        <v>3660</v>
      </c>
      <c r="K363" s="261" t="s">
        <v>3668</v>
      </c>
    </row>
    <row r="364" spans="1:11" hidden="1" x14ac:dyDescent="0.25">
      <c r="A364" s="261" t="s">
        <v>3653</v>
      </c>
      <c r="B364" s="261">
        <v>90293</v>
      </c>
      <c r="C364" s="261" t="s">
        <v>4982</v>
      </c>
      <c r="D364" s="261" t="s">
        <v>4983</v>
      </c>
      <c r="E364" s="261" t="s">
        <v>4984</v>
      </c>
      <c r="F364" s="261">
        <v>101196</v>
      </c>
      <c r="G364" s="261" t="s">
        <v>4228</v>
      </c>
      <c r="H364" s="261" t="s">
        <v>4229</v>
      </c>
      <c r="I364" s="261" t="s">
        <v>3659</v>
      </c>
      <c r="J364" s="261" t="s">
        <v>3660</v>
      </c>
      <c r="K364" s="261" t="s">
        <v>4985</v>
      </c>
    </row>
    <row r="365" spans="1:11" hidden="1" x14ac:dyDescent="0.25">
      <c r="A365" s="261" t="s">
        <v>3653</v>
      </c>
      <c r="B365" s="261">
        <v>90296</v>
      </c>
      <c r="C365" s="261" t="s">
        <v>4986</v>
      </c>
      <c r="D365" s="261" t="s">
        <v>4107</v>
      </c>
      <c r="E365" s="261" t="s">
        <v>4987</v>
      </c>
      <c r="F365" s="261">
        <v>100918</v>
      </c>
      <c r="G365" s="261" t="s">
        <v>3715</v>
      </c>
      <c r="H365" s="261" t="s">
        <v>3716</v>
      </c>
      <c r="I365" s="261" t="s">
        <v>3659</v>
      </c>
      <c r="J365" s="261" t="s">
        <v>3684</v>
      </c>
      <c r="K365" s="261" t="s">
        <v>3988</v>
      </c>
    </row>
    <row r="366" spans="1:11" hidden="1" x14ac:dyDescent="0.25">
      <c r="A366" s="261" t="s">
        <v>3653</v>
      </c>
      <c r="B366" s="261">
        <v>90297</v>
      </c>
      <c r="C366" s="261" t="s">
        <v>4988</v>
      </c>
      <c r="D366" s="261" t="s">
        <v>4989</v>
      </c>
      <c r="E366" s="261" t="s">
        <v>4990</v>
      </c>
      <c r="F366" s="261">
        <v>100348</v>
      </c>
      <c r="G366" s="261" t="s">
        <v>3943</v>
      </c>
      <c r="H366" s="261" t="s">
        <v>3944</v>
      </c>
      <c r="I366" s="261" t="s">
        <v>3659</v>
      </c>
      <c r="J366" s="261" t="s">
        <v>3660</v>
      </c>
      <c r="K366" s="261" t="s">
        <v>4991</v>
      </c>
    </row>
    <row r="367" spans="1:11" hidden="1" x14ac:dyDescent="0.25">
      <c r="A367" s="261" t="s">
        <v>3653</v>
      </c>
      <c r="B367" s="261">
        <v>90306</v>
      </c>
      <c r="C367" s="261" t="s">
        <v>4992</v>
      </c>
      <c r="D367" s="261" t="s">
        <v>4993</v>
      </c>
      <c r="E367" s="261" t="s">
        <v>4994</v>
      </c>
      <c r="F367" s="261">
        <v>100429</v>
      </c>
      <c r="G367" s="261" t="s">
        <v>4264</v>
      </c>
      <c r="H367" s="261" t="s">
        <v>4265</v>
      </c>
      <c r="I367" s="261" t="s">
        <v>3659</v>
      </c>
      <c r="J367" s="261" t="s">
        <v>3660</v>
      </c>
      <c r="K367" s="261" t="s">
        <v>3886</v>
      </c>
    </row>
    <row r="368" spans="1:11" hidden="1" x14ac:dyDescent="0.25">
      <c r="A368" s="261" t="s">
        <v>3653</v>
      </c>
      <c r="B368" s="261">
        <v>90310</v>
      </c>
      <c r="C368" s="261" t="s">
        <v>4528</v>
      </c>
      <c r="D368" s="261" t="s">
        <v>4995</v>
      </c>
      <c r="E368" s="261" t="s">
        <v>4996</v>
      </c>
      <c r="F368" s="261">
        <v>106535</v>
      </c>
      <c r="G368" s="261" t="s">
        <v>4997</v>
      </c>
      <c r="H368" s="261" t="s">
        <v>4998</v>
      </c>
      <c r="I368" s="261" t="s">
        <v>3659</v>
      </c>
      <c r="J368" s="261" t="s">
        <v>3660</v>
      </c>
      <c r="K368" s="261" t="s">
        <v>4999</v>
      </c>
    </row>
    <row r="369" spans="1:11" hidden="1" x14ac:dyDescent="0.25">
      <c r="A369" s="261" t="s">
        <v>3653</v>
      </c>
      <c r="B369" s="261">
        <v>90322</v>
      </c>
      <c r="C369" s="261" t="s">
        <v>5000</v>
      </c>
      <c r="D369" s="261" t="s">
        <v>5001</v>
      </c>
      <c r="E369" s="261" t="s">
        <v>5002</v>
      </c>
      <c r="F369" s="261">
        <v>100468</v>
      </c>
      <c r="G369" s="261" t="s">
        <v>4927</v>
      </c>
      <c r="H369" s="261" t="s">
        <v>4928</v>
      </c>
      <c r="I369" s="261" t="s">
        <v>3659</v>
      </c>
      <c r="J369" s="261" t="s">
        <v>3660</v>
      </c>
      <c r="K369" s="261" t="s">
        <v>5003</v>
      </c>
    </row>
    <row r="370" spans="1:11" hidden="1" x14ac:dyDescent="0.25">
      <c r="A370" s="261" t="s">
        <v>3653</v>
      </c>
      <c r="B370" s="261">
        <v>90324</v>
      </c>
      <c r="C370" s="261" t="s">
        <v>4501</v>
      </c>
      <c r="D370" s="261" t="s">
        <v>5004</v>
      </c>
      <c r="E370" s="261" t="s">
        <v>5005</v>
      </c>
      <c r="F370" s="261">
        <v>101196</v>
      </c>
      <c r="G370" s="261" t="s">
        <v>4228</v>
      </c>
      <c r="H370" s="261" t="s">
        <v>4229</v>
      </c>
      <c r="I370" s="261" t="s">
        <v>3659</v>
      </c>
      <c r="J370" s="261" t="s">
        <v>3660</v>
      </c>
      <c r="K370" s="261" t="s">
        <v>4813</v>
      </c>
    </row>
    <row r="371" spans="1:11" hidden="1" x14ac:dyDescent="0.25">
      <c r="A371" s="261" t="s">
        <v>3653</v>
      </c>
      <c r="B371" s="261">
        <v>90325</v>
      </c>
      <c r="C371" s="261" t="s">
        <v>5006</v>
      </c>
      <c r="D371" s="261" t="s">
        <v>5007</v>
      </c>
      <c r="E371" s="261" t="s">
        <v>5008</v>
      </c>
      <c r="F371" s="261">
        <v>100403</v>
      </c>
      <c r="G371" s="261" t="s">
        <v>4005</v>
      </c>
      <c r="H371" s="261" t="s">
        <v>4006</v>
      </c>
      <c r="I371" s="261" t="s">
        <v>3659</v>
      </c>
      <c r="J371" s="261" t="s">
        <v>3660</v>
      </c>
      <c r="K371" s="261" t="s">
        <v>4752</v>
      </c>
    </row>
    <row r="372" spans="1:11" hidden="1" x14ac:dyDescent="0.25">
      <c r="A372" s="261" t="s">
        <v>3653</v>
      </c>
      <c r="B372" s="261">
        <v>90328</v>
      </c>
      <c r="C372" s="261" t="s">
        <v>5009</v>
      </c>
      <c r="D372" s="261" t="s">
        <v>5010</v>
      </c>
      <c r="E372" s="261" t="s">
        <v>5011</v>
      </c>
      <c r="F372" s="261">
        <v>100336</v>
      </c>
      <c r="G372" s="261" t="s">
        <v>3750</v>
      </c>
      <c r="H372" s="261" t="s">
        <v>3751</v>
      </c>
      <c r="I372" s="261" t="s">
        <v>3659</v>
      </c>
      <c r="J372" s="261" t="s">
        <v>3660</v>
      </c>
      <c r="K372" s="261" t="s">
        <v>4098</v>
      </c>
    </row>
    <row r="373" spans="1:11" hidden="1" x14ac:dyDescent="0.25">
      <c r="A373" s="261" t="s">
        <v>3653</v>
      </c>
      <c r="B373" s="261">
        <v>90329</v>
      </c>
      <c r="C373" s="261" t="s">
        <v>4142</v>
      </c>
      <c r="D373" s="261" t="s">
        <v>5012</v>
      </c>
      <c r="E373" s="261" t="s">
        <v>5013</v>
      </c>
      <c r="F373" s="261">
        <v>100303</v>
      </c>
      <c r="G373" s="261" t="s">
        <v>3956</v>
      </c>
      <c r="H373" s="261" t="s">
        <v>3957</v>
      </c>
      <c r="I373" s="261" t="s">
        <v>3659</v>
      </c>
      <c r="J373" s="261" t="s">
        <v>3660</v>
      </c>
      <c r="K373" s="261" t="s">
        <v>3958</v>
      </c>
    </row>
    <row r="374" spans="1:11" hidden="1" x14ac:dyDescent="0.25">
      <c r="A374" s="261" t="s">
        <v>3653</v>
      </c>
      <c r="B374" s="261">
        <v>90330</v>
      </c>
      <c r="C374" s="261" t="s">
        <v>4124</v>
      </c>
      <c r="D374" s="261" t="s">
        <v>5014</v>
      </c>
      <c r="E374" s="261" t="s">
        <v>5015</v>
      </c>
      <c r="F374" s="261">
        <v>101067</v>
      </c>
      <c r="G374" s="261" t="s">
        <v>3701</v>
      </c>
      <c r="H374" s="261" t="s">
        <v>3702</v>
      </c>
      <c r="I374" s="261" t="s">
        <v>3659</v>
      </c>
      <c r="J374" s="261" t="s">
        <v>3660</v>
      </c>
      <c r="K374" s="261" t="s">
        <v>3703</v>
      </c>
    </row>
    <row r="375" spans="1:11" hidden="1" x14ac:dyDescent="0.25">
      <c r="A375" s="261" t="s">
        <v>3653</v>
      </c>
      <c r="B375" s="261">
        <v>90334</v>
      </c>
      <c r="C375" s="261" t="s">
        <v>3675</v>
      </c>
      <c r="D375" s="261" t="s">
        <v>5016</v>
      </c>
      <c r="E375" s="261" t="s">
        <v>5017</v>
      </c>
      <c r="F375" s="261">
        <v>100425</v>
      </c>
      <c r="G375" s="261" t="s">
        <v>4092</v>
      </c>
      <c r="H375" s="261" t="s">
        <v>4093</v>
      </c>
      <c r="I375" s="261" t="s">
        <v>3659</v>
      </c>
      <c r="J375" s="261" t="s">
        <v>3660</v>
      </c>
      <c r="K375" s="261" t="s">
        <v>4323</v>
      </c>
    </row>
    <row r="376" spans="1:11" hidden="1" x14ac:dyDescent="0.25">
      <c r="A376" s="261" t="s">
        <v>3653</v>
      </c>
      <c r="B376" s="261">
        <v>90340</v>
      </c>
      <c r="C376" s="261" t="s">
        <v>4190</v>
      </c>
      <c r="D376" s="261" t="s">
        <v>5018</v>
      </c>
      <c r="E376" s="261" t="s">
        <v>5019</v>
      </c>
      <c r="F376" s="261">
        <v>100355</v>
      </c>
      <c r="G376" s="261" t="s">
        <v>3797</v>
      </c>
      <c r="H376" s="261" t="s">
        <v>3798</v>
      </c>
      <c r="I376" s="261" t="s">
        <v>3659</v>
      </c>
      <c r="J376" s="261" t="s">
        <v>3660</v>
      </c>
      <c r="K376" s="261" t="s">
        <v>3799</v>
      </c>
    </row>
    <row r="377" spans="1:11" hidden="1" x14ac:dyDescent="0.25">
      <c r="A377" s="261" t="s">
        <v>3653</v>
      </c>
      <c r="B377" s="261">
        <v>90342</v>
      </c>
      <c r="C377" s="261" t="s">
        <v>5020</v>
      </c>
      <c r="D377" s="261" t="s">
        <v>5021</v>
      </c>
      <c r="E377" s="261" t="s">
        <v>5022</v>
      </c>
      <c r="F377" s="261">
        <v>100314</v>
      </c>
      <c r="G377" s="261" t="s">
        <v>4352</v>
      </c>
      <c r="H377" s="261" t="s">
        <v>4353</v>
      </c>
      <c r="I377" s="261" t="s">
        <v>3659</v>
      </c>
      <c r="J377" s="261" t="s">
        <v>3660</v>
      </c>
      <c r="K377" s="261" t="s">
        <v>4722</v>
      </c>
    </row>
    <row r="378" spans="1:11" hidden="1" x14ac:dyDescent="0.25">
      <c r="A378" s="261" t="s">
        <v>3653</v>
      </c>
      <c r="B378" s="261">
        <v>90343</v>
      </c>
      <c r="C378" s="261" t="s">
        <v>3777</v>
      </c>
      <c r="D378" s="261" t="s">
        <v>3995</v>
      </c>
      <c r="E378" s="261" t="s">
        <v>5023</v>
      </c>
      <c r="F378" s="261">
        <v>103793</v>
      </c>
      <c r="G378" s="261" t="s">
        <v>4076</v>
      </c>
      <c r="H378" s="261" t="s">
        <v>4077</v>
      </c>
      <c r="I378" s="261" t="s">
        <v>3659</v>
      </c>
      <c r="J378" s="261" t="s">
        <v>3660</v>
      </c>
      <c r="K378" s="261" t="s">
        <v>5024</v>
      </c>
    </row>
    <row r="379" spans="1:11" hidden="1" x14ac:dyDescent="0.25">
      <c r="A379" s="261" t="s">
        <v>3662</v>
      </c>
      <c r="B379" s="261">
        <v>90345</v>
      </c>
      <c r="C379" s="261" t="s">
        <v>5025</v>
      </c>
      <c r="D379" s="261" t="s">
        <v>5026</v>
      </c>
      <c r="E379" s="261" t="s">
        <v>5027</v>
      </c>
      <c r="F379" s="261">
        <v>100312</v>
      </c>
      <c r="G379" s="261" t="s">
        <v>3666</v>
      </c>
      <c r="H379" s="261" t="s">
        <v>3667</v>
      </c>
      <c r="I379" s="261" t="s">
        <v>3659</v>
      </c>
      <c r="J379" s="261" t="s">
        <v>3660</v>
      </c>
      <c r="K379" s="261" t="s">
        <v>3668</v>
      </c>
    </row>
    <row r="380" spans="1:11" hidden="1" x14ac:dyDescent="0.25">
      <c r="A380" s="261" t="s">
        <v>3653</v>
      </c>
      <c r="B380" s="261">
        <v>90346</v>
      </c>
      <c r="C380" s="261" t="s">
        <v>5028</v>
      </c>
      <c r="D380" s="261" t="s">
        <v>5029</v>
      </c>
      <c r="E380" s="261" t="s">
        <v>5030</v>
      </c>
      <c r="F380" s="261">
        <v>100368</v>
      </c>
      <c r="G380" s="261" t="s">
        <v>3734</v>
      </c>
      <c r="H380" s="261" t="s">
        <v>3735</v>
      </c>
      <c r="I380" s="261" t="s">
        <v>3659</v>
      </c>
      <c r="J380" s="261" t="s">
        <v>3660</v>
      </c>
      <c r="K380" s="261" t="s">
        <v>4525</v>
      </c>
    </row>
    <row r="381" spans="1:11" hidden="1" x14ac:dyDescent="0.25">
      <c r="A381" s="261" t="s">
        <v>3653</v>
      </c>
      <c r="B381" s="261">
        <v>90347</v>
      </c>
      <c r="C381" s="261" t="s">
        <v>3978</v>
      </c>
      <c r="D381" s="261" t="s">
        <v>5031</v>
      </c>
      <c r="E381" s="261" t="s">
        <v>5032</v>
      </c>
      <c r="F381" s="261">
        <v>100422</v>
      </c>
      <c r="G381" s="261" t="s">
        <v>4018</v>
      </c>
      <c r="H381" s="261" t="s">
        <v>4019</v>
      </c>
      <c r="I381" s="261" t="s">
        <v>3659</v>
      </c>
      <c r="J381" s="261" t="s">
        <v>3660</v>
      </c>
      <c r="K381" s="261" t="s">
        <v>4020</v>
      </c>
    </row>
    <row r="382" spans="1:11" hidden="1" x14ac:dyDescent="0.25">
      <c r="A382" s="261" t="s">
        <v>3653</v>
      </c>
      <c r="B382" s="261">
        <v>90348</v>
      </c>
      <c r="C382" s="261" t="s">
        <v>5033</v>
      </c>
      <c r="D382" s="261" t="s">
        <v>5034</v>
      </c>
      <c r="E382" s="261" t="s">
        <v>5035</v>
      </c>
      <c r="F382" s="261">
        <v>103595</v>
      </c>
      <c r="G382" s="261" t="s">
        <v>3841</v>
      </c>
      <c r="H382" s="261" t="s">
        <v>3842</v>
      </c>
      <c r="I382" s="261" t="s">
        <v>3659</v>
      </c>
      <c r="J382" s="261" t="s">
        <v>3660</v>
      </c>
      <c r="K382" s="261" t="s">
        <v>5036</v>
      </c>
    </row>
    <row r="383" spans="1:11" hidden="1" x14ac:dyDescent="0.25">
      <c r="A383" s="261" t="s">
        <v>3653</v>
      </c>
      <c r="B383" s="261">
        <v>90350</v>
      </c>
      <c r="C383" s="261" t="s">
        <v>5037</v>
      </c>
      <c r="D383" s="261" t="s">
        <v>5038</v>
      </c>
      <c r="E383" s="261" t="s">
        <v>5039</v>
      </c>
      <c r="F383" s="261">
        <v>106535</v>
      </c>
      <c r="G383" s="261" t="s">
        <v>4997</v>
      </c>
      <c r="H383" s="261" t="s">
        <v>4998</v>
      </c>
      <c r="I383" s="261" t="s">
        <v>3659</v>
      </c>
      <c r="J383" s="261" t="s">
        <v>3660</v>
      </c>
      <c r="K383" s="261" t="s">
        <v>4105</v>
      </c>
    </row>
    <row r="384" spans="1:11" hidden="1" x14ac:dyDescent="0.25">
      <c r="A384" s="261" t="s">
        <v>3653</v>
      </c>
      <c r="B384" s="261">
        <v>90353</v>
      </c>
      <c r="C384" s="261" t="s">
        <v>3871</v>
      </c>
      <c r="D384" s="261" t="s">
        <v>5040</v>
      </c>
      <c r="E384" s="261" t="s">
        <v>5041</v>
      </c>
      <c r="F384" s="261">
        <v>100403</v>
      </c>
      <c r="G384" s="261" t="s">
        <v>4005</v>
      </c>
      <c r="H384" s="261" t="s">
        <v>4006</v>
      </c>
      <c r="I384" s="261" t="s">
        <v>3659</v>
      </c>
      <c r="J384" s="261" t="s">
        <v>3660</v>
      </c>
      <c r="K384" s="261" t="s">
        <v>4302</v>
      </c>
    </row>
    <row r="385" spans="1:11" hidden="1" x14ac:dyDescent="0.25">
      <c r="A385" s="261" t="s">
        <v>3653</v>
      </c>
      <c r="B385" s="261">
        <v>90355</v>
      </c>
      <c r="C385" s="261" t="s">
        <v>3777</v>
      </c>
      <c r="D385" s="261" t="s">
        <v>5042</v>
      </c>
      <c r="E385" s="261" t="s">
        <v>5043</v>
      </c>
      <c r="F385" s="261">
        <v>100448</v>
      </c>
      <c r="G385" s="261" t="s">
        <v>4677</v>
      </c>
      <c r="H385" s="261" t="s">
        <v>4678</v>
      </c>
      <c r="I385" s="261" t="s">
        <v>3659</v>
      </c>
      <c r="J385" s="261" t="s">
        <v>3660</v>
      </c>
      <c r="K385" s="261" t="s">
        <v>5044</v>
      </c>
    </row>
    <row r="386" spans="1:11" hidden="1" x14ac:dyDescent="0.25">
      <c r="A386" s="261" t="s">
        <v>3653</v>
      </c>
      <c r="B386" s="261">
        <v>90356</v>
      </c>
      <c r="C386" s="261" t="s">
        <v>5045</v>
      </c>
      <c r="D386" s="261" t="s">
        <v>5046</v>
      </c>
      <c r="E386" s="261" t="s">
        <v>5047</v>
      </c>
      <c r="F386" s="261">
        <v>100996</v>
      </c>
      <c r="G386" s="261" t="s">
        <v>4024</v>
      </c>
      <c r="H386" s="261" t="s">
        <v>4025</v>
      </c>
      <c r="I386" s="261" t="s">
        <v>3659</v>
      </c>
      <c r="J386" s="261" t="s">
        <v>3660</v>
      </c>
      <c r="K386" s="261" t="s">
        <v>3758</v>
      </c>
    </row>
    <row r="387" spans="1:11" hidden="1" x14ac:dyDescent="0.25">
      <c r="A387" s="261" t="s">
        <v>3653</v>
      </c>
      <c r="B387" s="261">
        <v>90361</v>
      </c>
      <c r="C387" s="261" t="s">
        <v>5048</v>
      </c>
      <c r="D387" s="261" t="s">
        <v>5049</v>
      </c>
      <c r="E387" s="261" t="s">
        <v>5050</v>
      </c>
      <c r="F387" s="261">
        <v>100303</v>
      </c>
      <c r="G387" s="261" t="s">
        <v>3956</v>
      </c>
      <c r="H387" s="261" t="s">
        <v>3957</v>
      </c>
      <c r="I387" s="261" t="s">
        <v>3659</v>
      </c>
      <c r="J387" s="261" t="s">
        <v>3660</v>
      </c>
      <c r="K387" s="261" t="s">
        <v>5051</v>
      </c>
    </row>
    <row r="388" spans="1:11" hidden="1" x14ac:dyDescent="0.25">
      <c r="A388" s="261" t="s">
        <v>3653</v>
      </c>
      <c r="B388" s="261">
        <v>90364</v>
      </c>
      <c r="C388" s="261" t="s">
        <v>4142</v>
      </c>
      <c r="D388" s="261" t="s">
        <v>5052</v>
      </c>
      <c r="E388" s="261" t="s">
        <v>5053</v>
      </c>
      <c r="F388" s="261">
        <v>103313</v>
      </c>
      <c r="G388" s="261" t="s">
        <v>4207</v>
      </c>
      <c r="H388" s="261" t="s">
        <v>4208</v>
      </c>
      <c r="I388" s="261" t="s">
        <v>3659</v>
      </c>
      <c r="J388" s="261" t="s">
        <v>3660</v>
      </c>
      <c r="K388" s="261" t="s">
        <v>5054</v>
      </c>
    </row>
    <row r="389" spans="1:11" hidden="1" x14ac:dyDescent="0.25">
      <c r="A389" s="261" t="s">
        <v>3653</v>
      </c>
      <c r="B389" s="261">
        <v>90373</v>
      </c>
      <c r="C389" s="261" t="s">
        <v>4932</v>
      </c>
      <c r="D389" s="261" t="s">
        <v>4216</v>
      </c>
      <c r="E389" s="261" t="s">
        <v>5055</v>
      </c>
      <c r="F389" s="261">
        <v>106536</v>
      </c>
      <c r="G389" s="261" t="s">
        <v>4258</v>
      </c>
      <c r="H389" s="261" t="s">
        <v>4259</v>
      </c>
      <c r="I389" s="261" t="s">
        <v>3659</v>
      </c>
      <c r="J389" s="261" t="s">
        <v>4152</v>
      </c>
      <c r="K389" s="261" t="s">
        <v>3770</v>
      </c>
    </row>
    <row r="390" spans="1:11" hidden="1" x14ac:dyDescent="0.25">
      <c r="A390" s="261" t="s">
        <v>3653</v>
      </c>
      <c r="B390" s="261">
        <v>90374</v>
      </c>
      <c r="C390" s="261" t="s">
        <v>4139</v>
      </c>
      <c r="D390" s="261" t="s">
        <v>5056</v>
      </c>
      <c r="E390" s="261" t="s">
        <v>5057</v>
      </c>
      <c r="F390" s="261">
        <v>101196</v>
      </c>
      <c r="G390" s="261" t="s">
        <v>4228</v>
      </c>
      <c r="H390" s="261" t="s">
        <v>4229</v>
      </c>
      <c r="I390" s="261" t="s">
        <v>3659</v>
      </c>
      <c r="J390" s="261" t="s">
        <v>3660</v>
      </c>
      <c r="K390" s="261" t="s">
        <v>4230</v>
      </c>
    </row>
    <row r="391" spans="1:11" hidden="1" x14ac:dyDescent="0.25">
      <c r="A391" s="261" t="s">
        <v>3653</v>
      </c>
      <c r="B391" s="261">
        <v>90379</v>
      </c>
      <c r="C391" s="261" t="s">
        <v>3978</v>
      </c>
      <c r="D391" s="261" t="s">
        <v>5058</v>
      </c>
      <c r="E391" s="261" t="s">
        <v>5059</v>
      </c>
      <c r="F391" s="261">
        <v>100918</v>
      </c>
      <c r="G391" s="261" t="s">
        <v>3715</v>
      </c>
      <c r="H391" s="261" t="s">
        <v>3716</v>
      </c>
      <c r="I391" s="261" t="s">
        <v>3659</v>
      </c>
      <c r="J391" s="261" t="s">
        <v>3660</v>
      </c>
      <c r="K391" s="261" t="s">
        <v>3717</v>
      </c>
    </row>
    <row r="392" spans="1:11" hidden="1" x14ac:dyDescent="0.25">
      <c r="A392" s="261" t="s">
        <v>3653</v>
      </c>
      <c r="B392" s="261">
        <v>90381</v>
      </c>
      <c r="C392" s="261" t="s">
        <v>5060</v>
      </c>
      <c r="D392" s="261" t="s">
        <v>5026</v>
      </c>
      <c r="E392" s="261" t="s">
        <v>5061</v>
      </c>
      <c r="F392" s="261">
        <v>103100</v>
      </c>
      <c r="G392" s="261" t="s">
        <v>5062</v>
      </c>
      <c r="H392" s="261" t="s">
        <v>5063</v>
      </c>
      <c r="I392" s="261" t="s">
        <v>3659</v>
      </c>
      <c r="J392" s="261" t="s">
        <v>3660</v>
      </c>
      <c r="K392" s="261" t="s">
        <v>5064</v>
      </c>
    </row>
    <row r="393" spans="1:11" hidden="1" x14ac:dyDescent="0.25">
      <c r="A393" s="261" t="s">
        <v>3653</v>
      </c>
      <c r="B393" s="261">
        <v>90383</v>
      </c>
      <c r="C393" s="261" t="s">
        <v>4932</v>
      </c>
      <c r="D393" s="261" t="s">
        <v>5065</v>
      </c>
      <c r="E393" s="261" t="s">
        <v>5066</v>
      </c>
      <c r="F393" s="261">
        <v>120830</v>
      </c>
      <c r="G393" s="261" t="s">
        <v>3865</v>
      </c>
      <c r="H393" s="261" t="s">
        <v>3866</v>
      </c>
      <c r="I393" s="261" t="s">
        <v>3659</v>
      </c>
      <c r="J393" s="261" t="s">
        <v>3660</v>
      </c>
      <c r="K393" s="261" t="s">
        <v>4558</v>
      </c>
    </row>
    <row r="394" spans="1:11" hidden="1" x14ac:dyDescent="0.25">
      <c r="A394" s="261" t="s">
        <v>3653</v>
      </c>
      <c r="B394" s="261">
        <v>90384</v>
      </c>
      <c r="C394" s="261" t="s">
        <v>5067</v>
      </c>
      <c r="D394" s="261" t="s">
        <v>5068</v>
      </c>
      <c r="E394" s="261" t="s">
        <v>5069</v>
      </c>
      <c r="F394" s="261">
        <v>103796</v>
      </c>
      <c r="G394" s="261" t="s">
        <v>4395</v>
      </c>
      <c r="H394" s="261" t="s">
        <v>4396</v>
      </c>
      <c r="I394" s="261" t="s">
        <v>3659</v>
      </c>
      <c r="J394" s="261" t="s">
        <v>3660</v>
      </c>
      <c r="K394" s="261" t="s">
        <v>4397</v>
      </c>
    </row>
    <row r="395" spans="1:11" hidden="1" x14ac:dyDescent="0.25">
      <c r="A395" s="261" t="s">
        <v>3653</v>
      </c>
      <c r="B395" s="261">
        <v>90385</v>
      </c>
      <c r="C395" s="261" t="s">
        <v>5070</v>
      </c>
      <c r="D395" s="261" t="s">
        <v>4280</v>
      </c>
      <c r="E395" s="261" t="s">
        <v>5071</v>
      </c>
      <c r="F395" s="261">
        <v>100468</v>
      </c>
      <c r="G395" s="261" t="s">
        <v>4927</v>
      </c>
      <c r="H395" s="261" t="s">
        <v>4928</v>
      </c>
      <c r="I395" s="261" t="s">
        <v>3659</v>
      </c>
      <c r="J395" s="261" t="s">
        <v>3660</v>
      </c>
      <c r="K395" s="261" t="s">
        <v>3758</v>
      </c>
    </row>
    <row r="396" spans="1:11" hidden="1" x14ac:dyDescent="0.25">
      <c r="A396" s="261" t="s">
        <v>3653</v>
      </c>
      <c r="B396" s="261">
        <v>90386</v>
      </c>
      <c r="C396" s="261" t="s">
        <v>5072</v>
      </c>
      <c r="D396" s="261" t="s">
        <v>5073</v>
      </c>
      <c r="E396" s="261" t="s">
        <v>5074</v>
      </c>
      <c r="F396" s="261">
        <v>100348</v>
      </c>
      <c r="G396" s="261" t="s">
        <v>3943</v>
      </c>
      <c r="H396" s="261" t="s">
        <v>3944</v>
      </c>
      <c r="I396" s="261" t="s">
        <v>3659</v>
      </c>
      <c r="J396" s="261" t="s">
        <v>3660</v>
      </c>
      <c r="K396" s="261" t="s">
        <v>4478</v>
      </c>
    </row>
    <row r="397" spans="1:11" hidden="1" x14ac:dyDescent="0.25">
      <c r="A397" s="261" t="s">
        <v>3653</v>
      </c>
      <c r="B397" s="261">
        <v>90392</v>
      </c>
      <c r="C397" s="261" t="s">
        <v>4739</v>
      </c>
      <c r="D397" s="261" t="s">
        <v>4139</v>
      </c>
      <c r="E397" s="261" t="s">
        <v>5075</v>
      </c>
      <c r="F397" s="261">
        <v>103879</v>
      </c>
      <c r="G397" s="261" t="s">
        <v>4168</v>
      </c>
      <c r="H397" s="261" t="s">
        <v>4169</v>
      </c>
      <c r="I397" s="261" t="s">
        <v>3659</v>
      </c>
      <c r="J397" s="261" t="s">
        <v>3660</v>
      </c>
      <c r="K397" s="261" t="s">
        <v>4170</v>
      </c>
    </row>
    <row r="398" spans="1:11" hidden="1" x14ac:dyDescent="0.25">
      <c r="A398" s="261" t="s">
        <v>3653</v>
      </c>
      <c r="B398" s="261">
        <v>90393</v>
      </c>
      <c r="C398" s="261" t="s">
        <v>5076</v>
      </c>
      <c r="D398" s="261" t="s">
        <v>5077</v>
      </c>
      <c r="E398" s="261" t="s">
        <v>5078</v>
      </c>
      <c r="F398" s="261">
        <v>103576</v>
      </c>
      <c r="G398" s="261" t="s">
        <v>4283</v>
      </c>
      <c r="H398" s="261" t="s">
        <v>4284</v>
      </c>
      <c r="I398" s="261" t="s">
        <v>3659</v>
      </c>
      <c r="J398" s="261" t="s">
        <v>3660</v>
      </c>
      <c r="K398" s="261" t="s">
        <v>4363</v>
      </c>
    </row>
    <row r="399" spans="1:11" hidden="1" x14ac:dyDescent="0.25">
      <c r="A399" s="261" t="s">
        <v>3653</v>
      </c>
      <c r="B399" s="261">
        <v>90396</v>
      </c>
      <c r="C399" s="261" t="s">
        <v>3737</v>
      </c>
      <c r="D399" s="261" t="s">
        <v>5079</v>
      </c>
      <c r="E399" s="261" t="s">
        <v>5080</v>
      </c>
      <c r="F399" s="261">
        <v>100421</v>
      </c>
      <c r="G399" s="261" t="s">
        <v>3682</v>
      </c>
      <c r="H399" s="261" t="s">
        <v>3683</v>
      </c>
      <c r="I399" s="261" t="s">
        <v>3659</v>
      </c>
      <c r="J399" s="261" t="s">
        <v>3660</v>
      </c>
      <c r="K399" s="261" t="s">
        <v>3685</v>
      </c>
    </row>
    <row r="400" spans="1:11" hidden="1" x14ac:dyDescent="0.25">
      <c r="A400" s="261" t="s">
        <v>3653</v>
      </c>
      <c r="B400" s="261">
        <v>90400</v>
      </c>
      <c r="C400" s="261" t="s">
        <v>5081</v>
      </c>
      <c r="D400" s="261" t="s">
        <v>5082</v>
      </c>
      <c r="E400" s="261" t="s">
        <v>5083</v>
      </c>
      <c r="F400" s="261">
        <v>100348</v>
      </c>
      <c r="G400" s="261" t="s">
        <v>3943</v>
      </c>
      <c r="H400" s="261" t="s">
        <v>3944</v>
      </c>
      <c r="I400" s="261" t="s">
        <v>4963</v>
      </c>
      <c r="J400" s="261" t="s">
        <v>3997</v>
      </c>
      <c r="K400" s="261" t="s">
        <v>4640</v>
      </c>
    </row>
    <row r="401" spans="1:11" hidden="1" x14ac:dyDescent="0.25">
      <c r="A401" s="261" t="s">
        <v>3653</v>
      </c>
      <c r="B401" s="261">
        <v>90401</v>
      </c>
      <c r="C401" s="261" t="s">
        <v>5084</v>
      </c>
      <c r="D401" s="261" t="s">
        <v>5085</v>
      </c>
      <c r="E401" s="261" t="s">
        <v>5086</v>
      </c>
      <c r="F401" s="261">
        <v>100690</v>
      </c>
      <c r="G401" s="261" t="s">
        <v>4013</v>
      </c>
      <c r="H401" s="261" t="s">
        <v>4014</v>
      </c>
      <c r="I401" s="261" t="s">
        <v>4963</v>
      </c>
      <c r="J401" s="261" t="s">
        <v>3997</v>
      </c>
      <c r="K401" s="261" t="s">
        <v>5087</v>
      </c>
    </row>
    <row r="402" spans="1:11" hidden="1" x14ac:dyDescent="0.25">
      <c r="A402" s="261" t="s">
        <v>3653</v>
      </c>
      <c r="B402" s="261">
        <v>90407</v>
      </c>
      <c r="C402" s="261" t="s">
        <v>4139</v>
      </c>
      <c r="D402" s="261" t="s">
        <v>5088</v>
      </c>
      <c r="E402" s="261" t="s">
        <v>5089</v>
      </c>
      <c r="F402" s="261">
        <v>100448</v>
      </c>
      <c r="G402" s="261" t="s">
        <v>4677</v>
      </c>
      <c r="H402" s="261" t="s">
        <v>4678</v>
      </c>
      <c r="I402" s="261" t="s">
        <v>3659</v>
      </c>
      <c r="J402" s="261" t="s">
        <v>3660</v>
      </c>
      <c r="K402" s="261" t="s">
        <v>5044</v>
      </c>
    </row>
    <row r="403" spans="1:11" hidden="1" x14ac:dyDescent="0.25">
      <c r="A403" s="261" t="s">
        <v>3653</v>
      </c>
      <c r="B403" s="261">
        <v>90409</v>
      </c>
      <c r="C403" s="261" t="s">
        <v>3823</v>
      </c>
      <c r="D403" s="261" t="s">
        <v>5090</v>
      </c>
      <c r="E403" s="261" t="s">
        <v>5091</v>
      </c>
      <c r="F403" s="261">
        <v>100432</v>
      </c>
      <c r="G403" s="261" t="s">
        <v>5092</v>
      </c>
      <c r="H403" s="261" t="s">
        <v>5093</v>
      </c>
      <c r="I403" s="261" t="s">
        <v>3659</v>
      </c>
      <c r="J403" s="261" t="s">
        <v>3660</v>
      </c>
      <c r="K403" s="261" t="s">
        <v>5094</v>
      </c>
    </row>
    <row r="404" spans="1:11" hidden="1" x14ac:dyDescent="0.25">
      <c r="A404" s="261" t="s">
        <v>3653</v>
      </c>
      <c r="B404" s="261">
        <v>90410</v>
      </c>
      <c r="C404" s="261" t="s">
        <v>5095</v>
      </c>
      <c r="D404" s="261" t="s">
        <v>4122</v>
      </c>
      <c r="E404" s="261" t="s">
        <v>5096</v>
      </c>
      <c r="F404" s="261">
        <v>100356</v>
      </c>
      <c r="G404" s="261" t="s">
        <v>5097</v>
      </c>
      <c r="H404" s="261" t="s">
        <v>5098</v>
      </c>
      <c r="I404" s="261" t="s">
        <v>3659</v>
      </c>
      <c r="J404" s="261" t="s">
        <v>3660</v>
      </c>
      <c r="K404" s="261" t="s">
        <v>5099</v>
      </c>
    </row>
    <row r="405" spans="1:11" hidden="1" x14ac:dyDescent="0.25">
      <c r="A405" s="261" t="s">
        <v>3653</v>
      </c>
      <c r="B405" s="261">
        <v>90414</v>
      </c>
      <c r="C405" s="261" t="s">
        <v>5100</v>
      </c>
      <c r="D405" s="261" t="s">
        <v>4280</v>
      </c>
      <c r="E405" s="261" t="s">
        <v>5101</v>
      </c>
      <c r="F405" s="261">
        <v>100348</v>
      </c>
      <c r="G405" s="261" t="s">
        <v>3943</v>
      </c>
      <c r="H405" s="261" t="s">
        <v>3944</v>
      </c>
      <c r="I405" s="261" t="s">
        <v>3659</v>
      </c>
      <c r="J405" s="261" t="s">
        <v>3660</v>
      </c>
      <c r="K405" s="261" t="s">
        <v>3945</v>
      </c>
    </row>
    <row r="406" spans="1:11" hidden="1" x14ac:dyDescent="0.25">
      <c r="A406" s="261" t="s">
        <v>3653</v>
      </c>
      <c r="B406" s="261">
        <v>90415</v>
      </c>
      <c r="C406" s="261" t="s">
        <v>5102</v>
      </c>
      <c r="D406" s="261" t="s">
        <v>5103</v>
      </c>
      <c r="E406" s="261" t="s">
        <v>5104</v>
      </c>
      <c r="F406" s="261">
        <v>100482</v>
      </c>
      <c r="G406" s="261" t="s">
        <v>4601</v>
      </c>
      <c r="H406" s="261" t="s">
        <v>4602</v>
      </c>
      <c r="I406" s="261" t="s">
        <v>3659</v>
      </c>
      <c r="J406" s="261" t="s">
        <v>4152</v>
      </c>
      <c r="K406" s="261" t="s">
        <v>3736</v>
      </c>
    </row>
    <row r="407" spans="1:11" hidden="1" x14ac:dyDescent="0.25">
      <c r="A407" s="261" t="s">
        <v>3653</v>
      </c>
      <c r="B407" s="261">
        <v>90417</v>
      </c>
      <c r="C407" s="261" t="s">
        <v>3823</v>
      </c>
      <c r="D407" s="261" t="s">
        <v>5105</v>
      </c>
      <c r="E407" s="261" t="s">
        <v>5106</v>
      </c>
      <c r="F407" s="261">
        <v>100445</v>
      </c>
      <c r="G407" s="261" t="s">
        <v>4046</v>
      </c>
      <c r="H407" s="261" t="s">
        <v>4047</v>
      </c>
      <c r="I407" s="261" t="s">
        <v>3659</v>
      </c>
      <c r="J407" s="261" t="s">
        <v>4152</v>
      </c>
      <c r="K407" s="261" t="s">
        <v>5107</v>
      </c>
    </row>
    <row r="408" spans="1:11" hidden="1" x14ac:dyDescent="0.25">
      <c r="A408" s="261" t="s">
        <v>3653</v>
      </c>
      <c r="B408" s="261">
        <v>90427</v>
      </c>
      <c r="C408" s="261" t="s">
        <v>4142</v>
      </c>
      <c r="D408" s="261" t="s">
        <v>5108</v>
      </c>
      <c r="E408" s="261" t="s">
        <v>5109</v>
      </c>
      <c r="F408" s="261">
        <v>100403</v>
      </c>
      <c r="G408" s="261" t="s">
        <v>4005</v>
      </c>
      <c r="H408" s="261" t="s">
        <v>4006</v>
      </c>
      <c r="I408" s="261" t="s">
        <v>3659</v>
      </c>
      <c r="J408" s="261" t="s">
        <v>3660</v>
      </c>
      <c r="K408" s="261" t="s">
        <v>4752</v>
      </c>
    </row>
    <row r="409" spans="1:11" hidden="1" x14ac:dyDescent="0.25">
      <c r="A409" s="261" t="s">
        <v>3653</v>
      </c>
      <c r="B409" s="261">
        <v>90434</v>
      </c>
      <c r="C409" s="261" t="s">
        <v>5110</v>
      </c>
      <c r="D409" s="261" t="s">
        <v>5111</v>
      </c>
      <c r="E409" s="261" t="s">
        <v>5112</v>
      </c>
      <c r="F409" s="261">
        <v>103329</v>
      </c>
      <c r="G409" s="261" t="s">
        <v>3937</v>
      </c>
      <c r="H409" s="261" t="s">
        <v>3938</v>
      </c>
      <c r="I409" s="261" t="s">
        <v>3659</v>
      </c>
      <c r="J409" s="261" t="s">
        <v>3660</v>
      </c>
      <c r="K409" s="261" t="s">
        <v>3799</v>
      </c>
    </row>
    <row r="410" spans="1:11" hidden="1" x14ac:dyDescent="0.25">
      <c r="A410" s="261" t="s">
        <v>3653</v>
      </c>
      <c r="B410" s="261">
        <v>90439</v>
      </c>
      <c r="C410" s="261" t="s">
        <v>5113</v>
      </c>
      <c r="D410" s="261" t="s">
        <v>5114</v>
      </c>
      <c r="E410" s="261" t="s">
        <v>5115</v>
      </c>
      <c r="F410" s="261">
        <v>136375</v>
      </c>
      <c r="G410" s="261" t="s">
        <v>3809</v>
      </c>
      <c r="H410" s="261" t="s">
        <v>3810</v>
      </c>
      <c r="I410" s="261" t="s">
        <v>3659</v>
      </c>
      <c r="J410" s="261" t="s">
        <v>3660</v>
      </c>
      <c r="K410" s="261" t="s">
        <v>3721</v>
      </c>
    </row>
    <row r="411" spans="1:11" hidden="1" x14ac:dyDescent="0.25">
      <c r="A411" s="261" t="s">
        <v>3653</v>
      </c>
      <c r="B411" s="261">
        <v>90448</v>
      </c>
      <c r="C411" s="261" t="s">
        <v>4251</v>
      </c>
      <c r="D411" s="261" t="s">
        <v>5116</v>
      </c>
      <c r="E411" s="261" t="s">
        <v>5117</v>
      </c>
      <c r="F411" s="261">
        <v>100474</v>
      </c>
      <c r="G411" s="261" t="s">
        <v>3904</v>
      </c>
      <c r="H411" s="261" t="s">
        <v>3905</v>
      </c>
      <c r="I411" s="261" t="s">
        <v>3659</v>
      </c>
      <c r="J411" s="261" t="s">
        <v>3660</v>
      </c>
      <c r="K411" s="261" t="s">
        <v>4547</v>
      </c>
    </row>
    <row r="412" spans="1:11" hidden="1" x14ac:dyDescent="0.25">
      <c r="A412" s="261" t="s">
        <v>3653</v>
      </c>
      <c r="B412" s="261">
        <v>90450</v>
      </c>
      <c r="C412" s="261" t="s">
        <v>3959</v>
      </c>
      <c r="D412" s="261" t="s">
        <v>5118</v>
      </c>
      <c r="E412" s="261" t="s">
        <v>5119</v>
      </c>
      <c r="F412" s="261">
        <v>100376</v>
      </c>
      <c r="G412" s="261" t="s">
        <v>4431</v>
      </c>
      <c r="H412" s="261" t="s">
        <v>4432</v>
      </c>
      <c r="I412" s="261" t="s">
        <v>3659</v>
      </c>
      <c r="J412" s="261" t="s">
        <v>3660</v>
      </c>
      <c r="K412" s="261" t="s">
        <v>4433</v>
      </c>
    </row>
    <row r="413" spans="1:11" hidden="1" x14ac:dyDescent="0.25">
      <c r="A413" s="261" t="s">
        <v>3653</v>
      </c>
      <c r="B413" s="261">
        <v>90458</v>
      </c>
      <c r="C413" s="261" t="s">
        <v>5120</v>
      </c>
      <c r="D413" s="261" t="s">
        <v>5121</v>
      </c>
      <c r="E413" s="261" t="s">
        <v>5122</v>
      </c>
      <c r="F413" s="261">
        <v>101203</v>
      </c>
      <c r="G413" s="261" t="s">
        <v>5123</v>
      </c>
      <c r="H413" s="261" t="s">
        <v>5124</v>
      </c>
      <c r="I413" s="261" t="s">
        <v>3659</v>
      </c>
      <c r="J413" s="261" t="s">
        <v>3660</v>
      </c>
      <c r="K413" s="261" t="s">
        <v>5125</v>
      </c>
    </row>
    <row r="414" spans="1:11" hidden="1" x14ac:dyDescent="0.25">
      <c r="A414" s="261" t="s">
        <v>3653</v>
      </c>
      <c r="B414" s="261">
        <v>90462</v>
      </c>
      <c r="C414" s="261" t="s">
        <v>4593</v>
      </c>
      <c r="D414" s="261" t="s">
        <v>5126</v>
      </c>
      <c r="E414" s="261" t="s">
        <v>5127</v>
      </c>
      <c r="F414" s="261">
        <v>101174</v>
      </c>
      <c r="G414" s="261" t="s">
        <v>4218</v>
      </c>
      <c r="H414" s="261" t="s">
        <v>4219</v>
      </c>
      <c r="I414" s="261" t="s">
        <v>3659</v>
      </c>
      <c r="J414" s="261" t="s">
        <v>3660</v>
      </c>
      <c r="K414" s="261" t="s">
        <v>4912</v>
      </c>
    </row>
    <row r="415" spans="1:11" hidden="1" x14ac:dyDescent="0.25">
      <c r="A415" s="261" t="s">
        <v>3653</v>
      </c>
      <c r="B415" s="261">
        <v>90466</v>
      </c>
      <c r="C415" s="261" t="s">
        <v>3811</v>
      </c>
      <c r="D415" s="261" t="s">
        <v>5128</v>
      </c>
      <c r="E415" s="261" t="s">
        <v>5129</v>
      </c>
      <c r="F415" s="261">
        <v>106536</v>
      </c>
      <c r="G415" s="261" t="s">
        <v>4258</v>
      </c>
      <c r="H415" s="261" t="s">
        <v>4259</v>
      </c>
      <c r="I415" s="261" t="s">
        <v>3659</v>
      </c>
      <c r="J415" s="261" t="s">
        <v>3660</v>
      </c>
      <c r="K415" s="261" t="s">
        <v>4260</v>
      </c>
    </row>
    <row r="416" spans="1:11" hidden="1" x14ac:dyDescent="0.25">
      <c r="A416" s="261" t="s">
        <v>3653</v>
      </c>
      <c r="B416" s="261">
        <v>90469</v>
      </c>
      <c r="C416" s="261" t="s">
        <v>3737</v>
      </c>
      <c r="D416" s="261" t="s">
        <v>5130</v>
      </c>
      <c r="E416" s="261" t="s">
        <v>5131</v>
      </c>
      <c r="F416" s="261">
        <v>100419</v>
      </c>
      <c r="G416" s="261" t="s">
        <v>4386</v>
      </c>
      <c r="H416" s="261" t="s">
        <v>4387</v>
      </c>
      <c r="I416" s="261" t="s">
        <v>3659</v>
      </c>
      <c r="J416" s="261" t="s">
        <v>3660</v>
      </c>
      <c r="K416" s="261" t="s">
        <v>4934</v>
      </c>
    </row>
    <row r="417" spans="1:11" hidden="1" x14ac:dyDescent="0.25">
      <c r="A417" s="261" t="s">
        <v>3653</v>
      </c>
      <c r="B417" s="261">
        <v>90470</v>
      </c>
      <c r="C417" s="261" t="s">
        <v>5132</v>
      </c>
      <c r="D417" s="261" t="s">
        <v>5133</v>
      </c>
      <c r="E417" s="261" t="s">
        <v>5134</v>
      </c>
      <c r="F417" s="261">
        <v>100434</v>
      </c>
      <c r="G417" s="261" t="s">
        <v>5135</v>
      </c>
      <c r="H417" s="261" t="s">
        <v>5136</v>
      </c>
      <c r="I417" s="261" t="s">
        <v>3659</v>
      </c>
      <c r="J417" s="261" t="s">
        <v>3660</v>
      </c>
      <c r="K417" s="261" t="s">
        <v>3886</v>
      </c>
    </row>
    <row r="418" spans="1:11" hidden="1" x14ac:dyDescent="0.25">
      <c r="A418" s="261" t="s">
        <v>3653</v>
      </c>
      <c r="B418" s="261">
        <v>90471</v>
      </c>
      <c r="C418" s="261" t="s">
        <v>5137</v>
      </c>
      <c r="D418" s="261" t="s">
        <v>5138</v>
      </c>
      <c r="E418" s="261" t="s">
        <v>5139</v>
      </c>
      <c r="F418" s="261">
        <v>103310</v>
      </c>
      <c r="G418" s="261" t="s">
        <v>4241</v>
      </c>
      <c r="H418" s="261" t="s">
        <v>4242</v>
      </c>
      <c r="I418" s="261" t="s">
        <v>3659</v>
      </c>
      <c r="J418" s="261" t="s">
        <v>3660</v>
      </c>
      <c r="K418" s="261" t="s">
        <v>4243</v>
      </c>
    </row>
    <row r="419" spans="1:11" hidden="1" x14ac:dyDescent="0.25">
      <c r="A419" s="261" t="s">
        <v>3662</v>
      </c>
      <c r="B419" s="261">
        <v>90474</v>
      </c>
      <c r="C419" s="261" t="s">
        <v>3675</v>
      </c>
      <c r="D419" s="261" t="s">
        <v>4262</v>
      </c>
      <c r="E419" s="261" t="s">
        <v>5140</v>
      </c>
      <c r="F419" s="261">
        <v>100312</v>
      </c>
      <c r="G419" s="261" t="s">
        <v>3666</v>
      </c>
      <c r="H419" s="261" t="s">
        <v>3667</v>
      </c>
      <c r="I419" s="261" t="s">
        <v>3659</v>
      </c>
      <c r="J419" s="261" t="s">
        <v>3997</v>
      </c>
      <c r="K419" s="261" t="s">
        <v>3668</v>
      </c>
    </row>
    <row r="420" spans="1:11" hidden="1" x14ac:dyDescent="0.25">
      <c r="A420" s="261" t="s">
        <v>3662</v>
      </c>
      <c r="B420" s="261">
        <v>90475</v>
      </c>
      <c r="C420" s="261" t="s">
        <v>3777</v>
      </c>
      <c r="D420" s="261" t="s">
        <v>5141</v>
      </c>
      <c r="E420" s="261" t="s">
        <v>5142</v>
      </c>
      <c r="F420" s="261">
        <v>100312</v>
      </c>
      <c r="G420" s="261" t="s">
        <v>3666</v>
      </c>
      <c r="H420" s="261" t="s">
        <v>3667</v>
      </c>
      <c r="I420" s="261" t="s">
        <v>3659</v>
      </c>
      <c r="J420" s="261" t="s">
        <v>3660</v>
      </c>
      <c r="K420" s="261" t="s">
        <v>3668</v>
      </c>
    </row>
    <row r="421" spans="1:11" hidden="1" x14ac:dyDescent="0.25">
      <c r="A421" s="261" t="s">
        <v>3653</v>
      </c>
      <c r="B421" s="261">
        <v>90488</v>
      </c>
      <c r="C421" s="261" t="s">
        <v>5143</v>
      </c>
      <c r="D421" s="261" t="s">
        <v>5144</v>
      </c>
      <c r="E421" s="261" t="s">
        <v>5145</v>
      </c>
      <c r="F421" s="261">
        <v>100997</v>
      </c>
      <c r="G421" s="261" t="s">
        <v>3672</v>
      </c>
      <c r="H421" s="261" t="s">
        <v>3673</v>
      </c>
      <c r="I421" s="261" t="s">
        <v>3659</v>
      </c>
      <c r="J421" s="261" t="s">
        <v>3660</v>
      </c>
      <c r="K421" s="261" t="s">
        <v>3894</v>
      </c>
    </row>
    <row r="422" spans="1:11" hidden="1" x14ac:dyDescent="0.25">
      <c r="A422" s="261" t="s">
        <v>3653</v>
      </c>
      <c r="B422" s="261">
        <v>90489</v>
      </c>
      <c r="C422" s="261" t="s">
        <v>3863</v>
      </c>
      <c r="D422" s="261" t="s">
        <v>5146</v>
      </c>
      <c r="E422" s="261" t="s">
        <v>5147</v>
      </c>
      <c r="F422" s="261">
        <v>100422</v>
      </c>
      <c r="G422" s="261" t="s">
        <v>4018</v>
      </c>
      <c r="H422" s="261" t="s">
        <v>4019</v>
      </c>
      <c r="I422" s="261" t="s">
        <v>3659</v>
      </c>
      <c r="J422" s="261" t="s">
        <v>3660</v>
      </c>
      <c r="K422" s="261" t="s">
        <v>4358</v>
      </c>
    </row>
    <row r="423" spans="1:11" hidden="1" x14ac:dyDescent="0.25">
      <c r="A423" s="261" t="s">
        <v>3653</v>
      </c>
      <c r="B423" s="261">
        <v>90490</v>
      </c>
      <c r="C423" s="261" t="s">
        <v>5148</v>
      </c>
      <c r="D423" s="261" t="s">
        <v>3918</v>
      </c>
      <c r="E423" s="261" t="s">
        <v>5149</v>
      </c>
      <c r="F423" s="261">
        <v>103328</v>
      </c>
      <c r="G423" s="261" t="s">
        <v>5150</v>
      </c>
      <c r="H423" s="261" t="s">
        <v>5151</v>
      </c>
      <c r="I423" s="261" t="s">
        <v>3659</v>
      </c>
      <c r="J423" s="261" t="s">
        <v>3660</v>
      </c>
      <c r="K423" s="261" t="s">
        <v>5152</v>
      </c>
    </row>
    <row r="424" spans="1:11" hidden="1" x14ac:dyDescent="0.25">
      <c r="A424" s="261" t="s">
        <v>3653</v>
      </c>
      <c r="B424" s="261">
        <v>90491</v>
      </c>
      <c r="C424" s="261" t="s">
        <v>5130</v>
      </c>
      <c r="D424" s="261" t="s">
        <v>5153</v>
      </c>
      <c r="E424" s="261" t="s">
        <v>5154</v>
      </c>
      <c r="F424" s="261">
        <v>103595</v>
      </c>
      <c r="G424" s="261" t="s">
        <v>3841</v>
      </c>
      <c r="H424" s="261" t="s">
        <v>3842</v>
      </c>
      <c r="I424" s="261" t="s">
        <v>3659</v>
      </c>
      <c r="J424" s="261" t="s">
        <v>3660</v>
      </c>
      <c r="K424" s="261" t="s">
        <v>4105</v>
      </c>
    </row>
    <row r="425" spans="1:11" hidden="1" x14ac:dyDescent="0.25">
      <c r="A425" s="261" t="s">
        <v>3653</v>
      </c>
      <c r="B425" s="261">
        <v>90492</v>
      </c>
      <c r="C425" s="261" t="s">
        <v>5155</v>
      </c>
      <c r="D425" s="261" t="s">
        <v>5156</v>
      </c>
      <c r="E425" s="261" t="s">
        <v>5157</v>
      </c>
      <c r="F425" s="261">
        <v>103326</v>
      </c>
      <c r="G425" s="261" t="s">
        <v>3820</v>
      </c>
      <c r="H425" s="261" t="s">
        <v>3821</v>
      </c>
      <c r="I425" s="261" t="s">
        <v>3659</v>
      </c>
      <c r="J425" s="261" t="s">
        <v>3660</v>
      </c>
      <c r="K425" s="261" t="s">
        <v>3917</v>
      </c>
    </row>
    <row r="426" spans="1:11" hidden="1" x14ac:dyDescent="0.25">
      <c r="A426" s="261" t="s">
        <v>3653</v>
      </c>
      <c r="B426" s="261">
        <v>90494</v>
      </c>
      <c r="C426" s="261" t="s">
        <v>5158</v>
      </c>
      <c r="D426" s="261" t="s">
        <v>5159</v>
      </c>
      <c r="E426" s="261" t="s">
        <v>5160</v>
      </c>
      <c r="F426" s="261">
        <v>100438</v>
      </c>
      <c r="G426" s="261" t="s">
        <v>4691</v>
      </c>
      <c r="H426" s="261" t="s">
        <v>4692</v>
      </c>
      <c r="I426" s="261" t="s">
        <v>3659</v>
      </c>
      <c r="J426" s="261" t="s">
        <v>3660</v>
      </c>
      <c r="K426" s="261" t="s">
        <v>4693</v>
      </c>
    </row>
    <row r="427" spans="1:11" hidden="1" x14ac:dyDescent="0.25">
      <c r="A427" s="261" t="s">
        <v>3653</v>
      </c>
      <c r="B427" s="261">
        <v>90495</v>
      </c>
      <c r="C427" s="261" t="s">
        <v>4932</v>
      </c>
      <c r="D427" s="261" t="s">
        <v>5161</v>
      </c>
      <c r="E427" s="261" t="s">
        <v>5162</v>
      </c>
      <c r="F427" s="261">
        <v>100306</v>
      </c>
      <c r="G427" s="261" t="s">
        <v>3874</v>
      </c>
      <c r="H427" s="261" t="s">
        <v>3875</v>
      </c>
      <c r="I427" s="261" t="s">
        <v>3659</v>
      </c>
      <c r="J427" s="261" t="s">
        <v>3660</v>
      </c>
      <c r="K427" s="261" t="s">
        <v>4138</v>
      </c>
    </row>
    <row r="428" spans="1:11" hidden="1" x14ac:dyDescent="0.25">
      <c r="A428" s="261" t="s">
        <v>3653</v>
      </c>
      <c r="B428" s="261">
        <v>90496</v>
      </c>
      <c r="C428" s="261" t="s">
        <v>4299</v>
      </c>
      <c r="D428" s="261" t="s">
        <v>5163</v>
      </c>
      <c r="E428" s="261" t="s">
        <v>5164</v>
      </c>
      <c r="F428" s="261">
        <v>136329</v>
      </c>
      <c r="G428" s="261" t="s">
        <v>5165</v>
      </c>
      <c r="H428" s="261" t="s">
        <v>5166</v>
      </c>
      <c r="I428" s="261" t="s">
        <v>3659</v>
      </c>
      <c r="J428" s="261" t="s">
        <v>3660</v>
      </c>
      <c r="K428" s="261" t="s">
        <v>5167</v>
      </c>
    </row>
    <row r="429" spans="1:11" hidden="1" x14ac:dyDescent="0.25">
      <c r="A429" s="261" t="s">
        <v>3653</v>
      </c>
      <c r="B429" s="261">
        <v>90502</v>
      </c>
      <c r="C429" s="261" t="s">
        <v>5168</v>
      </c>
      <c r="D429" s="261" t="s">
        <v>5169</v>
      </c>
      <c r="E429" s="261" t="s">
        <v>5170</v>
      </c>
      <c r="F429" s="261">
        <v>100996</v>
      </c>
      <c r="G429" s="261" t="s">
        <v>4024</v>
      </c>
      <c r="H429" s="261" t="s">
        <v>4025</v>
      </c>
      <c r="I429" s="261" t="s">
        <v>3659</v>
      </c>
      <c r="J429" s="261" t="s">
        <v>3660</v>
      </c>
      <c r="K429" s="261" t="s">
        <v>4518</v>
      </c>
    </row>
    <row r="430" spans="1:11" hidden="1" x14ac:dyDescent="0.25">
      <c r="A430" s="261" t="s">
        <v>3653</v>
      </c>
      <c r="B430" s="261">
        <v>90505</v>
      </c>
      <c r="C430" s="261" t="s">
        <v>3771</v>
      </c>
      <c r="D430" s="261" t="s">
        <v>5171</v>
      </c>
      <c r="E430" s="261" t="s">
        <v>5172</v>
      </c>
      <c r="F430" s="261">
        <v>100348</v>
      </c>
      <c r="G430" s="261" t="s">
        <v>3943</v>
      </c>
      <c r="H430" s="261" t="s">
        <v>3944</v>
      </c>
      <c r="I430" s="261" t="s">
        <v>3659</v>
      </c>
      <c r="J430" s="261" t="s">
        <v>3660</v>
      </c>
      <c r="K430" s="261" t="s">
        <v>4478</v>
      </c>
    </row>
    <row r="431" spans="1:11" hidden="1" x14ac:dyDescent="0.25">
      <c r="A431" s="261" t="s">
        <v>3653</v>
      </c>
      <c r="B431" s="261">
        <v>90507</v>
      </c>
      <c r="C431" s="261" t="s">
        <v>5173</v>
      </c>
      <c r="D431" s="261" t="s">
        <v>4976</v>
      </c>
      <c r="E431" s="261" t="s">
        <v>5174</v>
      </c>
      <c r="F431" s="261">
        <v>100348</v>
      </c>
      <c r="G431" s="261" t="s">
        <v>3943</v>
      </c>
      <c r="H431" s="261" t="s">
        <v>3944</v>
      </c>
      <c r="I431" s="261" t="s">
        <v>3659</v>
      </c>
      <c r="J431" s="261" t="s">
        <v>3660</v>
      </c>
      <c r="K431" s="261" t="s">
        <v>4186</v>
      </c>
    </row>
    <row r="432" spans="1:11" hidden="1" x14ac:dyDescent="0.25">
      <c r="A432" s="261" t="s">
        <v>3653</v>
      </c>
      <c r="B432" s="261">
        <v>90510</v>
      </c>
      <c r="C432" s="261" t="s">
        <v>5175</v>
      </c>
      <c r="D432" s="261" t="s">
        <v>5176</v>
      </c>
      <c r="E432" s="261" t="s">
        <v>5177</v>
      </c>
      <c r="F432" s="261">
        <v>100348</v>
      </c>
      <c r="G432" s="261" t="s">
        <v>3943</v>
      </c>
      <c r="H432" s="261" t="s">
        <v>3944</v>
      </c>
      <c r="I432" s="261" t="s">
        <v>3659</v>
      </c>
      <c r="J432" s="261" t="s">
        <v>3660</v>
      </c>
      <c r="K432" s="261" t="s">
        <v>4768</v>
      </c>
    </row>
    <row r="433" spans="1:11" hidden="1" x14ac:dyDescent="0.25">
      <c r="A433" s="261" t="s">
        <v>3653</v>
      </c>
      <c r="B433" s="261">
        <v>90515</v>
      </c>
      <c r="C433" s="261" t="s">
        <v>3806</v>
      </c>
      <c r="D433" s="261" t="s">
        <v>5178</v>
      </c>
      <c r="E433" s="261" t="s">
        <v>5179</v>
      </c>
      <c r="F433" s="261">
        <v>103332</v>
      </c>
      <c r="G433" s="261" t="s">
        <v>4163</v>
      </c>
      <c r="H433" s="261" t="s">
        <v>4164</v>
      </c>
      <c r="I433" s="261" t="s">
        <v>3659</v>
      </c>
      <c r="J433" s="261" t="s">
        <v>3660</v>
      </c>
      <c r="K433" s="261" t="s">
        <v>3886</v>
      </c>
    </row>
    <row r="434" spans="1:11" hidden="1" x14ac:dyDescent="0.25">
      <c r="A434" s="261" t="s">
        <v>3653</v>
      </c>
      <c r="B434" s="261">
        <v>90518</v>
      </c>
      <c r="C434" s="261" t="s">
        <v>3978</v>
      </c>
      <c r="D434" s="261" t="s">
        <v>5180</v>
      </c>
      <c r="E434" s="261" t="s">
        <v>5181</v>
      </c>
      <c r="F434" s="261">
        <v>101174</v>
      </c>
      <c r="G434" s="261" t="s">
        <v>4218</v>
      </c>
      <c r="H434" s="261" t="s">
        <v>4219</v>
      </c>
      <c r="I434" s="261" t="s">
        <v>3659</v>
      </c>
      <c r="J434" s="261" t="s">
        <v>3660</v>
      </c>
      <c r="K434" s="261" t="s">
        <v>3880</v>
      </c>
    </row>
    <row r="435" spans="1:11" hidden="1" x14ac:dyDescent="0.25">
      <c r="A435" s="261" t="s">
        <v>3653</v>
      </c>
      <c r="B435" s="261">
        <v>90525</v>
      </c>
      <c r="C435" s="261" t="s">
        <v>4090</v>
      </c>
      <c r="D435" s="261" t="s">
        <v>5182</v>
      </c>
      <c r="E435" s="261" t="s">
        <v>5183</v>
      </c>
      <c r="F435" s="261">
        <v>101174</v>
      </c>
      <c r="G435" s="261" t="s">
        <v>4218</v>
      </c>
      <c r="H435" s="261" t="s">
        <v>4219</v>
      </c>
      <c r="I435" s="261" t="s">
        <v>3659</v>
      </c>
      <c r="J435" s="261" t="s">
        <v>3660</v>
      </c>
      <c r="K435" s="261" t="s">
        <v>4450</v>
      </c>
    </row>
    <row r="436" spans="1:11" hidden="1" x14ac:dyDescent="0.25">
      <c r="A436" s="261" t="s">
        <v>3653</v>
      </c>
      <c r="B436" s="261">
        <v>90526</v>
      </c>
      <c r="C436" s="261" t="s">
        <v>5184</v>
      </c>
      <c r="D436" s="261" t="s">
        <v>3708</v>
      </c>
      <c r="E436" s="261" t="s">
        <v>5185</v>
      </c>
      <c r="F436" s="261">
        <v>100918</v>
      </c>
      <c r="G436" s="261" t="s">
        <v>3715</v>
      </c>
      <c r="H436" s="261" t="s">
        <v>3716</v>
      </c>
      <c r="I436" s="261" t="s">
        <v>3659</v>
      </c>
      <c r="J436" s="261" t="s">
        <v>3660</v>
      </c>
      <c r="K436" s="261" t="s">
        <v>3988</v>
      </c>
    </row>
    <row r="437" spans="1:11" hidden="1" x14ac:dyDescent="0.25">
      <c r="A437" s="261" t="s">
        <v>3653</v>
      </c>
      <c r="B437" s="261">
        <v>90531</v>
      </c>
      <c r="C437" s="261" t="s">
        <v>5186</v>
      </c>
      <c r="D437" s="261" t="s">
        <v>5187</v>
      </c>
      <c r="E437" s="261" t="s">
        <v>5188</v>
      </c>
      <c r="F437" s="261">
        <v>100348</v>
      </c>
      <c r="G437" s="261" t="s">
        <v>3943</v>
      </c>
      <c r="H437" s="261" t="s">
        <v>3944</v>
      </c>
      <c r="I437" s="261" t="s">
        <v>3659</v>
      </c>
      <c r="J437" s="261" t="s">
        <v>3660</v>
      </c>
      <c r="K437" s="261" t="s">
        <v>5189</v>
      </c>
    </row>
    <row r="438" spans="1:11" hidden="1" x14ac:dyDescent="0.25">
      <c r="A438" s="261" t="s">
        <v>3653</v>
      </c>
      <c r="B438" s="261">
        <v>90535</v>
      </c>
      <c r="C438" s="261" t="s">
        <v>5190</v>
      </c>
      <c r="D438" s="261" t="s">
        <v>5191</v>
      </c>
      <c r="E438" s="261" t="s">
        <v>5192</v>
      </c>
      <c r="F438" s="261">
        <v>103329</v>
      </c>
      <c r="G438" s="261" t="s">
        <v>3937</v>
      </c>
      <c r="H438" s="261" t="s">
        <v>3938</v>
      </c>
      <c r="I438" s="261" t="s">
        <v>3659</v>
      </c>
      <c r="J438" s="261" t="s">
        <v>3660</v>
      </c>
      <c r="K438" s="261" t="s">
        <v>5193</v>
      </c>
    </row>
    <row r="439" spans="1:11" hidden="1" x14ac:dyDescent="0.25">
      <c r="A439" s="261" t="s">
        <v>3653</v>
      </c>
      <c r="B439" s="261">
        <v>90538</v>
      </c>
      <c r="C439" s="261" t="s">
        <v>5194</v>
      </c>
      <c r="D439" s="261" t="s">
        <v>5195</v>
      </c>
      <c r="E439" s="261" t="s">
        <v>5196</v>
      </c>
      <c r="F439" s="261">
        <v>100403</v>
      </c>
      <c r="G439" s="261" t="s">
        <v>4005</v>
      </c>
      <c r="H439" s="261" t="s">
        <v>4006</v>
      </c>
      <c r="I439" s="261" t="s">
        <v>3659</v>
      </c>
      <c r="J439" s="261" t="s">
        <v>4405</v>
      </c>
      <c r="K439" s="261" t="s">
        <v>4302</v>
      </c>
    </row>
    <row r="440" spans="1:11" hidden="1" x14ac:dyDescent="0.25">
      <c r="A440" s="261" t="s">
        <v>3653</v>
      </c>
      <c r="B440" s="261">
        <v>90542</v>
      </c>
      <c r="C440" s="261" t="s">
        <v>5060</v>
      </c>
      <c r="D440" s="261" t="s">
        <v>5197</v>
      </c>
      <c r="E440" s="261" t="s">
        <v>5198</v>
      </c>
      <c r="F440" s="261">
        <v>100348</v>
      </c>
      <c r="G440" s="261" t="s">
        <v>3943</v>
      </c>
      <c r="H440" s="261" t="s">
        <v>3944</v>
      </c>
      <c r="I440" s="261" t="s">
        <v>3659</v>
      </c>
      <c r="J440" s="261" t="s">
        <v>3660</v>
      </c>
      <c r="K440" s="261" t="s">
        <v>4543</v>
      </c>
    </row>
    <row r="441" spans="1:11" hidden="1" x14ac:dyDescent="0.25">
      <c r="A441" s="261" t="s">
        <v>3653</v>
      </c>
      <c r="B441" s="261">
        <v>90546</v>
      </c>
      <c r="C441" s="261" t="s">
        <v>5199</v>
      </c>
      <c r="D441" s="261" t="s">
        <v>5200</v>
      </c>
      <c r="E441" s="261" t="s">
        <v>5201</v>
      </c>
      <c r="F441" s="261">
        <v>100447</v>
      </c>
      <c r="G441" s="261" t="s">
        <v>5202</v>
      </c>
      <c r="H441" s="261" t="s">
        <v>5203</v>
      </c>
      <c r="I441" s="261" t="s">
        <v>3659</v>
      </c>
      <c r="J441" s="261" t="s">
        <v>3660</v>
      </c>
      <c r="K441" s="261" t="s">
        <v>4214</v>
      </c>
    </row>
    <row r="442" spans="1:11" hidden="1" x14ac:dyDescent="0.25">
      <c r="A442" s="261" t="s">
        <v>3653</v>
      </c>
      <c r="B442" s="261">
        <v>90549</v>
      </c>
      <c r="C442" s="261" t="s">
        <v>4578</v>
      </c>
      <c r="D442" s="261" t="s">
        <v>5204</v>
      </c>
      <c r="E442" s="261" t="s">
        <v>5205</v>
      </c>
      <c r="F442" s="261">
        <v>103326</v>
      </c>
      <c r="G442" s="261" t="s">
        <v>3820</v>
      </c>
      <c r="H442" s="261" t="s">
        <v>3821</v>
      </c>
      <c r="I442" s="261" t="s">
        <v>3659</v>
      </c>
      <c r="J442" s="261" t="s">
        <v>3660</v>
      </c>
      <c r="K442" s="261" t="s">
        <v>3917</v>
      </c>
    </row>
    <row r="443" spans="1:11" hidden="1" x14ac:dyDescent="0.25">
      <c r="A443" s="261" t="s">
        <v>3653</v>
      </c>
      <c r="B443" s="261">
        <v>90550</v>
      </c>
      <c r="C443" s="261" t="s">
        <v>4535</v>
      </c>
      <c r="D443" s="261" t="s">
        <v>5206</v>
      </c>
      <c r="E443" s="261" t="s">
        <v>5207</v>
      </c>
      <c r="F443" s="261">
        <v>100301</v>
      </c>
      <c r="G443" s="261" t="s">
        <v>3728</v>
      </c>
      <c r="H443" s="261" t="s">
        <v>3729</v>
      </c>
      <c r="I443" s="261" t="s">
        <v>3659</v>
      </c>
      <c r="J443" s="261" t="s">
        <v>3660</v>
      </c>
      <c r="K443" s="261" t="s">
        <v>5208</v>
      </c>
    </row>
    <row r="444" spans="1:11" hidden="1" x14ac:dyDescent="0.25">
      <c r="A444" s="261" t="s">
        <v>3653</v>
      </c>
      <c r="B444" s="261">
        <v>90552</v>
      </c>
      <c r="C444" s="261" t="s">
        <v>5209</v>
      </c>
      <c r="D444" s="261" t="s">
        <v>5210</v>
      </c>
      <c r="E444" s="261" t="s">
        <v>5211</v>
      </c>
      <c r="F444" s="261">
        <v>100425</v>
      </c>
      <c r="G444" s="261" t="s">
        <v>4092</v>
      </c>
      <c r="H444" s="261" t="s">
        <v>4093</v>
      </c>
      <c r="I444" s="261" t="s">
        <v>3659</v>
      </c>
      <c r="J444" s="261" t="s">
        <v>3660</v>
      </c>
      <c r="K444" s="261" t="s">
        <v>4937</v>
      </c>
    </row>
    <row r="445" spans="1:11" hidden="1" x14ac:dyDescent="0.25">
      <c r="A445" s="261" t="s">
        <v>3653</v>
      </c>
      <c r="B445" s="261">
        <v>90555</v>
      </c>
      <c r="C445" s="261" t="s">
        <v>3953</v>
      </c>
      <c r="D445" s="261" t="s">
        <v>5212</v>
      </c>
      <c r="E445" s="261" t="s">
        <v>5213</v>
      </c>
      <c r="F445" s="261">
        <v>103576</v>
      </c>
      <c r="G445" s="261" t="s">
        <v>4283</v>
      </c>
      <c r="H445" s="261" t="s">
        <v>4284</v>
      </c>
      <c r="I445" s="261" t="s">
        <v>3659</v>
      </c>
      <c r="J445" s="261" t="s">
        <v>3660</v>
      </c>
      <c r="K445" s="261" t="s">
        <v>4363</v>
      </c>
    </row>
    <row r="446" spans="1:11" hidden="1" x14ac:dyDescent="0.25">
      <c r="A446" s="261" t="s">
        <v>3653</v>
      </c>
      <c r="B446" s="261">
        <v>90556</v>
      </c>
      <c r="C446" s="261" t="s">
        <v>3737</v>
      </c>
      <c r="D446" s="261" t="s">
        <v>5214</v>
      </c>
      <c r="E446" s="261" t="s">
        <v>5215</v>
      </c>
      <c r="F446" s="261">
        <v>100306</v>
      </c>
      <c r="G446" s="261" t="s">
        <v>3874</v>
      </c>
      <c r="H446" s="261" t="s">
        <v>3875</v>
      </c>
      <c r="I446" s="261" t="s">
        <v>3659</v>
      </c>
      <c r="J446" s="261" t="s">
        <v>3660</v>
      </c>
      <c r="K446" s="261" t="s">
        <v>4089</v>
      </c>
    </row>
    <row r="447" spans="1:11" hidden="1" x14ac:dyDescent="0.25">
      <c r="A447" s="261" t="s">
        <v>3653</v>
      </c>
      <c r="B447" s="261">
        <v>90558</v>
      </c>
      <c r="C447" s="261" t="s">
        <v>3675</v>
      </c>
      <c r="D447" s="261" t="s">
        <v>5216</v>
      </c>
      <c r="E447" s="261" t="s">
        <v>5217</v>
      </c>
      <c r="F447" s="261">
        <v>103438</v>
      </c>
      <c r="G447" s="261" t="s">
        <v>3657</v>
      </c>
      <c r="H447" s="261" t="s">
        <v>3658</v>
      </c>
      <c r="I447" s="261" t="s">
        <v>3659</v>
      </c>
      <c r="J447" s="261" t="s">
        <v>3660</v>
      </c>
      <c r="K447" s="261" t="s">
        <v>3880</v>
      </c>
    </row>
    <row r="448" spans="1:11" hidden="1" x14ac:dyDescent="0.25">
      <c r="A448" s="261" t="s">
        <v>3653</v>
      </c>
      <c r="B448" s="261">
        <v>90559</v>
      </c>
      <c r="C448" s="261" t="s">
        <v>5218</v>
      </c>
      <c r="D448" s="261" t="s">
        <v>5219</v>
      </c>
      <c r="E448" s="261" t="s">
        <v>5220</v>
      </c>
      <c r="F448" s="261">
        <v>100348</v>
      </c>
      <c r="G448" s="261" t="s">
        <v>3943</v>
      </c>
      <c r="H448" s="261" t="s">
        <v>3944</v>
      </c>
      <c r="I448" s="261" t="s">
        <v>4963</v>
      </c>
      <c r="J448" s="261" t="s">
        <v>3997</v>
      </c>
      <c r="K448" s="261" t="s">
        <v>4463</v>
      </c>
    </row>
    <row r="449" spans="1:11" hidden="1" x14ac:dyDescent="0.25">
      <c r="A449" s="261" t="s">
        <v>3653</v>
      </c>
      <c r="B449" s="261">
        <v>90562</v>
      </c>
      <c r="C449" s="261" t="s">
        <v>5221</v>
      </c>
      <c r="D449" s="261" t="s">
        <v>5222</v>
      </c>
      <c r="E449" s="261" t="s">
        <v>5223</v>
      </c>
      <c r="F449" s="261">
        <v>100348</v>
      </c>
      <c r="G449" s="261" t="s">
        <v>3943</v>
      </c>
      <c r="H449" s="261" t="s">
        <v>3944</v>
      </c>
      <c r="I449" s="261" t="s">
        <v>3659</v>
      </c>
      <c r="J449" s="261" t="s">
        <v>3660</v>
      </c>
      <c r="K449" s="261" t="s">
        <v>4768</v>
      </c>
    </row>
    <row r="450" spans="1:11" hidden="1" x14ac:dyDescent="0.25">
      <c r="A450" s="261" t="s">
        <v>3653</v>
      </c>
      <c r="B450" s="261">
        <v>90571</v>
      </c>
      <c r="C450" s="261" t="s">
        <v>4031</v>
      </c>
      <c r="D450" s="261" t="s">
        <v>5224</v>
      </c>
      <c r="E450" s="261" t="s">
        <v>5225</v>
      </c>
      <c r="F450" s="261">
        <v>100429</v>
      </c>
      <c r="G450" s="261" t="s">
        <v>4264</v>
      </c>
      <c r="H450" s="261" t="s">
        <v>4265</v>
      </c>
      <c r="I450" s="261" t="s">
        <v>3659</v>
      </c>
      <c r="J450" s="261" t="s">
        <v>3660</v>
      </c>
      <c r="K450" s="261" t="s">
        <v>4266</v>
      </c>
    </row>
    <row r="451" spans="1:11" hidden="1" x14ac:dyDescent="0.25">
      <c r="A451" s="261" t="s">
        <v>3653</v>
      </c>
      <c r="B451" s="261">
        <v>90573</v>
      </c>
      <c r="C451" s="261" t="s">
        <v>5226</v>
      </c>
      <c r="D451" s="261" t="s">
        <v>4438</v>
      </c>
      <c r="E451" s="261" t="s">
        <v>5227</v>
      </c>
      <c r="F451" s="261">
        <v>100403</v>
      </c>
      <c r="G451" s="261" t="s">
        <v>4005</v>
      </c>
      <c r="H451" s="261" t="s">
        <v>4006</v>
      </c>
      <c r="I451" s="261" t="s">
        <v>3659</v>
      </c>
      <c r="J451" s="261" t="s">
        <v>3660</v>
      </c>
      <c r="K451" s="261" t="s">
        <v>4315</v>
      </c>
    </row>
    <row r="452" spans="1:11" hidden="1" x14ac:dyDescent="0.25">
      <c r="A452" s="261" t="s">
        <v>3653</v>
      </c>
      <c r="B452" s="261">
        <v>90574</v>
      </c>
      <c r="C452" s="261" t="s">
        <v>5228</v>
      </c>
      <c r="D452" s="261" t="s">
        <v>5229</v>
      </c>
      <c r="E452" s="261" t="s">
        <v>5230</v>
      </c>
      <c r="F452" s="261">
        <v>100412</v>
      </c>
      <c r="G452" s="261" t="s">
        <v>4782</v>
      </c>
      <c r="H452" s="261" t="s">
        <v>4783</v>
      </c>
      <c r="I452" s="261" t="s">
        <v>3659</v>
      </c>
      <c r="J452" s="261" t="s">
        <v>3660</v>
      </c>
      <c r="K452" s="261" t="s">
        <v>4784</v>
      </c>
    </row>
    <row r="453" spans="1:11" hidden="1" x14ac:dyDescent="0.25">
      <c r="A453" s="261" t="s">
        <v>3653</v>
      </c>
      <c r="B453" s="261">
        <v>90577</v>
      </c>
      <c r="C453" s="261" t="s">
        <v>5231</v>
      </c>
      <c r="D453" s="261" t="s">
        <v>5232</v>
      </c>
      <c r="E453" s="261" t="s">
        <v>5233</v>
      </c>
      <c r="F453" s="261">
        <v>100422</v>
      </c>
      <c r="G453" s="261" t="s">
        <v>4018</v>
      </c>
      <c r="H453" s="261" t="s">
        <v>4019</v>
      </c>
      <c r="I453" s="261" t="s">
        <v>3659</v>
      </c>
      <c r="J453" s="261" t="s">
        <v>3660</v>
      </c>
      <c r="K453" s="261" t="s">
        <v>5234</v>
      </c>
    </row>
    <row r="454" spans="1:11" hidden="1" x14ac:dyDescent="0.25">
      <c r="A454" s="261" t="s">
        <v>3653</v>
      </c>
      <c r="B454" s="261">
        <v>90578</v>
      </c>
      <c r="C454" s="261" t="s">
        <v>5226</v>
      </c>
      <c r="D454" s="261" t="s">
        <v>5235</v>
      </c>
      <c r="E454" s="261" t="s">
        <v>5236</v>
      </c>
      <c r="F454" s="261">
        <v>100368</v>
      </c>
      <c r="G454" s="261" t="s">
        <v>3734</v>
      </c>
      <c r="H454" s="261" t="s">
        <v>3735</v>
      </c>
      <c r="I454" s="261" t="s">
        <v>3659</v>
      </c>
      <c r="J454" s="261" t="s">
        <v>3660</v>
      </c>
      <c r="K454" s="261" t="s">
        <v>4525</v>
      </c>
    </row>
    <row r="455" spans="1:11" hidden="1" x14ac:dyDescent="0.25">
      <c r="A455" s="261" t="s">
        <v>3653</v>
      </c>
      <c r="B455" s="261">
        <v>90582</v>
      </c>
      <c r="C455" s="261" t="s">
        <v>5237</v>
      </c>
      <c r="D455" s="261" t="s">
        <v>5238</v>
      </c>
      <c r="E455" s="261" t="s">
        <v>5239</v>
      </c>
      <c r="F455" s="261">
        <v>100434</v>
      </c>
      <c r="G455" s="261" t="s">
        <v>5135</v>
      </c>
      <c r="H455" s="261" t="s">
        <v>5136</v>
      </c>
      <c r="I455" s="261" t="s">
        <v>3659</v>
      </c>
      <c r="J455" s="261" t="s">
        <v>3660</v>
      </c>
      <c r="K455" s="261" t="s">
        <v>5240</v>
      </c>
    </row>
    <row r="456" spans="1:11" hidden="1" x14ac:dyDescent="0.25">
      <c r="A456" s="261" t="s">
        <v>3653</v>
      </c>
      <c r="B456" s="261">
        <v>90585</v>
      </c>
      <c r="C456" s="261" t="s">
        <v>4457</v>
      </c>
      <c r="D456" s="261" t="s">
        <v>5241</v>
      </c>
      <c r="E456" s="261" t="s">
        <v>5242</v>
      </c>
      <c r="F456" s="261">
        <v>100997</v>
      </c>
      <c r="G456" s="261" t="s">
        <v>3672</v>
      </c>
      <c r="H456" s="261" t="s">
        <v>3673</v>
      </c>
      <c r="I456" s="261" t="s">
        <v>3659</v>
      </c>
      <c r="J456" s="261" t="s">
        <v>3660</v>
      </c>
      <c r="K456" s="261" t="s">
        <v>4173</v>
      </c>
    </row>
    <row r="457" spans="1:11" hidden="1" x14ac:dyDescent="0.25">
      <c r="A457" s="261" t="s">
        <v>3653</v>
      </c>
      <c r="B457" s="261">
        <v>90587</v>
      </c>
      <c r="C457" s="261" t="s">
        <v>4142</v>
      </c>
      <c r="D457" s="261" t="s">
        <v>5243</v>
      </c>
      <c r="E457" s="261" t="s">
        <v>5244</v>
      </c>
      <c r="F457" s="261">
        <v>136344</v>
      </c>
      <c r="G457" s="261" t="s">
        <v>4062</v>
      </c>
      <c r="H457" s="261" t="s">
        <v>4063</v>
      </c>
      <c r="I457" s="261" t="s">
        <v>3659</v>
      </c>
      <c r="J457" s="261" t="s">
        <v>3660</v>
      </c>
      <c r="K457" s="261" t="s">
        <v>4358</v>
      </c>
    </row>
    <row r="458" spans="1:11" hidden="1" x14ac:dyDescent="0.25">
      <c r="A458" s="261" t="s">
        <v>3653</v>
      </c>
      <c r="B458" s="261">
        <v>90590</v>
      </c>
      <c r="C458" s="261" t="s">
        <v>4099</v>
      </c>
      <c r="D458" s="261" t="s">
        <v>5245</v>
      </c>
      <c r="E458" s="261" t="s">
        <v>5246</v>
      </c>
      <c r="F458" s="261">
        <v>100474</v>
      </c>
      <c r="G458" s="261" t="s">
        <v>3904</v>
      </c>
      <c r="H458" s="261" t="s">
        <v>3905</v>
      </c>
      <c r="I458" s="261" t="s">
        <v>3659</v>
      </c>
      <c r="J458" s="261" t="s">
        <v>3684</v>
      </c>
      <c r="K458" s="261" t="s">
        <v>5247</v>
      </c>
    </row>
    <row r="459" spans="1:11" hidden="1" x14ac:dyDescent="0.25">
      <c r="A459" s="261" t="s">
        <v>3653</v>
      </c>
      <c r="B459" s="261">
        <v>90591</v>
      </c>
      <c r="C459" s="261" t="s">
        <v>5248</v>
      </c>
      <c r="D459" s="261" t="s">
        <v>5113</v>
      </c>
      <c r="E459" s="261" t="s">
        <v>5249</v>
      </c>
      <c r="F459" s="261">
        <v>100420</v>
      </c>
      <c r="G459" s="261" t="s">
        <v>4426</v>
      </c>
      <c r="H459" s="261" t="s">
        <v>4427</v>
      </c>
      <c r="I459" s="261" t="s">
        <v>4963</v>
      </c>
      <c r="J459" s="261" t="s">
        <v>3997</v>
      </c>
      <c r="K459" s="261" t="s">
        <v>3945</v>
      </c>
    </row>
    <row r="460" spans="1:11" hidden="1" x14ac:dyDescent="0.25">
      <c r="A460" s="261" t="s">
        <v>3653</v>
      </c>
      <c r="B460" s="261">
        <v>90593</v>
      </c>
      <c r="C460" s="261" t="s">
        <v>5250</v>
      </c>
      <c r="D460" s="261" t="s">
        <v>3778</v>
      </c>
      <c r="E460" s="261" t="s">
        <v>5251</v>
      </c>
      <c r="F460" s="261">
        <v>100348</v>
      </c>
      <c r="G460" s="261" t="s">
        <v>3943</v>
      </c>
      <c r="H460" s="261" t="s">
        <v>3944</v>
      </c>
      <c r="I460" s="261" t="s">
        <v>3659</v>
      </c>
      <c r="J460" s="261" t="s">
        <v>3660</v>
      </c>
      <c r="K460" s="261" t="s">
        <v>4446</v>
      </c>
    </row>
    <row r="461" spans="1:11" hidden="1" x14ac:dyDescent="0.25">
      <c r="A461" s="261" t="s">
        <v>3653</v>
      </c>
      <c r="B461" s="261">
        <v>90594</v>
      </c>
      <c r="C461" s="261" t="s">
        <v>1793</v>
      </c>
      <c r="D461" s="261" t="s">
        <v>1794</v>
      </c>
      <c r="E461" s="261" t="s">
        <v>1795</v>
      </c>
      <c r="F461" s="261">
        <v>100348</v>
      </c>
      <c r="G461" s="261" t="s">
        <v>3943</v>
      </c>
      <c r="H461" s="261" t="s">
        <v>3944</v>
      </c>
      <c r="I461" s="261" t="s">
        <v>3659</v>
      </c>
      <c r="J461" s="261" t="s">
        <v>3660</v>
      </c>
      <c r="K461" s="261" t="s">
        <v>4991</v>
      </c>
    </row>
    <row r="462" spans="1:11" hidden="1" x14ac:dyDescent="0.25">
      <c r="A462" s="261" t="s">
        <v>3653</v>
      </c>
      <c r="B462" s="261">
        <v>90596</v>
      </c>
      <c r="C462" s="261" t="s">
        <v>3914</v>
      </c>
      <c r="D462" s="261" t="s">
        <v>1796</v>
      </c>
      <c r="E462" s="261" t="s">
        <v>1797</v>
      </c>
      <c r="F462" s="261">
        <v>103573</v>
      </c>
      <c r="G462" s="261" t="s">
        <v>3710</v>
      </c>
      <c r="H462" s="261" t="s">
        <v>3711</v>
      </c>
      <c r="I462" s="261" t="s">
        <v>3659</v>
      </c>
      <c r="J462" s="261" t="s">
        <v>3660</v>
      </c>
      <c r="K462" s="261" t="s">
        <v>3746</v>
      </c>
    </row>
    <row r="463" spans="1:11" hidden="1" x14ac:dyDescent="0.25">
      <c r="A463" s="261" t="s">
        <v>3653</v>
      </c>
      <c r="B463" s="261">
        <v>90598</v>
      </c>
      <c r="C463" s="261" t="s">
        <v>1798</v>
      </c>
      <c r="D463" s="261" t="s">
        <v>1799</v>
      </c>
      <c r="E463" s="261" t="s">
        <v>1800</v>
      </c>
      <c r="F463" s="261">
        <v>100348</v>
      </c>
      <c r="G463" s="261" t="s">
        <v>3943</v>
      </c>
      <c r="H463" s="261" t="s">
        <v>3944</v>
      </c>
      <c r="I463" s="261" t="s">
        <v>3659</v>
      </c>
      <c r="J463" s="261" t="s">
        <v>3660</v>
      </c>
      <c r="K463" s="261" t="s">
        <v>4463</v>
      </c>
    </row>
    <row r="464" spans="1:11" hidden="1" x14ac:dyDescent="0.25">
      <c r="A464" s="261" t="s">
        <v>3653</v>
      </c>
      <c r="B464" s="261">
        <v>90599</v>
      </c>
      <c r="C464" s="261" t="s">
        <v>3675</v>
      </c>
      <c r="D464" s="261" t="s">
        <v>1801</v>
      </c>
      <c r="E464" s="261" t="s">
        <v>1802</v>
      </c>
      <c r="F464" s="261">
        <v>103573</v>
      </c>
      <c r="G464" s="261" t="s">
        <v>3710</v>
      </c>
      <c r="H464" s="261" t="s">
        <v>3711</v>
      </c>
      <c r="I464" s="261" t="s">
        <v>3659</v>
      </c>
      <c r="J464" s="261" t="s">
        <v>3660</v>
      </c>
      <c r="K464" s="261" t="s">
        <v>1803</v>
      </c>
    </row>
    <row r="465" spans="1:11" hidden="1" x14ac:dyDescent="0.25">
      <c r="A465" s="261" t="s">
        <v>3653</v>
      </c>
      <c r="B465" s="261">
        <v>90605</v>
      </c>
      <c r="C465" s="261" t="s">
        <v>1804</v>
      </c>
      <c r="D465" s="261" t="s">
        <v>1805</v>
      </c>
      <c r="E465" s="261" t="s">
        <v>1806</v>
      </c>
      <c r="F465" s="261">
        <v>100403</v>
      </c>
      <c r="G465" s="261" t="s">
        <v>4005</v>
      </c>
      <c r="H465" s="261" t="s">
        <v>4006</v>
      </c>
      <c r="I465" s="261" t="s">
        <v>3659</v>
      </c>
      <c r="J465" s="261" t="s">
        <v>3660</v>
      </c>
      <c r="K465" s="261" t="s">
        <v>1807</v>
      </c>
    </row>
    <row r="466" spans="1:11" hidden="1" x14ac:dyDescent="0.25">
      <c r="A466" s="261" t="s">
        <v>3653</v>
      </c>
      <c r="B466" s="261">
        <v>90606</v>
      </c>
      <c r="C466" s="261" t="s">
        <v>1808</v>
      </c>
      <c r="D466" s="261" t="s">
        <v>1809</v>
      </c>
      <c r="E466" s="261" t="s">
        <v>1810</v>
      </c>
      <c r="F466" s="261">
        <v>100447</v>
      </c>
      <c r="G466" s="261" t="s">
        <v>5202</v>
      </c>
      <c r="H466" s="261" t="s">
        <v>5203</v>
      </c>
      <c r="I466" s="261" t="s">
        <v>3659</v>
      </c>
      <c r="J466" s="261" t="s">
        <v>3660</v>
      </c>
      <c r="K466" s="261" t="s">
        <v>1811</v>
      </c>
    </row>
    <row r="467" spans="1:11" hidden="1" x14ac:dyDescent="0.25">
      <c r="A467" s="261" t="s">
        <v>3653</v>
      </c>
      <c r="B467" s="261">
        <v>90607</v>
      </c>
      <c r="C467" s="261" t="s">
        <v>4771</v>
      </c>
      <c r="D467" s="261" t="s">
        <v>3778</v>
      </c>
      <c r="E467" s="261" t="s">
        <v>1812</v>
      </c>
      <c r="F467" s="261">
        <v>100375</v>
      </c>
      <c r="G467" s="261" t="s">
        <v>3774</v>
      </c>
      <c r="H467" s="261" t="s">
        <v>3775</v>
      </c>
      <c r="I467" s="261" t="s">
        <v>3659</v>
      </c>
      <c r="J467" s="261" t="s">
        <v>3660</v>
      </c>
      <c r="K467" s="261" t="s">
        <v>4437</v>
      </c>
    </row>
    <row r="468" spans="1:11" hidden="1" x14ac:dyDescent="0.25">
      <c r="A468" s="261" t="s">
        <v>3653</v>
      </c>
      <c r="B468" s="261">
        <v>90609</v>
      </c>
      <c r="C468" s="261" t="s">
        <v>3704</v>
      </c>
      <c r="D468" s="261" t="s">
        <v>1813</v>
      </c>
      <c r="E468" s="261" t="s">
        <v>1814</v>
      </c>
      <c r="F468" s="261">
        <v>101196</v>
      </c>
      <c r="G468" s="261" t="s">
        <v>4228</v>
      </c>
      <c r="H468" s="261" t="s">
        <v>4229</v>
      </c>
      <c r="I468" s="261" t="s">
        <v>3659</v>
      </c>
      <c r="J468" s="261" t="s">
        <v>3660</v>
      </c>
      <c r="K468" s="261" t="s">
        <v>4375</v>
      </c>
    </row>
    <row r="469" spans="1:11" hidden="1" x14ac:dyDescent="0.25">
      <c r="A469" s="261" t="s">
        <v>3653</v>
      </c>
      <c r="B469" s="261">
        <v>90610</v>
      </c>
      <c r="C469" s="261" t="s">
        <v>3806</v>
      </c>
      <c r="D469" s="261" t="s">
        <v>1815</v>
      </c>
      <c r="E469" s="261" t="s">
        <v>1816</v>
      </c>
      <c r="F469" s="261">
        <v>103799</v>
      </c>
      <c r="G469" s="261" t="s">
        <v>3762</v>
      </c>
      <c r="H469" s="261" t="s">
        <v>3763</v>
      </c>
      <c r="I469" s="261" t="s">
        <v>3659</v>
      </c>
      <c r="J469" s="261" t="s">
        <v>3660</v>
      </c>
      <c r="K469" s="261" t="s">
        <v>3764</v>
      </c>
    </row>
    <row r="470" spans="1:11" hidden="1" x14ac:dyDescent="0.25">
      <c r="A470" s="261" t="s">
        <v>3653</v>
      </c>
      <c r="B470" s="261">
        <v>90611</v>
      </c>
      <c r="C470" s="261" t="s">
        <v>1817</v>
      </c>
      <c r="D470" s="261" t="s">
        <v>1818</v>
      </c>
      <c r="E470" s="261" t="s">
        <v>1819</v>
      </c>
      <c r="F470" s="261">
        <v>103098</v>
      </c>
      <c r="G470" s="261" t="s">
        <v>4473</v>
      </c>
      <c r="H470" s="261" t="s">
        <v>4474</v>
      </c>
      <c r="I470" s="261" t="s">
        <v>3659</v>
      </c>
      <c r="J470" s="261" t="s">
        <v>3660</v>
      </c>
      <c r="K470" s="261" t="s">
        <v>4714</v>
      </c>
    </row>
    <row r="471" spans="1:11" hidden="1" x14ac:dyDescent="0.25">
      <c r="A471" s="261" t="s">
        <v>3653</v>
      </c>
      <c r="B471" s="261">
        <v>90621</v>
      </c>
      <c r="C471" s="261" t="s">
        <v>3806</v>
      </c>
      <c r="D471" s="261" t="s">
        <v>1820</v>
      </c>
      <c r="E471" s="261" t="s">
        <v>1821</v>
      </c>
      <c r="F471" s="261">
        <v>100690</v>
      </c>
      <c r="G471" s="261" t="s">
        <v>4013</v>
      </c>
      <c r="H471" s="261" t="s">
        <v>4014</v>
      </c>
      <c r="I471" s="261" t="s">
        <v>3659</v>
      </c>
      <c r="J471" s="261" t="s">
        <v>3660</v>
      </c>
      <c r="K471" s="261" t="s">
        <v>1822</v>
      </c>
    </row>
    <row r="472" spans="1:11" hidden="1" x14ac:dyDescent="0.25">
      <c r="A472" s="261" t="s">
        <v>3653</v>
      </c>
      <c r="B472" s="261">
        <v>90622</v>
      </c>
      <c r="C472" s="261" t="s">
        <v>1823</v>
      </c>
      <c r="D472" s="261" t="s">
        <v>1824</v>
      </c>
      <c r="E472" s="261" t="s">
        <v>1825</v>
      </c>
      <c r="F472" s="261">
        <v>100348</v>
      </c>
      <c r="G472" s="261" t="s">
        <v>3943</v>
      </c>
      <c r="H472" s="261" t="s">
        <v>3944</v>
      </c>
      <c r="I472" s="261" t="s">
        <v>3659</v>
      </c>
      <c r="J472" s="261" t="s">
        <v>3660</v>
      </c>
      <c r="K472" s="261" t="s">
        <v>1826</v>
      </c>
    </row>
    <row r="473" spans="1:11" hidden="1" x14ac:dyDescent="0.25">
      <c r="A473" s="261" t="s">
        <v>3653</v>
      </c>
      <c r="B473" s="261">
        <v>90624</v>
      </c>
      <c r="C473" s="261" t="s">
        <v>5009</v>
      </c>
      <c r="D473" s="261" t="s">
        <v>1827</v>
      </c>
      <c r="E473" s="261" t="s">
        <v>1828</v>
      </c>
      <c r="F473" s="261">
        <v>101067</v>
      </c>
      <c r="G473" s="261" t="s">
        <v>3701</v>
      </c>
      <c r="H473" s="261" t="s">
        <v>3702</v>
      </c>
      <c r="I473" s="261" t="s">
        <v>3659</v>
      </c>
      <c r="J473" s="261" t="s">
        <v>3660</v>
      </c>
      <c r="K473" s="261" t="s">
        <v>3703</v>
      </c>
    </row>
    <row r="474" spans="1:11" hidden="1" x14ac:dyDescent="0.25">
      <c r="A474" s="261" t="s">
        <v>3653</v>
      </c>
      <c r="B474" s="261">
        <v>90629</v>
      </c>
      <c r="C474" s="261" t="s">
        <v>1829</v>
      </c>
      <c r="D474" s="261" t="s">
        <v>1830</v>
      </c>
      <c r="E474" s="261" t="s">
        <v>1831</v>
      </c>
      <c r="F474" s="261">
        <v>100403</v>
      </c>
      <c r="G474" s="261" t="s">
        <v>4005</v>
      </c>
      <c r="H474" s="261" t="s">
        <v>4006</v>
      </c>
      <c r="I474" s="261" t="s">
        <v>3659</v>
      </c>
      <c r="J474" s="261" t="s">
        <v>3660</v>
      </c>
      <c r="K474" s="261" t="s">
        <v>1807</v>
      </c>
    </row>
    <row r="475" spans="1:11" hidden="1" x14ac:dyDescent="0.25">
      <c r="A475" s="261" t="s">
        <v>3653</v>
      </c>
      <c r="B475" s="261">
        <v>90630</v>
      </c>
      <c r="C475" s="261" t="s">
        <v>1832</v>
      </c>
      <c r="D475" s="261" t="s">
        <v>1833</v>
      </c>
      <c r="E475" s="261" t="s">
        <v>1834</v>
      </c>
      <c r="F475" s="261">
        <v>100421</v>
      </c>
      <c r="G475" s="261" t="s">
        <v>3682</v>
      </c>
      <c r="H475" s="261" t="s">
        <v>3683</v>
      </c>
      <c r="I475" s="261" t="s">
        <v>3659</v>
      </c>
      <c r="J475" s="261" t="s">
        <v>4405</v>
      </c>
      <c r="K475" s="261" t="s">
        <v>3685</v>
      </c>
    </row>
    <row r="476" spans="1:11" hidden="1" x14ac:dyDescent="0.25">
      <c r="A476" s="261" t="s">
        <v>3653</v>
      </c>
      <c r="B476" s="261">
        <v>90636</v>
      </c>
      <c r="C476" s="261" t="s">
        <v>3835</v>
      </c>
      <c r="D476" s="261" t="s">
        <v>1835</v>
      </c>
      <c r="E476" s="261" t="s">
        <v>1836</v>
      </c>
      <c r="F476" s="261">
        <v>102848</v>
      </c>
      <c r="G476" s="261" t="s">
        <v>3983</v>
      </c>
      <c r="H476" s="261" t="s">
        <v>3984</v>
      </c>
      <c r="I476" s="261" t="s">
        <v>3659</v>
      </c>
      <c r="J476" s="261" t="s">
        <v>3660</v>
      </c>
      <c r="K476" s="261" t="s">
        <v>4540</v>
      </c>
    </row>
    <row r="477" spans="1:11" hidden="1" x14ac:dyDescent="0.25">
      <c r="A477" s="261" t="s">
        <v>3662</v>
      </c>
      <c r="B477" s="261">
        <v>90638</v>
      </c>
      <c r="C477" s="261" t="s">
        <v>3806</v>
      </c>
      <c r="D477" s="261" t="s">
        <v>1837</v>
      </c>
      <c r="E477" s="261" t="s">
        <v>1838</v>
      </c>
      <c r="F477" s="261">
        <v>100312</v>
      </c>
      <c r="G477" s="261" t="s">
        <v>3666</v>
      </c>
      <c r="H477" s="261" t="s">
        <v>3667</v>
      </c>
      <c r="I477" s="261" t="s">
        <v>4963</v>
      </c>
      <c r="J477" s="261" t="s">
        <v>3997</v>
      </c>
      <c r="K477" s="261" t="s">
        <v>3668</v>
      </c>
    </row>
    <row r="478" spans="1:11" hidden="1" x14ac:dyDescent="0.25">
      <c r="A478" s="261" t="s">
        <v>3662</v>
      </c>
      <c r="B478" s="261">
        <v>90639</v>
      </c>
      <c r="C478" s="261" t="s">
        <v>3789</v>
      </c>
      <c r="D478" s="261" t="s">
        <v>1839</v>
      </c>
      <c r="E478" s="261" t="s">
        <v>1840</v>
      </c>
      <c r="F478" s="261">
        <v>100312</v>
      </c>
      <c r="G478" s="261" t="s">
        <v>3666</v>
      </c>
      <c r="H478" s="261" t="s">
        <v>3667</v>
      </c>
      <c r="I478" s="261" t="s">
        <v>4963</v>
      </c>
      <c r="J478" s="261" t="s">
        <v>3997</v>
      </c>
      <c r="K478" s="261" t="s">
        <v>3668</v>
      </c>
    </row>
    <row r="479" spans="1:11" hidden="1" x14ac:dyDescent="0.25">
      <c r="A479" s="261" t="s">
        <v>3662</v>
      </c>
      <c r="B479" s="261">
        <v>90640</v>
      </c>
      <c r="C479" s="261" t="s">
        <v>3978</v>
      </c>
      <c r="D479" s="261" t="s">
        <v>4821</v>
      </c>
      <c r="E479" s="261" t="s">
        <v>1841</v>
      </c>
      <c r="F479" s="261">
        <v>100312</v>
      </c>
      <c r="G479" s="261" t="s">
        <v>3666</v>
      </c>
      <c r="H479" s="261" t="s">
        <v>3667</v>
      </c>
      <c r="I479" s="261" t="s">
        <v>3659</v>
      </c>
      <c r="J479" s="261" t="s">
        <v>3660</v>
      </c>
      <c r="K479" s="261" t="s">
        <v>3668</v>
      </c>
    </row>
    <row r="480" spans="1:11" hidden="1" x14ac:dyDescent="0.25">
      <c r="A480" s="261" t="s">
        <v>3653</v>
      </c>
      <c r="B480" s="261">
        <v>90643</v>
      </c>
      <c r="C480" s="261" t="s">
        <v>4860</v>
      </c>
      <c r="D480" s="261" t="s">
        <v>3760</v>
      </c>
      <c r="E480" s="261" t="s">
        <v>1842</v>
      </c>
      <c r="F480" s="261">
        <v>100452</v>
      </c>
      <c r="G480" s="261" t="s">
        <v>1843</v>
      </c>
      <c r="H480" s="261" t="s">
        <v>1844</v>
      </c>
      <c r="I480" s="261" t="s">
        <v>3659</v>
      </c>
      <c r="J480" s="261" t="s">
        <v>3660</v>
      </c>
      <c r="K480" s="261" t="s">
        <v>1845</v>
      </c>
    </row>
    <row r="481" spans="1:11" hidden="1" x14ac:dyDescent="0.25">
      <c r="A481" s="261" t="s">
        <v>3653</v>
      </c>
      <c r="B481" s="261">
        <v>90645</v>
      </c>
      <c r="C481" s="261" t="s">
        <v>4043</v>
      </c>
      <c r="D481" s="261" t="s">
        <v>1846</v>
      </c>
      <c r="E481" s="261" t="s">
        <v>1847</v>
      </c>
      <c r="F481" s="261">
        <v>103118</v>
      </c>
      <c r="G481" s="261" t="s">
        <v>1848</v>
      </c>
      <c r="H481" s="261" t="s">
        <v>1849</v>
      </c>
      <c r="I481" s="261" t="s">
        <v>3659</v>
      </c>
      <c r="J481" s="261" t="s">
        <v>3660</v>
      </c>
      <c r="K481" s="261" t="s">
        <v>1850</v>
      </c>
    </row>
    <row r="482" spans="1:11" hidden="1" x14ac:dyDescent="0.25">
      <c r="A482" s="261" t="s">
        <v>3653</v>
      </c>
      <c r="B482" s="261">
        <v>90648</v>
      </c>
      <c r="C482" s="261" t="s">
        <v>1851</v>
      </c>
      <c r="D482" s="261" t="s">
        <v>1852</v>
      </c>
      <c r="E482" s="261" t="s">
        <v>1853</v>
      </c>
      <c r="F482" s="261">
        <v>100993</v>
      </c>
      <c r="G482" s="261" t="s">
        <v>3792</v>
      </c>
      <c r="H482" s="261" t="s">
        <v>3793</v>
      </c>
      <c r="I482" s="261" t="s">
        <v>3659</v>
      </c>
      <c r="J482" s="261" t="s">
        <v>3660</v>
      </c>
      <c r="K482" s="261" t="s">
        <v>1854</v>
      </c>
    </row>
    <row r="483" spans="1:11" hidden="1" x14ac:dyDescent="0.25">
      <c r="A483" s="261" t="s">
        <v>3653</v>
      </c>
      <c r="B483" s="261">
        <v>90649</v>
      </c>
      <c r="C483" s="261" t="s">
        <v>1855</v>
      </c>
      <c r="D483" s="261" t="s">
        <v>4499</v>
      </c>
      <c r="E483" s="261" t="s">
        <v>1856</v>
      </c>
      <c r="F483" s="261">
        <v>100403</v>
      </c>
      <c r="G483" s="261" t="s">
        <v>4005</v>
      </c>
      <c r="H483" s="261" t="s">
        <v>4006</v>
      </c>
      <c r="I483" s="261" t="s">
        <v>3659</v>
      </c>
      <c r="J483" s="261" t="s">
        <v>3660</v>
      </c>
      <c r="K483" s="261" t="s">
        <v>4302</v>
      </c>
    </row>
    <row r="484" spans="1:11" hidden="1" x14ac:dyDescent="0.25">
      <c r="A484" s="261" t="s">
        <v>3653</v>
      </c>
      <c r="B484" s="261">
        <v>90650</v>
      </c>
      <c r="C484" s="261" t="s">
        <v>1857</v>
      </c>
      <c r="D484" s="261" t="s">
        <v>1858</v>
      </c>
      <c r="E484" s="261" t="s">
        <v>1859</v>
      </c>
      <c r="F484" s="261">
        <v>100336</v>
      </c>
      <c r="G484" s="261" t="s">
        <v>3750</v>
      </c>
      <c r="H484" s="261" t="s">
        <v>3751</v>
      </c>
      <c r="I484" s="261" t="s">
        <v>3659</v>
      </c>
      <c r="J484" s="261" t="s">
        <v>3660</v>
      </c>
      <c r="K484" s="261" t="s">
        <v>1860</v>
      </c>
    </row>
    <row r="485" spans="1:11" hidden="1" x14ac:dyDescent="0.25">
      <c r="A485" s="261" t="s">
        <v>3653</v>
      </c>
      <c r="B485" s="261">
        <v>90651</v>
      </c>
      <c r="C485" s="261" t="s">
        <v>1861</v>
      </c>
      <c r="D485" s="261" t="s">
        <v>1862</v>
      </c>
      <c r="E485" s="261" t="s">
        <v>1863</v>
      </c>
      <c r="F485" s="261">
        <v>100368</v>
      </c>
      <c r="G485" s="261" t="s">
        <v>3734</v>
      </c>
      <c r="H485" s="261" t="s">
        <v>3735</v>
      </c>
      <c r="I485" s="261" t="s">
        <v>3659</v>
      </c>
      <c r="J485" s="261" t="s">
        <v>3660</v>
      </c>
      <c r="K485" s="261" t="s">
        <v>4525</v>
      </c>
    </row>
    <row r="486" spans="1:11" hidden="1" x14ac:dyDescent="0.25">
      <c r="A486" s="261" t="s">
        <v>3653</v>
      </c>
      <c r="B486" s="261">
        <v>90655</v>
      </c>
      <c r="C486" s="261" t="s">
        <v>3737</v>
      </c>
      <c r="D486" s="261" t="s">
        <v>1864</v>
      </c>
      <c r="E486" s="261" t="s">
        <v>1865</v>
      </c>
      <c r="F486" s="261">
        <v>100997</v>
      </c>
      <c r="G486" s="261" t="s">
        <v>3672</v>
      </c>
      <c r="H486" s="261" t="s">
        <v>3673</v>
      </c>
      <c r="I486" s="261" t="s">
        <v>3659</v>
      </c>
      <c r="J486" s="261" t="s">
        <v>3660</v>
      </c>
      <c r="K486" s="261" t="s">
        <v>4173</v>
      </c>
    </row>
    <row r="487" spans="1:11" hidden="1" x14ac:dyDescent="0.25">
      <c r="A487" s="261" t="s">
        <v>3653</v>
      </c>
      <c r="B487" s="261">
        <v>90662</v>
      </c>
      <c r="C487" s="261" t="s">
        <v>3675</v>
      </c>
      <c r="D487" s="261" t="s">
        <v>1866</v>
      </c>
      <c r="E487" s="261" t="s">
        <v>1867</v>
      </c>
      <c r="F487" s="261">
        <v>100989</v>
      </c>
      <c r="G487" s="261" t="s">
        <v>4648</v>
      </c>
      <c r="H487" s="261" t="s">
        <v>4649</v>
      </c>
      <c r="I487" s="261" t="s">
        <v>3659</v>
      </c>
      <c r="J487" s="261" t="s">
        <v>3660</v>
      </c>
      <c r="K487" s="261" t="s">
        <v>4650</v>
      </c>
    </row>
    <row r="488" spans="1:11" hidden="1" x14ac:dyDescent="0.25">
      <c r="A488" s="261" t="s">
        <v>3653</v>
      </c>
      <c r="B488" s="261">
        <v>90665</v>
      </c>
      <c r="C488" s="261" t="s">
        <v>1868</v>
      </c>
      <c r="D488" s="261" t="s">
        <v>1869</v>
      </c>
      <c r="E488" s="261" t="s">
        <v>1870</v>
      </c>
      <c r="F488" s="261">
        <v>103325</v>
      </c>
      <c r="G488" s="261" t="s">
        <v>4942</v>
      </c>
      <c r="H488" s="261" t="s">
        <v>4943</v>
      </c>
      <c r="I488" s="261" t="s">
        <v>3659</v>
      </c>
      <c r="J488" s="261" t="s">
        <v>3660</v>
      </c>
      <c r="K488" s="261" t="s">
        <v>1871</v>
      </c>
    </row>
    <row r="489" spans="1:11" hidden="1" x14ac:dyDescent="0.25">
      <c r="A489" s="261" t="s">
        <v>3653</v>
      </c>
      <c r="B489" s="261">
        <v>90669</v>
      </c>
      <c r="C489" s="261" t="s">
        <v>4502</v>
      </c>
      <c r="D489" s="261" t="s">
        <v>1872</v>
      </c>
      <c r="E489" s="261" t="s">
        <v>1873</v>
      </c>
      <c r="F489" s="261">
        <v>100918</v>
      </c>
      <c r="G489" s="261" t="s">
        <v>3715</v>
      </c>
      <c r="H489" s="261" t="s">
        <v>3716</v>
      </c>
      <c r="I489" s="261" t="s">
        <v>3659</v>
      </c>
      <c r="J489" s="261" t="s">
        <v>3660</v>
      </c>
      <c r="K489" s="261" t="s">
        <v>3988</v>
      </c>
    </row>
    <row r="490" spans="1:11" hidden="1" x14ac:dyDescent="0.25">
      <c r="A490" s="261" t="s">
        <v>3653</v>
      </c>
      <c r="B490" s="261">
        <v>90674</v>
      </c>
      <c r="C490" s="261" t="s">
        <v>1874</v>
      </c>
      <c r="D490" s="261" t="s">
        <v>1875</v>
      </c>
      <c r="E490" s="261" t="s">
        <v>1876</v>
      </c>
      <c r="F490" s="261">
        <v>103232</v>
      </c>
      <c r="G490" s="261" t="s">
        <v>4318</v>
      </c>
      <c r="H490" s="261" t="s">
        <v>4319</v>
      </c>
      <c r="I490" s="261" t="s">
        <v>3659</v>
      </c>
      <c r="J490" s="261" t="s">
        <v>3660</v>
      </c>
      <c r="K490" s="261" t="s">
        <v>4320</v>
      </c>
    </row>
    <row r="491" spans="1:11" hidden="1" x14ac:dyDescent="0.25">
      <c r="A491" s="261" t="s">
        <v>3653</v>
      </c>
      <c r="B491" s="261">
        <v>90678</v>
      </c>
      <c r="C491" s="261" t="s">
        <v>4244</v>
      </c>
      <c r="D491" s="261" t="s">
        <v>1877</v>
      </c>
      <c r="E491" s="261" t="s">
        <v>1878</v>
      </c>
      <c r="F491" s="261">
        <v>100403</v>
      </c>
      <c r="G491" s="261" t="s">
        <v>4005</v>
      </c>
      <c r="H491" s="261" t="s">
        <v>4006</v>
      </c>
      <c r="I491" s="261" t="s">
        <v>3659</v>
      </c>
      <c r="J491" s="261" t="s">
        <v>3660</v>
      </c>
      <c r="K491" s="261" t="s">
        <v>4315</v>
      </c>
    </row>
    <row r="492" spans="1:11" hidden="1" x14ac:dyDescent="0.25">
      <c r="A492" s="261" t="s">
        <v>3653</v>
      </c>
      <c r="B492" s="261">
        <v>90681</v>
      </c>
      <c r="C492" s="261" t="s">
        <v>4280</v>
      </c>
      <c r="D492" s="261" t="s">
        <v>1879</v>
      </c>
      <c r="E492" s="261" t="s">
        <v>1880</v>
      </c>
      <c r="F492" s="261">
        <v>100348</v>
      </c>
      <c r="G492" s="261" t="s">
        <v>3943</v>
      </c>
      <c r="H492" s="261" t="s">
        <v>3944</v>
      </c>
      <c r="I492" s="261" t="s">
        <v>3659</v>
      </c>
      <c r="J492" s="261" t="s">
        <v>3660</v>
      </c>
      <c r="K492" s="261" t="s">
        <v>4728</v>
      </c>
    </row>
    <row r="493" spans="1:11" hidden="1" x14ac:dyDescent="0.25">
      <c r="A493" s="261" t="s">
        <v>3653</v>
      </c>
      <c r="B493" s="261">
        <v>90682</v>
      </c>
      <c r="C493" s="261" t="s">
        <v>4049</v>
      </c>
      <c r="D493" s="261" t="s">
        <v>1881</v>
      </c>
      <c r="E493" s="261" t="s">
        <v>1882</v>
      </c>
      <c r="F493" s="261">
        <v>100448</v>
      </c>
      <c r="G493" s="261" t="s">
        <v>4677</v>
      </c>
      <c r="H493" s="261" t="s">
        <v>4678</v>
      </c>
      <c r="I493" s="261" t="s">
        <v>3659</v>
      </c>
      <c r="J493" s="261" t="s">
        <v>3660</v>
      </c>
      <c r="K493" s="261" t="s">
        <v>5044</v>
      </c>
    </row>
    <row r="494" spans="1:11" hidden="1" x14ac:dyDescent="0.25">
      <c r="A494" s="261" t="s">
        <v>3653</v>
      </c>
      <c r="B494" s="261">
        <v>90683</v>
      </c>
      <c r="C494" s="261" t="s">
        <v>3704</v>
      </c>
      <c r="D494" s="261" t="s">
        <v>1883</v>
      </c>
      <c r="E494" s="261" t="s">
        <v>1884</v>
      </c>
      <c r="F494" s="261">
        <v>103124</v>
      </c>
      <c r="G494" s="261" t="s">
        <v>3768</v>
      </c>
      <c r="H494" s="261" t="s">
        <v>3769</v>
      </c>
      <c r="I494" s="261" t="s">
        <v>3659</v>
      </c>
      <c r="J494" s="261" t="s">
        <v>3660</v>
      </c>
      <c r="K494" s="261" t="s">
        <v>4330</v>
      </c>
    </row>
    <row r="495" spans="1:11" hidden="1" x14ac:dyDescent="0.25">
      <c r="A495" s="261" t="s">
        <v>3653</v>
      </c>
      <c r="B495" s="261">
        <v>90689</v>
      </c>
      <c r="C495" s="261" t="s">
        <v>1885</v>
      </c>
      <c r="D495" s="261" t="s">
        <v>3759</v>
      </c>
      <c r="E495" s="261" t="s">
        <v>1886</v>
      </c>
      <c r="F495" s="261">
        <v>100690</v>
      </c>
      <c r="G495" s="261" t="s">
        <v>4013</v>
      </c>
      <c r="H495" s="261" t="s">
        <v>4014</v>
      </c>
      <c r="I495" s="261" t="s">
        <v>3659</v>
      </c>
      <c r="J495" s="261" t="s">
        <v>3660</v>
      </c>
      <c r="K495" s="261" t="s">
        <v>4030</v>
      </c>
    </row>
    <row r="496" spans="1:11" hidden="1" x14ac:dyDescent="0.25">
      <c r="A496" s="261" t="s">
        <v>3653</v>
      </c>
      <c r="B496" s="261">
        <v>90695</v>
      </c>
      <c r="C496" s="261" t="s">
        <v>1887</v>
      </c>
      <c r="D496" s="261" t="s">
        <v>1888</v>
      </c>
      <c r="E496" s="261" t="s">
        <v>1889</v>
      </c>
      <c r="F496" s="261">
        <v>100536</v>
      </c>
      <c r="G496" s="261" t="s">
        <v>4155</v>
      </c>
      <c r="H496" s="261" t="s">
        <v>4156</v>
      </c>
      <c r="I496" s="261" t="s">
        <v>3659</v>
      </c>
      <c r="J496" s="261" t="s">
        <v>3660</v>
      </c>
      <c r="K496" s="261" t="s">
        <v>3862</v>
      </c>
    </row>
    <row r="497" spans="1:11" hidden="1" x14ac:dyDescent="0.25">
      <c r="A497" s="261" t="s">
        <v>3653</v>
      </c>
      <c r="B497" s="261">
        <v>90697</v>
      </c>
      <c r="C497" s="261" t="s">
        <v>1890</v>
      </c>
      <c r="D497" s="261" t="s">
        <v>1891</v>
      </c>
      <c r="E497" s="261" t="s">
        <v>1892</v>
      </c>
      <c r="F497" s="261">
        <v>100992</v>
      </c>
      <c r="G497" s="261" t="s">
        <v>4381</v>
      </c>
      <c r="H497" s="261" t="s">
        <v>4382</v>
      </c>
      <c r="I497" s="261" t="s">
        <v>3659</v>
      </c>
      <c r="J497" s="261" t="s">
        <v>3660</v>
      </c>
      <c r="K497" s="261" t="s">
        <v>3717</v>
      </c>
    </row>
    <row r="498" spans="1:11" hidden="1" x14ac:dyDescent="0.25">
      <c r="A498" s="261" t="s">
        <v>3653</v>
      </c>
      <c r="B498" s="261">
        <v>90702</v>
      </c>
      <c r="C498" s="261" t="s">
        <v>1893</v>
      </c>
      <c r="D498" s="261" t="s">
        <v>1894</v>
      </c>
      <c r="E498" s="261" t="s">
        <v>1895</v>
      </c>
      <c r="F498" s="261">
        <v>100379</v>
      </c>
      <c r="G498" s="261" t="s">
        <v>3814</v>
      </c>
      <c r="H498" s="261" t="s">
        <v>3815</v>
      </c>
      <c r="I498" s="261" t="s">
        <v>3659</v>
      </c>
      <c r="J498" s="261" t="s">
        <v>3660</v>
      </c>
      <c r="K498" s="261" t="s">
        <v>1896</v>
      </c>
    </row>
    <row r="499" spans="1:11" hidden="1" x14ac:dyDescent="0.25">
      <c r="A499" s="261" t="s">
        <v>3653</v>
      </c>
      <c r="B499" s="261">
        <v>90707</v>
      </c>
      <c r="C499" s="261" t="s">
        <v>5209</v>
      </c>
      <c r="D499" s="261" t="s">
        <v>1897</v>
      </c>
      <c r="E499" s="261" t="s">
        <v>1898</v>
      </c>
      <c r="F499" s="261">
        <v>100685</v>
      </c>
      <c r="G499" s="261" t="s">
        <v>1899</v>
      </c>
      <c r="H499" s="261" t="s">
        <v>1900</v>
      </c>
      <c r="I499" s="261" t="s">
        <v>3659</v>
      </c>
      <c r="J499" s="261" t="s">
        <v>3660</v>
      </c>
      <c r="K499" s="261" t="s">
        <v>1901</v>
      </c>
    </row>
    <row r="500" spans="1:11" hidden="1" x14ac:dyDescent="0.25">
      <c r="A500" s="261" t="s">
        <v>3653</v>
      </c>
      <c r="B500" s="261">
        <v>90708</v>
      </c>
      <c r="C500" s="261" t="s">
        <v>3786</v>
      </c>
      <c r="D500" s="261" t="s">
        <v>5158</v>
      </c>
      <c r="E500" s="261" t="s">
        <v>1902</v>
      </c>
      <c r="F500" s="261">
        <v>100426</v>
      </c>
      <c r="G500" s="261" t="s">
        <v>3803</v>
      </c>
      <c r="H500" s="261" t="s">
        <v>3804</v>
      </c>
      <c r="I500" s="261" t="s">
        <v>3659</v>
      </c>
      <c r="J500" s="261" t="s">
        <v>3660</v>
      </c>
      <c r="K500" s="261" t="s">
        <v>1903</v>
      </c>
    </row>
    <row r="501" spans="1:11" hidden="1" x14ac:dyDescent="0.25">
      <c r="A501" s="261" t="s">
        <v>3653</v>
      </c>
      <c r="B501" s="261">
        <v>90709</v>
      </c>
      <c r="C501" s="261" t="s">
        <v>1904</v>
      </c>
      <c r="D501" s="261" t="s">
        <v>1905</v>
      </c>
      <c r="E501" s="261" t="s">
        <v>1906</v>
      </c>
      <c r="F501" s="261">
        <v>136030</v>
      </c>
      <c r="G501" s="261" t="s">
        <v>1907</v>
      </c>
      <c r="H501" s="261" t="s">
        <v>1908</v>
      </c>
      <c r="I501" s="261" t="s">
        <v>3659</v>
      </c>
      <c r="J501" s="261" t="s">
        <v>3660</v>
      </c>
      <c r="K501" s="261" t="s">
        <v>3770</v>
      </c>
    </row>
    <row r="502" spans="1:11" hidden="1" x14ac:dyDescent="0.25">
      <c r="A502" s="261" t="s">
        <v>3653</v>
      </c>
      <c r="B502" s="261">
        <v>90711</v>
      </c>
      <c r="C502" s="261" t="s">
        <v>1909</v>
      </c>
      <c r="D502" s="261" t="s">
        <v>1910</v>
      </c>
      <c r="E502" s="261" t="s">
        <v>1911</v>
      </c>
      <c r="F502" s="261">
        <v>100348</v>
      </c>
      <c r="G502" s="261" t="s">
        <v>3943</v>
      </c>
      <c r="H502" s="261" t="s">
        <v>3944</v>
      </c>
      <c r="I502" s="261" t="s">
        <v>3659</v>
      </c>
      <c r="J502" s="261" t="s">
        <v>3660</v>
      </c>
      <c r="K502" s="261" t="s">
        <v>4991</v>
      </c>
    </row>
    <row r="503" spans="1:11" hidden="1" x14ac:dyDescent="0.25">
      <c r="A503" s="261" t="s">
        <v>3653</v>
      </c>
      <c r="B503" s="261">
        <v>90715</v>
      </c>
      <c r="C503" s="261" t="s">
        <v>1912</v>
      </c>
      <c r="D503" s="261" t="s">
        <v>1913</v>
      </c>
      <c r="E503" s="261" t="s">
        <v>1914</v>
      </c>
      <c r="F503" s="261">
        <v>100926</v>
      </c>
      <c r="G503" s="261" t="s">
        <v>1915</v>
      </c>
      <c r="H503" s="261" t="s">
        <v>1916</v>
      </c>
      <c r="I503" s="261" t="s">
        <v>3659</v>
      </c>
      <c r="J503" s="261" t="s">
        <v>3660</v>
      </c>
      <c r="K503" s="261" t="s">
        <v>1917</v>
      </c>
    </row>
    <row r="504" spans="1:11" hidden="1" x14ac:dyDescent="0.25">
      <c r="A504" s="261" t="s">
        <v>3653</v>
      </c>
      <c r="B504" s="261">
        <v>90720</v>
      </c>
      <c r="C504" s="261" t="s">
        <v>1918</v>
      </c>
      <c r="D504" s="261" t="s">
        <v>1919</v>
      </c>
      <c r="E504" s="261" t="s">
        <v>1920</v>
      </c>
      <c r="F504" s="261">
        <v>101196</v>
      </c>
      <c r="G504" s="261" t="s">
        <v>4228</v>
      </c>
      <c r="H504" s="261" t="s">
        <v>4229</v>
      </c>
      <c r="I504" s="261" t="s">
        <v>3659</v>
      </c>
      <c r="J504" s="261" t="s">
        <v>3660</v>
      </c>
      <c r="K504" s="261" t="s">
        <v>4230</v>
      </c>
    </row>
    <row r="505" spans="1:11" hidden="1" x14ac:dyDescent="0.25">
      <c r="A505" s="261" t="s">
        <v>3653</v>
      </c>
      <c r="B505" s="261">
        <v>90725</v>
      </c>
      <c r="C505" s="261" t="s">
        <v>1921</v>
      </c>
      <c r="D505" s="261" t="s">
        <v>1922</v>
      </c>
      <c r="E505" s="261" t="s">
        <v>1923</v>
      </c>
      <c r="F505" s="261">
        <v>103793</v>
      </c>
      <c r="G505" s="261" t="s">
        <v>4076</v>
      </c>
      <c r="H505" s="261" t="s">
        <v>4077</v>
      </c>
      <c r="I505" s="261" t="s">
        <v>3659</v>
      </c>
      <c r="J505" s="261" t="s">
        <v>3660</v>
      </c>
      <c r="K505" s="261" t="s">
        <v>1924</v>
      </c>
    </row>
    <row r="506" spans="1:11" hidden="1" x14ac:dyDescent="0.25">
      <c r="A506" s="261" t="s">
        <v>3653</v>
      </c>
      <c r="B506" s="261">
        <v>90726</v>
      </c>
      <c r="C506" s="261" t="s">
        <v>1925</v>
      </c>
      <c r="D506" s="261" t="s">
        <v>1926</v>
      </c>
      <c r="E506" s="261" t="s">
        <v>1927</v>
      </c>
      <c r="F506" s="261">
        <v>100418</v>
      </c>
      <c r="G506" s="261" t="s">
        <v>4454</v>
      </c>
      <c r="H506" s="261" t="s">
        <v>4455</v>
      </c>
      <c r="I506" s="261" t="s">
        <v>3659</v>
      </c>
      <c r="J506" s="261" t="s">
        <v>3660</v>
      </c>
      <c r="K506" s="261" t="s">
        <v>1928</v>
      </c>
    </row>
    <row r="507" spans="1:11" hidden="1" x14ac:dyDescent="0.25">
      <c r="A507" s="261" t="s">
        <v>3653</v>
      </c>
      <c r="B507" s="261">
        <v>90728</v>
      </c>
      <c r="C507" s="261" t="s">
        <v>1929</v>
      </c>
      <c r="D507" s="261" t="s">
        <v>1930</v>
      </c>
      <c r="E507" s="261" t="s">
        <v>1931</v>
      </c>
      <c r="F507" s="261">
        <v>103124</v>
      </c>
      <c r="G507" s="261" t="s">
        <v>3768</v>
      </c>
      <c r="H507" s="261" t="s">
        <v>3769</v>
      </c>
      <c r="I507" s="261" t="s">
        <v>3659</v>
      </c>
      <c r="J507" s="261" t="s">
        <v>3660</v>
      </c>
      <c r="K507" s="261" t="s">
        <v>4330</v>
      </c>
    </row>
    <row r="508" spans="1:11" hidden="1" x14ac:dyDescent="0.25">
      <c r="A508" s="261" t="s">
        <v>3653</v>
      </c>
      <c r="B508" s="261">
        <v>90729</v>
      </c>
      <c r="C508" s="261" t="s">
        <v>1932</v>
      </c>
      <c r="D508" s="261" t="s">
        <v>1933</v>
      </c>
      <c r="E508" s="261" t="s">
        <v>1934</v>
      </c>
      <c r="F508" s="261">
        <v>101196</v>
      </c>
      <c r="G508" s="261" t="s">
        <v>4228</v>
      </c>
      <c r="H508" s="261" t="s">
        <v>4229</v>
      </c>
      <c r="I508" s="261" t="s">
        <v>3659</v>
      </c>
      <c r="J508" s="261" t="s">
        <v>3660</v>
      </c>
      <c r="K508" s="261" t="s">
        <v>1935</v>
      </c>
    </row>
    <row r="509" spans="1:11" hidden="1" x14ac:dyDescent="0.25">
      <c r="A509" s="261" t="s">
        <v>3653</v>
      </c>
      <c r="B509" s="261">
        <v>90732</v>
      </c>
      <c r="C509" s="261" t="s">
        <v>3765</v>
      </c>
      <c r="D509" s="261" t="s">
        <v>1936</v>
      </c>
      <c r="E509" s="261" t="s">
        <v>1937</v>
      </c>
      <c r="F509" s="261">
        <v>100412</v>
      </c>
      <c r="G509" s="261" t="s">
        <v>4782</v>
      </c>
      <c r="H509" s="261" t="s">
        <v>4783</v>
      </c>
      <c r="I509" s="261" t="s">
        <v>3659</v>
      </c>
      <c r="J509" s="261" t="s">
        <v>3660</v>
      </c>
      <c r="K509" s="261" t="s">
        <v>4784</v>
      </c>
    </row>
    <row r="510" spans="1:11" hidden="1" x14ac:dyDescent="0.25">
      <c r="A510" s="261" t="s">
        <v>3653</v>
      </c>
      <c r="B510" s="261">
        <v>90736</v>
      </c>
      <c r="C510" s="261" t="s">
        <v>1938</v>
      </c>
      <c r="D510" s="261" t="s">
        <v>4103</v>
      </c>
      <c r="E510" s="261" t="s">
        <v>1939</v>
      </c>
      <c r="F510" s="261">
        <v>100336</v>
      </c>
      <c r="G510" s="261" t="s">
        <v>3750</v>
      </c>
      <c r="H510" s="261" t="s">
        <v>3751</v>
      </c>
      <c r="I510" s="261" t="s">
        <v>3659</v>
      </c>
      <c r="J510" s="261" t="s">
        <v>3660</v>
      </c>
      <c r="K510" s="261" t="s">
        <v>4098</v>
      </c>
    </row>
    <row r="511" spans="1:11" hidden="1" x14ac:dyDescent="0.25">
      <c r="A511" s="261" t="s">
        <v>3653</v>
      </c>
      <c r="B511" s="261">
        <v>90738</v>
      </c>
      <c r="C511" s="261" t="s">
        <v>3848</v>
      </c>
      <c r="D511" s="261" t="s">
        <v>3836</v>
      </c>
      <c r="E511" s="261" t="s">
        <v>1940</v>
      </c>
      <c r="F511" s="261">
        <v>100512</v>
      </c>
      <c r="G511" s="261" t="s">
        <v>4653</v>
      </c>
      <c r="H511" s="261" t="s">
        <v>4654</v>
      </c>
      <c r="I511" s="261" t="s">
        <v>3659</v>
      </c>
      <c r="J511" s="261" t="s">
        <v>3660</v>
      </c>
      <c r="K511" s="261" t="s">
        <v>1941</v>
      </c>
    </row>
    <row r="512" spans="1:11" hidden="1" x14ac:dyDescent="0.25">
      <c r="A512" s="261" t="s">
        <v>3653</v>
      </c>
      <c r="B512" s="261">
        <v>90739</v>
      </c>
      <c r="C512" s="261" t="s">
        <v>3863</v>
      </c>
      <c r="D512" s="261" t="s">
        <v>1942</v>
      </c>
      <c r="E512" s="261" t="s">
        <v>1943</v>
      </c>
      <c r="F512" s="261">
        <v>100348</v>
      </c>
      <c r="G512" s="261" t="s">
        <v>3943</v>
      </c>
      <c r="H512" s="261" t="s">
        <v>3944</v>
      </c>
      <c r="I512" s="261" t="s">
        <v>3659</v>
      </c>
      <c r="J512" s="261" t="s">
        <v>3660</v>
      </c>
      <c r="K512" s="261" t="s">
        <v>4969</v>
      </c>
    </row>
    <row r="513" spans="1:11" hidden="1" x14ac:dyDescent="0.25">
      <c r="A513" s="261" t="s">
        <v>3653</v>
      </c>
      <c r="B513" s="261">
        <v>90740</v>
      </c>
      <c r="C513" s="261" t="s">
        <v>1944</v>
      </c>
      <c r="D513" s="261" t="s">
        <v>1945</v>
      </c>
      <c r="E513" s="261" t="s">
        <v>1946</v>
      </c>
      <c r="F513" s="261">
        <v>103793</v>
      </c>
      <c r="G513" s="261" t="s">
        <v>4076</v>
      </c>
      <c r="H513" s="261" t="s">
        <v>4077</v>
      </c>
      <c r="I513" s="261" t="s">
        <v>3659</v>
      </c>
      <c r="J513" s="261" t="s">
        <v>3660</v>
      </c>
      <c r="K513" s="261" t="s">
        <v>1947</v>
      </c>
    </row>
    <row r="514" spans="1:11" hidden="1" x14ac:dyDescent="0.25">
      <c r="A514" s="261" t="s">
        <v>3653</v>
      </c>
      <c r="B514" s="261">
        <v>90746</v>
      </c>
      <c r="C514" s="261" t="s">
        <v>3843</v>
      </c>
      <c r="D514" s="261" t="s">
        <v>1948</v>
      </c>
      <c r="E514" s="261" t="s">
        <v>1949</v>
      </c>
      <c r="F514" s="261">
        <v>100422</v>
      </c>
      <c r="G514" s="261" t="s">
        <v>4018</v>
      </c>
      <c r="H514" s="261" t="s">
        <v>4019</v>
      </c>
      <c r="I514" s="261" t="s">
        <v>3659</v>
      </c>
      <c r="J514" s="261" t="s">
        <v>3660</v>
      </c>
      <c r="K514" s="261" t="s">
        <v>1950</v>
      </c>
    </row>
    <row r="515" spans="1:11" hidden="1" x14ac:dyDescent="0.25">
      <c r="A515" s="261" t="s">
        <v>3653</v>
      </c>
      <c r="B515" s="261">
        <v>90749</v>
      </c>
      <c r="C515" s="261" t="s">
        <v>1951</v>
      </c>
      <c r="D515" s="261" t="s">
        <v>1952</v>
      </c>
      <c r="E515" s="261" t="s">
        <v>1953</v>
      </c>
      <c r="F515" s="261">
        <v>100368</v>
      </c>
      <c r="G515" s="261" t="s">
        <v>3734</v>
      </c>
      <c r="H515" s="261" t="s">
        <v>3735</v>
      </c>
      <c r="I515" s="261" t="s">
        <v>3659</v>
      </c>
      <c r="J515" s="261" t="s">
        <v>3660</v>
      </c>
      <c r="K515" s="261" t="s">
        <v>4525</v>
      </c>
    </row>
    <row r="516" spans="1:11" hidden="1" x14ac:dyDescent="0.25">
      <c r="A516" s="261" t="s">
        <v>3653</v>
      </c>
      <c r="B516" s="261">
        <v>90805</v>
      </c>
      <c r="C516" s="261" t="s">
        <v>4686</v>
      </c>
      <c r="D516" s="261" t="s">
        <v>1954</v>
      </c>
      <c r="E516" s="261" t="s">
        <v>1955</v>
      </c>
      <c r="F516" s="261">
        <v>100998</v>
      </c>
      <c r="G516" s="261" t="s">
        <v>3951</v>
      </c>
      <c r="H516" s="261" t="s">
        <v>3952</v>
      </c>
      <c r="I516" s="261" t="s">
        <v>3659</v>
      </c>
      <c r="J516" s="261" t="s">
        <v>3660</v>
      </c>
      <c r="K516" s="261" t="s">
        <v>3697</v>
      </c>
    </row>
    <row r="517" spans="1:11" hidden="1" x14ac:dyDescent="0.25">
      <c r="A517" s="261" t="s">
        <v>3653</v>
      </c>
      <c r="B517" s="261">
        <v>90807</v>
      </c>
      <c r="C517" s="261" t="s">
        <v>1956</v>
      </c>
      <c r="D517" s="261" t="s">
        <v>1957</v>
      </c>
      <c r="E517" s="261" t="s">
        <v>1958</v>
      </c>
      <c r="F517" s="261">
        <v>103329</v>
      </c>
      <c r="G517" s="261" t="s">
        <v>3937</v>
      </c>
      <c r="H517" s="261" t="s">
        <v>3938</v>
      </c>
      <c r="I517" s="261" t="s">
        <v>3659</v>
      </c>
      <c r="J517" s="261" t="s">
        <v>3660</v>
      </c>
      <c r="K517" s="261" t="s">
        <v>3939</v>
      </c>
    </row>
    <row r="518" spans="1:11" hidden="1" x14ac:dyDescent="0.25">
      <c r="A518" s="261" t="s">
        <v>3653</v>
      </c>
      <c r="B518" s="261">
        <v>90808</v>
      </c>
      <c r="C518" s="261" t="s">
        <v>4127</v>
      </c>
      <c r="D518" s="261" t="s">
        <v>1959</v>
      </c>
      <c r="E518" s="261" t="s">
        <v>1960</v>
      </c>
      <c r="F518" s="261">
        <v>101067</v>
      </c>
      <c r="G518" s="261" t="s">
        <v>3701</v>
      </c>
      <c r="H518" s="261" t="s">
        <v>3702</v>
      </c>
      <c r="I518" s="261" t="s">
        <v>3659</v>
      </c>
      <c r="J518" s="261" t="s">
        <v>3660</v>
      </c>
      <c r="K518" s="261" t="s">
        <v>3678</v>
      </c>
    </row>
    <row r="519" spans="1:11" hidden="1" x14ac:dyDescent="0.25">
      <c r="A519" s="261" t="s">
        <v>3653</v>
      </c>
      <c r="B519" s="261">
        <v>90810</v>
      </c>
      <c r="C519" s="261" t="s">
        <v>3901</v>
      </c>
      <c r="D519" s="261" t="s">
        <v>1961</v>
      </c>
      <c r="E519" s="261" t="s">
        <v>1962</v>
      </c>
      <c r="F519" s="261">
        <v>103332</v>
      </c>
      <c r="G519" s="261" t="s">
        <v>4163</v>
      </c>
      <c r="H519" s="261" t="s">
        <v>4164</v>
      </c>
      <c r="I519" s="261" t="s">
        <v>3659</v>
      </c>
      <c r="J519" s="261" t="s">
        <v>3660</v>
      </c>
      <c r="K519" s="261" t="s">
        <v>1963</v>
      </c>
    </row>
    <row r="520" spans="1:11" hidden="1" x14ac:dyDescent="0.25">
      <c r="A520" s="261" t="s">
        <v>3653</v>
      </c>
      <c r="B520" s="261">
        <v>90812</v>
      </c>
      <c r="C520" s="261" t="s">
        <v>1964</v>
      </c>
      <c r="D520" s="261" t="s">
        <v>1965</v>
      </c>
      <c r="E520" s="261" t="s">
        <v>1966</v>
      </c>
      <c r="F520" s="261">
        <v>100403</v>
      </c>
      <c r="G520" s="261" t="s">
        <v>4005</v>
      </c>
      <c r="H520" s="261" t="s">
        <v>4006</v>
      </c>
      <c r="I520" s="261" t="s">
        <v>3659</v>
      </c>
      <c r="J520" s="261" t="s">
        <v>3660</v>
      </c>
      <c r="K520" s="261" t="s">
        <v>4964</v>
      </c>
    </row>
    <row r="521" spans="1:11" hidden="1" x14ac:dyDescent="0.25">
      <c r="A521" s="261" t="s">
        <v>3653</v>
      </c>
      <c r="B521" s="261">
        <v>90814</v>
      </c>
      <c r="C521" s="261" t="s">
        <v>4043</v>
      </c>
      <c r="D521" s="261" t="s">
        <v>4932</v>
      </c>
      <c r="E521" s="261" t="s">
        <v>1967</v>
      </c>
      <c r="F521" s="261">
        <v>101174</v>
      </c>
      <c r="G521" s="261" t="s">
        <v>4218</v>
      </c>
      <c r="H521" s="261" t="s">
        <v>4219</v>
      </c>
      <c r="I521" s="261" t="s">
        <v>3659</v>
      </c>
      <c r="J521" s="261" t="s">
        <v>3660</v>
      </c>
      <c r="K521" s="261" t="s">
        <v>1968</v>
      </c>
    </row>
    <row r="522" spans="1:11" hidden="1" x14ac:dyDescent="0.25">
      <c r="A522" s="261" t="s">
        <v>3653</v>
      </c>
      <c r="B522" s="261">
        <v>90815</v>
      </c>
      <c r="C522" s="261" t="s">
        <v>1969</v>
      </c>
      <c r="D522" s="261" t="s">
        <v>1970</v>
      </c>
      <c r="E522" s="261" t="s">
        <v>1971</v>
      </c>
      <c r="F522" s="261">
        <v>100348</v>
      </c>
      <c r="G522" s="261" t="s">
        <v>3943</v>
      </c>
      <c r="H522" s="261" t="s">
        <v>3944</v>
      </c>
      <c r="I522" s="261" t="s">
        <v>3659</v>
      </c>
      <c r="J522" s="261" t="s">
        <v>3660</v>
      </c>
      <c r="K522" s="261" t="s">
        <v>4478</v>
      </c>
    </row>
    <row r="523" spans="1:11" hidden="1" x14ac:dyDescent="0.25">
      <c r="A523" s="261" t="s">
        <v>3653</v>
      </c>
      <c r="B523" s="261">
        <v>90821</v>
      </c>
      <c r="C523" s="261" t="s">
        <v>1972</v>
      </c>
      <c r="D523" s="261" t="s">
        <v>1973</v>
      </c>
      <c r="E523" s="261" t="s">
        <v>1974</v>
      </c>
      <c r="F523" s="261">
        <v>100399</v>
      </c>
      <c r="G523" s="261" t="s">
        <v>4622</v>
      </c>
      <c r="H523" s="261" t="s">
        <v>4623</v>
      </c>
      <c r="I523" s="261" t="s">
        <v>3659</v>
      </c>
      <c r="J523" s="261" t="s">
        <v>3660</v>
      </c>
      <c r="K523" s="261" t="s">
        <v>1975</v>
      </c>
    </row>
    <row r="524" spans="1:11" hidden="1" x14ac:dyDescent="0.25">
      <c r="A524" s="261" t="s">
        <v>3653</v>
      </c>
      <c r="B524" s="261">
        <v>90823</v>
      </c>
      <c r="C524" s="261" t="s">
        <v>1976</v>
      </c>
      <c r="D524" s="261" t="s">
        <v>1977</v>
      </c>
      <c r="E524" s="261" t="s">
        <v>1978</v>
      </c>
      <c r="F524" s="261">
        <v>103118</v>
      </c>
      <c r="G524" s="261" t="s">
        <v>1848</v>
      </c>
      <c r="H524" s="261" t="s">
        <v>1849</v>
      </c>
      <c r="I524" s="261" t="s">
        <v>3659</v>
      </c>
      <c r="J524" s="261" t="s">
        <v>3660</v>
      </c>
      <c r="K524" s="261" t="s">
        <v>1850</v>
      </c>
    </row>
    <row r="525" spans="1:11" hidden="1" x14ac:dyDescent="0.25">
      <c r="A525" s="261" t="s">
        <v>3653</v>
      </c>
      <c r="B525" s="261">
        <v>90828</v>
      </c>
      <c r="C525" s="261" t="s">
        <v>1979</v>
      </c>
      <c r="D525" s="261" t="s">
        <v>1980</v>
      </c>
      <c r="E525" s="261" t="s">
        <v>1981</v>
      </c>
      <c r="F525" s="261">
        <v>103573</v>
      </c>
      <c r="G525" s="261" t="s">
        <v>3710</v>
      </c>
      <c r="H525" s="261" t="s">
        <v>3711</v>
      </c>
      <c r="I525" s="261" t="s">
        <v>3659</v>
      </c>
      <c r="J525" s="261" t="s">
        <v>3660</v>
      </c>
      <c r="K525" s="261" t="s">
        <v>3746</v>
      </c>
    </row>
    <row r="526" spans="1:11" hidden="1" x14ac:dyDescent="0.25">
      <c r="A526" s="261" t="s">
        <v>3653</v>
      </c>
      <c r="B526" s="261">
        <v>90832</v>
      </c>
      <c r="C526" s="261" t="s">
        <v>1982</v>
      </c>
      <c r="D526" s="261" t="s">
        <v>1983</v>
      </c>
      <c r="E526" s="261" t="s">
        <v>1984</v>
      </c>
      <c r="F526" s="261">
        <v>100690</v>
      </c>
      <c r="G526" s="261" t="s">
        <v>4013</v>
      </c>
      <c r="H526" s="261" t="s">
        <v>4014</v>
      </c>
      <c r="I526" s="261" t="s">
        <v>4963</v>
      </c>
      <c r="J526" s="261" t="s">
        <v>3997</v>
      </c>
      <c r="K526" s="261" t="s">
        <v>4030</v>
      </c>
    </row>
    <row r="527" spans="1:11" hidden="1" x14ac:dyDescent="0.25">
      <c r="A527" s="261" t="s">
        <v>3653</v>
      </c>
      <c r="B527" s="261">
        <v>90834</v>
      </c>
      <c r="C527" s="261" t="s">
        <v>1985</v>
      </c>
      <c r="D527" s="261" t="s">
        <v>4907</v>
      </c>
      <c r="E527" s="261" t="s">
        <v>1986</v>
      </c>
      <c r="F527" s="261">
        <v>100348</v>
      </c>
      <c r="G527" s="261" t="s">
        <v>3943</v>
      </c>
      <c r="H527" s="261" t="s">
        <v>3944</v>
      </c>
      <c r="I527" s="261" t="s">
        <v>3659</v>
      </c>
      <c r="J527" s="261" t="s">
        <v>3660</v>
      </c>
      <c r="K527" s="261" t="s">
        <v>4768</v>
      </c>
    </row>
    <row r="528" spans="1:11" hidden="1" x14ac:dyDescent="0.25">
      <c r="A528" s="261" t="s">
        <v>3653</v>
      </c>
      <c r="B528" s="261">
        <v>90838</v>
      </c>
      <c r="C528" s="261" t="s">
        <v>3704</v>
      </c>
      <c r="D528" s="261" t="s">
        <v>1987</v>
      </c>
      <c r="E528" s="261" t="s">
        <v>1988</v>
      </c>
      <c r="F528" s="261">
        <v>100348</v>
      </c>
      <c r="G528" s="261" t="s">
        <v>3943</v>
      </c>
      <c r="H528" s="261" t="s">
        <v>3944</v>
      </c>
      <c r="I528" s="261" t="s">
        <v>3659</v>
      </c>
      <c r="J528" s="261" t="s">
        <v>3660</v>
      </c>
      <c r="K528" s="261" t="s">
        <v>1989</v>
      </c>
    </row>
    <row r="529" spans="1:11" hidden="1" x14ac:dyDescent="0.25">
      <c r="A529" s="261" t="s">
        <v>3653</v>
      </c>
      <c r="B529" s="261">
        <v>90843</v>
      </c>
      <c r="C529" s="261" t="s">
        <v>1990</v>
      </c>
      <c r="D529" s="261" t="s">
        <v>1991</v>
      </c>
      <c r="E529" s="261" t="s">
        <v>1992</v>
      </c>
      <c r="F529" s="261">
        <v>103118</v>
      </c>
      <c r="G529" s="261" t="s">
        <v>1848</v>
      </c>
      <c r="H529" s="261" t="s">
        <v>1849</v>
      </c>
      <c r="I529" s="261" t="s">
        <v>3659</v>
      </c>
      <c r="J529" s="261" t="s">
        <v>3660</v>
      </c>
      <c r="K529" s="261" t="s">
        <v>1850</v>
      </c>
    </row>
    <row r="530" spans="1:11" hidden="1" x14ac:dyDescent="0.25">
      <c r="A530" s="261" t="s">
        <v>3653</v>
      </c>
      <c r="B530" s="261">
        <v>90846</v>
      </c>
      <c r="C530" s="261" t="s">
        <v>1993</v>
      </c>
      <c r="D530" s="261" t="s">
        <v>1994</v>
      </c>
      <c r="E530" s="261" t="s">
        <v>1995</v>
      </c>
      <c r="F530" s="261">
        <v>101196</v>
      </c>
      <c r="G530" s="261" t="s">
        <v>4228</v>
      </c>
      <c r="H530" s="261" t="s">
        <v>4229</v>
      </c>
      <c r="I530" s="261" t="s">
        <v>3659</v>
      </c>
      <c r="J530" s="261" t="s">
        <v>3660</v>
      </c>
      <c r="K530" s="261" t="s">
        <v>1935</v>
      </c>
    </row>
    <row r="531" spans="1:11" hidden="1" x14ac:dyDescent="0.25">
      <c r="A531" s="261" t="s">
        <v>3653</v>
      </c>
      <c r="B531" s="261">
        <v>90849</v>
      </c>
      <c r="C531" s="261" t="s">
        <v>1996</v>
      </c>
      <c r="D531" s="261" t="s">
        <v>1997</v>
      </c>
      <c r="E531" s="261" t="s">
        <v>1998</v>
      </c>
      <c r="F531" s="261">
        <v>100403</v>
      </c>
      <c r="G531" s="261" t="s">
        <v>4005</v>
      </c>
      <c r="H531" s="261" t="s">
        <v>4006</v>
      </c>
      <c r="I531" s="261" t="s">
        <v>3659</v>
      </c>
      <c r="J531" s="261" t="s">
        <v>3660</v>
      </c>
      <c r="K531" s="261" t="s">
        <v>4746</v>
      </c>
    </row>
    <row r="532" spans="1:11" hidden="1" x14ac:dyDescent="0.25">
      <c r="A532" s="261" t="s">
        <v>3653</v>
      </c>
      <c r="B532" s="261">
        <v>90850</v>
      </c>
      <c r="C532" s="261" t="s">
        <v>1999</v>
      </c>
      <c r="D532" s="261" t="s">
        <v>2000</v>
      </c>
      <c r="E532" s="261" t="s">
        <v>2001</v>
      </c>
      <c r="F532" s="261">
        <v>100989</v>
      </c>
      <c r="G532" s="261" t="s">
        <v>4648</v>
      </c>
      <c r="H532" s="261" t="s">
        <v>4649</v>
      </c>
      <c r="I532" s="261" t="s">
        <v>3659</v>
      </c>
      <c r="J532" s="261" t="s">
        <v>3660</v>
      </c>
      <c r="K532" s="261" t="s">
        <v>4650</v>
      </c>
    </row>
    <row r="533" spans="1:11" hidden="1" x14ac:dyDescent="0.25">
      <c r="A533" s="261" t="s">
        <v>3653</v>
      </c>
      <c r="B533" s="261">
        <v>90854</v>
      </c>
      <c r="C533" s="261" t="s">
        <v>2002</v>
      </c>
      <c r="D533" s="261" t="s">
        <v>2003</v>
      </c>
      <c r="E533" s="261" t="s">
        <v>2004</v>
      </c>
      <c r="F533" s="261">
        <v>100427</v>
      </c>
      <c r="G533" s="261" t="s">
        <v>2005</v>
      </c>
      <c r="H533" s="261" t="s">
        <v>2006</v>
      </c>
      <c r="I533" s="261" t="s">
        <v>3659</v>
      </c>
      <c r="J533" s="261" t="s">
        <v>3660</v>
      </c>
      <c r="K533" s="261" t="s">
        <v>2007</v>
      </c>
    </row>
    <row r="534" spans="1:11" hidden="1" x14ac:dyDescent="0.25">
      <c r="A534" s="261" t="s">
        <v>3653</v>
      </c>
      <c r="B534" s="261">
        <v>90855</v>
      </c>
      <c r="C534" s="261" t="s">
        <v>4886</v>
      </c>
      <c r="D534" s="261" t="s">
        <v>4295</v>
      </c>
      <c r="E534" s="261" t="s">
        <v>2008</v>
      </c>
      <c r="F534" s="261">
        <v>100989</v>
      </c>
      <c r="G534" s="261" t="s">
        <v>4648</v>
      </c>
      <c r="H534" s="261" t="s">
        <v>4649</v>
      </c>
      <c r="I534" s="261" t="s">
        <v>3659</v>
      </c>
      <c r="J534" s="261" t="s">
        <v>3660</v>
      </c>
      <c r="K534" s="261" t="s">
        <v>4650</v>
      </c>
    </row>
    <row r="535" spans="1:11" hidden="1" x14ac:dyDescent="0.25">
      <c r="A535" s="261" t="s">
        <v>3653</v>
      </c>
      <c r="B535" s="261">
        <v>90857</v>
      </c>
      <c r="C535" s="261" t="s">
        <v>2009</v>
      </c>
      <c r="D535" s="261" t="s">
        <v>2010</v>
      </c>
      <c r="E535" s="261" t="s">
        <v>2011</v>
      </c>
      <c r="F535" s="261">
        <v>100987</v>
      </c>
      <c r="G535" s="261" t="s">
        <v>3832</v>
      </c>
      <c r="H535" s="261" t="s">
        <v>3833</v>
      </c>
      <c r="I535" s="261" t="s">
        <v>3659</v>
      </c>
      <c r="J535" s="261" t="s">
        <v>3660</v>
      </c>
      <c r="K535" s="261" t="s">
        <v>3910</v>
      </c>
    </row>
    <row r="536" spans="1:11" hidden="1" x14ac:dyDescent="0.25">
      <c r="A536" s="261" t="s">
        <v>3653</v>
      </c>
      <c r="B536" s="261">
        <v>90858</v>
      </c>
      <c r="C536" s="261" t="s">
        <v>4099</v>
      </c>
      <c r="D536" s="261" t="s">
        <v>2012</v>
      </c>
      <c r="E536" s="261" t="s">
        <v>2013</v>
      </c>
      <c r="F536" s="261">
        <v>100987</v>
      </c>
      <c r="G536" s="261" t="s">
        <v>3832</v>
      </c>
      <c r="H536" s="261" t="s">
        <v>3833</v>
      </c>
      <c r="I536" s="261" t="s">
        <v>3659</v>
      </c>
      <c r="J536" s="261" t="s">
        <v>3660</v>
      </c>
      <c r="K536" s="261" t="s">
        <v>3910</v>
      </c>
    </row>
    <row r="537" spans="1:11" hidden="1" x14ac:dyDescent="0.25">
      <c r="A537" s="261" t="s">
        <v>3653</v>
      </c>
      <c r="B537" s="261">
        <v>90860</v>
      </c>
      <c r="C537" s="261" t="s">
        <v>3747</v>
      </c>
      <c r="D537" s="261" t="s">
        <v>2014</v>
      </c>
      <c r="E537" s="261" t="s">
        <v>2015</v>
      </c>
      <c r="F537" s="261">
        <v>100431</v>
      </c>
      <c r="G537" s="261" t="s">
        <v>3889</v>
      </c>
      <c r="H537" s="261" t="s">
        <v>3890</v>
      </c>
      <c r="I537" s="261" t="s">
        <v>3659</v>
      </c>
      <c r="J537" s="261" t="s">
        <v>3660</v>
      </c>
      <c r="K537" s="261" t="s">
        <v>2016</v>
      </c>
    </row>
    <row r="538" spans="1:11" hidden="1" x14ac:dyDescent="0.25">
      <c r="A538" s="261" t="s">
        <v>3653</v>
      </c>
      <c r="B538" s="261">
        <v>90861</v>
      </c>
      <c r="C538" s="261" t="s">
        <v>3806</v>
      </c>
      <c r="D538" s="261" t="s">
        <v>4706</v>
      </c>
      <c r="E538" s="261" t="s">
        <v>2017</v>
      </c>
      <c r="F538" s="261">
        <v>101174</v>
      </c>
      <c r="G538" s="261" t="s">
        <v>4218</v>
      </c>
      <c r="H538" s="261" t="s">
        <v>4219</v>
      </c>
      <c r="I538" s="261" t="s">
        <v>3659</v>
      </c>
      <c r="J538" s="261" t="s">
        <v>3660</v>
      </c>
      <c r="K538" s="261" t="s">
        <v>4450</v>
      </c>
    </row>
    <row r="539" spans="1:11" hidden="1" x14ac:dyDescent="0.25">
      <c r="A539" s="261" t="s">
        <v>3653</v>
      </c>
      <c r="B539" s="261">
        <v>90862</v>
      </c>
      <c r="C539" s="261" t="s">
        <v>2018</v>
      </c>
      <c r="D539" s="261" t="s">
        <v>2019</v>
      </c>
      <c r="E539" s="261" t="s">
        <v>2020</v>
      </c>
      <c r="F539" s="261">
        <v>103325</v>
      </c>
      <c r="G539" s="261" t="s">
        <v>4942</v>
      </c>
      <c r="H539" s="261" t="s">
        <v>4943</v>
      </c>
      <c r="I539" s="261" t="s">
        <v>3659</v>
      </c>
      <c r="J539" s="261" t="s">
        <v>3660</v>
      </c>
      <c r="K539" s="261" t="s">
        <v>1871</v>
      </c>
    </row>
    <row r="540" spans="1:11" hidden="1" x14ac:dyDescent="0.25">
      <c r="A540" s="261" t="s">
        <v>3653</v>
      </c>
      <c r="B540" s="261">
        <v>90863</v>
      </c>
      <c r="C540" s="261" t="s">
        <v>4739</v>
      </c>
      <c r="D540" s="261" t="s">
        <v>2021</v>
      </c>
      <c r="E540" s="261" t="s">
        <v>2022</v>
      </c>
      <c r="F540" s="261">
        <v>100403</v>
      </c>
      <c r="G540" s="261" t="s">
        <v>4005</v>
      </c>
      <c r="H540" s="261" t="s">
        <v>4006</v>
      </c>
      <c r="I540" s="261" t="s">
        <v>3659</v>
      </c>
      <c r="J540" s="261" t="s">
        <v>3660</v>
      </c>
      <c r="K540" s="261" t="s">
        <v>4964</v>
      </c>
    </row>
    <row r="541" spans="1:11" hidden="1" x14ac:dyDescent="0.25">
      <c r="A541" s="261" t="s">
        <v>3653</v>
      </c>
      <c r="B541" s="261">
        <v>90864</v>
      </c>
      <c r="C541" s="261" t="s">
        <v>4002</v>
      </c>
      <c r="D541" s="261" t="s">
        <v>2023</v>
      </c>
      <c r="E541" s="261" t="s">
        <v>2024</v>
      </c>
      <c r="F541" s="261">
        <v>100373</v>
      </c>
      <c r="G541" s="261" t="s">
        <v>4869</v>
      </c>
      <c r="H541" s="261" t="s">
        <v>4870</v>
      </c>
      <c r="I541" s="261" t="s">
        <v>3659</v>
      </c>
      <c r="J541" s="261" t="s">
        <v>3660</v>
      </c>
      <c r="K541" s="261" t="s">
        <v>4214</v>
      </c>
    </row>
    <row r="542" spans="1:11" hidden="1" x14ac:dyDescent="0.25">
      <c r="A542" s="261" t="s">
        <v>3653</v>
      </c>
      <c r="B542" s="261">
        <v>90866</v>
      </c>
      <c r="C542" s="261" t="s">
        <v>5025</v>
      </c>
      <c r="D542" s="261" t="s">
        <v>2025</v>
      </c>
      <c r="E542" s="261" t="s">
        <v>2026</v>
      </c>
      <c r="F542" s="261">
        <v>100690</v>
      </c>
      <c r="G542" s="261" t="s">
        <v>4013</v>
      </c>
      <c r="H542" s="261" t="s">
        <v>4014</v>
      </c>
      <c r="I542" s="261" t="s">
        <v>3659</v>
      </c>
      <c r="J542" s="261" t="s">
        <v>3660</v>
      </c>
      <c r="K542" s="261" t="s">
        <v>4015</v>
      </c>
    </row>
    <row r="543" spans="1:11" hidden="1" x14ac:dyDescent="0.25">
      <c r="A543" s="261" t="s">
        <v>3653</v>
      </c>
      <c r="B543" s="261">
        <v>90867</v>
      </c>
      <c r="C543" s="261" t="s">
        <v>3843</v>
      </c>
      <c r="D543" s="261" t="s">
        <v>2027</v>
      </c>
      <c r="E543" s="261" t="s">
        <v>2028</v>
      </c>
      <c r="F543" s="261">
        <v>100690</v>
      </c>
      <c r="G543" s="261" t="s">
        <v>4013</v>
      </c>
      <c r="H543" s="261" t="s">
        <v>4014</v>
      </c>
      <c r="I543" s="261" t="s">
        <v>3659</v>
      </c>
      <c r="J543" s="261" t="s">
        <v>3660</v>
      </c>
      <c r="K543" s="261" t="s">
        <v>4015</v>
      </c>
    </row>
    <row r="544" spans="1:11" hidden="1" x14ac:dyDescent="0.25">
      <c r="A544" s="261" t="s">
        <v>3653</v>
      </c>
      <c r="B544" s="261">
        <v>90876</v>
      </c>
      <c r="C544" s="261" t="s">
        <v>2029</v>
      </c>
      <c r="D544" s="261" t="s">
        <v>2030</v>
      </c>
      <c r="E544" s="261" t="s">
        <v>2031</v>
      </c>
      <c r="F544" s="261">
        <v>103329</v>
      </c>
      <c r="G544" s="261" t="s">
        <v>3937</v>
      </c>
      <c r="H544" s="261" t="s">
        <v>3938</v>
      </c>
      <c r="I544" s="261" t="s">
        <v>3659</v>
      </c>
      <c r="J544" s="261" t="s">
        <v>3660</v>
      </c>
      <c r="K544" s="261" t="s">
        <v>3799</v>
      </c>
    </row>
    <row r="545" spans="1:11" hidden="1" x14ac:dyDescent="0.25">
      <c r="A545" s="261" t="s">
        <v>3653</v>
      </c>
      <c r="B545" s="261">
        <v>90878</v>
      </c>
      <c r="C545" s="261" t="s">
        <v>4065</v>
      </c>
      <c r="D545" s="261" t="s">
        <v>2032</v>
      </c>
      <c r="E545" s="261" t="s">
        <v>2033</v>
      </c>
      <c r="F545" s="261">
        <v>103310</v>
      </c>
      <c r="G545" s="261" t="s">
        <v>4241</v>
      </c>
      <c r="H545" s="261" t="s">
        <v>4242</v>
      </c>
      <c r="I545" s="261" t="s">
        <v>3659</v>
      </c>
      <c r="J545" s="261" t="s">
        <v>3660</v>
      </c>
      <c r="K545" s="261" t="s">
        <v>4243</v>
      </c>
    </row>
    <row r="546" spans="1:11" hidden="1" x14ac:dyDescent="0.25">
      <c r="A546" s="261" t="s">
        <v>3653</v>
      </c>
      <c r="B546" s="261">
        <v>90886</v>
      </c>
      <c r="C546" s="261" t="s">
        <v>3843</v>
      </c>
      <c r="D546" s="261" t="s">
        <v>2034</v>
      </c>
      <c r="E546" s="261" t="s">
        <v>2035</v>
      </c>
      <c r="F546" s="261">
        <v>100422</v>
      </c>
      <c r="G546" s="261" t="s">
        <v>4018</v>
      </c>
      <c r="H546" s="261" t="s">
        <v>4019</v>
      </c>
      <c r="I546" s="261" t="s">
        <v>3659</v>
      </c>
      <c r="J546" s="261" t="s">
        <v>3660</v>
      </c>
      <c r="K546" s="261" t="s">
        <v>5234</v>
      </c>
    </row>
    <row r="547" spans="1:11" hidden="1" x14ac:dyDescent="0.25">
      <c r="A547" s="261" t="s">
        <v>3653</v>
      </c>
      <c r="B547" s="261">
        <v>90888</v>
      </c>
      <c r="C547" s="261" t="s">
        <v>3737</v>
      </c>
      <c r="D547" s="261" t="s">
        <v>2036</v>
      </c>
      <c r="E547" s="261" t="s">
        <v>2037</v>
      </c>
      <c r="F547" s="261">
        <v>100989</v>
      </c>
      <c r="G547" s="261" t="s">
        <v>4648</v>
      </c>
      <c r="H547" s="261" t="s">
        <v>4649</v>
      </c>
      <c r="I547" s="261" t="s">
        <v>3659</v>
      </c>
      <c r="J547" s="261" t="s">
        <v>3660</v>
      </c>
      <c r="K547" s="261" t="s">
        <v>4650</v>
      </c>
    </row>
    <row r="548" spans="1:11" hidden="1" x14ac:dyDescent="0.25">
      <c r="A548" s="261" t="s">
        <v>3653</v>
      </c>
      <c r="B548" s="261">
        <v>90889</v>
      </c>
      <c r="C548" s="261" t="s">
        <v>4127</v>
      </c>
      <c r="D548" s="261" t="s">
        <v>2038</v>
      </c>
      <c r="E548" s="261" t="s">
        <v>2039</v>
      </c>
      <c r="F548" s="261">
        <v>103310</v>
      </c>
      <c r="G548" s="261" t="s">
        <v>4241</v>
      </c>
      <c r="H548" s="261" t="s">
        <v>4242</v>
      </c>
      <c r="I548" s="261" t="s">
        <v>3659</v>
      </c>
      <c r="J548" s="261" t="s">
        <v>3660</v>
      </c>
      <c r="K548" s="261" t="s">
        <v>4243</v>
      </c>
    </row>
    <row r="549" spans="1:11" hidden="1" x14ac:dyDescent="0.25">
      <c r="A549" s="261" t="s">
        <v>3653</v>
      </c>
      <c r="B549" s="261">
        <v>90890</v>
      </c>
      <c r="C549" s="261" t="s">
        <v>4049</v>
      </c>
      <c r="D549" s="261" t="s">
        <v>3899</v>
      </c>
      <c r="E549" s="261" t="s">
        <v>2040</v>
      </c>
      <c r="F549" s="261">
        <v>100336</v>
      </c>
      <c r="G549" s="261" t="s">
        <v>3750</v>
      </c>
      <c r="H549" s="261" t="s">
        <v>3751</v>
      </c>
      <c r="I549" s="261" t="s">
        <v>3659</v>
      </c>
      <c r="J549" s="261" t="s">
        <v>3660</v>
      </c>
      <c r="K549" s="261" t="s">
        <v>3752</v>
      </c>
    </row>
    <row r="550" spans="1:11" hidden="1" x14ac:dyDescent="0.25">
      <c r="A550" s="261" t="s">
        <v>3653</v>
      </c>
      <c r="B550" s="261">
        <v>90893</v>
      </c>
      <c r="C550" s="261" t="s">
        <v>3954</v>
      </c>
      <c r="D550" s="261" t="s">
        <v>2041</v>
      </c>
      <c r="E550" s="261" t="s">
        <v>2042</v>
      </c>
      <c r="F550" s="261">
        <v>120818</v>
      </c>
      <c r="G550" s="261" t="s">
        <v>3965</v>
      </c>
      <c r="H550" s="261" t="s">
        <v>3966</v>
      </c>
      <c r="I550" s="261" t="s">
        <v>3659</v>
      </c>
      <c r="J550" s="261" t="s">
        <v>3660</v>
      </c>
      <c r="K550" s="261" t="s">
        <v>2043</v>
      </c>
    </row>
    <row r="551" spans="1:11" hidden="1" x14ac:dyDescent="0.25">
      <c r="A551" s="261" t="s">
        <v>3653</v>
      </c>
      <c r="B551" s="261">
        <v>90895</v>
      </c>
      <c r="C551" s="261" t="s">
        <v>2044</v>
      </c>
      <c r="D551" s="261" t="s">
        <v>2045</v>
      </c>
      <c r="E551" s="261" t="s">
        <v>2046</v>
      </c>
      <c r="F551" s="261">
        <v>100447</v>
      </c>
      <c r="G551" s="261" t="s">
        <v>5202</v>
      </c>
      <c r="H551" s="261" t="s">
        <v>5203</v>
      </c>
      <c r="I551" s="261" t="s">
        <v>3659</v>
      </c>
      <c r="J551" s="261" t="s">
        <v>3660</v>
      </c>
      <c r="K551" s="261" t="s">
        <v>2047</v>
      </c>
    </row>
    <row r="552" spans="1:11" hidden="1" x14ac:dyDescent="0.25">
      <c r="A552" s="261" t="s">
        <v>3653</v>
      </c>
      <c r="B552" s="261">
        <v>90897</v>
      </c>
      <c r="C552" s="261" t="s">
        <v>4090</v>
      </c>
      <c r="D552" s="261" t="s">
        <v>2048</v>
      </c>
      <c r="E552" s="261" t="s">
        <v>2049</v>
      </c>
      <c r="F552" s="261">
        <v>100427</v>
      </c>
      <c r="G552" s="261" t="s">
        <v>2005</v>
      </c>
      <c r="H552" s="261" t="s">
        <v>2006</v>
      </c>
      <c r="I552" s="261" t="s">
        <v>3659</v>
      </c>
      <c r="J552" s="261" t="s">
        <v>3660</v>
      </c>
      <c r="K552" s="261" t="s">
        <v>2007</v>
      </c>
    </row>
    <row r="553" spans="1:11" hidden="1" x14ac:dyDescent="0.25">
      <c r="A553" s="261" t="s">
        <v>3653</v>
      </c>
      <c r="B553" s="261">
        <v>90898</v>
      </c>
      <c r="C553" s="261" t="s">
        <v>2050</v>
      </c>
      <c r="D553" s="261" t="s">
        <v>2051</v>
      </c>
      <c r="E553" s="261" t="s">
        <v>2052</v>
      </c>
      <c r="F553" s="261">
        <v>100426</v>
      </c>
      <c r="G553" s="261" t="s">
        <v>3803</v>
      </c>
      <c r="H553" s="261" t="s">
        <v>3804</v>
      </c>
      <c r="I553" s="261" t="s">
        <v>3659</v>
      </c>
      <c r="J553" s="261" t="s">
        <v>3660</v>
      </c>
      <c r="K553" s="261" t="s">
        <v>4880</v>
      </c>
    </row>
    <row r="554" spans="1:11" hidden="1" x14ac:dyDescent="0.25">
      <c r="A554" s="261" t="s">
        <v>3653</v>
      </c>
      <c r="B554" s="261">
        <v>90901</v>
      </c>
      <c r="C554" s="261" t="s">
        <v>5199</v>
      </c>
      <c r="D554" s="261" t="s">
        <v>2053</v>
      </c>
      <c r="E554" s="261" t="s">
        <v>2054</v>
      </c>
      <c r="F554" s="261">
        <v>103328</v>
      </c>
      <c r="G554" s="261" t="s">
        <v>5150</v>
      </c>
      <c r="H554" s="261" t="s">
        <v>5151</v>
      </c>
      <c r="I554" s="261" t="s">
        <v>3659</v>
      </c>
      <c r="J554" s="261" t="s">
        <v>3660</v>
      </c>
      <c r="K554" s="261" t="s">
        <v>5193</v>
      </c>
    </row>
    <row r="555" spans="1:11" hidden="1" x14ac:dyDescent="0.25">
      <c r="A555" s="261" t="s">
        <v>3653</v>
      </c>
      <c r="B555" s="261">
        <v>90905</v>
      </c>
      <c r="C555" s="261" t="s">
        <v>3675</v>
      </c>
      <c r="D555" s="261" t="s">
        <v>2055</v>
      </c>
      <c r="E555" s="261" t="s">
        <v>2056</v>
      </c>
      <c r="F555" s="261">
        <v>103104</v>
      </c>
      <c r="G555" s="261" t="s">
        <v>2057</v>
      </c>
      <c r="H555" s="261" t="s">
        <v>2058</v>
      </c>
      <c r="I555" s="261" t="s">
        <v>3659</v>
      </c>
      <c r="J555" s="261" t="s">
        <v>3720</v>
      </c>
      <c r="K555" s="261" t="s">
        <v>2059</v>
      </c>
    </row>
    <row r="556" spans="1:11" hidden="1" x14ac:dyDescent="0.25">
      <c r="A556" s="261" t="s">
        <v>3653</v>
      </c>
      <c r="B556" s="261">
        <v>90907</v>
      </c>
      <c r="C556" s="261" t="s">
        <v>2060</v>
      </c>
      <c r="D556" s="261" t="s">
        <v>2061</v>
      </c>
      <c r="E556" s="261" t="s">
        <v>2062</v>
      </c>
      <c r="F556" s="261">
        <v>101174</v>
      </c>
      <c r="G556" s="261" t="s">
        <v>4218</v>
      </c>
      <c r="H556" s="261" t="s">
        <v>4219</v>
      </c>
      <c r="I556" s="261" t="s">
        <v>3659</v>
      </c>
      <c r="J556" s="261" t="s">
        <v>3660</v>
      </c>
      <c r="K556" s="261" t="s">
        <v>4912</v>
      </c>
    </row>
    <row r="557" spans="1:11" hidden="1" x14ac:dyDescent="0.25">
      <c r="A557" s="261" t="s">
        <v>3653</v>
      </c>
      <c r="B557" s="261">
        <v>90908</v>
      </c>
      <c r="C557" s="261" t="s">
        <v>2063</v>
      </c>
      <c r="D557" s="261" t="s">
        <v>2064</v>
      </c>
      <c r="E557" s="261" t="s">
        <v>2065</v>
      </c>
      <c r="F557" s="261">
        <v>100690</v>
      </c>
      <c r="G557" s="261" t="s">
        <v>4013</v>
      </c>
      <c r="H557" s="261" t="s">
        <v>4014</v>
      </c>
      <c r="I557" s="261" t="s">
        <v>3659</v>
      </c>
      <c r="J557" s="261" t="s">
        <v>3660</v>
      </c>
      <c r="K557" s="261" t="s">
        <v>4309</v>
      </c>
    </row>
    <row r="558" spans="1:11" hidden="1" x14ac:dyDescent="0.25">
      <c r="A558" s="261" t="s">
        <v>3653</v>
      </c>
      <c r="B558" s="261">
        <v>90911</v>
      </c>
      <c r="C558" s="261" t="s">
        <v>2066</v>
      </c>
      <c r="D558" s="261" t="s">
        <v>2067</v>
      </c>
      <c r="E558" s="261" t="s">
        <v>2068</v>
      </c>
      <c r="F558" s="261">
        <v>100464</v>
      </c>
      <c r="G558" s="261" t="s">
        <v>4834</v>
      </c>
      <c r="H558" s="261" t="s">
        <v>4835</v>
      </c>
      <c r="I558" s="261" t="s">
        <v>3659</v>
      </c>
      <c r="J558" s="261" t="s">
        <v>3660</v>
      </c>
      <c r="K558" s="261" t="s">
        <v>3721</v>
      </c>
    </row>
    <row r="559" spans="1:11" hidden="1" x14ac:dyDescent="0.25">
      <c r="A559" s="261" t="s">
        <v>3653</v>
      </c>
      <c r="B559" s="261">
        <v>90916</v>
      </c>
      <c r="C559" s="261" t="s">
        <v>5218</v>
      </c>
      <c r="D559" s="261" t="s">
        <v>3844</v>
      </c>
      <c r="E559" s="261" t="s">
        <v>2069</v>
      </c>
      <c r="F559" s="261">
        <v>100690</v>
      </c>
      <c r="G559" s="261" t="s">
        <v>4013</v>
      </c>
      <c r="H559" s="261" t="s">
        <v>4014</v>
      </c>
      <c r="I559" s="261" t="s">
        <v>2070</v>
      </c>
      <c r="J559" s="261" t="s">
        <v>3997</v>
      </c>
      <c r="K559" s="261" t="s">
        <v>4030</v>
      </c>
    </row>
    <row r="560" spans="1:11" hidden="1" x14ac:dyDescent="0.25">
      <c r="A560" s="261" t="s">
        <v>3653</v>
      </c>
      <c r="B560" s="261">
        <v>90926</v>
      </c>
      <c r="C560" s="261" t="s">
        <v>3953</v>
      </c>
      <c r="D560" s="261" t="s">
        <v>4566</v>
      </c>
      <c r="E560" s="261" t="s">
        <v>2071</v>
      </c>
      <c r="F560" s="261">
        <v>100309</v>
      </c>
      <c r="G560" s="261" t="s">
        <v>3846</v>
      </c>
      <c r="H560" s="261" t="s">
        <v>3847</v>
      </c>
      <c r="I560" s="261" t="s">
        <v>3659</v>
      </c>
      <c r="J560" s="261" t="s">
        <v>4405</v>
      </c>
      <c r="K560" s="261" t="s">
        <v>3742</v>
      </c>
    </row>
    <row r="561" spans="1:11" hidden="1" x14ac:dyDescent="0.25">
      <c r="A561" s="261" t="s">
        <v>3653</v>
      </c>
      <c r="B561" s="261">
        <v>90931</v>
      </c>
      <c r="C561" s="261" t="s">
        <v>4090</v>
      </c>
      <c r="D561" s="261" t="s">
        <v>2072</v>
      </c>
      <c r="E561" s="261" t="s">
        <v>2073</v>
      </c>
      <c r="F561" s="261">
        <v>100452</v>
      </c>
      <c r="G561" s="261" t="s">
        <v>1843</v>
      </c>
      <c r="H561" s="261" t="s">
        <v>1844</v>
      </c>
      <c r="I561" s="261" t="s">
        <v>3659</v>
      </c>
      <c r="J561" s="261" t="s">
        <v>3660</v>
      </c>
      <c r="K561" s="261" t="s">
        <v>1845</v>
      </c>
    </row>
    <row r="562" spans="1:11" hidden="1" x14ac:dyDescent="0.25">
      <c r="A562" s="261" t="s">
        <v>3653</v>
      </c>
      <c r="B562" s="261">
        <v>90933</v>
      </c>
      <c r="C562" s="261" t="s">
        <v>3737</v>
      </c>
      <c r="D562" s="261" t="s">
        <v>2074</v>
      </c>
      <c r="E562" s="261" t="s">
        <v>2075</v>
      </c>
      <c r="F562" s="261">
        <v>100425</v>
      </c>
      <c r="G562" s="261" t="s">
        <v>4092</v>
      </c>
      <c r="H562" s="261" t="s">
        <v>4093</v>
      </c>
      <c r="I562" s="261" t="s">
        <v>3659</v>
      </c>
      <c r="J562" s="261" t="s">
        <v>3660</v>
      </c>
      <c r="K562" s="261" t="s">
        <v>4094</v>
      </c>
    </row>
    <row r="563" spans="1:11" hidden="1" x14ac:dyDescent="0.25">
      <c r="A563" s="261" t="s">
        <v>3653</v>
      </c>
      <c r="B563" s="261">
        <v>90938</v>
      </c>
      <c r="C563" s="261" t="s">
        <v>2076</v>
      </c>
      <c r="D563" s="261" t="s">
        <v>2077</v>
      </c>
      <c r="E563" s="261" t="s">
        <v>2078</v>
      </c>
      <c r="F563" s="261">
        <v>100490</v>
      </c>
      <c r="G563" s="261" t="s">
        <v>3740</v>
      </c>
      <c r="H563" s="261" t="s">
        <v>3741</v>
      </c>
      <c r="I563" s="261" t="s">
        <v>3659</v>
      </c>
      <c r="J563" s="261" t="s">
        <v>3660</v>
      </c>
      <c r="K563" s="261" t="s">
        <v>3933</v>
      </c>
    </row>
    <row r="564" spans="1:11" hidden="1" x14ac:dyDescent="0.25">
      <c r="A564" s="261" t="s">
        <v>3653</v>
      </c>
      <c r="B564" s="261">
        <v>90939</v>
      </c>
      <c r="C564" s="261" t="s">
        <v>2079</v>
      </c>
      <c r="D564" s="261" t="s">
        <v>2080</v>
      </c>
      <c r="E564" s="261" t="s">
        <v>2081</v>
      </c>
      <c r="F564" s="261">
        <v>100348</v>
      </c>
      <c r="G564" s="261" t="s">
        <v>3943</v>
      </c>
      <c r="H564" s="261" t="s">
        <v>3944</v>
      </c>
      <c r="I564" s="261" t="s">
        <v>3659</v>
      </c>
      <c r="J564" s="261" t="s">
        <v>3660</v>
      </c>
      <c r="K564" s="261" t="s">
        <v>4619</v>
      </c>
    </row>
    <row r="565" spans="1:11" hidden="1" x14ac:dyDescent="0.25">
      <c r="A565" s="261" t="s">
        <v>3653</v>
      </c>
      <c r="B565" s="261">
        <v>90947</v>
      </c>
      <c r="C565" s="261" t="s">
        <v>2082</v>
      </c>
      <c r="D565" s="261" t="s">
        <v>2083</v>
      </c>
      <c r="E565" s="261" t="s">
        <v>2084</v>
      </c>
      <c r="F565" s="261">
        <v>100447</v>
      </c>
      <c r="G565" s="261" t="s">
        <v>5202</v>
      </c>
      <c r="H565" s="261" t="s">
        <v>5203</v>
      </c>
      <c r="I565" s="261" t="s">
        <v>3659</v>
      </c>
      <c r="J565" s="261" t="s">
        <v>3660</v>
      </c>
      <c r="K565" s="261" t="s">
        <v>1811</v>
      </c>
    </row>
    <row r="566" spans="1:11" hidden="1" x14ac:dyDescent="0.25">
      <c r="A566" s="261" t="s">
        <v>3653</v>
      </c>
      <c r="B566" s="261">
        <v>90951</v>
      </c>
      <c r="C566" s="261" t="s">
        <v>2085</v>
      </c>
      <c r="D566" s="261" t="s">
        <v>2086</v>
      </c>
      <c r="E566" s="261" t="s">
        <v>2087</v>
      </c>
      <c r="F566" s="261">
        <v>100403</v>
      </c>
      <c r="G566" s="261" t="s">
        <v>4005</v>
      </c>
      <c r="H566" s="261" t="s">
        <v>4006</v>
      </c>
      <c r="I566" s="261" t="s">
        <v>4963</v>
      </c>
      <c r="J566" s="261" t="s">
        <v>3997</v>
      </c>
      <c r="K566" s="261" t="s">
        <v>4302</v>
      </c>
    </row>
    <row r="567" spans="1:11" hidden="1" x14ac:dyDescent="0.25">
      <c r="A567" s="261" t="s">
        <v>3653</v>
      </c>
      <c r="B567" s="261">
        <v>90953</v>
      </c>
      <c r="C567" s="261" t="s">
        <v>2088</v>
      </c>
      <c r="D567" s="261" t="s">
        <v>4043</v>
      </c>
      <c r="E567" s="261" t="s">
        <v>2089</v>
      </c>
      <c r="F567" s="261">
        <v>100426</v>
      </c>
      <c r="G567" s="261" t="s">
        <v>3803</v>
      </c>
      <c r="H567" s="261" t="s">
        <v>3804</v>
      </c>
      <c r="I567" s="261" t="s">
        <v>3659</v>
      </c>
      <c r="J567" s="261" t="s">
        <v>3660</v>
      </c>
      <c r="K567" s="261" t="s">
        <v>4880</v>
      </c>
    </row>
    <row r="568" spans="1:11" hidden="1" x14ac:dyDescent="0.25">
      <c r="A568" s="261" t="s">
        <v>3653</v>
      </c>
      <c r="B568" s="261">
        <v>90959</v>
      </c>
      <c r="C568" s="261" t="s">
        <v>2090</v>
      </c>
      <c r="D568" s="261" t="s">
        <v>2091</v>
      </c>
      <c r="E568" s="261" t="s">
        <v>2092</v>
      </c>
      <c r="F568" s="261">
        <v>103573</v>
      </c>
      <c r="G568" s="261" t="s">
        <v>3710</v>
      </c>
      <c r="H568" s="261" t="s">
        <v>3711</v>
      </c>
      <c r="I568" s="261" t="s">
        <v>3659</v>
      </c>
      <c r="J568" s="261" t="s">
        <v>3660</v>
      </c>
      <c r="K568" s="261" t="s">
        <v>3785</v>
      </c>
    </row>
    <row r="569" spans="1:11" hidden="1" x14ac:dyDescent="0.25">
      <c r="A569" s="261" t="s">
        <v>3653</v>
      </c>
      <c r="B569" s="261">
        <v>90963</v>
      </c>
      <c r="C569" s="261" t="s">
        <v>2093</v>
      </c>
      <c r="D569" s="261" t="s">
        <v>2094</v>
      </c>
      <c r="E569" s="261" t="s">
        <v>2095</v>
      </c>
      <c r="F569" s="261">
        <v>100432</v>
      </c>
      <c r="G569" s="261" t="s">
        <v>5092</v>
      </c>
      <c r="H569" s="261" t="s">
        <v>5093</v>
      </c>
      <c r="I569" s="261" t="s">
        <v>3659</v>
      </c>
      <c r="J569" s="261" t="s">
        <v>3660</v>
      </c>
      <c r="K569" s="261" t="s">
        <v>5094</v>
      </c>
    </row>
    <row r="570" spans="1:11" hidden="1" x14ac:dyDescent="0.25">
      <c r="A570" s="261" t="s">
        <v>3653</v>
      </c>
      <c r="B570" s="261">
        <v>90968</v>
      </c>
      <c r="C570" s="261" t="s">
        <v>3686</v>
      </c>
      <c r="D570" s="261" t="s">
        <v>2096</v>
      </c>
      <c r="E570" s="261" t="s">
        <v>2097</v>
      </c>
      <c r="F570" s="261">
        <v>100301</v>
      </c>
      <c r="G570" s="261" t="s">
        <v>3728</v>
      </c>
      <c r="H570" s="261" t="s">
        <v>3729</v>
      </c>
      <c r="I570" s="261" t="s">
        <v>3659</v>
      </c>
      <c r="J570" s="261" t="s">
        <v>3660</v>
      </c>
      <c r="K570" s="261" t="s">
        <v>3730</v>
      </c>
    </row>
    <row r="571" spans="1:11" hidden="1" x14ac:dyDescent="0.25">
      <c r="A571" s="261" t="s">
        <v>3653</v>
      </c>
      <c r="B571" s="261">
        <v>90969</v>
      </c>
      <c r="C571" s="261" t="s">
        <v>4810</v>
      </c>
      <c r="D571" s="261" t="s">
        <v>2098</v>
      </c>
      <c r="E571" s="261" t="s">
        <v>2099</v>
      </c>
      <c r="F571" s="261">
        <v>103573</v>
      </c>
      <c r="G571" s="261" t="s">
        <v>3710</v>
      </c>
      <c r="H571" s="261" t="s">
        <v>3711</v>
      </c>
      <c r="I571" s="261" t="s">
        <v>3659</v>
      </c>
      <c r="J571" s="261" t="s">
        <v>3660</v>
      </c>
      <c r="K571" s="261" t="s">
        <v>1803</v>
      </c>
    </row>
    <row r="572" spans="1:11" hidden="1" x14ac:dyDescent="0.25">
      <c r="A572" s="261" t="s">
        <v>3653</v>
      </c>
      <c r="B572" s="261">
        <v>90993</v>
      </c>
      <c r="C572" s="261" t="s">
        <v>2066</v>
      </c>
      <c r="D572" s="261" t="s">
        <v>2100</v>
      </c>
      <c r="E572" s="261" t="s">
        <v>2101</v>
      </c>
      <c r="F572" s="261">
        <v>100379</v>
      </c>
      <c r="G572" s="261" t="s">
        <v>3814</v>
      </c>
      <c r="H572" s="261" t="s">
        <v>3815</v>
      </c>
      <c r="I572" s="261" t="s">
        <v>3659</v>
      </c>
      <c r="J572" s="261" t="s">
        <v>3660</v>
      </c>
      <c r="K572" s="261" t="s">
        <v>3816</v>
      </c>
    </row>
    <row r="573" spans="1:11" hidden="1" x14ac:dyDescent="0.25">
      <c r="A573" s="261" t="s">
        <v>3653</v>
      </c>
      <c r="B573" s="261">
        <v>90997</v>
      </c>
      <c r="C573" s="261" t="s">
        <v>2102</v>
      </c>
      <c r="D573" s="261" t="s">
        <v>2103</v>
      </c>
      <c r="E573" s="261" t="s">
        <v>2104</v>
      </c>
      <c r="F573" s="261">
        <v>103314</v>
      </c>
      <c r="G573" s="261" t="s">
        <v>2105</v>
      </c>
      <c r="H573" s="261" t="s">
        <v>2106</v>
      </c>
      <c r="I573" s="261" t="s">
        <v>3659</v>
      </c>
      <c r="J573" s="261" t="s">
        <v>3660</v>
      </c>
      <c r="K573" s="261" t="s">
        <v>4693</v>
      </c>
    </row>
    <row r="574" spans="1:11" hidden="1" x14ac:dyDescent="0.25">
      <c r="A574" s="261" t="s">
        <v>3653</v>
      </c>
      <c r="B574" s="261">
        <v>90999</v>
      </c>
      <c r="C574" s="261" t="s">
        <v>5148</v>
      </c>
      <c r="D574" s="261" t="s">
        <v>2107</v>
      </c>
      <c r="E574" s="261" t="s">
        <v>2108</v>
      </c>
      <c r="F574" s="261">
        <v>120830</v>
      </c>
      <c r="G574" s="261" t="s">
        <v>3865</v>
      </c>
      <c r="H574" s="261" t="s">
        <v>3866</v>
      </c>
      <c r="I574" s="261" t="s">
        <v>3659</v>
      </c>
      <c r="J574" s="261" t="s">
        <v>3660</v>
      </c>
      <c r="K574" s="261" t="s">
        <v>4558</v>
      </c>
    </row>
    <row r="575" spans="1:11" hidden="1" x14ac:dyDescent="0.25">
      <c r="A575" s="261" t="s">
        <v>3653</v>
      </c>
      <c r="B575" s="261">
        <v>91000</v>
      </c>
      <c r="C575" s="261" t="s">
        <v>2109</v>
      </c>
      <c r="D575" s="261" t="s">
        <v>2110</v>
      </c>
      <c r="E575" s="261" t="s">
        <v>2111</v>
      </c>
      <c r="F575" s="261">
        <v>100336</v>
      </c>
      <c r="G575" s="261" t="s">
        <v>3750</v>
      </c>
      <c r="H575" s="261" t="s">
        <v>3751</v>
      </c>
      <c r="I575" s="261" t="s">
        <v>3659</v>
      </c>
      <c r="J575" s="261" t="s">
        <v>3660</v>
      </c>
      <c r="K575" s="261" t="s">
        <v>3752</v>
      </c>
    </row>
    <row r="576" spans="1:11" hidden="1" x14ac:dyDescent="0.25">
      <c r="A576" s="261" t="s">
        <v>3653</v>
      </c>
      <c r="B576" s="261">
        <v>91002</v>
      </c>
      <c r="C576" s="261" t="s">
        <v>2112</v>
      </c>
      <c r="D576" s="261" t="s">
        <v>2113</v>
      </c>
      <c r="E576" s="261" t="s">
        <v>2114</v>
      </c>
      <c r="F576" s="261">
        <v>103797</v>
      </c>
      <c r="G576" s="261" t="s">
        <v>2115</v>
      </c>
      <c r="H576" s="261" t="s">
        <v>2116</v>
      </c>
      <c r="I576" s="261" t="s">
        <v>3659</v>
      </c>
      <c r="J576" s="261" t="s">
        <v>3660</v>
      </c>
      <c r="K576" s="261" t="s">
        <v>2117</v>
      </c>
    </row>
    <row r="577" spans="1:11" hidden="1" x14ac:dyDescent="0.25">
      <c r="A577" s="261" t="s">
        <v>3653</v>
      </c>
      <c r="B577" s="261">
        <v>91004</v>
      </c>
      <c r="C577" s="261" t="s">
        <v>3722</v>
      </c>
      <c r="D577" s="261" t="s">
        <v>2118</v>
      </c>
      <c r="E577" s="261" t="s">
        <v>2119</v>
      </c>
      <c r="F577" s="261">
        <v>101174</v>
      </c>
      <c r="G577" s="261" t="s">
        <v>4218</v>
      </c>
      <c r="H577" s="261" t="s">
        <v>4219</v>
      </c>
      <c r="I577" s="261" t="s">
        <v>3659</v>
      </c>
      <c r="J577" s="261" t="s">
        <v>3660</v>
      </c>
      <c r="K577" s="261" t="s">
        <v>2120</v>
      </c>
    </row>
    <row r="578" spans="1:11" hidden="1" x14ac:dyDescent="0.25">
      <c r="A578" s="261" t="s">
        <v>3653</v>
      </c>
      <c r="B578" s="261">
        <v>91006</v>
      </c>
      <c r="C578" s="261" t="s">
        <v>3863</v>
      </c>
      <c r="D578" s="261" t="s">
        <v>2121</v>
      </c>
      <c r="E578" s="261" t="s">
        <v>2122</v>
      </c>
      <c r="F578" s="261">
        <v>103880</v>
      </c>
      <c r="G578" s="261" t="s">
        <v>3884</v>
      </c>
      <c r="H578" s="261" t="s">
        <v>3885</v>
      </c>
      <c r="I578" s="261" t="s">
        <v>3659</v>
      </c>
      <c r="J578" s="261" t="s">
        <v>3660</v>
      </c>
      <c r="K578" s="261" t="s">
        <v>4170</v>
      </c>
    </row>
    <row r="579" spans="1:11" hidden="1" x14ac:dyDescent="0.25">
      <c r="A579" s="261" t="s">
        <v>3653</v>
      </c>
      <c r="B579" s="261">
        <v>91007</v>
      </c>
      <c r="C579" s="261" t="s">
        <v>3978</v>
      </c>
      <c r="D579" s="261" t="s">
        <v>2123</v>
      </c>
      <c r="E579" s="261" t="s">
        <v>2124</v>
      </c>
      <c r="F579" s="261">
        <v>136336</v>
      </c>
      <c r="G579" s="261" t="s">
        <v>2125</v>
      </c>
      <c r="H579" s="261" t="s">
        <v>2126</v>
      </c>
      <c r="I579" s="261" t="s">
        <v>3659</v>
      </c>
      <c r="J579" s="261" t="s">
        <v>3660</v>
      </c>
      <c r="K579" s="261" t="s">
        <v>4064</v>
      </c>
    </row>
    <row r="580" spans="1:11" hidden="1" x14ac:dyDescent="0.25">
      <c r="A580" s="261" t="s">
        <v>3653</v>
      </c>
      <c r="B580" s="261">
        <v>91008</v>
      </c>
      <c r="C580" s="261" t="s">
        <v>1996</v>
      </c>
      <c r="D580" s="261" t="s">
        <v>2127</v>
      </c>
      <c r="E580" s="261" t="s">
        <v>2128</v>
      </c>
      <c r="F580" s="261">
        <v>103795</v>
      </c>
      <c r="G580" s="261" t="s">
        <v>2129</v>
      </c>
      <c r="H580" s="261" t="s">
        <v>2130</v>
      </c>
      <c r="I580" s="261" t="s">
        <v>3659</v>
      </c>
      <c r="J580" s="261" t="s">
        <v>3660</v>
      </c>
      <c r="K580" s="261" t="s">
        <v>2117</v>
      </c>
    </row>
    <row r="581" spans="1:11" hidden="1" x14ac:dyDescent="0.25">
      <c r="A581" s="261" t="s">
        <v>3653</v>
      </c>
      <c r="B581" s="261">
        <v>91011</v>
      </c>
      <c r="C581" s="261" t="s">
        <v>4528</v>
      </c>
      <c r="D581" s="261" t="s">
        <v>2131</v>
      </c>
      <c r="E581" s="261" t="s">
        <v>2132</v>
      </c>
      <c r="F581" s="261">
        <v>103595</v>
      </c>
      <c r="G581" s="261" t="s">
        <v>3841</v>
      </c>
      <c r="H581" s="261" t="s">
        <v>3842</v>
      </c>
      <c r="I581" s="261" t="s">
        <v>3659</v>
      </c>
      <c r="J581" s="261" t="s">
        <v>3660</v>
      </c>
      <c r="K581" s="261" t="s">
        <v>2133</v>
      </c>
    </row>
    <row r="582" spans="1:11" hidden="1" x14ac:dyDescent="0.25">
      <c r="A582" s="261" t="s">
        <v>3653</v>
      </c>
      <c r="B582" s="261">
        <v>91012</v>
      </c>
      <c r="C582" s="261" t="s">
        <v>4043</v>
      </c>
      <c r="D582" s="261" t="s">
        <v>2134</v>
      </c>
      <c r="E582" s="261" t="s">
        <v>2135</v>
      </c>
      <c r="F582" s="261">
        <v>100306</v>
      </c>
      <c r="G582" s="261" t="s">
        <v>3874</v>
      </c>
      <c r="H582" s="261" t="s">
        <v>3875</v>
      </c>
      <c r="I582" s="261" t="s">
        <v>3659</v>
      </c>
      <c r="J582" s="261" t="s">
        <v>3660</v>
      </c>
      <c r="K582" s="261" t="s">
        <v>2136</v>
      </c>
    </row>
    <row r="583" spans="1:11" hidden="1" x14ac:dyDescent="0.25">
      <c r="A583" s="261" t="s">
        <v>3653</v>
      </c>
      <c r="B583" s="261">
        <v>91013</v>
      </c>
      <c r="C583" s="261" t="s">
        <v>4090</v>
      </c>
      <c r="D583" s="261" t="s">
        <v>2137</v>
      </c>
      <c r="E583" s="261" t="s">
        <v>2138</v>
      </c>
      <c r="F583" s="261">
        <v>100422</v>
      </c>
      <c r="G583" s="261" t="s">
        <v>4018</v>
      </c>
      <c r="H583" s="261" t="s">
        <v>4019</v>
      </c>
      <c r="I583" s="261" t="s">
        <v>3659</v>
      </c>
      <c r="J583" s="261" t="s">
        <v>3660</v>
      </c>
      <c r="K583" s="261" t="s">
        <v>4020</v>
      </c>
    </row>
    <row r="584" spans="1:11" hidden="1" x14ac:dyDescent="0.25">
      <c r="A584" s="261" t="s">
        <v>3653</v>
      </c>
      <c r="B584" s="261">
        <v>91016</v>
      </c>
      <c r="C584" s="261" t="s">
        <v>2139</v>
      </c>
      <c r="D584" s="261" t="s">
        <v>1881</v>
      </c>
      <c r="E584" s="261" t="s">
        <v>2140</v>
      </c>
      <c r="F584" s="261">
        <v>103438</v>
      </c>
      <c r="G584" s="261" t="s">
        <v>3657</v>
      </c>
      <c r="H584" s="261" t="s">
        <v>3658</v>
      </c>
      <c r="I584" s="261" t="s">
        <v>3659</v>
      </c>
      <c r="J584" s="261" t="s">
        <v>3660</v>
      </c>
      <c r="K584" s="261" t="s">
        <v>4157</v>
      </c>
    </row>
    <row r="585" spans="1:11" hidden="1" x14ac:dyDescent="0.25">
      <c r="A585" s="261" t="s">
        <v>3653</v>
      </c>
      <c r="B585" s="261">
        <v>91019</v>
      </c>
      <c r="C585" s="261" t="s">
        <v>3806</v>
      </c>
      <c r="D585" s="261" t="s">
        <v>2141</v>
      </c>
      <c r="E585" s="261" t="s">
        <v>2142</v>
      </c>
      <c r="F585" s="261">
        <v>103326</v>
      </c>
      <c r="G585" s="261" t="s">
        <v>3820</v>
      </c>
      <c r="H585" s="261" t="s">
        <v>3821</v>
      </c>
      <c r="I585" s="261" t="s">
        <v>3659</v>
      </c>
      <c r="J585" s="261" t="s">
        <v>3660</v>
      </c>
      <c r="K585" s="261" t="s">
        <v>2143</v>
      </c>
    </row>
    <row r="586" spans="1:11" hidden="1" x14ac:dyDescent="0.25">
      <c r="A586" s="261" t="s">
        <v>3653</v>
      </c>
      <c r="B586" s="261">
        <v>91021</v>
      </c>
      <c r="C586" s="261" t="s">
        <v>2144</v>
      </c>
      <c r="D586" s="261" t="s">
        <v>4139</v>
      </c>
      <c r="E586" s="261" t="s">
        <v>2145</v>
      </c>
      <c r="F586" s="261">
        <v>100303</v>
      </c>
      <c r="G586" s="261" t="s">
        <v>3956</v>
      </c>
      <c r="H586" s="261" t="s">
        <v>3957</v>
      </c>
      <c r="I586" s="261" t="s">
        <v>3659</v>
      </c>
      <c r="J586" s="261" t="s">
        <v>3660</v>
      </c>
      <c r="K586" s="261" t="s">
        <v>3998</v>
      </c>
    </row>
    <row r="587" spans="1:11" hidden="1" x14ac:dyDescent="0.25">
      <c r="A587" s="261" t="s">
        <v>3653</v>
      </c>
      <c r="B587" s="261">
        <v>91023</v>
      </c>
      <c r="C587" s="261" t="s">
        <v>4706</v>
      </c>
      <c r="D587" s="261" t="s">
        <v>2146</v>
      </c>
      <c r="E587" s="261" t="s">
        <v>2147</v>
      </c>
      <c r="F587" s="261">
        <v>101196</v>
      </c>
      <c r="G587" s="261" t="s">
        <v>4228</v>
      </c>
      <c r="H587" s="261" t="s">
        <v>4229</v>
      </c>
      <c r="I587" s="261" t="s">
        <v>3659</v>
      </c>
      <c r="J587" s="261" t="s">
        <v>3660</v>
      </c>
      <c r="K587" s="261" t="s">
        <v>2148</v>
      </c>
    </row>
    <row r="588" spans="1:11" hidden="1" x14ac:dyDescent="0.25">
      <c r="A588" s="261" t="s">
        <v>3653</v>
      </c>
      <c r="B588" s="261">
        <v>91024</v>
      </c>
      <c r="C588" s="261" t="s">
        <v>3901</v>
      </c>
      <c r="D588" s="261" t="s">
        <v>5042</v>
      </c>
      <c r="E588" s="261" t="s">
        <v>2149</v>
      </c>
      <c r="F588" s="261">
        <v>103310</v>
      </c>
      <c r="G588" s="261" t="s">
        <v>4241</v>
      </c>
      <c r="H588" s="261" t="s">
        <v>4242</v>
      </c>
      <c r="I588" s="261" t="s">
        <v>3659</v>
      </c>
      <c r="J588" s="261" t="s">
        <v>3660</v>
      </c>
      <c r="K588" s="261" t="s">
        <v>4243</v>
      </c>
    </row>
    <row r="589" spans="1:11" hidden="1" x14ac:dyDescent="0.25">
      <c r="A589" s="261" t="s">
        <v>3653</v>
      </c>
      <c r="B589" s="261">
        <v>91030</v>
      </c>
      <c r="C589" s="261" t="s">
        <v>2150</v>
      </c>
      <c r="D589" s="261" t="s">
        <v>2151</v>
      </c>
      <c r="E589" s="261" t="s">
        <v>2152</v>
      </c>
      <c r="F589" s="261">
        <v>100412</v>
      </c>
      <c r="G589" s="261" t="s">
        <v>4782</v>
      </c>
      <c r="H589" s="261" t="s">
        <v>4783</v>
      </c>
      <c r="I589" s="261" t="s">
        <v>3659</v>
      </c>
      <c r="J589" s="261" t="s">
        <v>3660</v>
      </c>
      <c r="K589" s="261" t="s">
        <v>4784</v>
      </c>
    </row>
    <row r="590" spans="1:11" hidden="1" x14ac:dyDescent="0.25">
      <c r="A590" s="261" t="s">
        <v>3653</v>
      </c>
      <c r="B590" s="261">
        <v>91039</v>
      </c>
      <c r="C590" s="261" t="s">
        <v>2153</v>
      </c>
      <c r="D590" s="261" t="s">
        <v>4976</v>
      </c>
      <c r="E590" s="261" t="s">
        <v>2154</v>
      </c>
      <c r="F590" s="261">
        <v>100336</v>
      </c>
      <c r="G590" s="261" t="s">
        <v>3750</v>
      </c>
      <c r="H590" s="261" t="s">
        <v>3751</v>
      </c>
      <c r="I590" s="261" t="s">
        <v>3659</v>
      </c>
      <c r="J590" s="261" t="s">
        <v>3660</v>
      </c>
      <c r="K590" s="261" t="s">
        <v>2155</v>
      </c>
    </row>
    <row r="591" spans="1:11" hidden="1" x14ac:dyDescent="0.25">
      <c r="A591" s="261" t="s">
        <v>3653</v>
      </c>
      <c r="B591" s="261">
        <v>91042</v>
      </c>
      <c r="C591" s="261" t="s">
        <v>4187</v>
      </c>
      <c r="D591" s="261" t="s">
        <v>2156</v>
      </c>
      <c r="E591" s="261" t="s">
        <v>2157</v>
      </c>
      <c r="F591" s="261">
        <v>100403</v>
      </c>
      <c r="G591" s="261" t="s">
        <v>4005</v>
      </c>
      <c r="H591" s="261" t="s">
        <v>4006</v>
      </c>
      <c r="I591" s="261" t="s">
        <v>3659</v>
      </c>
      <c r="J591" s="261" t="s">
        <v>3660</v>
      </c>
      <c r="K591" s="261" t="s">
        <v>4746</v>
      </c>
    </row>
    <row r="592" spans="1:11" hidden="1" x14ac:dyDescent="0.25">
      <c r="A592" s="261" t="s">
        <v>3653</v>
      </c>
      <c r="B592" s="261">
        <v>91046</v>
      </c>
      <c r="C592" s="261" t="s">
        <v>3786</v>
      </c>
      <c r="D592" s="261" t="s">
        <v>2158</v>
      </c>
      <c r="E592" s="261" t="s">
        <v>2159</v>
      </c>
      <c r="F592" s="261">
        <v>100690</v>
      </c>
      <c r="G592" s="261" t="s">
        <v>4013</v>
      </c>
      <c r="H592" s="261" t="s">
        <v>4014</v>
      </c>
      <c r="I592" s="261" t="s">
        <v>4963</v>
      </c>
      <c r="J592" s="261" t="s">
        <v>3997</v>
      </c>
      <c r="K592" s="261" t="s">
        <v>5087</v>
      </c>
    </row>
    <row r="593" spans="1:11" hidden="1" x14ac:dyDescent="0.25">
      <c r="A593" s="261" t="s">
        <v>3653</v>
      </c>
      <c r="B593" s="261">
        <v>91050</v>
      </c>
      <c r="C593" s="261" t="s">
        <v>2160</v>
      </c>
      <c r="D593" s="261" t="s">
        <v>3765</v>
      </c>
      <c r="E593" s="261" t="s">
        <v>2161</v>
      </c>
      <c r="F593" s="261">
        <v>100399</v>
      </c>
      <c r="G593" s="261" t="s">
        <v>4622</v>
      </c>
      <c r="H593" s="261" t="s">
        <v>4623</v>
      </c>
      <c r="I593" s="261" t="s">
        <v>3659</v>
      </c>
      <c r="J593" s="261" t="s">
        <v>3660</v>
      </c>
      <c r="K593" s="261" t="s">
        <v>2162</v>
      </c>
    </row>
    <row r="594" spans="1:11" hidden="1" x14ac:dyDescent="0.25">
      <c r="A594" s="261" t="s">
        <v>3653</v>
      </c>
      <c r="B594" s="261">
        <v>91052</v>
      </c>
      <c r="C594" s="261" t="s">
        <v>2163</v>
      </c>
      <c r="D594" s="261" t="s">
        <v>3995</v>
      </c>
      <c r="E594" s="261" t="s">
        <v>2164</v>
      </c>
      <c r="F594" s="261">
        <v>101196</v>
      </c>
      <c r="G594" s="261" t="s">
        <v>4228</v>
      </c>
      <c r="H594" s="261" t="s">
        <v>4229</v>
      </c>
      <c r="I594" s="261" t="s">
        <v>3659</v>
      </c>
      <c r="J594" s="261" t="s">
        <v>3660</v>
      </c>
      <c r="K594" s="261" t="s">
        <v>1935</v>
      </c>
    </row>
    <row r="595" spans="1:11" hidden="1" x14ac:dyDescent="0.25">
      <c r="A595" s="261" t="s">
        <v>3653</v>
      </c>
      <c r="B595" s="261">
        <v>91053</v>
      </c>
      <c r="C595" s="261" t="s">
        <v>4049</v>
      </c>
      <c r="D595" s="261" t="s">
        <v>2165</v>
      </c>
      <c r="E595" s="261" t="s">
        <v>2166</v>
      </c>
      <c r="F595" s="261">
        <v>100348</v>
      </c>
      <c r="G595" s="261" t="s">
        <v>3943</v>
      </c>
      <c r="H595" s="261" t="s">
        <v>3944</v>
      </c>
      <c r="I595" s="261" t="s">
        <v>3659</v>
      </c>
      <c r="J595" s="261" t="s">
        <v>3660</v>
      </c>
      <c r="K595" s="261" t="s">
        <v>5189</v>
      </c>
    </row>
    <row r="596" spans="1:11" hidden="1" x14ac:dyDescent="0.25">
      <c r="A596" s="261" t="s">
        <v>3653</v>
      </c>
      <c r="B596" s="261">
        <v>91055</v>
      </c>
      <c r="C596" s="261" t="s">
        <v>4312</v>
      </c>
      <c r="D596" s="261" t="s">
        <v>2167</v>
      </c>
      <c r="E596" s="261" t="s">
        <v>2168</v>
      </c>
      <c r="F596" s="261">
        <v>100437</v>
      </c>
      <c r="G596" s="261" t="s">
        <v>2169</v>
      </c>
      <c r="H596" s="261" t="s">
        <v>2170</v>
      </c>
      <c r="I596" s="261" t="s">
        <v>3659</v>
      </c>
      <c r="J596" s="261" t="s">
        <v>3660</v>
      </c>
      <c r="K596" s="261" t="s">
        <v>2171</v>
      </c>
    </row>
    <row r="597" spans="1:11" hidden="1" x14ac:dyDescent="0.25">
      <c r="A597" s="261" t="s">
        <v>3653</v>
      </c>
      <c r="B597" s="261">
        <v>91057</v>
      </c>
      <c r="C597" s="261" t="s">
        <v>2172</v>
      </c>
      <c r="D597" s="261" t="s">
        <v>5232</v>
      </c>
      <c r="E597" s="261" t="s">
        <v>2173</v>
      </c>
      <c r="F597" s="261">
        <v>101174</v>
      </c>
      <c r="G597" s="261" t="s">
        <v>4218</v>
      </c>
      <c r="H597" s="261" t="s">
        <v>4219</v>
      </c>
      <c r="I597" s="261" t="s">
        <v>3659</v>
      </c>
      <c r="J597" s="261" t="s">
        <v>3660</v>
      </c>
      <c r="K597" s="261" t="s">
        <v>4450</v>
      </c>
    </row>
    <row r="598" spans="1:11" hidden="1" x14ac:dyDescent="0.25">
      <c r="A598" s="261" t="s">
        <v>3653</v>
      </c>
      <c r="B598" s="261">
        <v>91059</v>
      </c>
      <c r="C598" s="261" t="s">
        <v>2174</v>
      </c>
      <c r="D598" s="261" t="s">
        <v>2175</v>
      </c>
      <c r="E598" s="261" t="s">
        <v>2176</v>
      </c>
      <c r="F598" s="261">
        <v>100348</v>
      </c>
      <c r="G598" s="261" t="s">
        <v>3943</v>
      </c>
      <c r="H598" s="261" t="s">
        <v>3944</v>
      </c>
      <c r="I598" s="261" t="s">
        <v>3659</v>
      </c>
      <c r="J598" s="261" t="s">
        <v>3660</v>
      </c>
      <c r="K598" s="261" t="s">
        <v>4619</v>
      </c>
    </row>
    <row r="599" spans="1:11" hidden="1" x14ac:dyDescent="0.25">
      <c r="A599" s="261" t="s">
        <v>3653</v>
      </c>
      <c r="B599" s="261">
        <v>91062</v>
      </c>
      <c r="C599" s="261" t="s">
        <v>4127</v>
      </c>
      <c r="D599" s="261" t="s">
        <v>2177</v>
      </c>
      <c r="E599" s="261" t="s">
        <v>2178</v>
      </c>
      <c r="F599" s="261">
        <v>103235</v>
      </c>
      <c r="G599" s="261" t="s">
        <v>2179</v>
      </c>
      <c r="H599" s="261" t="s">
        <v>2180</v>
      </c>
      <c r="I599" s="261" t="s">
        <v>3659</v>
      </c>
      <c r="J599" s="261" t="s">
        <v>3660</v>
      </c>
      <c r="K599" s="261" t="s">
        <v>2181</v>
      </c>
    </row>
    <row r="600" spans="1:11" hidden="1" x14ac:dyDescent="0.25">
      <c r="A600" s="261" t="s">
        <v>3653</v>
      </c>
      <c r="B600" s="261">
        <v>91063</v>
      </c>
      <c r="C600" s="261" t="s">
        <v>3675</v>
      </c>
      <c r="D600" s="261" t="s">
        <v>2182</v>
      </c>
      <c r="E600" s="261" t="s">
        <v>2183</v>
      </c>
      <c r="F600" s="261">
        <v>100425</v>
      </c>
      <c r="G600" s="261" t="s">
        <v>4092</v>
      </c>
      <c r="H600" s="261" t="s">
        <v>4093</v>
      </c>
      <c r="I600" s="261" t="s">
        <v>3659</v>
      </c>
      <c r="J600" s="261" t="s">
        <v>3660</v>
      </c>
      <c r="K600" s="261" t="s">
        <v>2184</v>
      </c>
    </row>
    <row r="601" spans="1:11" hidden="1" x14ac:dyDescent="0.25">
      <c r="A601" s="261" t="s">
        <v>3653</v>
      </c>
      <c r="B601" s="261">
        <v>91064</v>
      </c>
      <c r="C601" s="261" t="s">
        <v>2185</v>
      </c>
      <c r="D601" s="261" t="s">
        <v>2186</v>
      </c>
      <c r="E601" s="261" t="s">
        <v>2187</v>
      </c>
      <c r="F601" s="261">
        <v>103573</v>
      </c>
      <c r="G601" s="261" t="s">
        <v>3710</v>
      </c>
      <c r="H601" s="261" t="s">
        <v>3711</v>
      </c>
      <c r="I601" s="261" t="s">
        <v>3659</v>
      </c>
      <c r="J601" s="261" t="s">
        <v>3660</v>
      </c>
      <c r="K601" s="261" t="s">
        <v>2188</v>
      </c>
    </row>
    <row r="602" spans="1:11" hidden="1" x14ac:dyDescent="0.25">
      <c r="A602" s="261" t="s">
        <v>3653</v>
      </c>
      <c r="B602" s="261">
        <v>91071</v>
      </c>
      <c r="C602" s="261" t="s">
        <v>2189</v>
      </c>
      <c r="D602" s="261" t="s">
        <v>2190</v>
      </c>
      <c r="E602" s="261" t="s">
        <v>2191</v>
      </c>
      <c r="F602" s="261">
        <v>103232</v>
      </c>
      <c r="G602" s="261" t="s">
        <v>4318</v>
      </c>
      <c r="H602" s="261" t="s">
        <v>4319</v>
      </c>
      <c r="I602" s="261" t="s">
        <v>3659</v>
      </c>
      <c r="J602" s="261" t="s">
        <v>3660</v>
      </c>
      <c r="K602" s="261" t="s">
        <v>4320</v>
      </c>
    </row>
    <row r="603" spans="1:11" hidden="1" x14ac:dyDescent="0.25">
      <c r="A603" s="261" t="s">
        <v>3653</v>
      </c>
      <c r="B603" s="261">
        <v>91076</v>
      </c>
      <c r="C603" s="261" t="s">
        <v>4986</v>
      </c>
      <c r="D603" s="261" t="s">
        <v>2192</v>
      </c>
      <c r="E603" s="261" t="s">
        <v>2193</v>
      </c>
      <c r="F603" s="261">
        <v>136337</v>
      </c>
      <c r="G603" s="261" t="s">
        <v>2194</v>
      </c>
      <c r="H603" s="261" t="s">
        <v>2195</v>
      </c>
      <c r="I603" s="261" t="s">
        <v>3659</v>
      </c>
      <c r="J603" s="261" t="s">
        <v>3660</v>
      </c>
      <c r="K603" s="261" t="s">
        <v>4064</v>
      </c>
    </row>
    <row r="604" spans="1:11" hidden="1" x14ac:dyDescent="0.25">
      <c r="A604" s="261" t="s">
        <v>3653</v>
      </c>
      <c r="B604" s="261">
        <v>91077</v>
      </c>
      <c r="C604" s="261" t="s">
        <v>2196</v>
      </c>
      <c r="D604" s="261" t="s">
        <v>2197</v>
      </c>
      <c r="E604" s="261" t="s">
        <v>2198</v>
      </c>
      <c r="F604" s="261">
        <v>100418</v>
      </c>
      <c r="G604" s="261" t="s">
        <v>4454</v>
      </c>
      <c r="H604" s="261" t="s">
        <v>4455</v>
      </c>
      <c r="I604" s="261" t="s">
        <v>3659</v>
      </c>
      <c r="J604" s="261" t="s">
        <v>3660</v>
      </c>
      <c r="K604" s="261" t="s">
        <v>4492</v>
      </c>
    </row>
    <row r="605" spans="1:11" hidden="1" x14ac:dyDescent="0.25">
      <c r="A605" s="261" t="s">
        <v>3653</v>
      </c>
      <c r="B605" s="261">
        <v>91078</v>
      </c>
      <c r="C605" s="261" t="s">
        <v>2199</v>
      </c>
      <c r="D605" s="261" t="s">
        <v>2200</v>
      </c>
      <c r="E605" s="261" t="s">
        <v>2201</v>
      </c>
      <c r="F605" s="261">
        <v>100418</v>
      </c>
      <c r="G605" s="261" t="s">
        <v>4454</v>
      </c>
      <c r="H605" s="261" t="s">
        <v>4455</v>
      </c>
      <c r="I605" s="261" t="s">
        <v>3659</v>
      </c>
      <c r="J605" s="261" t="s">
        <v>3660</v>
      </c>
      <c r="K605" s="261" t="s">
        <v>4492</v>
      </c>
    </row>
    <row r="606" spans="1:11" hidden="1" x14ac:dyDescent="0.25">
      <c r="A606" s="261" t="s">
        <v>3653</v>
      </c>
      <c r="B606" s="261">
        <v>91081</v>
      </c>
      <c r="C606" s="261" t="s">
        <v>4771</v>
      </c>
      <c r="D606" s="261" t="s">
        <v>2202</v>
      </c>
      <c r="E606" s="261" t="s">
        <v>2203</v>
      </c>
      <c r="F606" s="261">
        <v>100425</v>
      </c>
      <c r="G606" s="261" t="s">
        <v>4092</v>
      </c>
      <c r="H606" s="261" t="s">
        <v>4093</v>
      </c>
      <c r="I606" s="261" t="s">
        <v>3659</v>
      </c>
      <c r="J606" s="261" t="s">
        <v>3660</v>
      </c>
      <c r="K606" s="261" t="s">
        <v>2204</v>
      </c>
    </row>
    <row r="607" spans="1:11" hidden="1" x14ac:dyDescent="0.25">
      <c r="A607" s="261" t="s">
        <v>3653</v>
      </c>
      <c r="B607" s="261">
        <v>91082</v>
      </c>
      <c r="C607" s="261" t="s">
        <v>2205</v>
      </c>
      <c r="D607" s="261" t="s">
        <v>2206</v>
      </c>
      <c r="E607" s="261" t="s">
        <v>2207</v>
      </c>
      <c r="F607" s="261">
        <v>103880</v>
      </c>
      <c r="G607" s="261" t="s">
        <v>3884</v>
      </c>
      <c r="H607" s="261" t="s">
        <v>3885</v>
      </c>
      <c r="I607" s="261" t="s">
        <v>3659</v>
      </c>
      <c r="J607" s="261" t="s">
        <v>3660</v>
      </c>
      <c r="K607" s="261" t="s">
        <v>4170</v>
      </c>
    </row>
    <row r="608" spans="1:11" hidden="1" x14ac:dyDescent="0.25">
      <c r="A608" s="261" t="s">
        <v>3653</v>
      </c>
      <c r="B608" s="261">
        <v>91083</v>
      </c>
      <c r="C608" s="261" t="s">
        <v>4672</v>
      </c>
      <c r="D608" s="261" t="s">
        <v>2208</v>
      </c>
      <c r="E608" s="261" t="s">
        <v>2209</v>
      </c>
      <c r="F608" s="261">
        <v>100690</v>
      </c>
      <c r="G608" s="261" t="s">
        <v>4013</v>
      </c>
      <c r="H608" s="261" t="s">
        <v>4014</v>
      </c>
      <c r="I608" s="261" t="s">
        <v>4963</v>
      </c>
      <c r="J608" s="261" t="s">
        <v>3997</v>
      </c>
      <c r="K608" s="261" t="s">
        <v>5087</v>
      </c>
    </row>
    <row r="609" spans="1:11" hidden="1" x14ac:dyDescent="0.25">
      <c r="A609" s="261" t="s">
        <v>3653</v>
      </c>
      <c r="B609" s="261">
        <v>91084</v>
      </c>
      <c r="C609" s="261" t="s">
        <v>2210</v>
      </c>
      <c r="D609" s="261" t="s">
        <v>2211</v>
      </c>
      <c r="E609" s="261" t="s">
        <v>2212</v>
      </c>
      <c r="F609" s="261">
        <v>100690</v>
      </c>
      <c r="G609" s="261" t="s">
        <v>4013</v>
      </c>
      <c r="H609" s="261" t="s">
        <v>4014</v>
      </c>
      <c r="I609" s="261" t="s">
        <v>3659</v>
      </c>
      <c r="J609" s="261" t="s">
        <v>3660</v>
      </c>
      <c r="K609" s="261" t="s">
        <v>1822</v>
      </c>
    </row>
    <row r="610" spans="1:11" hidden="1" x14ac:dyDescent="0.25">
      <c r="A610" s="261" t="s">
        <v>3653</v>
      </c>
      <c r="B610" s="261">
        <v>91088</v>
      </c>
      <c r="C610" s="261" t="s">
        <v>4458</v>
      </c>
      <c r="D610" s="261" t="s">
        <v>2213</v>
      </c>
      <c r="E610" s="261" t="s">
        <v>2214</v>
      </c>
      <c r="F610" s="261">
        <v>100348</v>
      </c>
      <c r="G610" s="261" t="s">
        <v>3943</v>
      </c>
      <c r="H610" s="261" t="s">
        <v>3944</v>
      </c>
      <c r="I610" s="261" t="s">
        <v>3659</v>
      </c>
      <c r="J610" s="261" t="s">
        <v>3660</v>
      </c>
      <c r="K610" s="261" t="s">
        <v>4634</v>
      </c>
    </row>
    <row r="611" spans="1:11" hidden="1" x14ac:dyDescent="0.25">
      <c r="A611" s="261" t="s">
        <v>3653</v>
      </c>
      <c r="B611" s="261">
        <v>91089</v>
      </c>
      <c r="C611" s="261" t="s">
        <v>3895</v>
      </c>
      <c r="D611" s="261" t="s">
        <v>2215</v>
      </c>
      <c r="E611" s="261" t="s">
        <v>2216</v>
      </c>
      <c r="F611" s="261">
        <v>100336</v>
      </c>
      <c r="G611" s="261" t="s">
        <v>3750</v>
      </c>
      <c r="H611" s="261" t="s">
        <v>3751</v>
      </c>
      <c r="I611" s="261" t="s">
        <v>3659</v>
      </c>
      <c r="J611" s="261" t="s">
        <v>3660</v>
      </c>
      <c r="K611" s="261" t="s">
        <v>3752</v>
      </c>
    </row>
    <row r="612" spans="1:11" hidden="1" x14ac:dyDescent="0.25">
      <c r="A612" s="261" t="s">
        <v>3653</v>
      </c>
      <c r="B612" s="261">
        <v>91090</v>
      </c>
      <c r="C612" s="261" t="s">
        <v>3806</v>
      </c>
      <c r="D612" s="261" t="s">
        <v>3708</v>
      </c>
      <c r="E612" s="261" t="s">
        <v>2217</v>
      </c>
      <c r="F612" s="261">
        <v>100996</v>
      </c>
      <c r="G612" s="261" t="s">
        <v>4024</v>
      </c>
      <c r="H612" s="261" t="s">
        <v>4025</v>
      </c>
      <c r="I612" s="261" t="s">
        <v>3659</v>
      </c>
      <c r="J612" s="261" t="s">
        <v>3660</v>
      </c>
      <c r="K612" s="261" t="s">
        <v>4026</v>
      </c>
    </row>
    <row r="613" spans="1:11" hidden="1" x14ac:dyDescent="0.25">
      <c r="A613" s="261" t="s">
        <v>3653</v>
      </c>
      <c r="B613" s="261">
        <v>91091</v>
      </c>
      <c r="C613" s="261" t="s">
        <v>4134</v>
      </c>
      <c r="D613" s="261" t="s">
        <v>2218</v>
      </c>
      <c r="E613" s="261" t="s">
        <v>2219</v>
      </c>
      <c r="F613" s="261">
        <v>100431</v>
      </c>
      <c r="G613" s="261" t="s">
        <v>3889</v>
      </c>
      <c r="H613" s="261" t="s">
        <v>3890</v>
      </c>
      <c r="I613" s="261" t="s">
        <v>3659</v>
      </c>
      <c r="J613" s="261" t="s">
        <v>3660</v>
      </c>
      <c r="K613" s="261" t="s">
        <v>4843</v>
      </c>
    </row>
    <row r="614" spans="1:11" hidden="1" x14ac:dyDescent="0.25">
      <c r="A614" s="261" t="s">
        <v>3653</v>
      </c>
      <c r="B614" s="261">
        <v>91094</v>
      </c>
      <c r="C614" s="261" t="s">
        <v>5072</v>
      </c>
      <c r="D614" s="261" t="s">
        <v>3899</v>
      </c>
      <c r="E614" s="261" t="s">
        <v>2220</v>
      </c>
      <c r="F614" s="261">
        <v>103122</v>
      </c>
      <c r="G614" s="261" t="s">
        <v>2221</v>
      </c>
      <c r="H614" s="261" t="s">
        <v>2222</v>
      </c>
      <c r="I614" s="261" t="s">
        <v>3659</v>
      </c>
      <c r="J614" s="261" t="s">
        <v>3660</v>
      </c>
      <c r="K614" s="261" t="s">
        <v>2223</v>
      </c>
    </row>
    <row r="615" spans="1:11" hidden="1" x14ac:dyDescent="0.25">
      <c r="A615" s="261" t="s">
        <v>3653</v>
      </c>
      <c r="B615" s="261">
        <v>91099</v>
      </c>
      <c r="C615" s="261" t="s">
        <v>2224</v>
      </c>
      <c r="D615" s="261" t="s">
        <v>2225</v>
      </c>
      <c r="E615" s="261" t="s">
        <v>2226</v>
      </c>
      <c r="F615" s="261">
        <v>100348</v>
      </c>
      <c r="G615" s="261" t="s">
        <v>3943</v>
      </c>
      <c r="H615" s="261" t="s">
        <v>3944</v>
      </c>
      <c r="I615" s="261" t="s">
        <v>3659</v>
      </c>
      <c r="J615" s="261" t="s">
        <v>3660</v>
      </c>
      <c r="K615" s="261" t="s">
        <v>2227</v>
      </c>
    </row>
    <row r="616" spans="1:11" hidden="1" x14ac:dyDescent="0.25">
      <c r="A616" s="261" t="s">
        <v>3653</v>
      </c>
      <c r="B616" s="261">
        <v>91104</v>
      </c>
      <c r="C616" s="261" t="s">
        <v>1817</v>
      </c>
      <c r="D616" s="261" t="s">
        <v>2228</v>
      </c>
      <c r="E616" s="261" t="s">
        <v>2229</v>
      </c>
      <c r="F616" s="261">
        <v>100448</v>
      </c>
      <c r="G616" s="261" t="s">
        <v>4677</v>
      </c>
      <c r="H616" s="261" t="s">
        <v>4678</v>
      </c>
      <c r="I616" s="261" t="s">
        <v>3659</v>
      </c>
      <c r="J616" s="261" t="s">
        <v>3660</v>
      </c>
      <c r="K616" s="261" t="s">
        <v>4655</v>
      </c>
    </row>
    <row r="617" spans="1:11" hidden="1" x14ac:dyDescent="0.25">
      <c r="A617" s="261" t="s">
        <v>3653</v>
      </c>
      <c r="B617" s="261">
        <v>91105</v>
      </c>
      <c r="C617" s="261" t="s">
        <v>2230</v>
      </c>
      <c r="D617" s="261" t="s">
        <v>2231</v>
      </c>
      <c r="E617" s="261" t="s">
        <v>2232</v>
      </c>
      <c r="F617" s="261">
        <v>100348</v>
      </c>
      <c r="G617" s="261" t="s">
        <v>3943</v>
      </c>
      <c r="H617" s="261" t="s">
        <v>3944</v>
      </c>
      <c r="I617" s="261" t="s">
        <v>3659</v>
      </c>
      <c r="J617" s="261" t="s">
        <v>3660</v>
      </c>
      <c r="K617" s="261" t="s">
        <v>4991</v>
      </c>
    </row>
    <row r="618" spans="1:11" hidden="1" x14ac:dyDescent="0.25">
      <c r="A618" s="261" t="s">
        <v>3653</v>
      </c>
      <c r="B618" s="261">
        <v>91111</v>
      </c>
      <c r="C618" s="261" t="s">
        <v>4127</v>
      </c>
      <c r="D618" s="261" t="s">
        <v>4794</v>
      </c>
      <c r="E618" s="261" t="s">
        <v>2233</v>
      </c>
      <c r="F618" s="261">
        <v>100690</v>
      </c>
      <c r="G618" s="261" t="s">
        <v>4013</v>
      </c>
      <c r="H618" s="261" t="s">
        <v>4014</v>
      </c>
      <c r="I618" s="261" t="s">
        <v>3659</v>
      </c>
      <c r="J618" s="261" t="s">
        <v>3660</v>
      </c>
      <c r="K618" s="261" t="s">
        <v>2234</v>
      </c>
    </row>
    <row r="619" spans="1:11" hidden="1" x14ac:dyDescent="0.25">
      <c r="A619" s="261" t="s">
        <v>3653</v>
      </c>
      <c r="B619" s="261">
        <v>91116</v>
      </c>
      <c r="C619" s="261" t="s">
        <v>2235</v>
      </c>
      <c r="D619" s="261" t="s">
        <v>2236</v>
      </c>
      <c r="E619" s="261" t="s">
        <v>2237</v>
      </c>
      <c r="F619" s="261">
        <v>100399</v>
      </c>
      <c r="G619" s="261" t="s">
        <v>4622</v>
      </c>
      <c r="H619" s="261" t="s">
        <v>4623</v>
      </c>
      <c r="I619" s="261" t="s">
        <v>3659</v>
      </c>
      <c r="J619" s="261" t="s">
        <v>3660</v>
      </c>
      <c r="K619" s="261" t="s">
        <v>2162</v>
      </c>
    </row>
    <row r="620" spans="1:11" hidden="1" x14ac:dyDescent="0.25">
      <c r="A620" s="261" t="s">
        <v>3653</v>
      </c>
      <c r="B620" s="261">
        <v>91117</v>
      </c>
      <c r="C620" s="261" t="s">
        <v>2238</v>
      </c>
      <c r="D620" s="261" t="s">
        <v>2239</v>
      </c>
      <c r="E620" s="261" t="s">
        <v>2240</v>
      </c>
      <c r="F620" s="261">
        <v>100989</v>
      </c>
      <c r="G620" s="261" t="s">
        <v>4648</v>
      </c>
      <c r="H620" s="261" t="s">
        <v>4649</v>
      </c>
      <c r="I620" s="261" t="s">
        <v>3659</v>
      </c>
      <c r="J620" s="261" t="s">
        <v>3660</v>
      </c>
      <c r="K620" s="261" t="s">
        <v>4650</v>
      </c>
    </row>
    <row r="621" spans="1:11" hidden="1" x14ac:dyDescent="0.25">
      <c r="A621" s="261" t="s">
        <v>3653</v>
      </c>
      <c r="B621" s="261">
        <v>91118</v>
      </c>
      <c r="C621" s="261" t="s">
        <v>3704</v>
      </c>
      <c r="D621" s="261" t="s">
        <v>2014</v>
      </c>
      <c r="E621" s="261" t="s">
        <v>2241</v>
      </c>
      <c r="F621" s="261">
        <v>100445</v>
      </c>
      <c r="G621" s="261" t="s">
        <v>4046</v>
      </c>
      <c r="H621" s="261" t="s">
        <v>4047</v>
      </c>
      <c r="I621" s="261" t="s">
        <v>3659</v>
      </c>
      <c r="J621" s="261" t="s">
        <v>3660</v>
      </c>
      <c r="K621" s="261" t="s">
        <v>4048</v>
      </c>
    </row>
    <row r="622" spans="1:11" hidden="1" x14ac:dyDescent="0.25">
      <c r="A622" s="261" t="s">
        <v>3653</v>
      </c>
      <c r="B622" s="261">
        <v>91123</v>
      </c>
      <c r="C622" s="261" t="s">
        <v>2242</v>
      </c>
      <c r="D622" s="261" t="s">
        <v>2243</v>
      </c>
      <c r="E622" s="261" t="s">
        <v>2244</v>
      </c>
      <c r="F622" s="261">
        <v>100348</v>
      </c>
      <c r="G622" s="261" t="s">
        <v>3943</v>
      </c>
      <c r="H622" s="261" t="s">
        <v>3944</v>
      </c>
      <c r="I622" s="261" t="s">
        <v>3659</v>
      </c>
      <c r="J622" s="261" t="s">
        <v>3660</v>
      </c>
      <c r="K622" s="261" t="s">
        <v>2245</v>
      </c>
    </row>
    <row r="623" spans="1:11" hidden="1" x14ac:dyDescent="0.25">
      <c r="A623" s="261" t="s">
        <v>3653</v>
      </c>
      <c r="B623" s="261">
        <v>91125</v>
      </c>
      <c r="C623" s="261" t="s">
        <v>2246</v>
      </c>
      <c r="D623" s="261" t="s">
        <v>2247</v>
      </c>
      <c r="E623" s="261" t="s">
        <v>2248</v>
      </c>
      <c r="F623" s="261">
        <v>100432</v>
      </c>
      <c r="G623" s="261" t="s">
        <v>5092</v>
      </c>
      <c r="H623" s="261" t="s">
        <v>5093</v>
      </c>
      <c r="I623" s="261" t="s">
        <v>3659</v>
      </c>
      <c r="J623" s="261" t="s">
        <v>3660</v>
      </c>
      <c r="K623" s="261" t="s">
        <v>5094</v>
      </c>
    </row>
    <row r="624" spans="1:11" hidden="1" x14ac:dyDescent="0.25">
      <c r="A624" s="261" t="s">
        <v>3653</v>
      </c>
      <c r="B624" s="261">
        <v>91131</v>
      </c>
      <c r="C624" s="261" t="s">
        <v>3823</v>
      </c>
      <c r="D624" s="261" t="s">
        <v>2249</v>
      </c>
      <c r="E624" s="261" t="s">
        <v>2250</v>
      </c>
      <c r="F624" s="261">
        <v>100348</v>
      </c>
      <c r="G624" s="261" t="s">
        <v>3943</v>
      </c>
      <c r="H624" s="261" t="s">
        <v>3944</v>
      </c>
      <c r="I624" s="261" t="s">
        <v>3659</v>
      </c>
      <c r="J624" s="261" t="s">
        <v>3660</v>
      </c>
      <c r="K624" s="261" t="s">
        <v>4728</v>
      </c>
    </row>
    <row r="625" spans="1:11" x14ac:dyDescent="0.25">
      <c r="A625" s="261" t="s">
        <v>3653</v>
      </c>
      <c r="B625" s="261">
        <v>91133</v>
      </c>
      <c r="C625" s="261" t="s">
        <v>4090</v>
      </c>
      <c r="D625" s="261" t="s">
        <v>2251</v>
      </c>
      <c r="E625" s="262" t="s">
        <v>4718</v>
      </c>
      <c r="F625" s="261"/>
      <c r="G625" s="261"/>
      <c r="H625" s="261"/>
      <c r="I625" s="261"/>
      <c r="J625" s="261"/>
      <c r="K625" s="261"/>
    </row>
    <row r="626" spans="1:11" hidden="1" x14ac:dyDescent="0.25">
      <c r="A626" s="261" t="s">
        <v>3653</v>
      </c>
      <c r="B626" s="261">
        <v>91134</v>
      </c>
      <c r="C626" s="261" t="s">
        <v>3675</v>
      </c>
      <c r="D626" s="261" t="s">
        <v>1894</v>
      </c>
      <c r="E626" s="261" t="s">
        <v>2252</v>
      </c>
      <c r="F626" s="261">
        <v>100445</v>
      </c>
      <c r="G626" s="261" t="s">
        <v>4046</v>
      </c>
      <c r="H626" s="261" t="s">
        <v>4047</v>
      </c>
      <c r="I626" s="261" t="s">
        <v>3659</v>
      </c>
      <c r="J626" s="261" t="s">
        <v>3660</v>
      </c>
      <c r="K626" s="261" t="s">
        <v>4048</v>
      </c>
    </row>
    <row r="627" spans="1:11" hidden="1" x14ac:dyDescent="0.25">
      <c r="A627" s="261" t="s">
        <v>3653</v>
      </c>
      <c r="B627" s="261">
        <v>91140</v>
      </c>
      <c r="C627" s="261" t="s">
        <v>4090</v>
      </c>
      <c r="D627" s="261" t="s">
        <v>2253</v>
      </c>
      <c r="E627" s="261" t="s">
        <v>2254</v>
      </c>
      <c r="F627" s="261">
        <v>103233</v>
      </c>
      <c r="G627" s="261" t="s">
        <v>3689</v>
      </c>
      <c r="H627" s="261" t="s">
        <v>3690</v>
      </c>
      <c r="I627" s="261" t="s">
        <v>3659</v>
      </c>
      <c r="J627" s="261" t="s">
        <v>3660</v>
      </c>
      <c r="K627" s="261" t="s">
        <v>2255</v>
      </c>
    </row>
    <row r="628" spans="1:11" hidden="1" x14ac:dyDescent="0.25">
      <c r="A628" s="261" t="s">
        <v>3653</v>
      </c>
      <c r="B628" s="261">
        <v>91146</v>
      </c>
      <c r="C628" s="261" t="s">
        <v>4794</v>
      </c>
      <c r="D628" s="261" t="s">
        <v>2256</v>
      </c>
      <c r="E628" s="261" t="s">
        <v>2257</v>
      </c>
      <c r="F628" s="261">
        <v>100426</v>
      </c>
      <c r="G628" s="261" t="s">
        <v>3803</v>
      </c>
      <c r="H628" s="261" t="s">
        <v>3804</v>
      </c>
      <c r="I628" s="261" t="s">
        <v>3659</v>
      </c>
      <c r="J628" s="261" t="s">
        <v>3660</v>
      </c>
      <c r="K628" s="261" t="s">
        <v>1903</v>
      </c>
    </row>
    <row r="629" spans="1:11" hidden="1" x14ac:dyDescent="0.25">
      <c r="A629" s="261" t="s">
        <v>3653</v>
      </c>
      <c r="B629" s="261">
        <v>91148</v>
      </c>
      <c r="C629" s="261" t="s">
        <v>3898</v>
      </c>
      <c r="D629" s="261" t="s">
        <v>2258</v>
      </c>
      <c r="E629" s="261" t="s">
        <v>2259</v>
      </c>
      <c r="F629" s="261">
        <v>100348</v>
      </c>
      <c r="G629" s="261" t="s">
        <v>3943</v>
      </c>
      <c r="H629" s="261" t="s">
        <v>3944</v>
      </c>
      <c r="I629" s="261" t="s">
        <v>3659</v>
      </c>
      <c r="J629" s="261" t="s">
        <v>3660</v>
      </c>
      <c r="K629" s="261" t="s">
        <v>2245</v>
      </c>
    </row>
    <row r="630" spans="1:11" hidden="1" x14ac:dyDescent="0.25">
      <c r="A630" s="261" t="s">
        <v>3653</v>
      </c>
      <c r="B630" s="261">
        <v>91155</v>
      </c>
      <c r="C630" s="261" t="s">
        <v>3843</v>
      </c>
      <c r="D630" s="261" t="s">
        <v>2260</v>
      </c>
      <c r="E630" s="261" t="s">
        <v>2261</v>
      </c>
      <c r="F630" s="261">
        <v>101174</v>
      </c>
      <c r="G630" s="261" t="s">
        <v>4218</v>
      </c>
      <c r="H630" s="261" t="s">
        <v>4219</v>
      </c>
      <c r="I630" s="261" t="s">
        <v>3659</v>
      </c>
      <c r="J630" s="261" t="s">
        <v>3660</v>
      </c>
      <c r="K630" s="261" t="s">
        <v>4450</v>
      </c>
    </row>
    <row r="631" spans="1:11" hidden="1" x14ac:dyDescent="0.25">
      <c r="A631" s="261" t="s">
        <v>3653</v>
      </c>
      <c r="B631" s="261">
        <v>91158</v>
      </c>
      <c r="C631" s="261" t="s">
        <v>2262</v>
      </c>
      <c r="D631" s="261" t="s">
        <v>2263</v>
      </c>
      <c r="E631" s="261" t="s">
        <v>2264</v>
      </c>
      <c r="F631" s="261">
        <v>100421</v>
      </c>
      <c r="G631" s="261" t="s">
        <v>3682</v>
      </c>
      <c r="H631" s="261" t="s">
        <v>3683</v>
      </c>
      <c r="I631" s="261" t="s">
        <v>3659</v>
      </c>
      <c r="J631" s="261" t="s">
        <v>3660</v>
      </c>
      <c r="K631" s="261" t="s">
        <v>3685</v>
      </c>
    </row>
    <row r="632" spans="1:11" hidden="1" x14ac:dyDescent="0.25">
      <c r="A632" s="261" t="s">
        <v>3653</v>
      </c>
      <c r="B632" s="261">
        <v>91160</v>
      </c>
      <c r="C632" s="261" t="s">
        <v>4127</v>
      </c>
      <c r="D632" s="261" t="s">
        <v>2265</v>
      </c>
      <c r="E632" s="261" t="s">
        <v>2266</v>
      </c>
      <c r="F632" s="261">
        <v>103438</v>
      </c>
      <c r="G632" s="261" t="s">
        <v>3657</v>
      </c>
      <c r="H632" s="261" t="s">
        <v>3658</v>
      </c>
      <c r="I632" s="261" t="s">
        <v>4963</v>
      </c>
      <c r="J632" s="261" t="s">
        <v>3997</v>
      </c>
      <c r="K632" s="261" t="s">
        <v>4247</v>
      </c>
    </row>
    <row r="633" spans="1:11" hidden="1" x14ac:dyDescent="0.25">
      <c r="A633" s="261" t="s">
        <v>3653</v>
      </c>
      <c r="B633" s="261">
        <v>91161</v>
      </c>
      <c r="C633" s="261" t="s">
        <v>2267</v>
      </c>
      <c r="D633" s="261" t="s">
        <v>2268</v>
      </c>
      <c r="E633" s="261" t="s">
        <v>2269</v>
      </c>
      <c r="F633" s="261">
        <v>100437</v>
      </c>
      <c r="G633" s="261" t="s">
        <v>2169</v>
      </c>
      <c r="H633" s="261" t="s">
        <v>2170</v>
      </c>
      <c r="I633" s="261" t="s">
        <v>3659</v>
      </c>
      <c r="J633" s="261" t="s">
        <v>3660</v>
      </c>
      <c r="K633" s="261" t="s">
        <v>2171</v>
      </c>
    </row>
    <row r="634" spans="1:11" hidden="1" x14ac:dyDescent="0.25">
      <c r="A634" s="261" t="s">
        <v>3653</v>
      </c>
      <c r="B634" s="261">
        <v>91166</v>
      </c>
      <c r="C634" s="261" t="s">
        <v>4057</v>
      </c>
      <c r="D634" s="261" t="s">
        <v>2270</v>
      </c>
      <c r="E634" s="261" t="s">
        <v>2271</v>
      </c>
      <c r="F634" s="261">
        <v>100348</v>
      </c>
      <c r="G634" s="261" t="s">
        <v>3943</v>
      </c>
      <c r="H634" s="261" t="s">
        <v>3944</v>
      </c>
      <c r="I634" s="261" t="s">
        <v>3659</v>
      </c>
      <c r="J634" s="261" t="s">
        <v>3660</v>
      </c>
      <c r="K634" s="261" t="s">
        <v>4619</v>
      </c>
    </row>
    <row r="635" spans="1:11" hidden="1" x14ac:dyDescent="0.25">
      <c r="A635" s="261" t="s">
        <v>3653</v>
      </c>
      <c r="B635" s="261">
        <v>91172</v>
      </c>
      <c r="C635" s="261" t="s">
        <v>3978</v>
      </c>
      <c r="D635" s="261" t="s">
        <v>2272</v>
      </c>
      <c r="E635" s="261" t="s">
        <v>2273</v>
      </c>
      <c r="F635" s="261">
        <v>100348</v>
      </c>
      <c r="G635" s="261" t="s">
        <v>3943</v>
      </c>
      <c r="H635" s="261" t="s">
        <v>3944</v>
      </c>
      <c r="I635" s="261" t="s">
        <v>3659</v>
      </c>
      <c r="J635" s="261" t="s">
        <v>3660</v>
      </c>
      <c r="K635" s="261" t="s">
        <v>4463</v>
      </c>
    </row>
    <row r="636" spans="1:11" hidden="1" x14ac:dyDescent="0.25">
      <c r="A636" s="261" t="s">
        <v>3653</v>
      </c>
      <c r="B636" s="261">
        <v>91174</v>
      </c>
      <c r="C636" s="261" t="s">
        <v>3686</v>
      </c>
      <c r="D636" s="261" t="s">
        <v>3844</v>
      </c>
      <c r="E636" s="261" t="s">
        <v>2274</v>
      </c>
      <c r="F636" s="261">
        <v>100373</v>
      </c>
      <c r="G636" s="261" t="s">
        <v>4869</v>
      </c>
      <c r="H636" s="261" t="s">
        <v>4870</v>
      </c>
      <c r="I636" s="261" t="s">
        <v>3659</v>
      </c>
      <c r="J636" s="261" t="s">
        <v>3660</v>
      </c>
      <c r="K636" s="261" t="s">
        <v>4871</v>
      </c>
    </row>
    <row r="637" spans="1:11" hidden="1" x14ac:dyDescent="0.25">
      <c r="A637" s="261" t="s">
        <v>3653</v>
      </c>
      <c r="B637" s="261">
        <v>91175</v>
      </c>
      <c r="C637" s="261" t="s">
        <v>2275</v>
      </c>
      <c r="D637" s="261" t="s">
        <v>2276</v>
      </c>
      <c r="E637" s="261" t="s">
        <v>2277</v>
      </c>
      <c r="F637" s="261">
        <v>100423</v>
      </c>
      <c r="G637" s="261" t="s">
        <v>4581</v>
      </c>
      <c r="H637" s="261" t="s">
        <v>4582</v>
      </c>
      <c r="I637" s="261" t="s">
        <v>3659</v>
      </c>
      <c r="J637" s="261" t="s">
        <v>4405</v>
      </c>
      <c r="K637" s="261" t="s">
        <v>2278</v>
      </c>
    </row>
    <row r="638" spans="1:11" hidden="1" x14ac:dyDescent="0.25">
      <c r="A638" s="261" t="s">
        <v>3653</v>
      </c>
      <c r="B638" s="261">
        <v>91176</v>
      </c>
      <c r="C638" s="261" t="s">
        <v>4460</v>
      </c>
      <c r="D638" s="261" t="s">
        <v>2279</v>
      </c>
      <c r="E638" s="261" t="s">
        <v>2280</v>
      </c>
      <c r="F638" s="261">
        <v>103794</v>
      </c>
      <c r="G638" s="261" t="s">
        <v>3756</v>
      </c>
      <c r="H638" s="261" t="s">
        <v>3757</v>
      </c>
      <c r="I638" s="261" t="s">
        <v>3659</v>
      </c>
      <c r="J638" s="261" t="s">
        <v>3660</v>
      </c>
      <c r="K638" s="261" t="s">
        <v>3851</v>
      </c>
    </row>
    <row r="639" spans="1:11" hidden="1" x14ac:dyDescent="0.25">
      <c r="A639" s="261" t="s">
        <v>3653</v>
      </c>
      <c r="B639" s="261">
        <v>91178</v>
      </c>
      <c r="C639" s="261" t="s">
        <v>3794</v>
      </c>
      <c r="D639" s="261" t="s">
        <v>2281</v>
      </c>
      <c r="E639" s="261" t="s">
        <v>2282</v>
      </c>
      <c r="F639" s="261">
        <v>100427</v>
      </c>
      <c r="G639" s="261" t="s">
        <v>2005</v>
      </c>
      <c r="H639" s="261" t="s">
        <v>2006</v>
      </c>
      <c r="I639" s="261" t="s">
        <v>3659</v>
      </c>
      <c r="J639" s="261" t="s">
        <v>3660</v>
      </c>
      <c r="K639" s="261" t="s">
        <v>2283</v>
      </c>
    </row>
    <row r="640" spans="1:11" hidden="1" x14ac:dyDescent="0.25">
      <c r="A640" s="261" t="s">
        <v>3653</v>
      </c>
      <c r="B640" s="261">
        <v>91179</v>
      </c>
      <c r="C640" s="261" t="s">
        <v>2284</v>
      </c>
      <c r="D640" s="261" t="s">
        <v>2285</v>
      </c>
      <c r="E640" s="261" t="s">
        <v>2286</v>
      </c>
      <c r="F640" s="261">
        <v>100446</v>
      </c>
      <c r="G640" s="261" t="s">
        <v>4085</v>
      </c>
      <c r="H640" s="261" t="s">
        <v>4086</v>
      </c>
      <c r="I640" s="261" t="s">
        <v>3659</v>
      </c>
      <c r="J640" s="261" t="s">
        <v>3660</v>
      </c>
      <c r="K640" s="261" t="s">
        <v>2287</v>
      </c>
    </row>
    <row r="641" spans="1:11" hidden="1" x14ac:dyDescent="0.25">
      <c r="A641" s="261" t="s">
        <v>3653</v>
      </c>
      <c r="B641" s="261">
        <v>91183</v>
      </c>
      <c r="C641" s="261" t="s">
        <v>2079</v>
      </c>
      <c r="D641" s="261" t="s">
        <v>2288</v>
      </c>
      <c r="E641" s="261" t="s">
        <v>2289</v>
      </c>
      <c r="F641" s="261">
        <v>100303</v>
      </c>
      <c r="G641" s="261" t="s">
        <v>3956</v>
      </c>
      <c r="H641" s="261" t="s">
        <v>3957</v>
      </c>
      <c r="I641" s="261" t="s">
        <v>3659</v>
      </c>
      <c r="J641" s="261" t="s">
        <v>3660</v>
      </c>
      <c r="K641" s="261" t="s">
        <v>3736</v>
      </c>
    </row>
    <row r="642" spans="1:11" hidden="1" x14ac:dyDescent="0.25">
      <c r="A642" s="261" t="s">
        <v>3653</v>
      </c>
      <c r="B642" s="261">
        <v>91184</v>
      </c>
      <c r="C642" s="261" t="s">
        <v>2290</v>
      </c>
      <c r="D642" s="261" t="s">
        <v>2291</v>
      </c>
      <c r="E642" s="261" t="s">
        <v>2292</v>
      </c>
      <c r="F642" s="261">
        <v>100420</v>
      </c>
      <c r="G642" s="261" t="s">
        <v>4426</v>
      </c>
      <c r="H642" s="261" t="s">
        <v>4427</v>
      </c>
      <c r="I642" s="261" t="s">
        <v>3659</v>
      </c>
      <c r="J642" s="261" t="s">
        <v>3660</v>
      </c>
      <c r="K642" s="261" t="s">
        <v>3880</v>
      </c>
    </row>
    <row r="643" spans="1:11" hidden="1" x14ac:dyDescent="0.25">
      <c r="A643" s="261" t="s">
        <v>3653</v>
      </c>
      <c r="B643" s="261">
        <v>91186</v>
      </c>
      <c r="C643" s="261" t="s">
        <v>2293</v>
      </c>
      <c r="D643" s="261" t="s">
        <v>1837</v>
      </c>
      <c r="E643" s="261" t="s">
        <v>2294</v>
      </c>
      <c r="F643" s="261">
        <v>103573</v>
      </c>
      <c r="G643" s="261" t="s">
        <v>3710</v>
      </c>
      <c r="H643" s="261" t="s">
        <v>3711</v>
      </c>
      <c r="I643" s="261" t="s">
        <v>3659</v>
      </c>
      <c r="J643" s="261" t="s">
        <v>3660</v>
      </c>
      <c r="K643" s="261" t="s">
        <v>2295</v>
      </c>
    </row>
    <row r="644" spans="1:11" hidden="1" x14ac:dyDescent="0.25">
      <c r="A644" s="261" t="s">
        <v>3653</v>
      </c>
      <c r="B644" s="261">
        <v>91187</v>
      </c>
      <c r="C644" s="261" t="s">
        <v>2296</v>
      </c>
      <c r="D644" s="261" t="s">
        <v>2297</v>
      </c>
      <c r="E644" s="261" t="s">
        <v>2298</v>
      </c>
      <c r="F644" s="261">
        <v>100348</v>
      </c>
      <c r="G644" s="261" t="s">
        <v>3943</v>
      </c>
      <c r="H644" s="261" t="s">
        <v>3944</v>
      </c>
      <c r="I644" s="261" t="s">
        <v>4963</v>
      </c>
      <c r="J644" s="261" t="s">
        <v>3997</v>
      </c>
      <c r="K644" s="261" t="s">
        <v>2299</v>
      </c>
    </row>
    <row r="645" spans="1:11" hidden="1" x14ac:dyDescent="0.25">
      <c r="A645" s="261" t="s">
        <v>3653</v>
      </c>
      <c r="B645" s="261">
        <v>91188</v>
      </c>
      <c r="C645" s="261" t="s">
        <v>3835</v>
      </c>
      <c r="D645" s="261" t="s">
        <v>2300</v>
      </c>
      <c r="E645" s="261" t="s">
        <v>2301</v>
      </c>
      <c r="F645" s="261">
        <v>100375</v>
      </c>
      <c r="G645" s="261" t="s">
        <v>3774</v>
      </c>
      <c r="H645" s="261" t="s">
        <v>3775</v>
      </c>
      <c r="I645" s="261" t="s">
        <v>3659</v>
      </c>
      <c r="J645" s="261" t="s">
        <v>3660</v>
      </c>
      <c r="K645" s="261" t="s">
        <v>4437</v>
      </c>
    </row>
    <row r="646" spans="1:11" hidden="1" x14ac:dyDescent="0.25">
      <c r="A646" s="261" t="s">
        <v>3653</v>
      </c>
      <c r="B646" s="261">
        <v>91191</v>
      </c>
      <c r="C646" s="261" t="s">
        <v>5143</v>
      </c>
      <c r="D646" s="261" t="s">
        <v>2302</v>
      </c>
      <c r="E646" s="261" t="s">
        <v>2303</v>
      </c>
      <c r="F646" s="261">
        <v>103329</v>
      </c>
      <c r="G646" s="261" t="s">
        <v>3937</v>
      </c>
      <c r="H646" s="261" t="s">
        <v>3938</v>
      </c>
      <c r="I646" s="261" t="s">
        <v>3659</v>
      </c>
      <c r="J646" s="261" t="s">
        <v>3660</v>
      </c>
      <c r="K646" s="261" t="s">
        <v>5152</v>
      </c>
    </row>
    <row r="647" spans="1:11" hidden="1" x14ac:dyDescent="0.25">
      <c r="A647" s="261" t="s">
        <v>3653</v>
      </c>
      <c r="B647" s="261">
        <v>91193</v>
      </c>
      <c r="C647" s="261" t="s">
        <v>4988</v>
      </c>
      <c r="D647" s="261" t="s">
        <v>2304</v>
      </c>
      <c r="E647" s="261" t="s">
        <v>2305</v>
      </c>
      <c r="F647" s="261">
        <v>101017</v>
      </c>
      <c r="G647" s="261" t="s">
        <v>3970</v>
      </c>
      <c r="H647" s="261" t="s">
        <v>3971</v>
      </c>
      <c r="I647" s="261" t="s">
        <v>3659</v>
      </c>
      <c r="J647" s="261" t="s">
        <v>3660</v>
      </c>
      <c r="K647" s="261" t="s">
        <v>4700</v>
      </c>
    </row>
    <row r="648" spans="1:11" hidden="1" x14ac:dyDescent="0.25">
      <c r="A648" s="261" t="s">
        <v>3653</v>
      </c>
      <c r="B648" s="261">
        <v>91194</v>
      </c>
      <c r="C648" s="261" t="s">
        <v>2306</v>
      </c>
      <c r="D648" s="261" t="s">
        <v>2307</v>
      </c>
      <c r="E648" s="261" t="s">
        <v>2308</v>
      </c>
      <c r="F648" s="261">
        <v>100301</v>
      </c>
      <c r="G648" s="261" t="s">
        <v>3728</v>
      </c>
      <c r="H648" s="261" t="s">
        <v>3729</v>
      </c>
      <c r="I648" s="261" t="s">
        <v>3659</v>
      </c>
      <c r="J648" s="261" t="s">
        <v>3660</v>
      </c>
      <c r="K648" s="261" t="s">
        <v>2309</v>
      </c>
    </row>
    <row r="649" spans="1:11" hidden="1" x14ac:dyDescent="0.25">
      <c r="A649" s="261" t="s">
        <v>3653</v>
      </c>
      <c r="B649" s="261">
        <v>91197</v>
      </c>
      <c r="C649" s="261" t="s">
        <v>3686</v>
      </c>
      <c r="D649" s="261" t="s">
        <v>2310</v>
      </c>
      <c r="E649" s="261" t="s">
        <v>2311</v>
      </c>
      <c r="F649" s="261">
        <v>100446</v>
      </c>
      <c r="G649" s="261" t="s">
        <v>4085</v>
      </c>
      <c r="H649" s="261" t="s">
        <v>4086</v>
      </c>
      <c r="I649" s="261" t="s">
        <v>3659</v>
      </c>
      <c r="J649" s="261" t="s">
        <v>3660</v>
      </c>
      <c r="K649" s="261" t="s">
        <v>2312</v>
      </c>
    </row>
    <row r="650" spans="1:11" hidden="1" x14ac:dyDescent="0.25">
      <c r="A650" s="261" t="s">
        <v>3653</v>
      </c>
      <c r="B650" s="261">
        <v>91198</v>
      </c>
      <c r="C650" s="261" t="s">
        <v>4312</v>
      </c>
      <c r="D650" s="261" t="s">
        <v>2313</v>
      </c>
      <c r="E650" s="261" t="s">
        <v>2314</v>
      </c>
      <c r="F650" s="261">
        <v>100403</v>
      </c>
      <c r="G650" s="261" t="s">
        <v>4005</v>
      </c>
      <c r="H650" s="261" t="s">
        <v>4006</v>
      </c>
      <c r="I650" s="261" t="s">
        <v>3659</v>
      </c>
      <c r="J650" s="261" t="s">
        <v>3660</v>
      </c>
      <c r="K650" s="261" t="s">
        <v>4315</v>
      </c>
    </row>
    <row r="651" spans="1:11" hidden="1" x14ac:dyDescent="0.25">
      <c r="A651" s="261" t="s">
        <v>3653</v>
      </c>
      <c r="B651" s="261">
        <v>91201</v>
      </c>
      <c r="C651" s="261" t="s">
        <v>5143</v>
      </c>
      <c r="D651" s="261" t="s">
        <v>2315</v>
      </c>
      <c r="E651" s="261" t="s">
        <v>2316</v>
      </c>
      <c r="F651" s="261">
        <v>103573</v>
      </c>
      <c r="G651" s="261" t="s">
        <v>3710</v>
      </c>
      <c r="H651" s="261" t="s">
        <v>3711</v>
      </c>
      <c r="I651" s="261" t="s">
        <v>3659</v>
      </c>
      <c r="J651" s="261" t="s">
        <v>3660</v>
      </c>
      <c r="K651" s="261" t="s">
        <v>3746</v>
      </c>
    </row>
    <row r="652" spans="1:11" hidden="1" x14ac:dyDescent="0.25">
      <c r="A652" s="261" t="s">
        <v>3653</v>
      </c>
      <c r="B652" s="261">
        <v>91211</v>
      </c>
      <c r="C652" s="261" t="s">
        <v>1808</v>
      </c>
      <c r="D652" s="261" t="s">
        <v>2317</v>
      </c>
      <c r="E652" s="261" t="s">
        <v>2318</v>
      </c>
      <c r="F652" s="261">
        <v>100997</v>
      </c>
      <c r="G652" s="261" t="s">
        <v>3672</v>
      </c>
      <c r="H652" s="261" t="s">
        <v>3673</v>
      </c>
      <c r="I652" s="261" t="s">
        <v>3659</v>
      </c>
      <c r="J652" s="261" t="s">
        <v>3660</v>
      </c>
      <c r="K652" s="261" t="s">
        <v>3674</v>
      </c>
    </row>
    <row r="653" spans="1:11" hidden="1" x14ac:dyDescent="0.25">
      <c r="A653" s="261" t="s">
        <v>3653</v>
      </c>
      <c r="B653" s="261">
        <v>91212</v>
      </c>
      <c r="C653" s="261" t="s">
        <v>2319</v>
      </c>
      <c r="D653" s="261" t="s">
        <v>2320</v>
      </c>
      <c r="E653" s="261" t="s">
        <v>2321</v>
      </c>
      <c r="F653" s="261">
        <v>100348</v>
      </c>
      <c r="G653" s="261" t="s">
        <v>3943</v>
      </c>
      <c r="H653" s="261" t="s">
        <v>3944</v>
      </c>
      <c r="I653" s="261" t="s">
        <v>4963</v>
      </c>
      <c r="J653" s="261" t="s">
        <v>3997</v>
      </c>
      <c r="K653" s="261" t="s">
        <v>4991</v>
      </c>
    </row>
    <row r="654" spans="1:11" hidden="1" x14ac:dyDescent="0.25">
      <c r="A654" s="261" t="s">
        <v>3653</v>
      </c>
      <c r="B654" s="261">
        <v>91216</v>
      </c>
      <c r="C654" s="261" t="s">
        <v>2322</v>
      </c>
      <c r="D654" s="261" t="s">
        <v>2323</v>
      </c>
      <c r="E654" s="261" t="s">
        <v>2324</v>
      </c>
      <c r="F654" s="261">
        <v>100301</v>
      </c>
      <c r="G654" s="261" t="s">
        <v>3728</v>
      </c>
      <c r="H654" s="261" t="s">
        <v>3729</v>
      </c>
      <c r="I654" s="261" t="s">
        <v>3659</v>
      </c>
      <c r="J654" s="261" t="s">
        <v>3660</v>
      </c>
      <c r="K654" s="261" t="s">
        <v>2309</v>
      </c>
    </row>
    <row r="655" spans="1:11" hidden="1" x14ac:dyDescent="0.25">
      <c r="A655" s="261" t="s">
        <v>3653</v>
      </c>
      <c r="B655" s="261">
        <v>91219</v>
      </c>
      <c r="C655" s="261" t="s">
        <v>4142</v>
      </c>
      <c r="D655" s="261" t="s">
        <v>2325</v>
      </c>
      <c r="E655" s="261" t="s">
        <v>2326</v>
      </c>
      <c r="F655" s="261">
        <v>100348</v>
      </c>
      <c r="G655" s="261" t="s">
        <v>3943</v>
      </c>
      <c r="H655" s="261" t="s">
        <v>3944</v>
      </c>
      <c r="I655" s="261" t="s">
        <v>3659</v>
      </c>
      <c r="J655" s="261" t="s">
        <v>3660</v>
      </c>
      <c r="K655" s="261" t="s">
        <v>4010</v>
      </c>
    </row>
    <row r="656" spans="1:11" hidden="1" x14ac:dyDescent="0.25">
      <c r="A656" s="261" t="s">
        <v>3653</v>
      </c>
      <c r="B656" s="261">
        <v>91225</v>
      </c>
      <c r="C656" s="261" t="s">
        <v>2327</v>
      </c>
      <c r="D656" s="261" t="s">
        <v>2192</v>
      </c>
      <c r="E656" s="261" t="s">
        <v>2328</v>
      </c>
      <c r="F656" s="261">
        <v>100993</v>
      </c>
      <c r="G656" s="261" t="s">
        <v>3792</v>
      </c>
      <c r="H656" s="261" t="s">
        <v>3793</v>
      </c>
      <c r="I656" s="261" t="s">
        <v>3659</v>
      </c>
      <c r="J656" s="261" t="s">
        <v>3660</v>
      </c>
      <c r="K656" s="261" t="s">
        <v>2329</v>
      </c>
    </row>
    <row r="657" spans="1:11" hidden="1" x14ac:dyDescent="0.25">
      <c r="A657" s="261" t="s">
        <v>3653</v>
      </c>
      <c r="B657" s="261">
        <v>91229</v>
      </c>
      <c r="C657" s="261" t="s">
        <v>2330</v>
      </c>
      <c r="D657" s="261" t="s">
        <v>4438</v>
      </c>
      <c r="E657" s="261" t="s">
        <v>2331</v>
      </c>
      <c r="F657" s="261">
        <v>100348</v>
      </c>
      <c r="G657" s="261" t="s">
        <v>3943</v>
      </c>
      <c r="H657" s="261" t="s">
        <v>3944</v>
      </c>
      <c r="I657" s="261" t="s">
        <v>3659</v>
      </c>
      <c r="J657" s="261" t="s">
        <v>3660</v>
      </c>
      <c r="K657" s="261" t="s">
        <v>4991</v>
      </c>
    </row>
    <row r="658" spans="1:11" hidden="1" x14ac:dyDescent="0.25">
      <c r="A658" s="261" t="s">
        <v>3653</v>
      </c>
      <c r="B658" s="261">
        <v>91230</v>
      </c>
      <c r="C658" s="261" t="s">
        <v>4049</v>
      </c>
      <c r="D658" s="261" t="s">
        <v>2332</v>
      </c>
      <c r="E658" s="261" t="s">
        <v>2333</v>
      </c>
      <c r="F658" s="261">
        <v>103796</v>
      </c>
      <c r="G658" s="261" t="s">
        <v>4395</v>
      </c>
      <c r="H658" s="261" t="s">
        <v>4396</v>
      </c>
      <c r="I658" s="261" t="s">
        <v>3659</v>
      </c>
      <c r="J658" s="261" t="s">
        <v>3660</v>
      </c>
      <c r="K658" s="261" t="s">
        <v>3851</v>
      </c>
    </row>
    <row r="659" spans="1:11" hidden="1" x14ac:dyDescent="0.25">
      <c r="A659" s="261" t="s">
        <v>3653</v>
      </c>
      <c r="B659" s="261">
        <v>91232</v>
      </c>
      <c r="C659" s="261" t="s">
        <v>3686</v>
      </c>
      <c r="D659" s="261" t="s">
        <v>2334</v>
      </c>
      <c r="E659" s="261" t="s">
        <v>2335</v>
      </c>
      <c r="F659" s="261">
        <v>136290</v>
      </c>
      <c r="G659" s="261" t="s">
        <v>2336</v>
      </c>
      <c r="H659" s="261" t="s">
        <v>2337</v>
      </c>
      <c r="I659" s="261" t="s">
        <v>3659</v>
      </c>
      <c r="J659" s="261" t="s">
        <v>3660</v>
      </c>
      <c r="K659" s="261" t="s">
        <v>3988</v>
      </c>
    </row>
    <row r="660" spans="1:11" hidden="1" x14ac:dyDescent="0.25">
      <c r="A660" s="261" t="s">
        <v>3653</v>
      </c>
      <c r="B660" s="261">
        <v>91233</v>
      </c>
      <c r="C660" s="261" t="s">
        <v>2338</v>
      </c>
      <c r="D660" s="261" t="s">
        <v>4591</v>
      </c>
      <c r="E660" s="261" t="s">
        <v>2339</v>
      </c>
      <c r="F660" s="261">
        <v>100448</v>
      </c>
      <c r="G660" s="261" t="s">
        <v>4677</v>
      </c>
      <c r="H660" s="261" t="s">
        <v>4678</v>
      </c>
      <c r="I660" s="261" t="s">
        <v>3659</v>
      </c>
      <c r="J660" s="261" t="s">
        <v>3660</v>
      </c>
      <c r="K660" s="261" t="s">
        <v>4655</v>
      </c>
    </row>
    <row r="661" spans="1:11" hidden="1" x14ac:dyDescent="0.25">
      <c r="A661" s="261" t="s">
        <v>3653</v>
      </c>
      <c r="B661" s="261">
        <v>91235</v>
      </c>
      <c r="C661" s="261" t="s">
        <v>3806</v>
      </c>
      <c r="D661" s="261" t="s">
        <v>2340</v>
      </c>
      <c r="E661" s="261" t="s">
        <v>2341</v>
      </c>
      <c r="F661" s="261">
        <v>120830</v>
      </c>
      <c r="G661" s="261" t="s">
        <v>3865</v>
      </c>
      <c r="H661" s="261" t="s">
        <v>3866</v>
      </c>
      <c r="I661" s="261" t="s">
        <v>3659</v>
      </c>
      <c r="J661" s="261" t="s">
        <v>3660</v>
      </c>
      <c r="K661" s="261" t="s">
        <v>3867</v>
      </c>
    </row>
    <row r="662" spans="1:11" hidden="1" x14ac:dyDescent="0.25">
      <c r="A662" s="261" t="s">
        <v>3653</v>
      </c>
      <c r="B662" s="261">
        <v>91236</v>
      </c>
      <c r="C662" s="261" t="s">
        <v>2342</v>
      </c>
      <c r="D662" s="261" t="s">
        <v>2343</v>
      </c>
      <c r="E662" s="261" t="s">
        <v>2344</v>
      </c>
      <c r="F662" s="261">
        <v>100437</v>
      </c>
      <c r="G662" s="261" t="s">
        <v>2169</v>
      </c>
      <c r="H662" s="261" t="s">
        <v>2170</v>
      </c>
      <c r="I662" s="261" t="s">
        <v>3659</v>
      </c>
      <c r="J662" s="261" t="s">
        <v>3660</v>
      </c>
      <c r="K662" s="261" t="s">
        <v>2171</v>
      </c>
    </row>
    <row r="663" spans="1:11" x14ac:dyDescent="0.25">
      <c r="A663" s="261" t="s">
        <v>3653</v>
      </c>
      <c r="B663" s="261">
        <v>91238</v>
      </c>
      <c r="C663" s="261" t="s">
        <v>2345</v>
      </c>
      <c r="D663" s="261" t="s">
        <v>2346</v>
      </c>
      <c r="E663" s="262" t="s">
        <v>2347</v>
      </c>
      <c r="F663" s="261"/>
      <c r="G663" s="261"/>
      <c r="H663" s="261"/>
      <c r="I663" s="261"/>
      <c r="J663" s="261"/>
      <c r="K663" s="261"/>
    </row>
    <row r="664" spans="1:11" hidden="1" x14ac:dyDescent="0.25">
      <c r="A664" s="261" t="s">
        <v>3653</v>
      </c>
      <c r="B664" s="261">
        <v>91239</v>
      </c>
      <c r="C664" s="261" t="s">
        <v>2348</v>
      </c>
      <c r="D664" s="261" t="s">
        <v>4704</v>
      </c>
      <c r="E664" s="261" t="s">
        <v>2349</v>
      </c>
      <c r="F664" s="261">
        <v>100348</v>
      </c>
      <c r="G664" s="261" t="s">
        <v>3943</v>
      </c>
      <c r="H664" s="261" t="s">
        <v>3944</v>
      </c>
      <c r="I664" s="261" t="s">
        <v>4963</v>
      </c>
      <c r="J664" s="261" t="s">
        <v>3997</v>
      </c>
      <c r="K664" s="261" t="s">
        <v>4640</v>
      </c>
    </row>
    <row r="665" spans="1:11" hidden="1" x14ac:dyDescent="0.25">
      <c r="A665" s="261" t="s">
        <v>3653</v>
      </c>
      <c r="B665" s="261">
        <v>91243</v>
      </c>
      <c r="C665" s="261" t="s">
        <v>2350</v>
      </c>
      <c r="D665" s="261" t="s">
        <v>2351</v>
      </c>
      <c r="E665" s="261" t="s">
        <v>2352</v>
      </c>
      <c r="F665" s="261">
        <v>100375</v>
      </c>
      <c r="G665" s="261" t="s">
        <v>3774</v>
      </c>
      <c r="H665" s="261" t="s">
        <v>3775</v>
      </c>
      <c r="I665" s="261" t="s">
        <v>3659</v>
      </c>
      <c r="J665" s="261" t="s">
        <v>3660</v>
      </c>
      <c r="K665" s="261" t="s">
        <v>4437</v>
      </c>
    </row>
    <row r="666" spans="1:11" hidden="1" x14ac:dyDescent="0.25">
      <c r="A666" s="261" t="s">
        <v>3653</v>
      </c>
      <c r="B666" s="261">
        <v>91247</v>
      </c>
      <c r="C666" s="261" t="s">
        <v>4031</v>
      </c>
      <c r="D666" s="261" t="s">
        <v>2353</v>
      </c>
      <c r="E666" s="261" t="s">
        <v>2354</v>
      </c>
      <c r="F666" s="261">
        <v>100512</v>
      </c>
      <c r="G666" s="261" t="s">
        <v>4653</v>
      </c>
      <c r="H666" s="261" t="s">
        <v>4654</v>
      </c>
      <c r="I666" s="261" t="s">
        <v>2070</v>
      </c>
      <c r="J666" s="261" t="s">
        <v>3997</v>
      </c>
      <c r="K666" s="261" t="s">
        <v>1941</v>
      </c>
    </row>
    <row r="667" spans="1:11" hidden="1" x14ac:dyDescent="0.25">
      <c r="A667" s="261" t="s">
        <v>3653</v>
      </c>
      <c r="B667" s="261">
        <v>91254</v>
      </c>
      <c r="C667" s="261" t="s">
        <v>2355</v>
      </c>
      <c r="D667" s="261" t="s">
        <v>2356</v>
      </c>
      <c r="E667" s="261" t="s">
        <v>2357</v>
      </c>
      <c r="F667" s="261">
        <v>101017</v>
      </c>
      <c r="G667" s="261" t="s">
        <v>3970</v>
      </c>
      <c r="H667" s="261" t="s">
        <v>3971</v>
      </c>
      <c r="I667" s="261" t="s">
        <v>3659</v>
      </c>
      <c r="J667" s="261" t="s">
        <v>3660</v>
      </c>
      <c r="K667" s="261" t="s">
        <v>2358</v>
      </c>
    </row>
    <row r="668" spans="1:11" hidden="1" x14ac:dyDescent="0.25">
      <c r="A668" s="261" t="s">
        <v>3653</v>
      </c>
      <c r="B668" s="261">
        <v>91255</v>
      </c>
      <c r="C668" s="261" t="s">
        <v>2359</v>
      </c>
      <c r="D668" s="261" t="s">
        <v>2360</v>
      </c>
      <c r="E668" s="261" t="s">
        <v>2361</v>
      </c>
      <c r="F668" s="261">
        <v>120830</v>
      </c>
      <c r="G668" s="261" t="s">
        <v>3865</v>
      </c>
      <c r="H668" s="261" t="s">
        <v>3866</v>
      </c>
      <c r="I668" s="261" t="s">
        <v>3659</v>
      </c>
      <c r="J668" s="261" t="s">
        <v>3660</v>
      </c>
      <c r="K668" s="261" t="s">
        <v>4558</v>
      </c>
    </row>
    <row r="669" spans="1:11" hidden="1" x14ac:dyDescent="0.25">
      <c r="A669" s="261" t="s">
        <v>3653</v>
      </c>
      <c r="B669" s="261">
        <v>91256</v>
      </c>
      <c r="C669" s="261" t="s">
        <v>2362</v>
      </c>
      <c r="D669" s="261" t="s">
        <v>2363</v>
      </c>
      <c r="E669" s="261" t="s">
        <v>2364</v>
      </c>
      <c r="F669" s="261">
        <v>106535</v>
      </c>
      <c r="G669" s="261" t="s">
        <v>4997</v>
      </c>
      <c r="H669" s="261" t="s">
        <v>4998</v>
      </c>
      <c r="I669" s="261" t="s">
        <v>3659</v>
      </c>
      <c r="J669" s="261" t="s">
        <v>3660</v>
      </c>
      <c r="K669" s="261" t="s">
        <v>4999</v>
      </c>
    </row>
    <row r="670" spans="1:11" hidden="1" x14ac:dyDescent="0.25">
      <c r="A670" s="261" t="s">
        <v>3653</v>
      </c>
      <c r="B670" s="261">
        <v>91263</v>
      </c>
      <c r="C670" s="261" t="s">
        <v>3823</v>
      </c>
      <c r="D670" s="261" t="s">
        <v>2365</v>
      </c>
      <c r="E670" s="261" t="s">
        <v>2366</v>
      </c>
      <c r="F670" s="261">
        <v>100301</v>
      </c>
      <c r="G670" s="261" t="s">
        <v>3728</v>
      </c>
      <c r="H670" s="261" t="s">
        <v>3729</v>
      </c>
      <c r="I670" s="261" t="s">
        <v>3659</v>
      </c>
      <c r="J670" s="261" t="s">
        <v>3660</v>
      </c>
      <c r="K670" s="261" t="s">
        <v>3730</v>
      </c>
    </row>
    <row r="671" spans="1:11" hidden="1" x14ac:dyDescent="0.25">
      <c r="A671" s="261" t="s">
        <v>3653</v>
      </c>
      <c r="B671" s="261">
        <v>91264</v>
      </c>
      <c r="C671" s="261" t="s">
        <v>2367</v>
      </c>
      <c r="D671" s="261" t="s">
        <v>2368</v>
      </c>
      <c r="E671" s="261" t="s">
        <v>2369</v>
      </c>
      <c r="F671" s="261">
        <v>102848</v>
      </c>
      <c r="G671" s="261" t="s">
        <v>3983</v>
      </c>
      <c r="H671" s="261" t="s">
        <v>3984</v>
      </c>
      <c r="I671" s="261" t="s">
        <v>3659</v>
      </c>
      <c r="J671" s="261" t="s">
        <v>3660</v>
      </c>
      <c r="K671" s="261" t="s">
        <v>3985</v>
      </c>
    </row>
    <row r="672" spans="1:11" hidden="1" x14ac:dyDescent="0.25">
      <c r="A672" s="261" t="s">
        <v>3653</v>
      </c>
      <c r="B672" s="261">
        <v>91265</v>
      </c>
      <c r="C672" s="261" t="s">
        <v>3737</v>
      </c>
      <c r="D672" s="261" t="s">
        <v>4128</v>
      </c>
      <c r="E672" s="261" t="s">
        <v>2370</v>
      </c>
      <c r="F672" s="261">
        <v>103880</v>
      </c>
      <c r="G672" s="261" t="s">
        <v>3884</v>
      </c>
      <c r="H672" s="261" t="s">
        <v>3885</v>
      </c>
      <c r="I672" s="261" t="s">
        <v>3659</v>
      </c>
      <c r="J672" s="261" t="s">
        <v>3660</v>
      </c>
      <c r="K672" s="261" t="s">
        <v>4170</v>
      </c>
    </row>
    <row r="673" spans="1:11" hidden="1" x14ac:dyDescent="0.25">
      <c r="A673" s="261" t="s">
        <v>3653</v>
      </c>
      <c r="B673" s="261">
        <v>91270</v>
      </c>
      <c r="C673" s="261" t="s">
        <v>2371</v>
      </c>
      <c r="D673" s="261" t="s">
        <v>2372</v>
      </c>
      <c r="E673" s="261" t="s">
        <v>2373</v>
      </c>
      <c r="F673" s="261">
        <v>103796</v>
      </c>
      <c r="G673" s="261" t="s">
        <v>4395</v>
      </c>
      <c r="H673" s="261" t="s">
        <v>4396</v>
      </c>
      <c r="I673" s="261" t="s">
        <v>3659</v>
      </c>
      <c r="J673" s="261" t="s">
        <v>3660</v>
      </c>
      <c r="K673" s="261" t="s">
        <v>2374</v>
      </c>
    </row>
    <row r="674" spans="1:11" hidden="1" x14ac:dyDescent="0.25">
      <c r="A674" s="261" t="s">
        <v>3653</v>
      </c>
      <c r="B674" s="261">
        <v>91271</v>
      </c>
      <c r="C674" s="261" t="s">
        <v>3786</v>
      </c>
      <c r="D674" s="261" t="s">
        <v>4590</v>
      </c>
      <c r="E674" s="261" t="s">
        <v>2375</v>
      </c>
      <c r="F674" s="261">
        <v>100336</v>
      </c>
      <c r="G674" s="261" t="s">
        <v>3750</v>
      </c>
      <c r="H674" s="261" t="s">
        <v>3751</v>
      </c>
      <c r="I674" s="261" t="s">
        <v>3659</v>
      </c>
      <c r="J674" s="261" t="s">
        <v>3660</v>
      </c>
      <c r="K674" s="261" t="s">
        <v>3752</v>
      </c>
    </row>
    <row r="675" spans="1:11" hidden="1" x14ac:dyDescent="0.25">
      <c r="A675" s="261" t="s">
        <v>3653</v>
      </c>
      <c r="B675" s="261">
        <v>91272</v>
      </c>
      <c r="C675" s="261" t="s">
        <v>3978</v>
      </c>
      <c r="D675" s="261" t="s">
        <v>2376</v>
      </c>
      <c r="E675" s="261" t="s">
        <v>2377</v>
      </c>
      <c r="F675" s="261">
        <v>100992</v>
      </c>
      <c r="G675" s="261" t="s">
        <v>4381</v>
      </c>
      <c r="H675" s="261" t="s">
        <v>4382</v>
      </c>
      <c r="I675" s="261" t="s">
        <v>4963</v>
      </c>
      <c r="J675" s="261" t="s">
        <v>3997</v>
      </c>
      <c r="K675" s="261" t="s">
        <v>2378</v>
      </c>
    </row>
    <row r="676" spans="1:11" hidden="1" x14ac:dyDescent="0.25">
      <c r="A676" s="261" t="s">
        <v>3653</v>
      </c>
      <c r="B676" s="261">
        <v>91273</v>
      </c>
      <c r="C676" s="261" t="s">
        <v>2379</v>
      </c>
      <c r="D676" s="261" t="s">
        <v>2380</v>
      </c>
      <c r="E676" s="261" t="s">
        <v>2381</v>
      </c>
      <c r="F676" s="261">
        <v>103329</v>
      </c>
      <c r="G676" s="261" t="s">
        <v>3937</v>
      </c>
      <c r="H676" s="261" t="s">
        <v>3938</v>
      </c>
      <c r="I676" s="261" t="s">
        <v>3659</v>
      </c>
      <c r="J676" s="261" t="s">
        <v>3660</v>
      </c>
      <c r="K676" s="261" t="s">
        <v>3939</v>
      </c>
    </row>
    <row r="677" spans="1:11" hidden="1" x14ac:dyDescent="0.25">
      <c r="A677" s="261" t="s">
        <v>3653</v>
      </c>
      <c r="B677" s="261">
        <v>91274</v>
      </c>
      <c r="C677" s="261" t="s">
        <v>2382</v>
      </c>
      <c r="D677" s="261" t="s">
        <v>2383</v>
      </c>
      <c r="E677" s="261" t="s">
        <v>2384</v>
      </c>
      <c r="F677" s="261">
        <v>103122</v>
      </c>
      <c r="G677" s="261" t="s">
        <v>2221</v>
      </c>
      <c r="H677" s="261" t="s">
        <v>2222</v>
      </c>
      <c r="I677" s="261" t="s">
        <v>3659</v>
      </c>
      <c r="J677" s="261" t="s">
        <v>3660</v>
      </c>
      <c r="K677" s="261" t="s">
        <v>2385</v>
      </c>
    </row>
    <row r="678" spans="1:11" hidden="1" x14ac:dyDescent="0.25">
      <c r="A678" s="261" t="s">
        <v>3653</v>
      </c>
      <c r="B678" s="261">
        <v>91276</v>
      </c>
      <c r="C678" s="261" t="s">
        <v>4696</v>
      </c>
      <c r="D678" s="261" t="s">
        <v>2386</v>
      </c>
      <c r="E678" s="261" t="s">
        <v>2387</v>
      </c>
      <c r="F678" s="261">
        <v>100306</v>
      </c>
      <c r="G678" s="261" t="s">
        <v>3874</v>
      </c>
      <c r="H678" s="261" t="s">
        <v>3875</v>
      </c>
      <c r="I678" s="261" t="s">
        <v>3659</v>
      </c>
      <c r="J678" s="261" t="s">
        <v>3660</v>
      </c>
      <c r="K678" s="261" t="s">
        <v>2388</v>
      </c>
    </row>
    <row r="679" spans="1:11" hidden="1" x14ac:dyDescent="0.25">
      <c r="A679" s="261" t="s">
        <v>3653</v>
      </c>
      <c r="B679" s="261">
        <v>91279</v>
      </c>
      <c r="C679" s="261" t="s">
        <v>2389</v>
      </c>
      <c r="D679" s="261" t="s">
        <v>4630</v>
      </c>
      <c r="E679" s="261" t="s">
        <v>2390</v>
      </c>
      <c r="F679" s="261">
        <v>100989</v>
      </c>
      <c r="G679" s="261" t="s">
        <v>4648</v>
      </c>
      <c r="H679" s="261" t="s">
        <v>4649</v>
      </c>
      <c r="I679" s="261" t="s">
        <v>3659</v>
      </c>
      <c r="J679" s="261" t="s">
        <v>3660</v>
      </c>
      <c r="K679" s="261" t="s">
        <v>2391</v>
      </c>
    </row>
    <row r="680" spans="1:11" hidden="1" x14ac:dyDescent="0.25">
      <c r="A680" s="261" t="s">
        <v>3653</v>
      </c>
      <c r="B680" s="261">
        <v>91280</v>
      </c>
      <c r="C680" s="261" t="s">
        <v>2392</v>
      </c>
      <c r="D680" s="261" t="s">
        <v>2393</v>
      </c>
      <c r="E680" s="261" t="s">
        <v>2394</v>
      </c>
      <c r="F680" s="261">
        <v>100418</v>
      </c>
      <c r="G680" s="261" t="s">
        <v>4454</v>
      </c>
      <c r="H680" s="261" t="s">
        <v>4455</v>
      </c>
      <c r="I680" s="261" t="s">
        <v>3659</v>
      </c>
      <c r="J680" s="261" t="s">
        <v>3660</v>
      </c>
      <c r="K680" s="261" t="s">
        <v>4492</v>
      </c>
    </row>
    <row r="681" spans="1:11" hidden="1" x14ac:dyDescent="0.25">
      <c r="A681" s="261" t="s">
        <v>3653</v>
      </c>
      <c r="B681" s="261">
        <v>91281</v>
      </c>
      <c r="C681" s="261" t="s">
        <v>5130</v>
      </c>
      <c r="D681" s="261" t="s">
        <v>2395</v>
      </c>
      <c r="E681" s="261" t="s">
        <v>2396</v>
      </c>
      <c r="F681" s="261">
        <v>101197</v>
      </c>
      <c r="G681" s="261" t="s">
        <v>4277</v>
      </c>
      <c r="H681" s="261" t="s">
        <v>4278</v>
      </c>
      <c r="I681" s="261" t="s">
        <v>3659</v>
      </c>
      <c r="J681" s="261" t="s">
        <v>3660</v>
      </c>
      <c r="K681" s="261" t="s">
        <v>4279</v>
      </c>
    </row>
    <row r="682" spans="1:11" hidden="1" x14ac:dyDescent="0.25">
      <c r="A682" s="261" t="s">
        <v>2397</v>
      </c>
      <c r="B682" s="261">
        <v>91283</v>
      </c>
      <c r="C682" s="261" t="s">
        <v>2398</v>
      </c>
      <c r="D682" s="261" t="s">
        <v>2399</v>
      </c>
      <c r="E682" s="261" t="s">
        <v>2400</v>
      </c>
      <c r="F682" s="261">
        <v>136208</v>
      </c>
      <c r="G682" s="261" t="s">
        <v>2401</v>
      </c>
      <c r="H682" s="261" t="s">
        <v>2402</v>
      </c>
      <c r="I682" s="261" t="s">
        <v>3659</v>
      </c>
      <c r="J682" s="261" t="s">
        <v>2403</v>
      </c>
      <c r="K682" s="261" t="s">
        <v>2404</v>
      </c>
    </row>
    <row r="683" spans="1:11" hidden="1" x14ac:dyDescent="0.25">
      <c r="A683" s="261" t="s">
        <v>3653</v>
      </c>
      <c r="B683" s="261">
        <v>91291</v>
      </c>
      <c r="C683" s="261" t="s">
        <v>2405</v>
      </c>
      <c r="D683" s="261" t="s">
        <v>2406</v>
      </c>
      <c r="E683" s="261" t="s">
        <v>2407</v>
      </c>
      <c r="F683" s="261">
        <v>103796</v>
      </c>
      <c r="G683" s="261" t="s">
        <v>4395</v>
      </c>
      <c r="H683" s="261" t="s">
        <v>4396</v>
      </c>
      <c r="I683" s="261" t="s">
        <v>3659</v>
      </c>
      <c r="J683" s="261" t="s">
        <v>4152</v>
      </c>
      <c r="K683" s="261" t="s">
        <v>2408</v>
      </c>
    </row>
    <row r="684" spans="1:11" hidden="1" x14ac:dyDescent="0.25">
      <c r="A684" s="261" t="s">
        <v>3653</v>
      </c>
      <c r="B684" s="261">
        <v>91293</v>
      </c>
      <c r="C684" s="261" t="s">
        <v>3679</v>
      </c>
      <c r="D684" s="261" t="s">
        <v>2409</v>
      </c>
      <c r="E684" s="261" t="s">
        <v>2410</v>
      </c>
      <c r="F684" s="261">
        <v>103573</v>
      </c>
      <c r="G684" s="261" t="s">
        <v>3710</v>
      </c>
      <c r="H684" s="261" t="s">
        <v>3711</v>
      </c>
      <c r="I684" s="261" t="s">
        <v>3659</v>
      </c>
      <c r="J684" s="261" t="s">
        <v>3660</v>
      </c>
      <c r="K684" s="261" t="s">
        <v>1803</v>
      </c>
    </row>
    <row r="685" spans="1:11" hidden="1" x14ac:dyDescent="0.25">
      <c r="A685" s="261" t="s">
        <v>3653</v>
      </c>
      <c r="B685" s="261">
        <v>91294</v>
      </c>
      <c r="C685" s="261" t="s">
        <v>4090</v>
      </c>
      <c r="D685" s="261" t="s">
        <v>2411</v>
      </c>
      <c r="E685" s="261" t="s">
        <v>2412</v>
      </c>
      <c r="F685" s="261">
        <v>100348</v>
      </c>
      <c r="G685" s="261" t="s">
        <v>3943</v>
      </c>
      <c r="H685" s="261" t="s">
        <v>3944</v>
      </c>
      <c r="I685" s="261" t="s">
        <v>3659</v>
      </c>
      <c r="J685" s="261" t="s">
        <v>3660</v>
      </c>
      <c r="K685" s="261" t="s">
        <v>4619</v>
      </c>
    </row>
    <row r="686" spans="1:11" hidden="1" x14ac:dyDescent="0.25">
      <c r="A686" s="261" t="s">
        <v>3653</v>
      </c>
      <c r="B686" s="261">
        <v>91295</v>
      </c>
      <c r="C686" s="261" t="s">
        <v>3765</v>
      </c>
      <c r="D686" s="261" t="s">
        <v>2413</v>
      </c>
      <c r="E686" s="261" t="s">
        <v>2414</v>
      </c>
      <c r="F686" s="261">
        <v>100446</v>
      </c>
      <c r="G686" s="261" t="s">
        <v>4085</v>
      </c>
      <c r="H686" s="261" t="s">
        <v>4086</v>
      </c>
      <c r="I686" s="261" t="s">
        <v>3659</v>
      </c>
      <c r="J686" s="261" t="s">
        <v>3660</v>
      </c>
      <c r="K686" s="261" t="s">
        <v>2415</v>
      </c>
    </row>
    <row r="687" spans="1:11" hidden="1" x14ac:dyDescent="0.25">
      <c r="A687" s="261" t="s">
        <v>3653</v>
      </c>
      <c r="B687" s="261">
        <v>91296</v>
      </c>
      <c r="C687" s="261" t="s">
        <v>3686</v>
      </c>
      <c r="D687" s="261" t="s">
        <v>2416</v>
      </c>
      <c r="E687" s="261" t="s">
        <v>2417</v>
      </c>
      <c r="F687" s="261">
        <v>101174</v>
      </c>
      <c r="G687" s="261" t="s">
        <v>4218</v>
      </c>
      <c r="H687" s="261" t="s">
        <v>4219</v>
      </c>
      <c r="I687" s="261" t="s">
        <v>3659</v>
      </c>
      <c r="J687" s="261" t="s">
        <v>3660</v>
      </c>
      <c r="K687" s="261" t="s">
        <v>4450</v>
      </c>
    </row>
    <row r="688" spans="1:11" hidden="1" x14ac:dyDescent="0.25">
      <c r="A688" s="261" t="s">
        <v>3653</v>
      </c>
      <c r="B688" s="261">
        <v>91297</v>
      </c>
      <c r="C688" s="261" t="s">
        <v>3978</v>
      </c>
      <c r="D688" s="261" t="s">
        <v>2418</v>
      </c>
      <c r="E688" s="261" t="s">
        <v>2419</v>
      </c>
      <c r="F688" s="261">
        <v>100359</v>
      </c>
      <c r="G688" s="261" t="s">
        <v>3826</v>
      </c>
      <c r="H688" s="261" t="s">
        <v>3827</v>
      </c>
      <c r="I688" s="261" t="s">
        <v>3659</v>
      </c>
      <c r="J688" s="261" t="s">
        <v>3660</v>
      </c>
      <c r="K688" s="261" t="s">
        <v>2420</v>
      </c>
    </row>
    <row r="689" spans="1:11" hidden="1" x14ac:dyDescent="0.25">
      <c r="A689" s="261" t="s">
        <v>3653</v>
      </c>
      <c r="B689" s="261">
        <v>91298</v>
      </c>
      <c r="C689" s="261" t="s">
        <v>4090</v>
      </c>
      <c r="D689" s="261" t="s">
        <v>2421</v>
      </c>
      <c r="E689" s="261" t="s">
        <v>2422</v>
      </c>
      <c r="F689" s="261">
        <v>106538</v>
      </c>
      <c r="G689" s="261" t="s">
        <v>2423</v>
      </c>
      <c r="H689" s="261" t="s">
        <v>2424</v>
      </c>
      <c r="I689" s="261" t="s">
        <v>3659</v>
      </c>
      <c r="J689" s="261" t="s">
        <v>3660</v>
      </c>
      <c r="K689" s="261" t="s">
        <v>2425</v>
      </c>
    </row>
    <row r="690" spans="1:11" hidden="1" x14ac:dyDescent="0.25">
      <c r="A690" s="261" t="s">
        <v>3653</v>
      </c>
      <c r="B690" s="261">
        <v>91300</v>
      </c>
      <c r="C690" s="261" t="s">
        <v>2338</v>
      </c>
      <c r="D690" s="261" t="s">
        <v>2426</v>
      </c>
      <c r="E690" s="261" t="s">
        <v>2427</v>
      </c>
      <c r="F690" s="261">
        <v>100301</v>
      </c>
      <c r="G690" s="261" t="s">
        <v>3728</v>
      </c>
      <c r="H690" s="261" t="s">
        <v>3729</v>
      </c>
      <c r="I690" s="261" t="s">
        <v>3659</v>
      </c>
      <c r="J690" s="261" t="s">
        <v>3660</v>
      </c>
      <c r="K690" s="261" t="s">
        <v>3730</v>
      </c>
    </row>
    <row r="691" spans="1:11" hidden="1" x14ac:dyDescent="0.25">
      <c r="A691" s="261" t="s">
        <v>3653</v>
      </c>
      <c r="B691" s="261">
        <v>91302</v>
      </c>
      <c r="C691" s="261" t="s">
        <v>2428</v>
      </c>
      <c r="D691" s="261" t="s">
        <v>2429</v>
      </c>
      <c r="E691" s="261" t="s">
        <v>2430</v>
      </c>
      <c r="F691" s="261">
        <v>100426</v>
      </c>
      <c r="G691" s="261" t="s">
        <v>3803</v>
      </c>
      <c r="H691" s="261" t="s">
        <v>3804</v>
      </c>
      <c r="I691" s="261" t="s">
        <v>3659</v>
      </c>
      <c r="J691" s="261" t="s">
        <v>3660</v>
      </c>
      <c r="K691" s="261" t="s">
        <v>1903</v>
      </c>
    </row>
    <row r="692" spans="1:11" hidden="1" x14ac:dyDescent="0.25">
      <c r="A692" s="261" t="s">
        <v>3653</v>
      </c>
      <c r="B692" s="261">
        <v>91321</v>
      </c>
      <c r="C692" s="261" t="s">
        <v>2431</v>
      </c>
      <c r="D692" s="261" t="s">
        <v>2432</v>
      </c>
      <c r="E692" s="261" t="s">
        <v>2433</v>
      </c>
      <c r="F692" s="261">
        <v>103595</v>
      </c>
      <c r="G692" s="261" t="s">
        <v>3841</v>
      </c>
      <c r="H692" s="261" t="s">
        <v>3842</v>
      </c>
      <c r="I692" s="261" t="s">
        <v>3659</v>
      </c>
      <c r="J692" s="261" t="s">
        <v>3660</v>
      </c>
      <c r="K692" s="261" t="s">
        <v>4105</v>
      </c>
    </row>
    <row r="693" spans="1:11" hidden="1" x14ac:dyDescent="0.25">
      <c r="A693" s="261" t="s">
        <v>3653</v>
      </c>
      <c r="B693" s="261">
        <v>91335</v>
      </c>
      <c r="C693" s="261" t="s">
        <v>2434</v>
      </c>
      <c r="D693" s="261" t="s">
        <v>2435</v>
      </c>
      <c r="E693" s="261" t="s">
        <v>2436</v>
      </c>
      <c r="F693" s="261">
        <v>103098</v>
      </c>
      <c r="G693" s="261" t="s">
        <v>4473</v>
      </c>
      <c r="H693" s="261" t="s">
        <v>4474</v>
      </c>
      <c r="I693" s="261" t="s">
        <v>3659</v>
      </c>
      <c r="J693" s="261" t="s">
        <v>3660</v>
      </c>
      <c r="K693" s="261" t="s">
        <v>4714</v>
      </c>
    </row>
    <row r="694" spans="1:11" hidden="1" x14ac:dyDescent="0.25">
      <c r="A694" s="261" t="s">
        <v>3653</v>
      </c>
      <c r="B694" s="261">
        <v>91339</v>
      </c>
      <c r="C694" s="261" t="s">
        <v>3698</v>
      </c>
      <c r="D694" s="261" t="s">
        <v>2437</v>
      </c>
      <c r="E694" s="261" t="s">
        <v>2438</v>
      </c>
      <c r="F694" s="261">
        <v>100996</v>
      </c>
      <c r="G694" s="261" t="s">
        <v>4024</v>
      </c>
      <c r="H694" s="261" t="s">
        <v>4025</v>
      </c>
      <c r="I694" s="261" t="s">
        <v>3659</v>
      </c>
      <c r="J694" s="261" t="s">
        <v>3660</v>
      </c>
      <c r="K694" s="261" t="s">
        <v>4026</v>
      </c>
    </row>
    <row r="695" spans="1:11" hidden="1" x14ac:dyDescent="0.25">
      <c r="A695" s="261" t="s">
        <v>3653</v>
      </c>
      <c r="B695" s="261">
        <v>91340</v>
      </c>
      <c r="C695" s="261" t="s">
        <v>4593</v>
      </c>
      <c r="D695" s="261" t="s">
        <v>2439</v>
      </c>
      <c r="E695" s="261" t="s">
        <v>2440</v>
      </c>
      <c r="F695" s="261">
        <v>100426</v>
      </c>
      <c r="G695" s="261" t="s">
        <v>3803</v>
      </c>
      <c r="H695" s="261" t="s">
        <v>3804</v>
      </c>
      <c r="I695" s="261" t="s">
        <v>3659</v>
      </c>
      <c r="J695" s="261" t="s">
        <v>3660</v>
      </c>
      <c r="K695" s="261" t="s">
        <v>3805</v>
      </c>
    </row>
    <row r="696" spans="1:11" hidden="1" x14ac:dyDescent="0.25">
      <c r="A696" s="261" t="s">
        <v>3653</v>
      </c>
      <c r="B696" s="261">
        <v>91341</v>
      </c>
      <c r="C696" s="261" t="s">
        <v>2441</v>
      </c>
      <c r="D696" s="261" t="s">
        <v>4053</v>
      </c>
      <c r="E696" s="261" t="s">
        <v>2442</v>
      </c>
      <c r="F696" s="261">
        <v>103252</v>
      </c>
      <c r="G696" s="261" t="s">
        <v>2443</v>
      </c>
      <c r="H696" s="261" t="s">
        <v>2444</v>
      </c>
      <c r="I696" s="261" t="s">
        <v>3659</v>
      </c>
      <c r="J696" s="261" t="s">
        <v>3660</v>
      </c>
      <c r="K696" s="261" t="s">
        <v>5064</v>
      </c>
    </row>
    <row r="697" spans="1:11" hidden="1" x14ac:dyDescent="0.25">
      <c r="A697" s="261" t="s">
        <v>3653</v>
      </c>
      <c r="B697" s="261">
        <v>91342</v>
      </c>
      <c r="C697" s="261" t="s">
        <v>2445</v>
      </c>
      <c r="D697" s="261" t="s">
        <v>2446</v>
      </c>
      <c r="E697" s="261" t="s">
        <v>2447</v>
      </c>
      <c r="F697" s="261">
        <v>100512</v>
      </c>
      <c r="G697" s="261" t="s">
        <v>4653</v>
      </c>
      <c r="H697" s="261" t="s">
        <v>4654</v>
      </c>
      <c r="I697" s="261" t="s">
        <v>3659</v>
      </c>
      <c r="J697" s="261" t="s">
        <v>3660</v>
      </c>
      <c r="K697" s="261" t="s">
        <v>2448</v>
      </c>
    </row>
    <row r="698" spans="1:11" hidden="1" x14ac:dyDescent="0.25">
      <c r="A698" s="261" t="s">
        <v>3653</v>
      </c>
      <c r="B698" s="261">
        <v>91345</v>
      </c>
      <c r="C698" s="261" t="s">
        <v>2449</v>
      </c>
      <c r="D698" s="261" t="s">
        <v>2450</v>
      </c>
      <c r="E698" s="261" t="s">
        <v>2451</v>
      </c>
      <c r="F698" s="261">
        <v>100474</v>
      </c>
      <c r="G698" s="261" t="s">
        <v>3904</v>
      </c>
      <c r="H698" s="261" t="s">
        <v>3905</v>
      </c>
      <c r="I698" s="261" t="s">
        <v>4963</v>
      </c>
      <c r="J698" s="261" t="s">
        <v>3997</v>
      </c>
      <c r="K698" s="261" t="s">
        <v>4959</v>
      </c>
    </row>
    <row r="699" spans="1:11" hidden="1" x14ac:dyDescent="0.25">
      <c r="A699" s="261" t="s">
        <v>3653</v>
      </c>
      <c r="B699" s="261">
        <v>91346</v>
      </c>
      <c r="C699" s="261" t="s">
        <v>2452</v>
      </c>
      <c r="D699" s="261" t="s">
        <v>2453</v>
      </c>
      <c r="E699" s="261" t="s">
        <v>2454</v>
      </c>
      <c r="F699" s="261">
        <v>103251</v>
      </c>
      <c r="G699" s="261" t="s">
        <v>2455</v>
      </c>
      <c r="H699" s="261" t="s">
        <v>2456</v>
      </c>
      <c r="I699" s="261" t="s">
        <v>3659</v>
      </c>
      <c r="J699" s="261" t="s">
        <v>3660</v>
      </c>
      <c r="K699" s="261" t="s">
        <v>4157</v>
      </c>
    </row>
    <row r="700" spans="1:11" hidden="1" x14ac:dyDescent="0.25">
      <c r="A700" s="261" t="s">
        <v>3653</v>
      </c>
      <c r="B700" s="261">
        <v>91347</v>
      </c>
      <c r="C700" s="261" t="s">
        <v>2457</v>
      </c>
      <c r="D700" s="261" t="s">
        <v>2458</v>
      </c>
      <c r="E700" s="261" t="s">
        <v>2459</v>
      </c>
      <c r="F700" s="261">
        <v>103793</v>
      </c>
      <c r="G700" s="261" t="s">
        <v>4076</v>
      </c>
      <c r="H700" s="261" t="s">
        <v>4077</v>
      </c>
      <c r="I700" s="261" t="s">
        <v>3659</v>
      </c>
      <c r="J700" s="261" t="s">
        <v>3660</v>
      </c>
      <c r="K700" s="261" t="s">
        <v>1924</v>
      </c>
    </row>
    <row r="701" spans="1:11" hidden="1" x14ac:dyDescent="0.25">
      <c r="A701" s="261" t="s">
        <v>3653</v>
      </c>
      <c r="B701" s="261">
        <v>91348</v>
      </c>
      <c r="C701" s="261" t="s">
        <v>2460</v>
      </c>
      <c r="D701" s="261" t="s">
        <v>2461</v>
      </c>
      <c r="E701" s="261" t="s">
        <v>2462</v>
      </c>
      <c r="F701" s="261">
        <v>103793</v>
      </c>
      <c r="G701" s="261" t="s">
        <v>4076</v>
      </c>
      <c r="H701" s="261" t="s">
        <v>4077</v>
      </c>
      <c r="I701" s="261" t="s">
        <v>3659</v>
      </c>
      <c r="J701" s="261" t="s">
        <v>3660</v>
      </c>
      <c r="K701" s="261" t="s">
        <v>1947</v>
      </c>
    </row>
    <row r="702" spans="1:11" hidden="1" x14ac:dyDescent="0.25">
      <c r="A702" s="261" t="s">
        <v>3653</v>
      </c>
      <c r="B702" s="261">
        <v>91350</v>
      </c>
      <c r="C702" s="261" t="s">
        <v>2463</v>
      </c>
      <c r="D702" s="261" t="s">
        <v>2464</v>
      </c>
      <c r="E702" s="261" t="s">
        <v>2465</v>
      </c>
      <c r="F702" s="261">
        <v>136374</v>
      </c>
      <c r="G702" s="261" t="s">
        <v>4193</v>
      </c>
      <c r="H702" s="261" t="s">
        <v>4194</v>
      </c>
      <c r="I702" s="261" t="s">
        <v>3659</v>
      </c>
      <c r="J702" s="261" t="s">
        <v>3660</v>
      </c>
      <c r="K702" s="261" t="s">
        <v>3721</v>
      </c>
    </row>
    <row r="703" spans="1:11" hidden="1" x14ac:dyDescent="0.25">
      <c r="A703" s="261" t="s">
        <v>3653</v>
      </c>
      <c r="B703" s="261">
        <v>91351</v>
      </c>
      <c r="C703" s="261" t="s">
        <v>2466</v>
      </c>
      <c r="D703" s="261" t="s">
        <v>2467</v>
      </c>
      <c r="E703" s="261" t="s">
        <v>2468</v>
      </c>
      <c r="F703" s="261">
        <v>100447</v>
      </c>
      <c r="G703" s="261" t="s">
        <v>5202</v>
      </c>
      <c r="H703" s="261" t="s">
        <v>5203</v>
      </c>
      <c r="I703" s="261" t="s">
        <v>3659</v>
      </c>
      <c r="J703" s="261" t="s">
        <v>3660</v>
      </c>
      <c r="K703" s="261" t="s">
        <v>2469</v>
      </c>
    </row>
    <row r="704" spans="1:11" hidden="1" x14ac:dyDescent="0.25">
      <c r="A704" s="261" t="s">
        <v>3653</v>
      </c>
      <c r="B704" s="261">
        <v>91352</v>
      </c>
      <c r="C704" s="261" t="s">
        <v>2470</v>
      </c>
      <c r="D704" s="261" t="s">
        <v>2471</v>
      </c>
      <c r="E704" s="261" t="s">
        <v>2472</v>
      </c>
      <c r="F704" s="261">
        <v>103329</v>
      </c>
      <c r="G704" s="261" t="s">
        <v>3937</v>
      </c>
      <c r="H704" s="261" t="s">
        <v>3938</v>
      </c>
      <c r="I704" s="261" t="s">
        <v>3659</v>
      </c>
      <c r="J704" s="261" t="s">
        <v>3660</v>
      </c>
      <c r="K704" s="261" t="s">
        <v>5152</v>
      </c>
    </row>
    <row r="705" spans="1:11" hidden="1" x14ac:dyDescent="0.25">
      <c r="A705" s="261" t="s">
        <v>3653</v>
      </c>
      <c r="B705" s="261">
        <v>91354</v>
      </c>
      <c r="C705" s="261" t="s">
        <v>3835</v>
      </c>
      <c r="D705" s="261" t="s">
        <v>2473</v>
      </c>
      <c r="E705" s="261" t="s">
        <v>2474</v>
      </c>
      <c r="F705" s="261">
        <v>100429</v>
      </c>
      <c r="G705" s="261" t="s">
        <v>4264</v>
      </c>
      <c r="H705" s="261" t="s">
        <v>4265</v>
      </c>
      <c r="I705" s="261" t="s">
        <v>3659</v>
      </c>
      <c r="J705" s="261" t="s">
        <v>3660</v>
      </c>
      <c r="K705" s="261" t="s">
        <v>4433</v>
      </c>
    </row>
    <row r="706" spans="1:11" hidden="1" x14ac:dyDescent="0.25">
      <c r="A706" s="261" t="s">
        <v>3653</v>
      </c>
      <c r="B706" s="261">
        <v>91355</v>
      </c>
      <c r="C706" s="261" t="s">
        <v>4049</v>
      </c>
      <c r="D706" s="261" t="s">
        <v>2475</v>
      </c>
      <c r="E706" s="261" t="s">
        <v>2476</v>
      </c>
      <c r="F706" s="261">
        <v>100359</v>
      </c>
      <c r="G706" s="261" t="s">
        <v>3826</v>
      </c>
      <c r="H706" s="261" t="s">
        <v>3827</v>
      </c>
      <c r="I706" s="261" t="s">
        <v>3659</v>
      </c>
      <c r="J706" s="261" t="s">
        <v>3660</v>
      </c>
      <c r="K706" s="261" t="s">
        <v>2420</v>
      </c>
    </row>
    <row r="707" spans="1:11" hidden="1" x14ac:dyDescent="0.25">
      <c r="A707" s="261" t="s">
        <v>3653</v>
      </c>
      <c r="B707" s="261">
        <v>91357</v>
      </c>
      <c r="C707" s="261" t="s">
        <v>2477</v>
      </c>
      <c r="D707" s="261" t="s">
        <v>2478</v>
      </c>
      <c r="E707" s="261" t="s">
        <v>2479</v>
      </c>
      <c r="F707" s="261">
        <v>100403</v>
      </c>
      <c r="G707" s="261" t="s">
        <v>4005</v>
      </c>
      <c r="H707" s="261" t="s">
        <v>4006</v>
      </c>
      <c r="I707" s="261" t="s">
        <v>3659</v>
      </c>
      <c r="J707" s="261" t="s">
        <v>3660</v>
      </c>
      <c r="K707" s="261" t="s">
        <v>4315</v>
      </c>
    </row>
    <row r="708" spans="1:11" hidden="1" x14ac:dyDescent="0.25">
      <c r="A708" s="261" t="s">
        <v>3653</v>
      </c>
      <c r="B708" s="261">
        <v>91360</v>
      </c>
      <c r="C708" s="261" t="s">
        <v>4913</v>
      </c>
      <c r="D708" s="261" t="s">
        <v>2480</v>
      </c>
      <c r="E708" s="261" t="s">
        <v>2481</v>
      </c>
      <c r="F708" s="261">
        <v>103177</v>
      </c>
      <c r="G708" s="261" t="s">
        <v>2482</v>
      </c>
      <c r="H708" s="261" t="s">
        <v>2483</v>
      </c>
      <c r="I708" s="261" t="s">
        <v>3659</v>
      </c>
      <c r="J708" s="261" t="s">
        <v>3660</v>
      </c>
      <c r="K708" s="261" t="s">
        <v>2484</v>
      </c>
    </row>
    <row r="709" spans="1:11" hidden="1" x14ac:dyDescent="0.25">
      <c r="A709" s="261" t="s">
        <v>3653</v>
      </c>
      <c r="B709" s="261">
        <v>91361</v>
      </c>
      <c r="C709" s="261" t="s">
        <v>4057</v>
      </c>
      <c r="D709" s="261" t="s">
        <v>2485</v>
      </c>
      <c r="E709" s="261" t="s">
        <v>2486</v>
      </c>
      <c r="F709" s="261">
        <v>103118</v>
      </c>
      <c r="G709" s="261" t="s">
        <v>1848</v>
      </c>
      <c r="H709" s="261" t="s">
        <v>1849</v>
      </c>
      <c r="I709" s="261" t="s">
        <v>3659</v>
      </c>
      <c r="J709" s="261" t="s">
        <v>3660</v>
      </c>
      <c r="K709" s="261" t="s">
        <v>2487</v>
      </c>
    </row>
    <row r="710" spans="1:11" hidden="1" x14ac:dyDescent="0.25">
      <c r="A710" s="261" t="s">
        <v>3653</v>
      </c>
      <c r="B710" s="261">
        <v>91363</v>
      </c>
      <c r="C710" s="261" t="s">
        <v>2488</v>
      </c>
      <c r="D710" s="261" t="s">
        <v>2489</v>
      </c>
      <c r="E710" s="261" t="s">
        <v>2490</v>
      </c>
      <c r="F710" s="261">
        <v>103282</v>
      </c>
      <c r="G710" s="261" t="s">
        <v>2491</v>
      </c>
      <c r="H710" s="261" t="s">
        <v>2492</v>
      </c>
      <c r="I710" s="261" t="s">
        <v>3659</v>
      </c>
      <c r="J710" s="261" t="s">
        <v>3660</v>
      </c>
      <c r="K710" s="261" t="s">
        <v>2493</v>
      </c>
    </row>
    <row r="711" spans="1:11" hidden="1" x14ac:dyDescent="0.25">
      <c r="A711" s="261" t="s">
        <v>3653</v>
      </c>
      <c r="B711" s="261">
        <v>91364</v>
      </c>
      <c r="C711" s="261" t="s">
        <v>4327</v>
      </c>
      <c r="D711" s="261" t="s">
        <v>1945</v>
      </c>
      <c r="E711" s="261" t="s">
        <v>2494</v>
      </c>
      <c r="F711" s="261">
        <v>100482</v>
      </c>
      <c r="G711" s="261" t="s">
        <v>4601</v>
      </c>
      <c r="H711" s="261" t="s">
        <v>4602</v>
      </c>
      <c r="I711" s="261" t="s">
        <v>3659</v>
      </c>
      <c r="J711" s="261" t="s">
        <v>3660</v>
      </c>
      <c r="K711" s="261" t="s">
        <v>4540</v>
      </c>
    </row>
    <row r="712" spans="1:11" hidden="1" x14ac:dyDescent="0.25">
      <c r="A712" s="261" t="s">
        <v>3653</v>
      </c>
      <c r="B712" s="261">
        <v>91366</v>
      </c>
      <c r="C712" s="261" t="s">
        <v>2495</v>
      </c>
      <c r="D712" s="261" t="s">
        <v>2496</v>
      </c>
      <c r="E712" s="261" t="s">
        <v>2497</v>
      </c>
      <c r="F712" s="261">
        <v>103310</v>
      </c>
      <c r="G712" s="261" t="s">
        <v>4241</v>
      </c>
      <c r="H712" s="261" t="s">
        <v>4242</v>
      </c>
      <c r="I712" s="261" t="s">
        <v>3659</v>
      </c>
      <c r="J712" s="261" t="s">
        <v>3660</v>
      </c>
      <c r="K712" s="261" t="s">
        <v>4243</v>
      </c>
    </row>
    <row r="713" spans="1:11" hidden="1" x14ac:dyDescent="0.25">
      <c r="A713" s="261" t="s">
        <v>3653</v>
      </c>
      <c r="B713" s="261">
        <v>91369</v>
      </c>
      <c r="C713" s="261" t="s">
        <v>2498</v>
      </c>
      <c r="D713" s="261" t="s">
        <v>2499</v>
      </c>
      <c r="E713" s="261" t="s">
        <v>2500</v>
      </c>
      <c r="F713" s="261">
        <v>103326</v>
      </c>
      <c r="G713" s="261" t="s">
        <v>3820</v>
      </c>
      <c r="H713" s="261" t="s">
        <v>3821</v>
      </c>
      <c r="I713" s="261" t="s">
        <v>3659</v>
      </c>
      <c r="J713" s="261" t="s">
        <v>3660</v>
      </c>
      <c r="K713" s="261" t="s">
        <v>3822</v>
      </c>
    </row>
    <row r="714" spans="1:11" hidden="1" x14ac:dyDescent="0.25">
      <c r="A714" s="261" t="s">
        <v>3653</v>
      </c>
      <c r="B714" s="261">
        <v>91370</v>
      </c>
      <c r="C714" s="261" t="s">
        <v>2470</v>
      </c>
      <c r="D714" s="261" t="s">
        <v>2501</v>
      </c>
      <c r="E714" s="261" t="s">
        <v>2502</v>
      </c>
      <c r="F714" s="261">
        <v>100987</v>
      </c>
      <c r="G714" s="261" t="s">
        <v>3832</v>
      </c>
      <c r="H714" s="261" t="s">
        <v>3833</v>
      </c>
      <c r="I714" s="261" t="s">
        <v>3659</v>
      </c>
      <c r="J714" s="261" t="s">
        <v>3660</v>
      </c>
      <c r="K714" s="261" t="s">
        <v>3910</v>
      </c>
    </row>
    <row r="715" spans="1:11" hidden="1" x14ac:dyDescent="0.25">
      <c r="A715" s="261" t="s">
        <v>3653</v>
      </c>
      <c r="B715" s="261">
        <v>91371</v>
      </c>
      <c r="C715" s="261" t="s">
        <v>3978</v>
      </c>
      <c r="D715" s="261" t="s">
        <v>2503</v>
      </c>
      <c r="E715" s="261" t="s">
        <v>2504</v>
      </c>
      <c r="F715" s="261">
        <v>100348</v>
      </c>
      <c r="G715" s="261" t="s">
        <v>3943</v>
      </c>
      <c r="H715" s="261" t="s">
        <v>3944</v>
      </c>
      <c r="I715" s="261" t="s">
        <v>3659</v>
      </c>
      <c r="J715" s="261" t="s">
        <v>3660</v>
      </c>
      <c r="K715" s="261" t="s">
        <v>2245</v>
      </c>
    </row>
    <row r="716" spans="1:11" hidden="1" x14ac:dyDescent="0.25">
      <c r="A716" s="261" t="s">
        <v>3653</v>
      </c>
      <c r="B716" s="261">
        <v>91372</v>
      </c>
      <c r="C716" s="261" t="s">
        <v>4031</v>
      </c>
      <c r="D716" s="261" t="s">
        <v>2505</v>
      </c>
      <c r="E716" s="261" t="s">
        <v>2506</v>
      </c>
      <c r="F716" s="261">
        <v>100690</v>
      </c>
      <c r="G716" s="261" t="s">
        <v>4013</v>
      </c>
      <c r="H716" s="261" t="s">
        <v>4014</v>
      </c>
      <c r="I716" s="261" t="s">
        <v>3659</v>
      </c>
      <c r="J716" s="261" t="s">
        <v>3660</v>
      </c>
      <c r="K716" s="261" t="s">
        <v>2234</v>
      </c>
    </row>
    <row r="717" spans="1:11" hidden="1" x14ac:dyDescent="0.25">
      <c r="A717" s="261" t="s">
        <v>3653</v>
      </c>
      <c r="B717" s="261">
        <v>91373</v>
      </c>
      <c r="C717" s="261" t="s">
        <v>4280</v>
      </c>
      <c r="D717" s="261" t="s">
        <v>2507</v>
      </c>
      <c r="E717" s="261" t="s">
        <v>2508</v>
      </c>
      <c r="F717" s="261">
        <v>100348</v>
      </c>
      <c r="G717" s="261" t="s">
        <v>3943</v>
      </c>
      <c r="H717" s="261" t="s">
        <v>3944</v>
      </c>
      <c r="I717" s="261" t="s">
        <v>3659</v>
      </c>
      <c r="J717" s="261" t="s">
        <v>3660</v>
      </c>
      <c r="K717" s="261" t="s">
        <v>2509</v>
      </c>
    </row>
    <row r="718" spans="1:11" hidden="1" x14ac:dyDescent="0.25">
      <c r="A718" s="261" t="s">
        <v>3653</v>
      </c>
      <c r="B718" s="261">
        <v>91375</v>
      </c>
      <c r="C718" s="261" t="s">
        <v>3737</v>
      </c>
      <c r="D718" s="261" t="s">
        <v>3708</v>
      </c>
      <c r="E718" s="261" t="s">
        <v>2510</v>
      </c>
      <c r="F718" s="261">
        <v>100454</v>
      </c>
      <c r="G718" s="261" t="s">
        <v>4922</v>
      </c>
      <c r="H718" s="261" t="s">
        <v>4923</v>
      </c>
      <c r="I718" s="261" t="s">
        <v>3659</v>
      </c>
      <c r="J718" s="261" t="s">
        <v>3660</v>
      </c>
      <c r="K718" s="261" t="s">
        <v>2511</v>
      </c>
    </row>
    <row r="719" spans="1:11" hidden="1" x14ac:dyDescent="0.25">
      <c r="A719" s="261" t="s">
        <v>3653</v>
      </c>
      <c r="B719" s="261">
        <v>91376</v>
      </c>
      <c r="C719" s="261" t="s">
        <v>4134</v>
      </c>
      <c r="D719" s="261" t="s">
        <v>2512</v>
      </c>
      <c r="E719" s="261" t="s">
        <v>2513</v>
      </c>
      <c r="F719" s="261">
        <v>100446</v>
      </c>
      <c r="G719" s="261" t="s">
        <v>4085</v>
      </c>
      <c r="H719" s="261" t="s">
        <v>4086</v>
      </c>
      <c r="I719" s="261" t="s">
        <v>3659</v>
      </c>
      <c r="J719" s="261" t="s">
        <v>3660</v>
      </c>
      <c r="K719" s="261" t="s">
        <v>4829</v>
      </c>
    </row>
    <row r="720" spans="1:11" hidden="1" x14ac:dyDescent="0.25">
      <c r="A720" s="261" t="s">
        <v>3653</v>
      </c>
      <c r="B720" s="261">
        <v>91384</v>
      </c>
      <c r="C720" s="261" t="s">
        <v>2514</v>
      </c>
      <c r="D720" s="261" t="s">
        <v>2515</v>
      </c>
      <c r="E720" s="261" t="s">
        <v>2516</v>
      </c>
      <c r="F720" s="261">
        <v>136275</v>
      </c>
      <c r="G720" s="261" t="s">
        <v>4507</v>
      </c>
      <c r="H720" s="261" t="s">
        <v>4508</v>
      </c>
      <c r="I720" s="261" t="s">
        <v>3659</v>
      </c>
      <c r="J720" s="261" t="s">
        <v>3660</v>
      </c>
      <c r="K720" s="261" t="s">
        <v>2517</v>
      </c>
    </row>
    <row r="721" spans="1:11" hidden="1" x14ac:dyDescent="0.25">
      <c r="A721" s="261" t="s">
        <v>2518</v>
      </c>
      <c r="B721" s="261">
        <v>91387</v>
      </c>
      <c r="C721" s="261" t="s">
        <v>2519</v>
      </c>
      <c r="D721" s="261" t="s">
        <v>2520</v>
      </c>
      <c r="E721" s="261" t="s">
        <v>2521</v>
      </c>
      <c r="F721" s="261">
        <v>101199</v>
      </c>
      <c r="G721" s="261" t="s">
        <v>4228</v>
      </c>
      <c r="H721" s="261" t="s">
        <v>2522</v>
      </c>
      <c r="I721" s="261" t="s">
        <v>3659</v>
      </c>
      <c r="J721" s="261" t="s">
        <v>2403</v>
      </c>
      <c r="K721" s="261" t="s">
        <v>4985</v>
      </c>
    </row>
    <row r="722" spans="1:11" hidden="1" x14ac:dyDescent="0.25">
      <c r="A722" s="261" t="s">
        <v>3653</v>
      </c>
      <c r="B722" s="261">
        <v>91389</v>
      </c>
      <c r="C722" s="261" t="s">
        <v>2523</v>
      </c>
      <c r="D722" s="261" t="s">
        <v>2524</v>
      </c>
      <c r="E722" s="261" t="s">
        <v>2525</v>
      </c>
      <c r="F722" s="261">
        <v>100422</v>
      </c>
      <c r="G722" s="261" t="s">
        <v>4018</v>
      </c>
      <c r="H722" s="261" t="s">
        <v>4019</v>
      </c>
      <c r="I722" s="261" t="s">
        <v>3659</v>
      </c>
      <c r="J722" s="261" t="s">
        <v>3660</v>
      </c>
      <c r="K722" s="261" t="s">
        <v>2526</v>
      </c>
    </row>
    <row r="723" spans="1:11" hidden="1" x14ac:dyDescent="0.25">
      <c r="A723" s="261" t="s">
        <v>3653</v>
      </c>
      <c r="B723" s="261">
        <v>91390</v>
      </c>
      <c r="C723" s="261" t="s">
        <v>2275</v>
      </c>
      <c r="D723" s="261" t="s">
        <v>2009</v>
      </c>
      <c r="E723" s="261" t="s">
        <v>2527</v>
      </c>
      <c r="F723" s="261">
        <v>103573</v>
      </c>
      <c r="G723" s="261" t="s">
        <v>3710</v>
      </c>
      <c r="H723" s="261" t="s">
        <v>3711</v>
      </c>
      <c r="I723" s="261" t="s">
        <v>3659</v>
      </c>
      <c r="J723" s="261" t="s">
        <v>3660</v>
      </c>
      <c r="K723" s="261" t="s">
        <v>3746</v>
      </c>
    </row>
    <row r="724" spans="1:11" hidden="1" x14ac:dyDescent="0.25">
      <c r="A724" s="261" t="s">
        <v>3653</v>
      </c>
      <c r="B724" s="261">
        <v>91391</v>
      </c>
      <c r="C724" s="261" t="s">
        <v>4625</v>
      </c>
      <c r="D724" s="261" t="s">
        <v>2528</v>
      </c>
      <c r="E724" s="261" t="s">
        <v>2529</v>
      </c>
      <c r="F724" s="261">
        <v>100422</v>
      </c>
      <c r="G724" s="261" t="s">
        <v>4018</v>
      </c>
      <c r="H724" s="261" t="s">
        <v>4019</v>
      </c>
      <c r="I724" s="261" t="s">
        <v>3659</v>
      </c>
      <c r="J724" s="261" t="s">
        <v>3660</v>
      </c>
      <c r="K724" s="261" t="s">
        <v>5234</v>
      </c>
    </row>
    <row r="725" spans="1:11" hidden="1" x14ac:dyDescent="0.25">
      <c r="A725" s="261" t="s">
        <v>3653</v>
      </c>
      <c r="B725" s="261">
        <v>91392</v>
      </c>
      <c r="C725" s="261" t="s">
        <v>4090</v>
      </c>
      <c r="D725" s="261" t="s">
        <v>2530</v>
      </c>
      <c r="E725" s="261" t="s">
        <v>2531</v>
      </c>
      <c r="F725" s="261">
        <v>100992</v>
      </c>
      <c r="G725" s="261" t="s">
        <v>4381</v>
      </c>
      <c r="H725" s="261" t="s">
        <v>4382</v>
      </c>
      <c r="I725" s="261" t="s">
        <v>3659</v>
      </c>
      <c r="J725" s="261" t="s">
        <v>3660</v>
      </c>
      <c r="K725" s="261" t="s">
        <v>2378</v>
      </c>
    </row>
    <row r="726" spans="1:11" hidden="1" x14ac:dyDescent="0.25">
      <c r="A726" s="261" t="s">
        <v>3653</v>
      </c>
      <c r="B726" s="261">
        <v>91393</v>
      </c>
      <c r="C726" s="261" t="s">
        <v>2532</v>
      </c>
      <c r="D726" s="261" t="s">
        <v>2533</v>
      </c>
      <c r="E726" s="261" t="s">
        <v>2534</v>
      </c>
      <c r="F726" s="261">
        <v>103100</v>
      </c>
      <c r="G726" s="261" t="s">
        <v>5062</v>
      </c>
      <c r="H726" s="261" t="s">
        <v>5063</v>
      </c>
      <c r="I726" s="261" t="s">
        <v>3659</v>
      </c>
      <c r="J726" s="261" t="s">
        <v>3660</v>
      </c>
      <c r="K726" s="261" t="s">
        <v>2378</v>
      </c>
    </row>
    <row r="727" spans="1:11" hidden="1" x14ac:dyDescent="0.25">
      <c r="A727" s="261" t="s">
        <v>3653</v>
      </c>
      <c r="B727" s="261">
        <v>91394</v>
      </c>
      <c r="C727" s="261" t="s">
        <v>2535</v>
      </c>
      <c r="D727" s="261" t="s">
        <v>2536</v>
      </c>
      <c r="E727" s="261" t="s">
        <v>2537</v>
      </c>
      <c r="F727" s="261">
        <v>100303</v>
      </c>
      <c r="G727" s="261" t="s">
        <v>3956</v>
      </c>
      <c r="H727" s="261" t="s">
        <v>3957</v>
      </c>
      <c r="I727" s="261" t="s">
        <v>3659</v>
      </c>
      <c r="J727" s="261" t="s">
        <v>3997</v>
      </c>
      <c r="K727" s="261" t="s">
        <v>5051</v>
      </c>
    </row>
    <row r="728" spans="1:11" hidden="1" x14ac:dyDescent="0.25">
      <c r="A728" s="261" t="s">
        <v>3653</v>
      </c>
      <c r="B728" s="261">
        <v>91396</v>
      </c>
      <c r="C728" s="261" t="s">
        <v>2275</v>
      </c>
      <c r="D728" s="261" t="s">
        <v>2538</v>
      </c>
      <c r="E728" s="261" t="s">
        <v>2539</v>
      </c>
      <c r="F728" s="261">
        <v>100432</v>
      </c>
      <c r="G728" s="261" t="s">
        <v>5092</v>
      </c>
      <c r="H728" s="261" t="s">
        <v>5093</v>
      </c>
      <c r="I728" s="261" t="s">
        <v>2070</v>
      </c>
      <c r="J728" s="261" t="s">
        <v>3997</v>
      </c>
      <c r="K728" s="261" t="s">
        <v>5094</v>
      </c>
    </row>
    <row r="729" spans="1:11" hidden="1" x14ac:dyDescent="0.25">
      <c r="A729" s="261" t="s">
        <v>3653</v>
      </c>
      <c r="B729" s="261">
        <v>91400</v>
      </c>
      <c r="C729" s="261" t="s">
        <v>4049</v>
      </c>
      <c r="D729" s="261" t="s">
        <v>2540</v>
      </c>
      <c r="E729" s="261" t="s">
        <v>2541</v>
      </c>
      <c r="F729" s="261">
        <v>100989</v>
      </c>
      <c r="G729" s="261" t="s">
        <v>4648</v>
      </c>
      <c r="H729" s="261" t="s">
        <v>4649</v>
      </c>
      <c r="I729" s="261" t="s">
        <v>3659</v>
      </c>
      <c r="J729" s="261" t="s">
        <v>3660</v>
      </c>
      <c r="K729" s="261" t="s">
        <v>4650</v>
      </c>
    </row>
    <row r="730" spans="1:11" hidden="1" x14ac:dyDescent="0.25">
      <c r="A730" s="261" t="s">
        <v>3653</v>
      </c>
      <c r="B730" s="261">
        <v>91401</v>
      </c>
      <c r="C730" s="261" t="s">
        <v>2139</v>
      </c>
      <c r="D730" s="261" t="s">
        <v>2542</v>
      </c>
      <c r="E730" s="261" t="s">
        <v>2543</v>
      </c>
      <c r="F730" s="261">
        <v>103573</v>
      </c>
      <c r="G730" s="261" t="s">
        <v>3710</v>
      </c>
      <c r="H730" s="261" t="s">
        <v>3711</v>
      </c>
      <c r="I730" s="261" t="s">
        <v>2070</v>
      </c>
      <c r="J730" s="261" t="s">
        <v>3997</v>
      </c>
      <c r="K730" s="261" t="s">
        <v>2544</v>
      </c>
    </row>
    <row r="731" spans="1:11" hidden="1" x14ac:dyDescent="0.25">
      <c r="A731" s="261" t="s">
        <v>3653</v>
      </c>
      <c r="B731" s="261">
        <v>91404</v>
      </c>
      <c r="C731" s="261" t="s">
        <v>4187</v>
      </c>
      <c r="D731" s="261" t="s">
        <v>2545</v>
      </c>
      <c r="E731" s="261" t="s">
        <v>2546</v>
      </c>
      <c r="F731" s="261">
        <v>103310</v>
      </c>
      <c r="G731" s="261" t="s">
        <v>4241</v>
      </c>
      <c r="H731" s="261" t="s">
        <v>4242</v>
      </c>
      <c r="I731" s="261" t="s">
        <v>3659</v>
      </c>
      <c r="J731" s="261" t="s">
        <v>3660</v>
      </c>
      <c r="K731" s="261" t="s">
        <v>4243</v>
      </c>
    </row>
    <row r="732" spans="1:11" hidden="1" x14ac:dyDescent="0.25">
      <c r="A732" s="261" t="s">
        <v>3653</v>
      </c>
      <c r="B732" s="261">
        <v>91407</v>
      </c>
      <c r="C732" s="261" t="s">
        <v>3698</v>
      </c>
      <c r="D732" s="261" t="s">
        <v>2547</v>
      </c>
      <c r="E732" s="261" t="s">
        <v>2548</v>
      </c>
      <c r="F732" s="261">
        <v>103595</v>
      </c>
      <c r="G732" s="261" t="s">
        <v>3841</v>
      </c>
      <c r="H732" s="261" t="s">
        <v>3842</v>
      </c>
      <c r="I732" s="261" t="s">
        <v>3659</v>
      </c>
      <c r="J732" s="261" t="s">
        <v>3660</v>
      </c>
      <c r="K732" s="261" t="s">
        <v>4334</v>
      </c>
    </row>
    <row r="733" spans="1:11" hidden="1" x14ac:dyDescent="0.25">
      <c r="A733" s="261" t="s">
        <v>3653</v>
      </c>
      <c r="B733" s="261">
        <v>91410</v>
      </c>
      <c r="C733" s="261" t="s">
        <v>4139</v>
      </c>
      <c r="D733" s="261" t="s">
        <v>2549</v>
      </c>
      <c r="E733" s="261" t="s">
        <v>2550</v>
      </c>
      <c r="F733" s="261">
        <v>100426</v>
      </c>
      <c r="G733" s="261" t="s">
        <v>3803</v>
      </c>
      <c r="H733" s="261" t="s">
        <v>3804</v>
      </c>
      <c r="I733" s="261" t="s">
        <v>3659</v>
      </c>
      <c r="J733" s="261" t="s">
        <v>3660</v>
      </c>
      <c r="K733" s="261" t="s">
        <v>4880</v>
      </c>
    </row>
    <row r="734" spans="1:11" hidden="1" x14ac:dyDescent="0.25">
      <c r="A734" s="261" t="s">
        <v>3653</v>
      </c>
      <c r="B734" s="261">
        <v>91411</v>
      </c>
      <c r="C734" s="261" t="s">
        <v>4528</v>
      </c>
      <c r="D734" s="261" t="s">
        <v>2551</v>
      </c>
      <c r="E734" s="261" t="s">
        <v>2552</v>
      </c>
      <c r="F734" s="261">
        <v>100426</v>
      </c>
      <c r="G734" s="261" t="s">
        <v>3803</v>
      </c>
      <c r="H734" s="261" t="s">
        <v>3804</v>
      </c>
      <c r="I734" s="261" t="s">
        <v>3659</v>
      </c>
      <c r="J734" s="261" t="s">
        <v>3660</v>
      </c>
      <c r="K734" s="261" t="s">
        <v>4880</v>
      </c>
    </row>
    <row r="735" spans="1:11" hidden="1" x14ac:dyDescent="0.25">
      <c r="A735" s="261" t="s">
        <v>3653</v>
      </c>
      <c r="B735" s="261">
        <v>91412</v>
      </c>
      <c r="C735" s="261" t="s">
        <v>3686</v>
      </c>
      <c r="D735" s="261" t="s">
        <v>2553</v>
      </c>
      <c r="E735" s="261" t="s">
        <v>2554</v>
      </c>
      <c r="F735" s="261">
        <v>103313</v>
      </c>
      <c r="G735" s="261" t="s">
        <v>4207</v>
      </c>
      <c r="H735" s="261" t="s">
        <v>4208</v>
      </c>
      <c r="I735" s="261" t="s">
        <v>3659</v>
      </c>
      <c r="J735" s="261" t="s">
        <v>3660</v>
      </c>
      <c r="K735" s="261" t="s">
        <v>4802</v>
      </c>
    </row>
    <row r="736" spans="1:11" hidden="1" x14ac:dyDescent="0.25">
      <c r="A736" s="261" t="s">
        <v>3653</v>
      </c>
      <c r="B736" s="261">
        <v>91414</v>
      </c>
      <c r="C736" s="261" t="s">
        <v>4142</v>
      </c>
      <c r="D736" s="261" t="s">
        <v>2555</v>
      </c>
      <c r="E736" s="261" t="s">
        <v>2556</v>
      </c>
      <c r="F736" s="261">
        <v>100992</v>
      </c>
      <c r="G736" s="261" t="s">
        <v>4381</v>
      </c>
      <c r="H736" s="261" t="s">
        <v>4382</v>
      </c>
      <c r="I736" s="261" t="s">
        <v>3659</v>
      </c>
      <c r="J736" s="261" t="s">
        <v>3660</v>
      </c>
      <c r="K736" s="261" t="s">
        <v>2557</v>
      </c>
    </row>
    <row r="737" spans="1:11" hidden="1" x14ac:dyDescent="0.25">
      <c r="A737" s="261" t="s">
        <v>3653</v>
      </c>
      <c r="B737" s="261">
        <v>91420</v>
      </c>
      <c r="C737" s="261" t="s">
        <v>4049</v>
      </c>
      <c r="D737" s="261" t="s">
        <v>2558</v>
      </c>
      <c r="E737" s="261" t="s">
        <v>2559</v>
      </c>
      <c r="F737" s="261">
        <v>100431</v>
      </c>
      <c r="G737" s="261" t="s">
        <v>3889</v>
      </c>
      <c r="H737" s="261" t="s">
        <v>3890</v>
      </c>
      <c r="I737" s="261" t="s">
        <v>3659</v>
      </c>
      <c r="J737" s="261" t="s">
        <v>3660</v>
      </c>
      <c r="K737" s="261" t="s">
        <v>2560</v>
      </c>
    </row>
    <row r="738" spans="1:11" hidden="1" x14ac:dyDescent="0.25">
      <c r="A738" s="261" t="s">
        <v>3653</v>
      </c>
      <c r="B738" s="261">
        <v>91421</v>
      </c>
      <c r="C738" s="261" t="s">
        <v>2561</v>
      </c>
      <c r="D738" s="261" t="s">
        <v>2562</v>
      </c>
      <c r="E738" s="261" t="s">
        <v>2563</v>
      </c>
      <c r="F738" s="261">
        <v>100690</v>
      </c>
      <c r="G738" s="261" t="s">
        <v>4013</v>
      </c>
      <c r="H738" s="261" t="s">
        <v>4014</v>
      </c>
      <c r="I738" s="261" t="s">
        <v>3659</v>
      </c>
      <c r="J738" s="261" t="s">
        <v>3660</v>
      </c>
      <c r="K738" s="261" t="s">
        <v>4817</v>
      </c>
    </row>
    <row r="739" spans="1:11" hidden="1" x14ac:dyDescent="0.25">
      <c r="A739" s="261" t="s">
        <v>3653</v>
      </c>
      <c r="B739" s="261">
        <v>91422</v>
      </c>
      <c r="C739" s="261" t="s">
        <v>3823</v>
      </c>
      <c r="D739" s="261" t="s">
        <v>2564</v>
      </c>
      <c r="E739" s="261" t="s">
        <v>2565</v>
      </c>
      <c r="F739" s="261">
        <v>100373</v>
      </c>
      <c r="G739" s="261" t="s">
        <v>4869</v>
      </c>
      <c r="H739" s="261" t="s">
        <v>4870</v>
      </c>
      <c r="I739" s="261" t="s">
        <v>3659</v>
      </c>
      <c r="J739" s="261" t="s">
        <v>3660</v>
      </c>
      <c r="K739" s="261" t="s">
        <v>4871</v>
      </c>
    </row>
    <row r="740" spans="1:11" hidden="1" x14ac:dyDescent="0.25">
      <c r="A740" s="261" t="s">
        <v>3653</v>
      </c>
      <c r="B740" s="261">
        <v>91423</v>
      </c>
      <c r="C740" s="261" t="s">
        <v>3835</v>
      </c>
      <c r="D740" s="261" t="s">
        <v>2566</v>
      </c>
      <c r="E740" s="261" t="s">
        <v>2567</v>
      </c>
      <c r="F740" s="261">
        <v>100394</v>
      </c>
      <c r="G740" s="261" t="s">
        <v>4712</v>
      </c>
      <c r="H740" s="261" t="s">
        <v>4713</v>
      </c>
      <c r="I740" s="261" t="s">
        <v>3659</v>
      </c>
      <c r="J740" s="261" t="s">
        <v>3660</v>
      </c>
      <c r="K740" s="261" t="s">
        <v>2568</v>
      </c>
    </row>
    <row r="741" spans="1:11" hidden="1" x14ac:dyDescent="0.25">
      <c r="A741" s="261" t="s">
        <v>3653</v>
      </c>
      <c r="B741" s="261">
        <v>91424</v>
      </c>
      <c r="C741" s="261" t="s">
        <v>2382</v>
      </c>
      <c r="D741" s="261" t="s">
        <v>2569</v>
      </c>
      <c r="E741" s="261" t="s">
        <v>2570</v>
      </c>
      <c r="F741" s="261">
        <v>136341</v>
      </c>
      <c r="G741" s="261" t="s">
        <v>2571</v>
      </c>
      <c r="H741" s="261" t="s">
        <v>2572</v>
      </c>
      <c r="I741" s="261" t="s">
        <v>3659</v>
      </c>
      <c r="J741" s="261" t="s">
        <v>3660</v>
      </c>
      <c r="K741" s="261" t="s">
        <v>4064</v>
      </c>
    </row>
    <row r="742" spans="1:11" hidden="1" x14ac:dyDescent="0.25">
      <c r="A742" s="261" t="s">
        <v>3653</v>
      </c>
      <c r="B742" s="261">
        <v>91429</v>
      </c>
      <c r="C742" s="261" t="s">
        <v>4090</v>
      </c>
      <c r="D742" s="261" t="s">
        <v>2177</v>
      </c>
      <c r="E742" s="261" t="s">
        <v>2573</v>
      </c>
      <c r="F742" s="261">
        <v>101197</v>
      </c>
      <c r="G742" s="261" t="s">
        <v>4277</v>
      </c>
      <c r="H742" s="261" t="s">
        <v>4278</v>
      </c>
      <c r="I742" s="261" t="s">
        <v>3659</v>
      </c>
      <c r="J742" s="261" t="s">
        <v>3660</v>
      </c>
      <c r="K742" s="261" t="s">
        <v>3736</v>
      </c>
    </row>
    <row r="743" spans="1:11" hidden="1" x14ac:dyDescent="0.25">
      <c r="A743" s="261" t="s">
        <v>3653</v>
      </c>
      <c r="B743" s="261">
        <v>91433</v>
      </c>
      <c r="C743" s="261" t="s">
        <v>2574</v>
      </c>
      <c r="D743" s="261" t="s">
        <v>2575</v>
      </c>
      <c r="E743" s="261" t="s">
        <v>2576</v>
      </c>
      <c r="F743" s="261">
        <v>100336</v>
      </c>
      <c r="G743" s="261" t="s">
        <v>3750</v>
      </c>
      <c r="H743" s="261" t="s">
        <v>3751</v>
      </c>
      <c r="I743" s="261" t="s">
        <v>3659</v>
      </c>
      <c r="J743" s="261" t="s">
        <v>3660</v>
      </c>
      <c r="K743" s="261" t="s">
        <v>2577</v>
      </c>
    </row>
    <row r="744" spans="1:11" hidden="1" x14ac:dyDescent="0.25">
      <c r="A744" s="261" t="s">
        <v>3653</v>
      </c>
      <c r="B744" s="261">
        <v>91436</v>
      </c>
      <c r="C744" s="261" t="s">
        <v>5148</v>
      </c>
      <c r="D744" s="261" t="s">
        <v>2578</v>
      </c>
      <c r="E744" s="261" t="s">
        <v>2579</v>
      </c>
      <c r="F744" s="261">
        <v>100918</v>
      </c>
      <c r="G744" s="261" t="s">
        <v>3715</v>
      </c>
      <c r="H744" s="261" t="s">
        <v>3716</v>
      </c>
      <c r="I744" s="261" t="s">
        <v>3659</v>
      </c>
      <c r="J744" s="261" t="s">
        <v>3660</v>
      </c>
      <c r="K744" s="261" t="s">
        <v>3988</v>
      </c>
    </row>
    <row r="745" spans="1:11" hidden="1" x14ac:dyDescent="0.25">
      <c r="A745" s="261" t="s">
        <v>3653</v>
      </c>
      <c r="B745" s="261">
        <v>91437</v>
      </c>
      <c r="C745" s="261" t="s">
        <v>2580</v>
      </c>
      <c r="D745" s="261" t="s">
        <v>2581</v>
      </c>
      <c r="E745" s="261" t="s">
        <v>2582</v>
      </c>
      <c r="F745" s="261">
        <v>100446</v>
      </c>
      <c r="G745" s="261" t="s">
        <v>4085</v>
      </c>
      <c r="H745" s="261" t="s">
        <v>4086</v>
      </c>
      <c r="I745" s="261" t="s">
        <v>3659</v>
      </c>
      <c r="J745" s="261" t="s">
        <v>3660</v>
      </c>
      <c r="K745" s="261" t="s">
        <v>2415</v>
      </c>
    </row>
    <row r="746" spans="1:11" hidden="1" x14ac:dyDescent="0.25">
      <c r="A746" s="261" t="s">
        <v>3653</v>
      </c>
      <c r="B746" s="261">
        <v>91438</v>
      </c>
      <c r="C746" s="261" t="s">
        <v>2583</v>
      </c>
      <c r="D746" s="261" t="s">
        <v>2584</v>
      </c>
      <c r="E746" s="261" t="s">
        <v>2585</v>
      </c>
      <c r="F746" s="261">
        <v>100454</v>
      </c>
      <c r="G746" s="261" t="s">
        <v>4922</v>
      </c>
      <c r="H746" s="261" t="s">
        <v>4923</v>
      </c>
      <c r="I746" s="261" t="s">
        <v>3659</v>
      </c>
      <c r="J746" s="261" t="s">
        <v>3660</v>
      </c>
      <c r="K746" s="261" t="s">
        <v>2511</v>
      </c>
    </row>
    <row r="747" spans="1:11" hidden="1" x14ac:dyDescent="0.25">
      <c r="A747" s="261" t="s">
        <v>3653</v>
      </c>
      <c r="B747" s="261">
        <v>91441</v>
      </c>
      <c r="C747" s="261" t="s">
        <v>3778</v>
      </c>
      <c r="D747" s="261" t="s">
        <v>3844</v>
      </c>
      <c r="E747" s="261" t="s">
        <v>2586</v>
      </c>
      <c r="F747" s="261">
        <v>100474</v>
      </c>
      <c r="G747" s="261" t="s">
        <v>3904</v>
      </c>
      <c r="H747" s="261" t="s">
        <v>3905</v>
      </c>
      <c r="I747" s="261" t="s">
        <v>3659</v>
      </c>
      <c r="J747" s="261" t="s">
        <v>3660</v>
      </c>
      <c r="K747" s="261" t="s">
        <v>4959</v>
      </c>
    </row>
    <row r="748" spans="1:11" hidden="1" x14ac:dyDescent="0.25">
      <c r="A748" s="261" t="s">
        <v>3653</v>
      </c>
      <c r="B748" s="261">
        <v>91442</v>
      </c>
      <c r="C748" s="261" t="s">
        <v>3848</v>
      </c>
      <c r="D748" s="261" t="s">
        <v>3899</v>
      </c>
      <c r="E748" s="261" t="s">
        <v>2587</v>
      </c>
      <c r="F748" s="261">
        <v>100448</v>
      </c>
      <c r="G748" s="261" t="s">
        <v>4677</v>
      </c>
      <c r="H748" s="261" t="s">
        <v>4678</v>
      </c>
      <c r="I748" s="261" t="s">
        <v>3659</v>
      </c>
      <c r="J748" s="261" t="s">
        <v>3660</v>
      </c>
      <c r="K748" s="261" t="s">
        <v>4214</v>
      </c>
    </row>
    <row r="749" spans="1:11" hidden="1" x14ac:dyDescent="0.25">
      <c r="A749" s="261" t="s">
        <v>3653</v>
      </c>
      <c r="B749" s="261">
        <v>91443</v>
      </c>
      <c r="C749" s="261" t="s">
        <v>4731</v>
      </c>
      <c r="D749" s="261" t="s">
        <v>2588</v>
      </c>
      <c r="E749" s="261" t="s">
        <v>2589</v>
      </c>
      <c r="F749" s="261">
        <v>100427</v>
      </c>
      <c r="G749" s="261" t="s">
        <v>2005</v>
      </c>
      <c r="H749" s="261" t="s">
        <v>2006</v>
      </c>
      <c r="I749" s="261" t="s">
        <v>3659</v>
      </c>
      <c r="J749" s="261" t="s">
        <v>3660</v>
      </c>
      <c r="K749" s="261" t="s">
        <v>2283</v>
      </c>
    </row>
    <row r="750" spans="1:11" hidden="1" x14ac:dyDescent="0.25">
      <c r="A750" s="261" t="s">
        <v>3653</v>
      </c>
      <c r="B750" s="261">
        <v>91446</v>
      </c>
      <c r="C750" s="261" t="s">
        <v>3817</v>
      </c>
      <c r="D750" s="261" t="s">
        <v>3949</v>
      </c>
      <c r="E750" s="261" t="s">
        <v>2590</v>
      </c>
      <c r="F750" s="261">
        <v>100447</v>
      </c>
      <c r="G750" s="261" t="s">
        <v>5202</v>
      </c>
      <c r="H750" s="261" t="s">
        <v>5203</v>
      </c>
      <c r="I750" s="261" t="s">
        <v>3659</v>
      </c>
      <c r="J750" s="261" t="s">
        <v>3660</v>
      </c>
      <c r="K750" s="261" t="s">
        <v>2469</v>
      </c>
    </row>
    <row r="751" spans="1:11" hidden="1" x14ac:dyDescent="0.25">
      <c r="A751" s="261" t="s">
        <v>3653</v>
      </c>
      <c r="B751" s="261">
        <v>91448</v>
      </c>
      <c r="C751" s="261" t="s">
        <v>4099</v>
      </c>
      <c r="D751" s="261" t="s">
        <v>2591</v>
      </c>
      <c r="E751" s="261" t="s">
        <v>2592</v>
      </c>
      <c r="F751" s="261">
        <v>100379</v>
      </c>
      <c r="G751" s="261" t="s">
        <v>3814</v>
      </c>
      <c r="H751" s="261" t="s">
        <v>3815</v>
      </c>
      <c r="I751" s="261" t="s">
        <v>3659</v>
      </c>
      <c r="J751" s="261" t="s">
        <v>3660</v>
      </c>
      <c r="K751" s="261" t="s">
        <v>3816</v>
      </c>
    </row>
    <row r="752" spans="1:11" hidden="1" x14ac:dyDescent="0.25">
      <c r="A752" s="261" t="s">
        <v>3653</v>
      </c>
      <c r="B752" s="261">
        <v>91450</v>
      </c>
      <c r="C752" s="261" t="s">
        <v>3806</v>
      </c>
      <c r="D752" s="261" t="s">
        <v>2593</v>
      </c>
      <c r="E752" s="261" t="s">
        <v>2594</v>
      </c>
      <c r="F752" s="261">
        <v>100422</v>
      </c>
      <c r="G752" s="261" t="s">
        <v>4018</v>
      </c>
      <c r="H752" s="261" t="s">
        <v>4019</v>
      </c>
      <c r="I752" s="261" t="s">
        <v>3659</v>
      </c>
      <c r="J752" s="261" t="s">
        <v>3660</v>
      </c>
      <c r="K752" s="261" t="s">
        <v>4020</v>
      </c>
    </row>
    <row r="753" spans="1:11" hidden="1" x14ac:dyDescent="0.25">
      <c r="A753" s="261" t="s">
        <v>3653</v>
      </c>
      <c r="B753" s="261">
        <v>91452</v>
      </c>
      <c r="C753" s="261" t="s">
        <v>4535</v>
      </c>
      <c r="D753" s="261" t="s">
        <v>2595</v>
      </c>
      <c r="E753" s="261" t="s">
        <v>2596</v>
      </c>
      <c r="F753" s="261">
        <v>100348</v>
      </c>
      <c r="G753" s="261" t="s">
        <v>3943</v>
      </c>
      <c r="H753" s="261" t="s">
        <v>3944</v>
      </c>
      <c r="I753" s="261" t="s">
        <v>3659</v>
      </c>
      <c r="J753" s="261" t="s">
        <v>3660</v>
      </c>
      <c r="K753" s="261" t="s">
        <v>2245</v>
      </c>
    </row>
    <row r="754" spans="1:11" hidden="1" x14ac:dyDescent="0.25">
      <c r="A754" s="261" t="s">
        <v>3653</v>
      </c>
      <c r="B754" s="261">
        <v>91453</v>
      </c>
      <c r="C754" s="261" t="s">
        <v>2597</v>
      </c>
      <c r="D754" s="261" t="s">
        <v>2598</v>
      </c>
      <c r="E754" s="261" t="s">
        <v>2599</v>
      </c>
      <c r="F754" s="261">
        <v>103793</v>
      </c>
      <c r="G754" s="261" t="s">
        <v>4076</v>
      </c>
      <c r="H754" s="261" t="s">
        <v>4077</v>
      </c>
      <c r="I754" s="261" t="s">
        <v>3659</v>
      </c>
      <c r="J754" s="261" t="s">
        <v>3660</v>
      </c>
      <c r="K754" s="261" t="s">
        <v>1924</v>
      </c>
    </row>
    <row r="755" spans="1:11" hidden="1" x14ac:dyDescent="0.25">
      <c r="A755" s="261" t="s">
        <v>3653</v>
      </c>
      <c r="B755" s="261">
        <v>91454</v>
      </c>
      <c r="C755" s="261" t="s">
        <v>2600</v>
      </c>
      <c r="D755" s="261" t="s">
        <v>2601</v>
      </c>
      <c r="E755" s="261" t="s">
        <v>2602</v>
      </c>
      <c r="F755" s="261">
        <v>100348</v>
      </c>
      <c r="G755" s="261" t="s">
        <v>3943</v>
      </c>
      <c r="H755" s="261" t="s">
        <v>3944</v>
      </c>
      <c r="I755" s="261" t="s">
        <v>3659</v>
      </c>
      <c r="J755" s="261" t="s">
        <v>3660</v>
      </c>
      <c r="K755" s="261" t="s">
        <v>4640</v>
      </c>
    </row>
    <row r="756" spans="1:11" hidden="1" x14ac:dyDescent="0.25">
      <c r="A756" s="261" t="s">
        <v>3653</v>
      </c>
      <c r="B756" s="261">
        <v>91457</v>
      </c>
      <c r="C756" s="261" t="s">
        <v>3760</v>
      </c>
      <c r="D756" s="261" t="s">
        <v>2603</v>
      </c>
      <c r="E756" s="261" t="s">
        <v>2604</v>
      </c>
      <c r="F756" s="261">
        <v>100356</v>
      </c>
      <c r="G756" s="261" t="s">
        <v>5097</v>
      </c>
      <c r="H756" s="261" t="s">
        <v>5098</v>
      </c>
      <c r="I756" s="261" t="s">
        <v>3659</v>
      </c>
      <c r="J756" s="261" t="s">
        <v>3660</v>
      </c>
      <c r="K756" s="261" t="s">
        <v>2605</v>
      </c>
    </row>
    <row r="757" spans="1:11" hidden="1" x14ac:dyDescent="0.25">
      <c r="A757" s="261" t="s">
        <v>3653</v>
      </c>
      <c r="B757" s="261">
        <v>91458</v>
      </c>
      <c r="C757" s="261" t="s">
        <v>2093</v>
      </c>
      <c r="D757" s="261" t="s">
        <v>2606</v>
      </c>
      <c r="E757" s="261" t="s">
        <v>2607</v>
      </c>
      <c r="F757" s="261">
        <v>103325</v>
      </c>
      <c r="G757" s="261" t="s">
        <v>4942</v>
      </c>
      <c r="H757" s="261" t="s">
        <v>4943</v>
      </c>
      <c r="I757" s="261" t="s">
        <v>3659</v>
      </c>
      <c r="J757" s="261" t="s">
        <v>3660</v>
      </c>
      <c r="K757" s="261" t="s">
        <v>1871</v>
      </c>
    </row>
    <row r="758" spans="1:11" hidden="1" x14ac:dyDescent="0.25">
      <c r="A758" s="261" t="s">
        <v>3653</v>
      </c>
      <c r="B758" s="261">
        <v>91459</v>
      </c>
      <c r="C758" s="261" t="s">
        <v>1868</v>
      </c>
      <c r="D758" s="261" t="s">
        <v>2156</v>
      </c>
      <c r="E758" s="261" t="s">
        <v>2608</v>
      </c>
      <c r="F758" s="261">
        <v>103328</v>
      </c>
      <c r="G758" s="261" t="s">
        <v>5150</v>
      </c>
      <c r="H758" s="261" t="s">
        <v>5151</v>
      </c>
      <c r="I758" s="261" t="s">
        <v>3659</v>
      </c>
      <c r="J758" s="261" t="s">
        <v>3660</v>
      </c>
      <c r="K758" s="261" t="s">
        <v>3939</v>
      </c>
    </row>
    <row r="759" spans="1:11" hidden="1" x14ac:dyDescent="0.25">
      <c r="A759" s="261" t="s">
        <v>3653</v>
      </c>
      <c r="B759" s="261">
        <v>91473</v>
      </c>
      <c r="C759" s="261" t="s">
        <v>4090</v>
      </c>
      <c r="D759" s="261" t="s">
        <v>2609</v>
      </c>
      <c r="E759" s="261" t="s">
        <v>2610</v>
      </c>
      <c r="F759" s="261">
        <v>100379</v>
      </c>
      <c r="G759" s="261" t="s">
        <v>3814</v>
      </c>
      <c r="H759" s="261" t="s">
        <v>3815</v>
      </c>
      <c r="I759" s="261" t="s">
        <v>3659</v>
      </c>
      <c r="J759" s="261" t="s">
        <v>3660</v>
      </c>
      <c r="K759" s="261" t="s">
        <v>3816</v>
      </c>
    </row>
    <row r="760" spans="1:11" hidden="1" x14ac:dyDescent="0.25">
      <c r="A760" s="261" t="s">
        <v>3653</v>
      </c>
      <c r="B760" s="261">
        <v>91474</v>
      </c>
      <c r="C760" s="261" t="s">
        <v>1885</v>
      </c>
      <c r="D760" s="261" t="s">
        <v>2611</v>
      </c>
      <c r="E760" s="261" t="s">
        <v>2612</v>
      </c>
      <c r="F760" s="261">
        <v>100348</v>
      </c>
      <c r="G760" s="261" t="s">
        <v>3943</v>
      </c>
      <c r="H760" s="261" t="s">
        <v>3944</v>
      </c>
      <c r="I760" s="261" t="s">
        <v>3659</v>
      </c>
      <c r="J760" s="261" t="s">
        <v>3660</v>
      </c>
      <c r="K760" s="261" t="s">
        <v>4488</v>
      </c>
    </row>
    <row r="761" spans="1:11" hidden="1" x14ac:dyDescent="0.25">
      <c r="A761" s="261" t="s">
        <v>3653</v>
      </c>
      <c r="B761" s="261">
        <v>91478</v>
      </c>
      <c r="C761" s="261" t="s">
        <v>2613</v>
      </c>
      <c r="D761" s="261" t="s">
        <v>2614</v>
      </c>
      <c r="E761" s="261" t="s">
        <v>2615</v>
      </c>
      <c r="F761" s="261">
        <v>100690</v>
      </c>
      <c r="G761" s="261" t="s">
        <v>4013</v>
      </c>
      <c r="H761" s="261" t="s">
        <v>4014</v>
      </c>
      <c r="I761" s="261" t="s">
        <v>3659</v>
      </c>
      <c r="J761" s="261" t="s">
        <v>3660</v>
      </c>
      <c r="K761" s="261" t="s">
        <v>2616</v>
      </c>
    </row>
    <row r="762" spans="1:11" hidden="1" x14ac:dyDescent="0.25">
      <c r="A762" s="261" t="s">
        <v>3653</v>
      </c>
      <c r="B762" s="261">
        <v>91479</v>
      </c>
      <c r="C762" s="261" t="s">
        <v>2617</v>
      </c>
      <c r="D762" s="261" t="s">
        <v>2618</v>
      </c>
      <c r="E762" s="261" t="s">
        <v>2619</v>
      </c>
      <c r="F762" s="261">
        <v>136368</v>
      </c>
      <c r="G762" s="261" t="s">
        <v>2620</v>
      </c>
      <c r="H762" s="261" t="s">
        <v>2621</v>
      </c>
      <c r="I762" s="261" t="s">
        <v>3659</v>
      </c>
      <c r="J762" s="261" t="s">
        <v>3660</v>
      </c>
      <c r="K762" s="261" t="s">
        <v>2622</v>
      </c>
    </row>
    <row r="763" spans="1:11" hidden="1" x14ac:dyDescent="0.25">
      <c r="A763" s="261" t="s">
        <v>3653</v>
      </c>
      <c r="B763" s="261">
        <v>91480</v>
      </c>
      <c r="C763" s="261" t="s">
        <v>3806</v>
      </c>
      <c r="D763" s="261" t="s">
        <v>2623</v>
      </c>
      <c r="E763" s="261" t="s">
        <v>2624</v>
      </c>
      <c r="F763" s="261">
        <v>101017</v>
      </c>
      <c r="G763" s="261" t="s">
        <v>3970</v>
      </c>
      <c r="H763" s="261" t="s">
        <v>3971</v>
      </c>
      <c r="I763" s="261" t="s">
        <v>3659</v>
      </c>
      <c r="J763" s="261" t="s">
        <v>3660</v>
      </c>
      <c r="K763" s="261" t="s">
        <v>4684</v>
      </c>
    </row>
    <row r="764" spans="1:11" hidden="1" x14ac:dyDescent="0.25">
      <c r="A764" s="261" t="s">
        <v>3653</v>
      </c>
      <c r="B764" s="261">
        <v>91481</v>
      </c>
      <c r="C764" s="261" t="s">
        <v>2625</v>
      </c>
      <c r="D764" s="261" t="s">
        <v>2281</v>
      </c>
      <c r="E764" s="261" t="s">
        <v>2626</v>
      </c>
      <c r="F764" s="261">
        <v>103098</v>
      </c>
      <c r="G764" s="261" t="s">
        <v>4473</v>
      </c>
      <c r="H764" s="261" t="s">
        <v>4474</v>
      </c>
      <c r="I764" s="261" t="s">
        <v>3659</v>
      </c>
      <c r="J764" s="261" t="s">
        <v>3660</v>
      </c>
      <c r="K764" s="261" t="s">
        <v>4714</v>
      </c>
    </row>
    <row r="765" spans="1:11" hidden="1" x14ac:dyDescent="0.25">
      <c r="A765" s="261" t="s">
        <v>3653</v>
      </c>
      <c r="B765" s="261">
        <v>91482</v>
      </c>
      <c r="C765" s="261" t="s">
        <v>4531</v>
      </c>
      <c r="D765" s="261" t="s">
        <v>2627</v>
      </c>
      <c r="E765" s="261" t="s">
        <v>2628</v>
      </c>
      <c r="F765" s="261">
        <v>103577</v>
      </c>
      <c r="G765" s="261" t="s">
        <v>4361</v>
      </c>
      <c r="H765" s="261" t="s">
        <v>4362</v>
      </c>
      <c r="I765" s="261" t="s">
        <v>3659</v>
      </c>
      <c r="J765" s="261" t="s">
        <v>3660</v>
      </c>
      <c r="K765" s="261" t="s">
        <v>4048</v>
      </c>
    </row>
    <row r="766" spans="1:11" hidden="1" x14ac:dyDescent="0.25">
      <c r="A766" s="261" t="s">
        <v>3653</v>
      </c>
      <c r="B766" s="261">
        <v>91483</v>
      </c>
      <c r="C766" s="261" t="s">
        <v>3848</v>
      </c>
      <c r="D766" s="261" t="s">
        <v>2629</v>
      </c>
      <c r="E766" s="261" t="s">
        <v>2630</v>
      </c>
      <c r="F766" s="261">
        <v>100446</v>
      </c>
      <c r="G766" s="261" t="s">
        <v>4085</v>
      </c>
      <c r="H766" s="261" t="s">
        <v>4086</v>
      </c>
      <c r="I766" s="261" t="s">
        <v>3659</v>
      </c>
      <c r="J766" s="261" t="s">
        <v>3660</v>
      </c>
      <c r="K766" s="261" t="s">
        <v>2312</v>
      </c>
    </row>
    <row r="767" spans="1:11" hidden="1" x14ac:dyDescent="0.25">
      <c r="A767" s="261" t="s">
        <v>3653</v>
      </c>
      <c r="B767" s="261">
        <v>91486</v>
      </c>
      <c r="C767" s="261" t="s">
        <v>2631</v>
      </c>
      <c r="D767" s="261" t="s">
        <v>2086</v>
      </c>
      <c r="E767" s="261" t="s">
        <v>2632</v>
      </c>
      <c r="F767" s="261">
        <v>100403</v>
      </c>
      <c r="G767" s="261" t="s">
        <v>4005</v>
      </c>
      <c r="H767" s="261" t="s">
        <v>4006</v>
      </c>
      <c r="I767" s="261" t="s">
        <v>3659</v>
      </c>
      <c r="J767" s="261" t="s">
        <v>3660</v>
      </c>
      <c r="K767" s="261" t="s">
        <v>4964</v>
      </c>
    </row>
    <row r="768" spans="1:11" hidden="1" x14ac:dyDescent="0.25">
      <c r="A768" s="261" t="s">
        <v>3653</v>
      </c>
      <c r="B768" s="261">
        <v>91488</v>
      </c>
      <c r="C768" s="261" t="s">
        <v>4142</v>
      </c>
      <c r="D768" s="261" t="s">
        <v>2633</v>
      </c>
      <c r="E768" s="261" t="s">
        <v>2634</v>
      </c>
      <c r="F768" s="261">
        <v>103235</v>
      </c>
      <c r="G768" s="261" t="s">
        <v>2179</v>
      </c>
      <c r="H768" s="261" t="s">
        <v>2180</v>
      </c>
      <c r="I768" s="261" t="s">
        <v>3659</v>
      </c>
      <c r="J768" s="261" t="s">
        <v>3660</v>
      </c>
      <c r="K768" s="261" t="s">
        <v>2181</v>
      </c>
    </row>
    <row r="769" spans="1:11" hidden="1" x14ac:dyDescent="0.25">
      <c r="A769" s="261" t="s">
        <v>3653</v>
      </c>
      <c r="B769" s="261">
        <v>91492</v>
      </c>
      <c r="C769" s="261" t="s">
        <v>2635</v>
      </c>
      <c r="D769" s="261" t="s">
        <v>2636</v>
      </c>
      <c r="E769" s="261" t="s">
        <v>2637</v>
      </c>
      <c r="F769" s="261">
        <v>101068</v>
      </c>
      <c r="G769" s="261" t="s">
        <v>4342</v>
      </c>
      <c r="H769" s="261" t="s">
        <v>4343</v>
      </c>
      <c r="I769" s="261" t="s">
        <v>3659</v>
      </c>
      <c r="J769" s="261" t="s">
        <v>4068</v>
      </c>
      <c r="K769" s="261" t="s">
        <v>2638</v>
      </c>
    </row>
    <row r="770" spans="1:11" hidden="1" x14ac:dyDescent="0.25">
      <c r="A770" s="261" t="s">
        <v>3653</v>
      </c>
      <c r="B770" s="261">
        <v>91493</v>
      </c>
      <c r="C770" s="261" t="s">
        <v>4641</v>
      </c>
      <c r="D770" s="261" t="s">
        <v>2639</v>
      </c>
      <c r="E770" s="261" t="s">
        <v>2640</v>
      </c>
      <c r="F770" s="261">
        <v>102843</v>
      </c>
      <c r="G770" s="261" t="s">
        <v>4823</v>
      </c>
      <c r="H770" s="261" t="s">
        <v>4824</v>
      </c>
      <c r="I770" s="261" t="s">
        <v>3659</v>
      </c>
      <c r="J770" s="261" t="s">
        <v>3660</v>
      </c>
      <c r="K770" s="261" t="s">
        <v>4540</v>
      </c>
    </row>
    <row r="771" spans="1:11" hidden="1" x14ac:dyDescent="0.25">
      <c r="A771" s="261" t="s">
        <v>3653</v>
      </c>
      <c r="B771" s="261">
        <v>91494</v>
      </c>
      <c r="C771" s="261" t="s">
        <v>4606</v>
      </c>
      <c r="D771" s="261" t="s">
        <v>2641</v>
      </c>
      <c r="E771" s="261" t="s">
        <v>2642</v>
      </c>
      <c r="F771" s="261">
        <v>100690</v>
      </c>
      <c r="G771" s="261" t="s">
        <v>4013</v>
      </c>
      <c r="H771" s="261" t="s">
        <v>4014</v>
      </c>
      <c r="I771" s="261" t="s">
        <v>3659</v>
      </c>
      <c r="J771" s="261" t="s">
        <v>3660</v>
      </c>
      <c r="K771" s="261" t="s">
        <v>4015</v>
      </c>
    </row>
    <row r="772" spans="1:11" hidden="1" x14ac:dyDescent="0.25">
      <c r="A772" s="261" t="s">
        <v>3653</v>
      </c>
      <c r="B772" s="261">
        <v>91497</v>
      </c>
      <c r="C772" s="261" t="s">
        <v>4613</v>
      </c>
      <c r="D772" s="261" t="s">
        <v>2643</v>
      </c>
      <c r="E772" s="261" t="s">
        <v>2644</v>
      </c>
      <c r="F772" s="261">
        <v>100690</v>
      </c>
      <c r="G772" s="261" t="s">
        <v>4013</v>
      </c>
      <c r="H772" s="261" t="s">
        <v>4014</v>
      </c>
      <c r="I772" s="261" t="s">
        <v>3659</v>
      </c>
      <c r="J772" s="261" t="s">
        <v>3660</v>
      </c>
      <c r="K772" s="261" t="s">
        <v>4817</v>
      </c>
    </row>
    <row r="773" spans="1:11" hidden="1" x14ac:dyDescent="0.25">
      <c r="A773" s="261" t="s">
        <v>3653</v>
      </c>
      <c r="B773" s="261">
        <v>91498</v>
      </c>
      <c r="C773" s="261" t="s">
        <v>3835</v>
      </c>
      <c r="D773" s="261" t="s">
        <v>2645</v>
      </c>
      <c r="E773" s="261" t="s">
        <v>2646</v>
      </c>
      <c r="F773" s="261">
        <v>100348</v>
      </c>
      <c r="G773" s="261" t="s">
        <v>3943</v>
      </c>
      <c r="H773" s="261" t="s">
        <v>3944</v>
      </c>
      <c r="I773" s="261" t="s">
        <v>3659</v>
      </c>
      <c r="J773" s="261" t="s">
        <v>3660</v>
      </c>
      <c r="K773" s="261" t="s">
        <v>2647</v>
      </c>
    </row>
    <row r="774" spans="1:11" hidden="1" x14ac:dyDescent="0.25">
      <c r="A774" s="261" t="s">
        <v>3653</v>
      </c>
      <c r="B774" s="261">
        <v>91501</v>
      </c>
      <c r="C774" s="261" t="s">
        <v>2648</v>
      </c>
      <c r="D774" s="261" t="s">
        <v>2649</v>
      </c>
      <c r="E774" s="261" t="s">
        <v>2650</v>
      </c>
      <c r="F774" s="261">
        <v>100348</v>
      </c>
      <c r="G774" s="261" t="s">
        <v>3943</v>
      </c>
      <c r="H774" s="261" t="s">
        <v>3944</v>
      </c>
      <c r="I774" s="261" t="s">
        <v>4963</v>
      </c>
      <c r="J774" s="261" t="s">
        <v>3997</v>
      </c>
      <c r="K774" s="261" t="s">
        <v>4640</v>
      </c>
    </row>
    <row r="775" spans="1:11" hidden="1" x14ac:dyDescent="0.25">
      <c r="A775" s="261" t="s">
        <v>3653</v>
      </c>
      <c r="B775" s="261">
        <v>91502</v>
      </c>
      <c r="C775" s="261" t="s">
        <v>2651</v>
      </c>
      <c r="D775" s="261" t="s">
        <v>4370</v>
      </c>
      <c r="E775" s="261" t="s">
        <v>2652</v>
      </c>
      <c r="F775" s="261">
        <v>100348</v>
      </c>
      <c r="G775" s="261" t="s">
        <v>3943</v>
      </c>
      <c r="H775" s="261" t="s">
        <v>3944</v>
      </c>
      <c r="I775" s="261" t="s">
        <v>4963</v>
      </c>
      <c r="J775" s="261" t="s">
        <v>3997</v>
      </c>
      <c r="K775" s="261" t="s">
        <v>2653</v>
      </c>
    </row>
    <row r="776" spans="1:11" hidden="1" x14ac:dyDescent="0.25">
      <c r="A776" s="261" t="s">
        <v>3653</v>
      </c>
      <c r="B776" s="261">
        <v>91504</v>
      </c>
      <c r="C776" s="261" t="s">
        <v>4251</v>
      </c>
      <c r="D776" s="261" t="s">
        <v>2654</v>
      </c>
      <c r="E776" s="261" t="s">
        <v>2655</v>
      </c>
      <c r="F776" s="261">
        <v>100348</v>
      </c>
      <c r="G776" s="261" t="s">
        <v>3943</v>
      </c>
      <c r="H776" s="261" t="s">
        <v>3944</v>
      </c>
      <c r="I776" s="261" t="s">
        <v>4963</v>
      </c>
      <c r="J776" s="261" t="s">
        <v>3997</v>
      </c>
      <c r="K776" s="261" t="s">
        <v>2653</v>
      </c>
    </row>
    <row r="777" spans="1:11" hidden="1" x14ac:dyDescent="0.25">
      <c r="A777" s="261" t="s">
        <v>3653</v>
      </c>
      <c r="B777" s="261">
        <v>91505</v>
      </c>
      <c r="C777" s="261" t="s">
        <v>2656</v>
      </c>
      <c r="D777" s="261" t="s">
        <v>2657</v>
      </c>
      <c r="E777" s="261" t="s">
        <v>2658</v>
      </c>
      <c r="F777" s="261">
        <v>100425</v>
      </c>
      <c r="G777" s="261" t="s">
        <v>4092</v>
      </c>
      <c r="H777" s="261" t="s">
        <v>4093</v>
      </c>
      <c r="I777" s="261" t="s">
        <v>3659</v>
      </c>
      <c r="J777" s="261" t="s">
        <v>3660</v>
      </c>
      <c r="K777" s="261" t="s">
        <v>2204</v>
      </c>
    </row>
    <row r="778" spans="1:11" hidden="1" x14ac:dyDescent="0.25">
      <c r="A778" s="261" t="s">
        <v>3653</v>
      </c>
      <c r="B778" s="261">
        <v>91506</v>
      </c>
      <c r="C778" s="261" t="s">
        <v>4158</v>
      </c>
      <c r="D778" s="261" t="s">
        <v>2659</v>
      </c>
      <c r="E778" s="261" t="s">
        <v>2660</v>
      </c>
      <c r="F778" s="261">
        <v>100422</v>
      </c>
      <c r="G778" s="261" t="s">
        <v>4018</v>
      </c>
      <c r="H778" s="261" t="s">
        <v>4019</v>
      </c>
      <c r="I778" s="261" t="s">
        <v>3659</v>
      </c>
      <c r="J778" s="261" t="s">
        <v>3660</v>
      </c>
      <c r="K778" s="261" t="s">
        <v>2526</v>
      </c>
    </row>
    <row r="779" spans="1:11" hidden="1" x14ac:dyDescent="0.25">
      <c r="A779" s="261" t="s">
        <v>3653</v>
      </c>
      <c r="B779" s="261">
        <v>91510</v>
      </c>
      <c r="C779" s="261" t="s">
        <v>2661</v>
      </c>
      <c r="D779" s="261" t="s">
        <v>1945</v>
      </c>
      <c r="E779" s="261" t="s">
        <v>2662</v>
      </c>
      <c r="F779" s="261">
        <v>100426</v>
      </c>
      <c r="G779" s="261" t="s">
        <v>3803</v>
      </c>
      <c r="H779" s="261" t="s">
        <v>3804</v>
      </c>
      <c r="I779" s="261" t="s">
        <v>3659</v>
      </c>
      <c r="J779" s="261" t="s">
        <v>3660</v>
      </c>
      <c r="K779" s="261" t="s">
        <v>4880</v>
      </c>
    </row>
    <row r="780" spans="1:11" hidden="1" x14ac:dyDescent="0.25">
      <c r="A780" s="261" t="s">
        <v>3653</v>
      </c>
      <c r="B780" s="261">
        <v>91512</v>
      </c>
      <c r="C780" s="261" t="s">
        <v>4177</v>
      </c>
      <c r="D780" s="261" t="s">
        <v>4438</v>
      </c>
      <c r="E780" s="261" t="s">
        <v>2663</v>
      </c>
      <c r="F780" s="261">
        <v>100379</v>
      </c>
      <c r="G780" s="261" t="s">
        <v>3814</v>
      </c>
      <c r="H780" s="261" t="s">
        <v>3815</v>
      </c>
      <c r="I780" s="261" t="s">
        <v>3659</v>
      </c>
      <c r="J780" s="261" t="s">
        <v>3660</v>
      </c>
      <c r="K780" s="261" t="s">
        <v>3816</v>
      </c>
    </row>
    <row r="781" spans="1:11" hidden="1" x14ac:dyDescent="0.25">
      <c r="A781" s="261" t="s">
        <v>3653</v>
      </c>
      <c r="B781" s="261">
        <v>91513</v>
      </c>
      <c r="C781" s="261" t="s">
        <v>2664</v>
      </c>
      <c r="D781" s="261" t="s">
        <v>2665</v>
      </c>
      <c r="E781" s="261" t="s">
        <v>2666</v>
      </c>
      <c r="F781" s="261">
        <v>100348</v>
      </c>
      <c r="G781" s="261" t="s">
        <v>3943</v>
      </c>
      <c r="H781" s="261" t="s">
        <v>3944</v>
      </c>
      <c r="I781" s="261" t="s">
        <v>3659</v>
      </c>
      <c r="J781" s="261" t="s">
        <v>3660</v>
      </c>
      <c r="K781" s="261" t="s">
        <v>4619</v>
      </c>
    </row>
    <row r="782" spans="1:11" hidden="1" x14ac:dyDescent="0.25">
      <c r="A782" s="261" t="s">
        <v>3653</v>
      </c>
      <c r="B782" s="261">
        <v>91515</v>
      </c>
      <c r="C782" s="261" t="s">
        <v>3898</v>
      </c>
      <c r="D782" s="261" t="s">
        <v>2667</v>
      </c>
      <c r="E782" s="261" t="s">
        <v>2668</v>
      </c>
      <c r="F782" s="261">
        <v>100996</v>
      </c>
      <c r="G782" s="261" t="s">
        <v>4024</v>
      </c>
      <c r="H782" s="261" t="s">
        <v>4025</v>
      </c>
      <c r="I782" s="261" t="s">
        <v>3659</v>
      </c>
      <c r="J782" s="261" t="s">
        <v>3660</v>
      </c>
      <c r="K782" s="261" t="s">
        <v>4026</v>
      </c>
    </row>
    <row r="783" spans="1:11" hidden="1" x14ac:dyDescent="0.25">
      <c r="A783" s="261" t="s">
        <v>3653</v>
      </c>
      <c r="B783" s="261">
        <v>91517</v>
      </c>
      <c r="C783" s="261" t="s">
        <v>3686</v>
      </c>
      <c r="D783" s="261" t="s">
        <v>2669</v>
      </c>
      <c r="E783" s="261" t="s">
        <v>2670</v>
      </c>
      <c r="F783" s="261">
        <v>100379</v>
      </c>
      <c r="G783" s="261" t="s">
        <v>3814</v>
      </c>
      <c r="H783" s="261" t="s">
        <v>3815</v>
      </c>
      <c r="I783" s="261" t="s">
        <v>3659</v>
      </c>
      <c r="J783" s="261" t="s">
        <v>3660</v>
      </c>
      <c r="K783" s="261" t="s">
        <v>1896</v>
      </c>
    </row>
    <row r="784" spans="1:11" hidden="1" x14ac:dyDescent="0.25">
      <c r="A784" s="261" t="s">
        <v>3653</v>
      </c>
      <c r="B784" s="261">
        <v>91520</v>
      </c>
      <c r="C784" s="261" t="s">
        <v>2671</v>
      </c>
      <c r="D784" s="261" t="s">
        <v>2672</v>
      </c>
      <c r="E784" s="261" t="s">
        <v>2673</v>
      </c>
      <c r="F784" s="261">
        <v>100989</v>
      </c>
      <c r="G784" s="261" t="s">
        <v>4648</v>
      </c>
      <c r="H784" s="261" t="s">
        <v>4649</v>
      </c>
      <c r="I784" s="261" t="s">
        <v>3659</v>
      </c>
      <c r="J784" s="261" t="s">
        <v>3660</v>
      </c>
      <c r="K784" s="261" t="s">
        <v>4650</v>
      </c>
    </row>
    <row r="785" spans="1:11" hidden="1" x14ac:dyDescent="0.25">
      <c r="A785" s="261" t="s">
        <v>3653</v>
      </c>
      <c r="B785" s="261">
        <v>91524</v>
      </c>
      <c r="C785" s="261" t="s">
        <v>2674</v>
      </c>
      <c r="D785" s="261" t="s">
        <v>3843</v>
      </c>
      <c r="E785" s="261" t="s">
        <v>2675</v>
      </c>
      <c r="F785" s="261">
        <v>100437</v>
      </c>
      <c r="G785" s="261" t="s">
        <v>2169</v>
      </c>
      <c r="H785" s="261" t="s">
        <v>2170</v>
      </c>
      <c r="I785" s="261" t="s">
        <v>3659</v>
      </c>
      <c r="J785" s="261" t="s">
        <v>3660</v>
      </c>
      <c r="K785" s="261" t="s">
        <v>2676</v>
      </c>
    </row>
    <row r="786" spans="1:11" hidden="1" x14ac:dyDescent="0.25">
      <c r="A786" s="261" t="s">
        <v>3653</v>
      </c>
      <c r="B786" s="261">
        <v>91525</v>
      </c>
      <c r="C786" s="261" t="s">
        <v>2677</v>
      </c>
      <c r="D786" s="261" t="s">
        <v>2678</v>
      </c>
      <c r="E786" s="261" t="s">
        <v>2679</v>
      </c>
      <c r="F786" s="261">
        <v>101202</v>
      </c>
      <c r="G786" s="261" t="s">
        <v>4356</v>
      </c>
      <c r="H786" s="261" t="s">
        <v>4357</v>
      </c>
      <c r="I786" s="261" t="s">
        <v>3659</v>
      </c>
      <c r="J786" s="261" t="s">
        <v>3660</v>
      </c>
      <c r="K786" s="261" t="s">
        <v>3758</v>
      </c>
    </row>
    <row r="787" spans="1:11" hidden="1" x14ac:dyDescent="0.25">
      <c r="A787" s="261" t="s">
        <v>3653</v>
      </c>
      <c r="B787" s="261">
        <v>91528</v>
      </c>
      <c r="C787" s="261" t="s">
        <v>3704</v>
      </c>
      <c r="D787" s="261" t="s">
        <v>2680</v>
      </c>
      <c r="E787" s="261" t="s">
        <v>2681</v>
      </c>
      <c r="F787" s="261">
        <v>103313</v>
      </c>
      <c r="G787" s="261" t="s">
        <v>4207</v>
      </c>
      <c r="H787" s="261" t="s">
        <v>4208</v>
      </c>
      <c r="I787" s="261" t="s">
        <v>3659</v>
      </c>
      <c r="J787" s="261" t="s">
        <v>3660</v>
      </c>
      <c r="K787" s="261" t="s">
        <v>4802</v>
      </c>
    </row>
    <row r="788" spans="1:11" hidden="1" x14ac:dyDescent="0.25">
      <c r="A788" s="261" t="s">
        <v>3653</v>
      </c>
      <c r="B788" s="261">
        <v>91532</v>
      </c>
      <c r="C788" s="261" t="s">
        <v>3978</v>
      </c>
      <c r="D788" s="261" t="s">
        <v>2682</v>
      </c>
      <c r="E788" s="261" t="s">
        <v>2683</v>
      </c>
      <c r="F788" s="261">
        <v>100425</v>
      </c>
      <c r="G788" s="261" t="s">
        <v>4092</v>
      </c>
      <c r="H788" s="261" t="s">
        <v>4093</v>
      </c>
      <c r="I788" s="261" t="s">
        <v>3659</v>
      </c>
      <c r="J788" s="261" t="s">
        <v>3660</v>
      </c>
      <c r="K788" s="261" t="s">
        <v>2184</v>
      </c>
    </row>
    <row r="789" spans="1:11" hidden="1" x14ac:dyDescent="0.25">
      <c r="A789" s="261" t="s">
        <v>3653</v>
      </c>
      <c r="B789" s="261">
        <v>91558</v>
      </c>
      <c r="C789" s="261" t="s">
        <v>4502</v>
      </c>
      <c r="D789" s="261" t="s">
        <v>2684</v>
      </c>
      <c r="E789" s="261" t="s">
        <v>2685</v>
      </c>
      <c r="F789" s="261">
        <v>103594</v>
      </c>
      <c r="G789" s="261" t="s">
        <v>4222</v>
      </c>
      <c r="H789" s="261" t="s">
        <v>4223</v>
      </c>
      <c r="I789" s="261" t="s">
        <v>3659</v>
      </c>
      <c r="J789" s="261" t="s">
        <v>3660</v>
      </c>
      <c r="K789" s="261" t="s">
        <v>2223</v>
      </c>
    </row>
    <row r="790" spans="1:11" hidden="1" x14ac:dyDescent="0.25">
      <c r="A790" s="261" t="s">
        <v>3653</v>
      </c>
      <c r="B790" s="261">
        <v>91559</v>
      </c>
      <c r="C790" s="261" t="s">
        <v>4142</v>
      </c>
      <c r="D790" s="261" t="s">
        <v>2686</v>
      </c>
      <c r="E790" s="261" t="s">
        <v>2687</v>
      </c>
      <c r="F790" s="261">
        <v>103329</v>
      </c>
      <c r="G790" s="261" t="s">
        <v>3937</v>
      </c>
      <c r="H790" s="261" t="s">
        <v>3938</v>
      </c>
      <c r="I790" s="261" t="s">
        <v>3659</v>
      </c>
      <c r="J790" s="261" t="s">
        <v>3997</v>
      </c>
      <c r="K790" s="261" t="s">
        <v>3939</v>
      </c>
    </row>
    <row r="791" spans="1:11" hidden="1" x14ac:dyDescent="0.25">
      <c r="A791" s="261" t="s">
        <v>3653</v>
      </c>
      <c r="B791" s="261">
        <v>91560</v>
      </c>
      <c r="C791" s="261" t="s">
        <v>4049</v>
      </c>
      <c r="D791" s="261" t="s">
        <v>3844</v>
      </c>
      <c r="E791" s="261" t="s">
        <v>2688</v>
      </c>
      <c r="F791" s="261">
        <v>103795</v>
      </c>
      <c r="G791" s="261" t="s">
        <v>2129</v>
      </c>
      <c r="H791" s="261" t="s">
        <v>2130</v>
      </c>
      <c r="I791" s="261" t="s">
        <v>3659</v>
      </c>
      <c r="J791" s="261" t="s">
        <v>4152</v>
      </c>
      <c r="K791" s="261" t="s">
        <v>2374</v>
      </c>
    </row>
    <row r="792" spans="1:11" hidden="1" x14ac:dyDescent="0.25">
      <c r="A792" s="261" t="s">
        <v>3653</v>
      </c>
      <c r="B792" s="261">
        <v>91561</v>
      </c>
      <c r="C792" s="261" t="s">
        <v>4244</v>
      </c>
      <c r="D792" s="261" t="s">
        <v>4303</v>
      </c>
      <c r="E792" s="261" t="s">
        <v>2689</v>
      </c>
      <c r="F792" s="261">
        <v>100348</v>
      </c>
      <c r="G792" s="261" t="s">
        <v>3943</v>
      </c>
      <c r="H792" s="261" t="s">
        <v>3944</v>
      </c>
      <c r="I792" s="261" t="s">
        <v>3659</v>
      </c>
      <c r="J792" s="261" t="s">
        <v>3660</v>
      </c>
      <c r="K792" s="261" t="s">
        <v>4446</v>
      </c>
    </row>
    <row r="793" spans="1:11" hidden="1" x14ac:dyDescent="0.25">
      <c r="A793" s="261" t="s">
        <v>3653</v>
      </c>
      <c r="B793" s="261">
        <v>91564</v>
      </c>
      <c r="C793" s="261" t="s">
        <v>3722</v>
      </c>
      <c r="D793" s="261" t="s">
        <v>2690</v>
      </c>
      <c r="E793" s="261" t="s">
        <v>2691</v>
      </c>
      <c r="F793" s="261">
        <v>100690</v>
      </c>
      <c r="G793" s="261" t="s">
        <v>4013</v>
      </c>
      <c r="H793" s="261" t="s">
        <v>4014</v>
      </c>
      <c r="I793" s="261" t="s">
        <v>3659</v>
      </c>
      <c r="J793" s="261" t="s">
        <v>3660</v>
      </c>
      <c r="K793" s="261" t="s">
        <v>4309</v>
      </c>
    </row>
    <row r="794" spans="1:11" hidden="1" x14ac:dyDescent="0.25">
      <c r="A794" s="261" t="s">
        <v>3653</v>
      </c>
      <c r="B794" s="261">
        <v>91565</v>
      </c>
      <c r="C794" s="261" t="s">
        <v>2275</v>
      </c>
      <c r="D794" s="261" t="s">
        <v>2692</v>
      </c>
      <c r="E794" s="261" t="s">
        <v>2693</v>
      </c>
      <c r="F794" s="261">
        <v>100348</v>
      </c>
      <c r="G794" s="261" t="s">
        <v>3943</v>
      </c>
      <c r="H794" s="261" t="s">
        <v>3944</v>
      </c>
      <c r="I794" s="261" t="s">
        <v>3659</v>
      </c>
      <c r="J794" s="261" t="s">
        <v>3660</v>
      </c>
      <c r="K794" s="261" t="s">
        <v>4488</v>
      </c>
    </row>
    <row r="795" spans="1:11" hidden="1" x14ac:dyDescent="0.25">
      <c r="A795" s="261" t="s">
        <v>3653</v>
      </c>
      <c r="B795" s="261">
        <v>91567</v>
      </c>
      <c r="C795" s="261" t="s">
        <v>5175</v>
      </c>
      <c r="D795" s="261" t="s">
        <v>2694</v>
      </c>
      <c r="E795" s="261" t="s">
        <v>2695</v>
      </c>
      <c r="F795" s="261">
        <v>100425</v>
      </c>
      <c r="G795" s="261" t="s">
        <v>4092</v>
      </c>
      <c r="H795" s="261" t="s">
        <v>4093</v>
      </c>
      <c r="I795" s="261" t="s">
        <v>3659</v>
      </c>
      <c r="J795" s="261" t="s">
        <v>3660</v>
      </c>
      <c r="K795" s="261" t="s">
        <v>4094</v>
      </c>
    </row>
    <row r="796" spans="1:11" hidden="1" x14ac:dyDescent="0.25">
      <c r="A796" s="261" t="s">
        <v>3653</v>
      </c>
      <c r="B796" s="261">
        <v>91568</v>
      </c>
      <c r="C796" s="261" t="s">
        <v>4142</v>
      </c>
      <c r="D796" s="261" t="s">
        <v>2696</v>
      </c>
      <c r="E796" s="261" t="s">
        <v>2697</v>
      </c>
      <c r="F796" s="261">
        <v>103254</v>
      </c>
      <c r="G796" s="261" t="s">
        <v>2698</v>
      </c>
      <c r="H796" s="261" t="s">
        <v>2699</v>
      </c>
      <c r="I796" s="261" t="s">
        <v>3659</v>
      </c>
      <c r="J796" s="261" t="s">
        <v>3660</v>
      </c>
      <c r="K796" s="261" t="s">
        <v>4157</v>
      </c>
    </row>
    <row r="797" spans="1:11" hidden="1" x14ac:dyDescent="0.25">
      <c r="A797" s="261" t="s">
        <v>3653</v>
      </c>
      <c r="B797" s="261">
        <v>91569</v>
      </c>
      <c r="C797" s="261" t="s">
        <v>4177</v>
      </c>
      <c r="D797" s="261" t="s">
        <v>5118</v>
      </c>
      <c r="E797" s="261" t="s">
        <v>2700</v>
      </c>
      <c r="F797" s="261">
        <v>100452</v>
      </c>
      <c r="G797" s="261" t="s">
        <v>1843</v>
      </c>
      <c r="H797" s="261" t="s">
        <v>1844</v>
      </c>
      <c r="I797" s="261" t="s">
        <v>3659</v>
      </c>
      <c r="J797" s="261" t="s">
        <v>3660</v>
      </c>
      <c r="K797" s="261" t="s">
        <v>5051</v>
      </c>
    </row>
    <row r="798" spans="1:11" hidden="1" x14ac:dyDescent="0.25">
      <c r="A798" s="261" t="s">
        <v>3653</v>
      </c>
      <c r="B798" s="261">
        <v>91570</v>
      </c>
      <c r="C798" s="261" t="s">
        <v>2701</v>
      </c>
      <c r="D798" s="261" t="s">
        <v>2702</v>
      </c>
      <c r="E798" s="261" t="s">
        <v>2703</v>
      </c>
      <c r="F798" s="261">
        <v>100301</v>
      </c>
      <c r="G798" s="261" t="s">
        <v>3728</v>
      </c>
      <c r="H798" s="261" t="s">
        <v>3729</v>
      </c>
      <c r="I798" s="261" t="s">
        <v>3659</v>
      </c>
      <c r="J798" s="261" t="s">
        <v>3660</v>
      </c>
      <c r="K798" s="261" t="s">
        <v>3730</v>
      </c>
    </row>
    <row r="799" spans="1:11" hidden="1" x14ac:dyDescent="0.25">
      <c r="A799" s="261" t="s">
        <v>3653</v>
      </c>
      <c r="B799" s="261">
        <v>91571</v>
      </c>
      <c r="C799" s="261" t="s">
        <v>2338</v>
      </c>
      <c r="D799" s="261" t="s">
        <v>2704</v>
      </c>
      <c r="E799" s="261" t="s">
        <v>2705</v>
      </c>
      <c r="F799" s="261">
        <v>100422</v>
      </c>
      <c r="G799" s="261" t="s">
        <v>4018</v>
      </c>
      <c r="H799" s="261" t="s">
        <v>4019</v>
      </c>
      <c r="I799" s="261" t="s">
        <v>3659</v>
      </c>
      <c r="J799" s="261" t="s">
        <v>3660</v>
      </c>
      <c r="K799" s="261" t="s">
        <v>2526</v>
      </c>
    </row>
    <row r="800" spans="1:11" hidden="1" x14ac:dyDescent="0.25">
      <c r="A800" s="261" t="s">
        <v>3653</v>
      </c>
      <c r="B800" s="261">
        <v>91572</v>
      </c>
      <c r="C800" s="261" t="s">
        <v>2706</v>
      </c>
      <c r="D800" s="261" t="s">
        <v>4335</v>
      </c>
      <c r="E800" s="261" t="s">
        <v>2707</v>
      </c>
      <c r="F800" s="261">
        <v>103100</v>
      </c>
      <c r="G800" s="261" t="s">
        <v>5062</v>
      </c>
      <c r="H800" s="261" t="s">
        <v>5063</v>
      </c>
      <c r="I800" s="261" t="s">
        <v>3659</v>
      </c>
      <c r="J800" s="261" t="s">
        <v>3660</v>
      </c>
      <c r="K800" s="261" t="s">
        <v>5064</v>
      </c>
    </row>
    <row r="801" spans="1:11" hidden="1" x14ac:dyDescent="0.25">
      <c r="A801" s="261" t="s">
        <v>3653</v>
      </c>
      <c r="B801" s="261">
        <v>91574</v>
      </c>
      <c r="C801" s="261" t="s">
        <v>2708</v>
      </c>
      <c r="D801" s="261" t="s">
        <v>2709</v>
      </c>
      <c r="E801" s="261" t="s">
        <v>2710</v>
      </c>
      <c r="F801" s="261">
        <v>103329</v>
      </c>
      <c r="G801" s="261" t="s">
        <v>3937</v>
      </c>
      <c r="H801" s="261" t="s">
        <v>3938</v>
      </c>
      <c r="I801" s="261" t="s">
        <v>3659</v>
      </c>
      <c r="J801" s="261" t="s">
        <v>3997</v>
      </c>
      <c r="K801" s="261" t="s">
        <v>2711</v>
      </c>
    </row>
    <row r="802" spans="1:11" hidden="1" x14ac:dyDescent="0.25">
      <c r="A802" s="261" t="s">
        <v>3653</v>
      </c>
      <c r="B802" s="261">
        <v>91575</v>
      </c>
      <c r="C802" s="261" t="s">
        <v>2712</v>
      </c>
      <c r="D802" s="261" t="s">
        <v>2713</v>
      </c>
      <c r="E802" s="261" t="s">
        <v>2714</v>
      </c>
      <c r="F802" s="261">
        <v>103797</v>
      </c>
      <c r="G802" s="261" t="s">
        <v>2115</v>
      </c>
      <c r="H802" s="261" t="s">
        <v>2116</v>
      </c>
      <c r="I802" s="261" t="s">
        <v>3659</v>
      </c>
      <c r="J802" s="261" t="s">
        <v>3660</v>
      </c>
      <c r="K802" s="261" t="s">
        <v>2117</v>
      </c>
    </row>
    <row r="803" spans="1:11" hidden="1" x14ac:dyDescent="0.25">
      <c r="A803" s="261" t="s">
        <v>3653</v>
      </c>
      <c r="B803" s="261">
        <v>91576</v>
      </c>
      <c r="C803" s="261" t="s">
        <v>2470</v>
      </c>
      <c r="D803" s="261" t="s">
        <v>2131</v>
      </c>
      <c r="E803" s="261" t="s">
        <v>2715</v>
      </c>
      <c r="F803" s="261">
        <v>103329</v>
      </c>
      <c r="G803" s="261" t="s">
        <v>3937</v>
      </c>
      <c r="H803" s="261" t="s">
        <v>3938</v>
      </c>
      <c r="I803" s="261" t="s">
        <v>3659</v>
      </c>
      <c r="J803" s="261" t="s">
        <v>3660</v>
      </c>
      <c r="K803" s="261" t="s">
        <v>2716</v>
      </c>
    </row>
    <row r="804" spans="1:11" hidden="1" x14ac:dyDescent="0.25">
      <c r="A804" s="261" t="s">
        <v>3653</v>
      </c>
      <c r="B804" s="261">
        <v>91577</v>
      </c>
      <c r="C804" s="261" t="s">
        <v>2717</v>
      </c>
      <c r="D804" s="261" t="s">
        <v>2718</v>
      </c>
      <c r="E804" s="261" t="s">
        <v>2719</v>
      </c>
      <c r="F804" s="261">
        <v>100422</v>
      </c>
      <c r="G804" s="261" t="s">
        <v>4018</v>
      </c>
      <c r="H804" s="261" t="s">
        <v>4019</v>
      </c>
      <c r="I804" s="261" t="s">
        <v>3659</v>
      </c>
      <c r="J804" s="261" t="s">
        <v>3660</v>
      </c>
      <c r="K804" s="261" t="s">
        <v>2526</v>
      </c>
    </row>
    <row r="805" spans="1:11" hidden="1" x14ac:dyDescent="0.25">
      <c r="A805" s="261" t="s">
        <v>3653</v>
      </c>
      <c r="B805" s="261">
        <v>91578</v>
      </c>
      <c r="C805" s="261" t="s">
        <v>2093</v>
      </c>
      <c r="D805" s="261" t="s">
        <v>2720</v>
      </c>
      <c r="E805" s="261" t="s">
        <v>2721</v>
      </c>
      <c r="F805" s="261">
        <v>100447</v>
      </c>
      <c r="G805" s="261" t="s">
        <v>5202</v>
      </c>
      <c r="H805" s="261" t="s">
        <v>5203</v>
      </c>
      <c r="I805" s="261" t="s">
        <v>3659</v>
      </c>
      <c r="J805" s="261" t="s">
        <v>3660</v>
      </c>
      <c r="K805" s="261" t="s">
        <v>2047</v>
      </c>
    </row>
    <row r="806" spans="1:11" hidden="1" x14ac:dyDescent="0.25">
      <c r="A806" s="261" t="s">
        <v>3653</v>
      </c>
      <c r="B806" s="261">
        <v>91579</v>
      </c>
      <c r="C806" s="261" t="s">
        <v>2722</v>
      </c>
      <c r="D806" s="261" t="s">
        <v>2723</v>
      </c>
      <c r="E806" s="261" t="s">
        <v>2724</v>
      </c>
      <c r="F806" s="261">
        <v>100690</v>
      </c>
      <c r="G806" s="261" t="s">
        <v>4013</v>
      </c>
      <c r="H806" s="261" t="s">
        <v>4014</v>
      </c>
      <c r="I806" s="261" t="s">
        <v>3659</v>
      </c>
      <c r="J806" s="261" t="s">
        <v>3660</v>
      </c>
      <c r="K806" s="261" t="s">
        <v>2725</v>
      </c>
    </row>
    <row r="807" spans="1:11" hidden="1" x14ac:dyDescent="0.25">
      <c r="A807" s="261" t="s">
        <v>3653</v>
      </c>
      <c r="B807" s="261">
        <v>91580</v>
      </c>
      <c r="C807" s="261" t="s">
        <v>2726</v>
      </c>
      <c r="D807" s="261" t="s">
        <v>2727</v>
      </c>
      <c r="E807" s="261" t="s">
        <v>2728</v>
      </c>
      <c r="F807" s="261">
        <v>101017</v>
      </c>
      <c r="G807" s="261" t="s">
        <v>3970</v>
      </c>
      <c r="H807" s="261" t="s">
        <v>3971</v>
      </c>
      <c r="I807" s="261" t="s">
        <v>3659</v>
      </c>
      <c r="J807" s="261" t="s">
        <v>3660</v>
      </c>
      <c r="K807" s="261" t="s">
        <v>2358</v>
      </c>
    </row>
    <row r="808" spans="1:11" hidden="1" x14ac:dyDescent="0.25">
      <c r="A808" s="261" t="s">
        <v>3653</v>
      </c>
      <c r="B808" s="261">
        <v>91581</v>
      </c>
      <c r="C808" s="261" t="s">
        <v>2729</v>
      </c>
      <c r="D808" s="261" t="s">
        <v>2730</v>
      </c>
      <c r="E808" s="261" t="s">
        <v>2731</v>
      </c>
      <c r="F808" s="261">
        <v>136032</v>
      </c>
      <c r="G808" s="261" t="s">
        <v>2732</v>
      </c>
      <c r="H808" s="261" t="s">
        <v>2733</v>
      </c>
      <c r="I808" s="261" t="s">
        <v>3659</v>
      </c>
      <c r="J808" s="261" t="s">
        <v>3660</v>
      </c>
      <c r="K808" s="261" t="s">
        <v>2734</v>
      </c>
    </row>
    <row r="809" spans="1:11" hidden="1" x14ac:dyDescent="0.25">
      <c r="A809" s="261" t="s">
        <v>3653</v>
      </c>
      <c r="B809" s="261">
        <v>91582</v>
      </c>
      <c r="C809" s="261" t="s">
        <v>2735</v>
      </c>
      <c r="D809" s="261" t="s">
        <v>2736</v>
      </c>
      <c r="E809" s="261" t="s">
        <v>2737</v>
      </c>
      <c r="F809" s="261">
        <v>101197</v>
      </c>
      <c r="G809" s="261" t="s">
        <v>4277</v>
      </c>
      <c r="H809" s="261" t="s">
        <v>4278</v>
      </c>
      <c r="I809" s="261" t="s">
        <v>3659</v>
      </c>
      <c r="J809" s="261" t="s">
        <v>3660</v>
      </c>
      <c r="K809" s="261" t="s">
        <v>4279</v>
      </c>
    </row>
    <row r="810" spans="1:11" hidden="1" x14ac:dyDescent="0.25">
      <c r="A810" s="261" t="s">
        <v>3653</v>
      </c>
      <c r="B810" s="261">
        <v>91583</v>
      </c>
      <c r="C810" s="261" t="s">
        <v>2738</v>
      </c>
      <c r="D810" s="261" t="s">
        <v>2739</v>
      </c>
      <c r="E810" s="261" t="s">
        <v>2740</v>
      </c>
      <c r="F810" s="261">
        <v>100446</v>
      </c>
      <c r="G810" s="261" t="s">
        <v>4085</v>
      </c>
      <c r="H810" s="261" t="s">
        <v>4086</v>
      </c>
      <c r="I810" s="261" t="s">
        <v>3659</v>
      </c>
      <c r="J810" s="261" t="s">
        <v>3660</v>
      </c>
      <c r="K810" s="261" t="s">
        <v>4087</v>
      </c>
    </row>
    <row r="811" spans="1:11" hidden="1" x14ac:dyDescent="0.25">
      <c r="A811" s="261" t="s">
        <v>3653</v>
      </c>
      <c r="B811" s="261">
        <v>91584</v>
      </c>
      <c r="C811" s="261" t="s">
        <v>2741</v>
      </c>
      <c r="D811" s="261" t="s">
        <v>2742</v>
      </c>
      <c r="E811" s="261" t="s">
        <v>2743</v>
      </c>
      <c r="F811" s="261">
        <v>103796</v>
      </c>
      <c r="G811" s="261" t="s">
        <v>4395</v>
      </c>
      <c r="H811" s="261" t="s">
        <v>4396</v>
      </c>
      <c r="I811" s="261" t="s">
        <v>3659</v>
      </c>
      <c r="J811" s="261" t="s">
        <v>3660</v>
      </c>
      <c r="K811" s="261" t="s">
        <v>2744</v>
      </c>
    </row>
    <row r="812" spans="1:11" hidden="1" x14ac:dyDescent="0.25">
      <c r="A812" s="261" t="s">
        <v>3653</v>
      </c>
      <c r="B812" s="261">
        <v>91585</v>
      </c>
      <c r="C812" s="261" t="s">
        <v>3765</v>
      </c>
      <c r="D812" s="261" t="s">
        <v>2745</v>
      </c>
      <c r="E812" s="261" t="s">
        <v>2746</v>
      </c>
      <c r="F812" s="261">
        <v>100426</v>
      </c>
      <c r="G812" s="261" t="s">
        <v>3803</v>
      </c>
      <c r="H812" s="261" t="s">
        <v>3804</v>
      </c>
      <c r="I812" s="261" t="s">
        <v>3659</v>
      </c>
      <c r="J812" s="261" t="s">
        <v>3660</v>
      </c>
      <c r="K812" s="261" t="s">
        <v>4880</v>
      </c>
    </row>
    <row r="813" spans="1:11" hidden="1" x14ac:dyDescent="0.25">
      <c r="A813" s="261" t="s">
        <v>3653</v>
      </c>
      <c r="B813" s="261">
        <v>91587</v>
      </c>
      <c r="C813" s="261" t="s">
        <v>3698</v>
      </c>
      <c r="D813" s="261" t="s">
        <v>2747</v>
      </c>
      <c r="E813" s="261" t="s">
        <v>2748</v>
      </c>
      <c r="F813" s="261">
        <v>100993</v>
      </c>
      <c r="G813" s="261" t="s">
        <v>3792</v>
      </c>
      <c r="H813" s="261" t="s">
        <v>3793</v>
      </c>
      <c r="I813" s="261" t="s">
        <v>3659</v>
      </c>
      <c r="J813" s="261" t="s">
        <v>3660</v>
      </c>
      <c r="K813" s="261" t="s">
        <v>1854</v>
      </c>
    </row>
    <row r="814" spans="1:11" hidden="1" x14ac:dyDescent="0.25">
      <c r="A814" s="261" t="s">
        <v>3653</v>
      </c>
      <c r="B814" s="261">
        <v>91588</v>
      </c>
      <c r="C814" s="261" t="s">
        <v>2661</v>
      </c>
      <c r="D814" s="261" t="s">
        <v>2749</v>
      </c>
      <c r="E814" s="261" t="s">
        <v>2750</v>
      </c>
      <c r="F814" s="261">
        <v>100348</v>
      </c>
      <c r="G814" s="261" t="s">
        <v>3943</v>
      </c>
      <c r="H814" s="261" t="s">
        <v>3944</v>
      </c>
      <c r="I814" s="261" t="s">
        <v>4963</v>
      </c>
      <c r="J814" s="261" t="s">
        <v>3997</v>
      </c>
      <c r="K814" s="261" t="s">
        <v>4991</v>
      </c>
    </row>
    <row r="815" spans="1:11" hidden="1" x14ac:dyDescent="0.25">
      <c r="A815" s="261" t="s">
        <v>3653</v>
      </c>
      <c r="B815" s="261">
        <v>91589</v>
      </c>
      <c r="C815" s="261" t="s">
        <v>3806</v>
      </c>
      <c r="D815" s="261" t="s">
        <v>2751</v>
      </c>
      <c r="E815" s="261" t="s">
        <v>2752</v>
      </c>
      <c r="F815" s="261">
        <v>100348</v>
      </c>
      <c r="G815" s="261" t="s">
        <v>3943</v>
      </c>
      <c r="H815" s="261" t="s">
        <v>3944</v>
      </c>
      <c r="I815" s="261" t="s">
        <v>3659</v>
      </c>
      <c r="J815" s="261" t="s">
        <v>3660</v>
      </c>
      <c r="K815" s="261" t="s">
        <v>1989</v>
      </c>
    </row>
    <row r="816" spans="1:11" hidden="1" x14ac:dyDescent="0.25">
      <c r="A816" s="261" t="s">
        <v>3653</v>
      </c>
      <c r="B816" s="261">
        <v>91591</v>
      </c>
      <c r="C816" s="261" t="s">
        <v>2753</v>
      </c>
      <c r="D816" s="261" t="s">
        <v>2754</v>
      </c>
      <c r="E816" s="261" t="s">
        <v>2755</v>
      </c>
      <c r="F816" s="261">
        <v>100348</v>
      </c>
      <c r="G816" s="261" t="s">
        <v>3943</v>
      </c>
      <c r="H816" s="261" t="s">
        <v>3944</v>
      </c>
      <c r="I816" s="261" t="s">
        <v>3659</v>
      </c>
      <c r="J816" s="261" t="s">
        <v>3660</v>
      </c>
      <c r="K816" s="261" t="s">
        <v>2756</v>
      </c>
    </row>
    <row r="817" spans="1:11" hidden="1" x14ac:dyDescent="0.25">
      <c r="A817" s="261" t="s">
        <v>3653</v>
      </c>
      <c r="B817" s="261">
        <v>91595</v>
      </c>
      <c r="C817" s="261" t="s">
        <v>2757</v>
      </c>
      <c r="D817" s="261" t="s">
        <v>2758</v>
      </c>
      <c r="E817" s="261" t="s">
        <v>2759</v>
      </c>
      <c r="F817" s="261">
        <v>100348</v>
      </c>
      <c r="G817" s="261" t="s">
        <v>3943</v>
      </c>
      <c r="H817" s="261" t="s">
        <v>3944</v>
      </c>
      <c r="I817" s="261" t="s">
        <v>4963</v>
      </c>
      <c r="J817" s="261" t="s">
        <v>3997</v>
      </c>
      <c r="K817" s="261" t="s">
        <v>4463</v>
      </c>
    </row>
    <row r="818" spans="1:11" hidden="1" x14ac:dyDescent="0.25">
      <c r="A818" s="261" t="s">
        <v>3653</v>
      </c>
      <c r="B818" s="261">
        <v>91605</v>
      </c>
      <c r="C818" s="261" t="s">
        <v>2760</v>
      </c>
      <c r="D818" s="261" t="s">
        <v>2761</v>
      </c>
      <c r="E818" s="261" t="s">
        <v>2762</v>
      </c>
      <c r="F818" s="261">
        <v>100471</v>
      </c>
      <c r="G818" s="261" t="s">
        <v>4587</v>
      </c>
      <c r="H818" s="261" t="s">
        <v>4588</v>
      </c>
      <c r="I818" s="261" t="s">
        <v>3659</v>
      </c>
      <c r="J818" s="261" t="s">
        <v>3660</v>
      </c>
      <c r="K818" s="261" t="s">
        <v>4589</v>
      </c>
    </row>
    <row r="819" spans="1:11" hidden="1" x14ac:dyDescent="0.25">
      <c r="A819" s="261" t="s">
        <v>3653</v>
      </c>
      <c r="B819" s="261">
        <v>91606</v>
      </c>
      <c r="C819" s="261" t="s">
        <v>3777</v>
      </c>
      <c r="D819" s="261" t="s">
        <v>2763</v>
      </c>
      <c r="E819" s="261" t="s">
        <v>2764</v>
      </c>
      <c r="F819" s="261">
        <v>100454</v>
      </c>
      <c r="G819" s="261" t="s">
        <v>4922</v>
      </c>
      <c r="H819" s="261" t="s">
        <v>4923</v>
      </c>
      <c r="I819" s="261" t="s">
        <v>3659</v>
      </c>
      <c r="J819" s="261" t="s">
        <v>3660</v>
      </c>
      <c r="K819" s="261" t="s">
        <v>2511</v>
      </c>
    </row>
    <row r="820" spans="1:11" hidden="1" x14ac:dyDescent="0.25">
      <c r="A820" s="261" t="s">
        <v>3653</v>
      </c>
      <c r="B820" s="261">
        <v>91611</v>
      </c>
      <c r="C820" s="261" t="s">
        <v>3704</v>
      </c>
      <c r="D820" s="261" t="s">
        <v>2765</v>
      </c>
      <c r="E820" s="261" t="s">
        <v>2766</v>
      </c>
      <c r="F820" s="261">
        <v>100414</v>
      </c>
      <c r="G820" s="261" t="s">
        <v>4366</v>
      </c>
      <c r="H820" s="261" t="s">
        <v>4367</v>
      </c>
      <c r="I820" s="261" t="s">
        <v>3659</v>
      </c>
      <c r="J820" s="261" t="s">
        <v>4152</v>
      </c>
      <c r="K820" s="261" t="s">
        <v>4368</v>
      </c>
    </row>
    <row r="821" spans="1:11" hidden="1" x14ac:dyDescent="0.25">
      <c r="A821" s="261" t="s">
        <v>3653</v>
      </c>
      <c r="B821" s="261">
        <v>91612</v>
      </c>
      <c r="C821" s="261" t="s">
        <v>3953</v>
      </c>
      <c r="D821" s="261" t="s">
        <v>2767</v>
      </c>
      <c r="E821" s="261" t="s">
        <v>2768</v>
      </c>
      <c r="F821" s="261">
        <v>101202</v>
      </c>
      <c r="G821" s="261" t="s">
        <v>4356</v>
      </c>
      <c r="H821" s="261" t="s">
        <v>4357</v>
      </c>
      <c r="I821" s="261" t="s">
        <v>3659</v>
      </c>
      <c r="J821" s="261" t="s">
        <v>3660</v>
      </c>
      <c r="K821" s="261" t="s">
        <v>4358</v>
      </c>
    </row>
    <row r="822" spans="1:11" hidden="1" x14ac:dyDescent="0.25">
      <c r="A822" s="261" t="s">
        <v>3653</v>
      </c>
      <c r="B822" s="261">
        <v>91614</v>
      </c>
      <c r="C822" s="261" t="s">
        <v>4551</v>
      </c>
      <c r="D822" s="261" t="s">
        <v>4566</v>
      </c>
      <c r="E822" s="261" t="s">
        <v>2769</v>
      </c>
      <c r="F822" s="261">
        <v>100348</v>
      </c>
      <c r="G822" s="261" t="s">
        <v>3943</v>
      </c>
      <c r="H822" s="261" t="s">
        <v>3944</v>
      </c>
      <c r="I822" s="261" t="s">
        <v>3659</v>
      </c>
      <c r="J822" s="261" t="s">
        <v>3660</v>
      </c>
      <c r="K822" s="261" t="s">
        <v>4543</v>
      </c>
    </row>
    <row r="823" spans="1:11" hidden="1" x14ac:dyDescent="0.25">
      <c r="A823" s="261" t="s">
        <v>3653</v>
      </c>
      <c r="B823" s="261">
        <v>91616</v>
      </c>
      <c r="C823" s="261" t="s">
        <v>4947</v>
      </c>
      <c r="D823" s="261" t="s">
        <v>2770</v>
      </c>
      <c r="E823" s="261" t="s">
        <v>2771</v>
      </c>
      <c r="F823" s="261">
        <v>100336</v>
      </c>
      <c r="G823" s="261" t="s">
        <v>3750</v>
      </c>
      <c r="H823" s="261" t="s">
        <v>3751</v>
      </c>
      <c r="I823" s="261" t="s">
        <v>3659</v>
      </c>
      <c r="J823" s="261" t="s">
        <v>3660</v>
      </c>
      <c r="K823" s="261" t="s">
        <v>2577</v>
      </c>
    </row>
    <row r="824" spans="1:11" hidden="1" x14ac:dyDescent="0.25">
      <c r="A824" s="261" t="s">
        <v>3653</v>
      </c>
      <c r="B824" s="261">
        <v>91624</v>
      </c>
      <c r="C824" s="261" t="s">
        <v>4031</v>
      </c>
      <c r="D824" s="261" t="s">
        <v>2772</v>
      </c>
      <c r="E824" s="261" t="s">
        <v>2773</v>
      </c>
      <c r="F824" s="261">
        <v>103270</v>
      </c>
      <c r="G824" s="261" t="s">
        <v>3975</v>
      </c>
      <c r="H824" s="261" t="s">
        <v>3976</v>
      </c>
      <c r="I824" s="261" t="s">
        <v>2070</v>
      </c>
      <c r="J824" s="261" t="s">
        <v>3997</v>
      </c>
      <c r="K824" s="261" t="s">
        <v>5064</v>
      </c>
    </row>
    <row r="825" spans="1:11" hidden="1" x14ac:dyDescent="0.25">
      <c r="A825" s="261" t="s">
        <v>3653</v>
      </c>
      <c r="B825" s="261">
        <v>91625</v>
      </c>
      <c r="C825" s="261" t="s">
        <v>2774</v>
      </c>
      <c r="D825" s="261" t="s">
        <v>2775</v>
      </c>
      <c r="E825" s="261" t="s">
        <v>2776</v>
      </c>
      <c r="F825" s="261">
        <v>100376</v>
      </c>
      <c r="G825" s="261" t="s">
        <v>4431</v>
      </c>
      <c r="H825" s="261" t="s">
        <v>4432</v>
      </c>
      <c r="I825" s="261" t="s">
        <v>3659</v>
      </c>
      <c r="J825" s="261" t="s">
        <v>3660</v>
      </c>
      <c r="K825" s="261" t="s">
        <v>3886</v>
      </c>
    </row>
    <row r="826" spans="1:11" hidden="1" x14ac:dyDescent="0.25">
      <c r="A826" s="261" t="s">
        <v>3653</v>
      </c>
      <c r="B826" s="261">
        <v>91627</v>
      </c>
      <c r="C826" s="261" t="s">
        <v>3686</v>
      </c>
      <c r="D826" s="261" t="s">
        <v>2777</v>
      </c>
      <c r="E826" s="261" t="s">
        <v>2778</v>
      </c>
      <c r="F826" s="261">
        <v>100989</v>
      </c>
      <c r="G826" s="261" t="s">
        <v>4648</v>
      </c>
      <c r="H826" s="261" t="s">
        <v>4649</v>
      </c>
      <c r="I826" s="261" t="s">
        <v>3659</v>
      </c>
      <c r="J826" s="261" t="s">
        <v>3660</v>
      </c>
      <c r="K826" s="261" t="s">
        <v>4650</v>
      </c>
    </row>
    <row r="827" spans="1:11" hidden="1" x14ac:dyDescent="0.25">
      <c r="A827" s="261" t="s">
        <v>3653</v>
      </c>
      <c r="B827" s="261">
        <v>91628</v>
      </c>
      <c r="C827" s="261" t="s">
        <v>2779</v>
      </c>
      <c r="D827" s="261" t="s">
        <v>2780</v>
      </c>
      <c r="E827" s="261" t="s">
        <v>2781</v>
      </c>
      <c r="F827" s="261">
        <v>100403</v>
      </c>
      <c r="G827" s="261" t="s">
        <v>4005</v>
      </c>
      <c r="H827" s="261" t="s">
        <v>4006</v>
      </c>
      <c r="I827" s="261" t="s">
        <v>3659</v>
      </c>
      <c r="J827" s="261" t="s">
        <v>3660</v>
      </c>
      <c r="K827" s="261" t="s">
        <v>4964</v>
      </c>
    </row>
    <row r="828" spans="1:11" hidden="1" x14ac:dyDescent="0.25">
      <c r="A828" s="261" t="s">
        <v>3653</v>
      </c>
      <c r="B828" s="261">
        <v>91629</v>
      </c>
      <c r="C828" s="261" t="s">
        <v>4142</v>
      </c>
      <c r="D828" s="261" t="s">
        <v>2782</v>
      </c>
      <c r="E828" s="261" t="s">
        <v>2783</v>
      </c>
      <c r="F828" s="261">
        <v>100918</v>
      </c>
      <c r="G828" s="261" t="s">
        <v>3715</v>
      </c>
      <c r="H828" s="261" t="s">
        <v>3716</v>
      </c>
      <c r="I828" s="261" t="s">
        <v>3659</v>
      </c>
      <c r="J828" s="261" t="s">
        <v>3660</v>
      </c>
      <c r="K828" s="261" t="s">
        <v>2784</v>
      </c>
    </row>
    <row r="829" spans="1:11" hidden="1" x14ac:dyDescent="0.25">
      <c r="A829" s="261" t="s">
        <v>3653</v>
      </c>
      <c r="B829" s="261">
        <v>91631</v>
      </c>
      <c r="C829" s="261" t="s">
        <v>2785</v>
      </c>
      <c r="D829" s="261" t="s">
        <v>3869</v>
      </c>
      <c r="E829" s="261" t="s">
        <v>2786</v>
      </c>
      <c r="F829" s="261">
        <v>100989</v>
      </c>
      <c r="G829" s="261" t="s">
        <v>4648</v>
      </c>
      <c r="H829" s="261" t="s">
        <v>4649</v>
      </c>
      <c r="I829" s="261" t="s">
        <v>3659</v>
      </c>
      <c r="J829" s="261" t="s">
        <v>3660</v>
      </c>
      <c r="K829" s="261" t="s">
        <v>2391</v>
      </c>
    </row>
    <row r="830" spans="1:11" hidden="1" x14ac:dyDescent="0.25">
      <c r="A830" s="261" t="s">
        <v>3653</v>
      </c>
      <c r="B830" s="261">
        <v>91633</v>
      </c>
      <c r="C830" s="261" t="s">
        <v>2787</v>
      </c>
      <c r="D830" s="261" t="s">
        <v>4256</v>
      </c>
      <c r="E830" s="261" t="s">
        <v>2788</v>
      </c>
      <c r="F830" s="261">
        <v>100348</v>
      </c>
      <c r="G830" s="261" t="s">
        <v>3943</v>
      </c>
      <c r="H830" s="261" t="s">
        <v>3944</v>
      </c>
      <c r="I830" s="261" t="s">
        <v>3659</v>
      </c>
      <c r="J830" s="261" t="s">
        <v>3660</v>
      </c>
      <c r="K830" s="261" t="s">
        <v>2509</v>
      </c>
    </row>
    <row r="831" spans="1:11" hidden="1" x14ac:dyDescent="0.25">
      <c r="A831" s="261" t="s">
        <v>3653</v>
      </c>
      <c r="B831" s="261">
        <v>91634</v>
      </c>
      <c r="C831" s="261" t="s">
        <v>4090</v>
      </c>
      <c r="D831" s="261" t="s">
        <v>1904</v>
      </c>
      <c r="E831" s="261" t="s">
        <v>2789</v>
      </c>
      <c r="F831" s="261">
        <v>100446</v>
      </c>
      <c r="G831" s="261" t="s">
        <v>4085</v>
      </c>
      <c r="H831" s="261" t="s">
        <v>4086</v>
      </c>
      <c r="I831" s="261" t="s">
        <v>3659</v>
      </c>
      <c r="J831" s="261" t="s">
        <v>3660</v>
      </c>
      <c r="K831" s="261" t="s">
        <v>2312</v>
      </c>
    </row>
    <row r="832" spans="1:11" hidden="1" x14ac:dyDescent="0.25">
      <c r="A832" s="261" t="s">
        <v>3653</v>
      </c>
      <c r="B832" s="261">
        <v>91635</v>
      </c>
      <c r="C832" s="261" t="s">
        <v>4324</v>
      </c>
      <c r="D832" s="261" t="s">
        <v>4416</v>
      </c>
      <c r="E832" s="261" t="s">
        <v>2790</v>
      </c>
      <c r="F832" s="261">
        <v>100303</v>
      </c>
      <c r="G832" s="261" t="s">
        <v>3956</v>
      </c>
      <c r="H832" s="261" t="s">
        <v>3957</v>
      </c>
      <c r="I832" s="261" t="s">
        <v>3659</v>
      </c>
      <c r="J832" s="261" t="s">
        <v>3660</v>
      </c>
      <c r="K832" s="261" t="s">
        <v>3958</v>
      </c>
    </row>
    <row r="833" spans="1:11" hidden="1" x14ac:dyDescent="0.25">
      <c r="A833" s="261" t="s">
        <v>3653</v>
      </c>
      <c r="B833" s="261">
        <v>91638</v>
      </c>
      <c r="C833" s="261" t="s">
        <v>2791</v>
      </c>
      <c r="D833" s="261" t="s">
        <v>3853</v>
      </c>
      <c r="E833" s="261" t="s">
        <v>2792</v>
      </c>
      <c r="F833" s="261">
        <v>100379</v>
      </c>
      <c r="G833" s="261" t="s">
        <v>3814</v>
      </c>
      <c r="H833" s="261" t="s">
        <v>3815</v>
      </c>
      <c r="I833" s="261" t="s">
        <v>3659</v>
      </c>
      <c r="J833" s="261" t="s">
        <v>3660</v>
      </c>
      <c r="K833" s="261" t="s">
        <v>1896</v>
      </c>
    </row>
    <row r="834" spans="1:11" hidden="1" x14ac:dyDescent="0.25">
      <c r="A834" s="261" t="s">
        <v>3653</v>
      </c>
      <c r="B834" s="261">
        <v>91639</v>
      </c>
      <c r="C834" s="261" t="s">
        <v>4099</v>
      </c>
      <c r="D834" s="261" t="s">
        <v>2279</v>
      </c>
      <c r="E834" s="261" t="s">
        <v>2793</v>
      </c>
      <c r="F834" s="261">
        <v>103329</v>
      </c>
      <c r="G834" s="261" t="s">
        <v>3937</v>
      </c>
      <c r="H834" s="261" t="s">
        <v>3938</v>
      </c>
      <c r="I834" s="261" t="s">
        <v>3659</v>
      </c>
      <c r="J834" s="261" t="s">
        <v>3660</v>
      </c>
      <c r="K834" s="261" t="s">
        <v>2794</v>
      </c>
    </row>
    <row r="835" spans="1:11" hidden="1" x14ac:dyDescent="0.25">
      <c r="A835" s="261" t="s">
        <v>3653</v>
      </c>
      <c r="B835" s="261">
        <v>91640</v>
      </c>
      <c r="C835" s="261" t="s">
        <v>3823</v>
      </c>
      <c r="D835" s="261" t="s">
        <v>2795</v>
      </c>
      <c r="E835" s="261" t="s">
        <v>2796</v>
      </c>
      <c r="F835" s="261">
        <v>103101</v>
      </c>
      <c r="G835" s="261" t="s">
        <v>3860</v>
      </c>
      <c r="H835" s="261" t="s">
        <v>3861</v>
      </c>
      <c r="I835" s="261" t="s">
        <v>3659</v>
      </c>
      <c r="J835" s="261" t="s">
        <v>4152</v>
      </c>
      <c r="K835" s="261" t="s">
        <v>3933</v>
      </c>
    </row>
    <row r="836" spans="1:11" hidden="1" x14ac:dyDescent="0.25">
      <c r="A836" s="261" t="s">
        <v>3653</v>
      </c>
      <c r="B836" s="261">
        <v>91642</v>
      </c>
      <c r="C836" s="261" t="s">
        <v>4457</v>
      </c>
      <c r="D836" s="261" t="s">
        <v>2797</v>
      </c>
      <c r="E836" s="261" t="s">
        <v>2798</v>
      </c>
      <c r="F836" s="261">
        <v>100312</v>
      </c>
      <c r="G836" s="261" t="s">
        <v>3666</v>
      </c>
      <c r="H836" s="261" t="s">
        <v>3667</v>
      </c>
      <c r="I836" s="261" t="s">
        <v>3659</v>
      </c>
      <c r="J836" s="261" t="s">
        <v>3997</v>
      </c>
      <c r="K836" s="261" t="s">
        <v>3668</v>
      </c>
    </row>
    <row r="837" spans="1:11" hidden="1" x14ac:dyDescent="0.25">
      <c r="A837" s="261" t="s">
        <v>3653</v>
      </c>
      <c r="B837" s="261">
        <v>91643</v>
      </c>
      <c r="C837" s="261" t="s">
        <v>3918</v>
      </c>
      <c r="D837" s="261" t="s">
        <v>2799</v>
      </c>
      <c r="E837" s="261" t="s">
        <v>2800</v>
      </c>
      <c r="F837" s="261">
        <v>100472</v>
      </c>
      <c r="G837" s="261" t="s">
        <v>4596</v>
      </c>
      <c r="H837" s="261" t="s">
        <v>4597</v>
      </c>
      <c r="I837" s="261" t="s">
        <v>3659</v>
      </c>
      <c r="J837" s="261" t="s">
        <v>3660</v>
      </c>
      <c r="K837" s="261" t="s">
        <v>5107</v>
      </c>
    </row>
    <row r="838" spans="1:11" hidden="1" x14ac:dyDescent="0.25">
      <c r="A838" s="261" t="s">
        <v>3653</v>
      </c>
      <c r="B838" s="261">
        <v>91645</v>
      </c>
      <c r="C838" s="261" t="s">
        <v>4534</v>
      </c>
      <c r="D838" s="261" t="s">
        <v>2801</v>
      </c>
      <c r="E838" s="261" t="s">
        <v>2802</v>
      </c>
      <c r="F838" s="261">
        <v>103328</v>
      </c>
      <c r="G838" s="261" t="s">
        <v>5150</v>
      </c>
      <c r="H838" s="261" t="s">
        <v>5151</v>
      </c>
      <c r="I838" s="261" t="s">
        <v>3659</v>
      </c>
      <c r="J838" s="261" t="s">
        <v>3660</v>
      </c>
      <c r="K838" s="261" t="s">
        <v>2171</v>
      </c>
    </row>
    <row r="839" spans="1:11" hidden="1" x14ac:dyDescent="0.25">
      <c r="A839" s="261" t="s">
        <v>3653</v>
      </c>
      <c r="B839" s="261">
        <v>91647</v>
      </c>
      <c r="C839" s="261" t="s">
        <v>5199</v>
      </c>
      <c r="D839" s="261" t="s">
        <v>3995</v>
      </c>
      <c r="E839" s="261" t="s">
        <v>2803</v>
      </c>
      <c r="F839" s="261">
        <v>100420</v>
      </c>
      <c r="G839" s="261" t="s">
        <v>4426</v>
      </c>
      <c r="H839" s="261" t="s">
        <v>4427</v>
      </c>
      <c r="I839" s="261" t="s">
        <v>3659</v>
      </c>
      <c r="J839" s="261" t="s">
        <v>3660</v>
      </c>
      <c r="K839" s="261" t="s">
        <v>4309</v>
      </c>
    </row>
    <row r="840" spans="1:11" hidden="1" x14ac:dyDescent="0.25">
      <c r="A840" s="261" t="s">
        <v>3653</v>
      </c>
      <c r="B840" s="261">
        <v>91650</v>
      </c>
      <c r="C840" s="261" t="s">
        <v>3806</v>
      </c>
      <c r="D840" s="261" t="s">
        <v>2804</v>
      </c>
      <c r="E840" s="261" t="s">
        <v>2805</v>
      </c>
      <c r="F840" s="261">
        <v>100426</v>
      </c>
      <c r="G840" s="261" t="s">
        <v>3803</v>
      </c>
      <c r="H840" s="261" t="s">
        <v>3804</v>
      </c>
      <c r="I840" s="261" t="s">
        <v>3659</v>
      </c>
      <c r="J840" s="261" t="s">
        <v>3660</v>
      </c>
      <c r="K840" s="261" t="s">
        <v>1903</v>
      </c>
    </row>
    <row r="841" spans="1:11" hidden="1" x14ac:dyDescent="0.25">
      <c r="A841" s="261" t="s">
        <v>3653</v>
      </c>
      <c r="B841" s="261">
        <v>91651</v>
      </c>
      <c r="C841" s="261" t="s">
        <v>2806</v>
      </c>
      <c r="D841" s="261" t="s">
        <v>2807</v>
      </c>
      <c r="E841" s="261" t="s">
        <v>2808</v>
      </c>
      <c r="F841" s="261">
        <v>100403</v>
      </c>
      <c r="G841" s="261" t="s">
        <v>4005</v>
      </c>
      <c r="H841" s="261" t="s">
        <v>4006</v>
      </c>
      <c r="I841" s="261" t="s">
        <v>3659</v>
      </c>
      <c r="J841" s="261" t="s">
        <v>3660</v>
      </c>
      <c r="K841" s="261" t="s">
        <v>4752</v>
      </c>
    </row>
    <row r="842" spans="1:11" hidden="1" x14ac:dyDescent="0.25">
      <c r="A842" s="261" t="s">
        <v>3653</v>
      </c>
      <c r="B842" s="261">
        <v>91652</v>
      </c>
      <c r="C842" s="261" t="s">
        <v>2809</v>
      </c>
      <c r="D842" s="261" t="s">
        <v>2810</v>
      </c>
      <c r="E842" s="261" t="s">
        <v>2811</v>
      </c>
      <c r="F842" s="261">
        <v>100446</v>
      </c>
      <c r="G842" s="261" t="s">
        <v>4085</v>
      </c>
      <c r="H842" s="261" t="s">
        <v>4086</v>
      </c>
      <c r="I842" s="261" t="s">
        <v>3659</v>
      </c>
      <c r="J842" s="261" t="s">
        <v>3660</v>
      </c>
      <c r="K842" s="261" t="s">
        <v>4087</v>
      </c>
    </row>
    <row r="843" spans="1:11" hidden="1" x14ac:dyDescent="0.25">
      <c r="A843" s="261" t="s">
        <v>3653</v>
      </c>
      <c r="B843" s="261">
        <v>91653</v>
      </c>
      <c r="C843" s="261" t="s">
        <v>4785</v>
      </c>
      <c r="D843" s="261" t="s">
        <v>2812</v>
      </c>
      <c r="E843" s="261" t="s">
        <v>2813</v>
      </c>
      <c r="F843" s="261">
        <v>100336</v>
      </c>
      <c r="G843" s="261" t="s">
        <v>3750</v>
      </c>
      <c r="H843" s="261" t="s">
        <v>3751</v>
      </c>
      <c r="I843" s="261" t="s">
        <v>3659</v>
      </c>
      <c r="J843" s="261" t="s">
        <v>3660</v>
      </c>
      <c r="K843" s="261" t="s">
        <v>3752</v>
      </c>
    </row>
    <row r="844" spans="1:11" hidden="1" x14ac:dyDescent="0.25">
      <c r="A844" s="261" t="s">
        <v>3653</v>
      </c>
      <c r="B844" s="261">
        <v>91658</v>
      </c>
      <c r="C844" s="261" t="s">
        <v>5009</v>
      </c>
      <c r="D844" s="261" t="s">
        <v>2814</v>
      </c>
      <c r="E844" s="261" t="s">
        <v>2815</v>
      </c>
      <c r="F844" s="261">
        <v>101174</v>
      </c>
      <c r="G844" s="261" t="s">
        <v>4218</v>
      </c>
      <c r="H844" s="261" t="s">
        <v>4219</v>
      </c>
      <c r="I844" s="261" t="s">
        <v>3659</v>
      </c>
      <c r="J844" s="261" t="s">
        <v>3660</v>
      </c>
      <c r="K844" s="261" t="s">
        <v>4450</v>
      </c>
    </row>
    <row r="845" spans="1:11" hidden="1" x14ac:dyDescent="0.25">
      <c r="A845" s="261" t="s">
        <v>3653</v>
      </c>
      <c r="B845" s="261">
        <v>91661</v>
      </c>
      <c r="C845" s="261" t="s">
        <v>3737</v>
      </c>
      <c r="D845" s="261" t="s">
        <v>2816</v>
      </c>
      <c r="E845" s="261" t="s">
        <v>2817</v>
      </c>
      <c r="F845" s="261">
        <v>100348</v>
      </c>
      <c r="G845" s="261" t="s">
        <v>3943</v>
      </c>
      <c r="H845" s="261" t="s">
        <v>3944</v>
      </c>
      <c r="I845" s="261" t="s">
        <v>2070</v>
      </c>
      <c r="J845" s="261" t="s">
        <v>3997</v>
      </c>
      <c r="K845" s="261" t="s">
        <v>2818</v>
      </c>
    </row>
    <row r="846" spans="1:11" hidden="1" x14ac:dyDescent="0.25">
      <c r="A846" s="261" t="s">
        <v>3653</v>
      </c>
      <c r="B846" s="261">
        <v>91662</v>
      </c>
      <c r="C846" s="261" t="s">
        <v>2819</v>
      </c>
      <c r="D846" s="261" t="s">
        <v>3778</v>
      </c>
      <c r="E846" s="261" t="s">
        <v>2820</v>
      </c>
      <c r="F846" s="261">
        <v>100348</v>
      </c>
      <c r="G846" s="261" t="s">
        <v>3943</v>
      </c>
      <c r="H846" s="261" t="s">
        <v>3944</v>
      </c>
      <c r="I846" s="261" t="s">
        <v>3659</v>
      </c>
      <c r="J846" s="261" t="s">
        <v>3660</v>
      </c>
      <c r="K846" s="261" t="s">
        <v>2821</v>
      </c>
    </row>
    <row r="847" spans="1:11" hidden="1" x14ac:dyDescent="0.25">
      <c r="A847" s="261" t="s">
        <v>3653</v>
      </c>
      <c r="B847" s="261">
        <v>91664</v>
      </c>
      <c r="C847" s="261" t="s">
        <v>2785</v>
      </c>
      <c r="D847" s="261" t="s">
        <v>2822</v>
      </c>
      <c r="E847" s="261" t="s">
        <v>2823</v>
      </c>
      <c r="F847" s="261">
        <v>103313</v>
      </c>
      <c r="G847" s="261" t="s">
        <v>4207</v>
      </c>
      <c r="H847" s="261" t="s">
        <v>4208</v>
      </c>
      <c r="I847" s="261" t="s">
        <v>3659</v>
      </c>
      <c r="J847" s="261" t="s">
        <v>3660</v>
      </c>
      <c r="K847" s="261" t="s">
        <v>4802</v>
      </c>
    </row>
    <row r="848" spans="1:11" hidden="1" x14ac:dyDescent="0.25">
      <c r="A848" s="261" t="s">
        <v>3653</v>
      </c>
      <c r="B848" s="261">
        <v>91665</v>
      </c>
      <c r="C848" s="261" t="s">
        <v>2824</v>
      </c>
      <c r="D848" s="261" t="s">
        <v>3760</v>
      </c>
      <c r="E848" s="261" t="s">
        <v>2825</v>
      </c>
      <c r="F848" s="261">
        <v>100452</v>
      </c>
      <c r="G848" s="261" t="s">
        <v>1843</v>
      </c>
      <c r="H848" s="261" t="s">
        <v>1844</v>
      </c>
      <c r="I848" s="261" t="s">
        <v>3659</v>
      </c>
      <c r="J848" s="261" t="s">
        <v>3660</v>
      </c>
      <c r="K848" s="261" t="s">
        <v>1845</v>
      </c>
    </row>
    <row r="849" spans="1:11" hidden="1" x14ac:dyDescent="0.25">
      <c r="A849" s="261" t="s">
        <v>3653</v>
      </c>
      <c r="B849" s="261">
        <v>91667</v>
      </c>
      <c r="C849" s="261" t="s">
        <v>2338</v>
      </c>
      <c r="D849" s="261" t="s">
        <v>2826</v>
      </c>
      <c r="E849" s="261" t="s">
        <v>2827</v>
      </c>
      <c r="F849" s="261">
        <v>103326</v>
      </c>
      <c r="G849" s="261" t="s">
        <v>3820</v>
      </c>
      <c r="H849" s="261" t="s">
        <v>3821</v>
      </c>
      <c r="I849" s="261" t="s">
        <v>3659</v>
      </c>
      <c r="J849" s="261" t="s">
        <v>3660</v>
      </c>
      <c r="K849" s="261" t="s">
        <v>3822</v>
      </c>
    </row>
    <row r="850" spans="1:11" hidden="1" x14ac:dyDescent="0.25">
      <c r="A850" s="261" t="s">
        <v>3653</v>
      </c>
      <c r="B850" s="261">
        <v>91672</v>
      </c>
      <c r="C850" s="261" t="s">
        <v>5221</v>
      </c>
      <c r="D850" s="261" t="s">
        <v>4132</v>
      </c>
      <c r="E850" s="261" t="s">
        <v>2828</v>
      </c>
      <c r="F850" s="261">
        <v>100690</v>
      </c>
      <c r="G850" s="261" t="s">
        <v>4013</v>
      </c>
      <c r="H850" s="261" t="s">
        <v>4014</v>
      </c>
      <c r="I850" s="261" t="s">
        <v>4963</v>
      </c>
      <c r="J850" s="261" t="s">
        <v>3997</v>
      </c>
      <c r="K850" s="261" t="s">
        <v>4817</v>
      </c>
    </row>
    <row r="851" spans="1:11" hidden="1" x14ac:dyDescent="0.25">
      <c r="A851" s="261" t="s">
        <v>3653</v>
      </c>
      <c r="B851" s="261">
        <v>91673</v>
      </c>
      <c r="C851" s="261" t="s">
        <v>4613</v>
      </c>
      <c r="D851" s="261" t="s">
        <v>3686</v>
      </c>
      <c r="E851" s="261" t="s">
        <v>2829</v>
      </c>
      <c r="F851" s="261">
        <v>100427</v>
      </c>
      <c r="G851" s="261" t="s">
        <v>2005</v>
      </c>
      <c r="H851" s="261" t="s">
        <v>2006</v>
      </c>
      <c r="I851" s="261" t="s">
        <v>4963</v>
      </c>
      <c r="J851" s="261" t="s">
        <v>3997</v>
      </c>
      <c r="K851" s="261" t="s">
        <v>2283</v>
      </c>
    </row>
    <row r="852" spans="1:11" hidden="1" x14ac:dyDescent="0.25">
      <c r="A852" s="261" t="s">
        <v>3653</v>
      </c>
      <c r="B852" s="261">
        <v>91674</v>
      </c>
      <c r="C852" s="261" t="s">
        <v>2830</v>
      </c>
      <c r="D852" s="261" t="s">
        <v>3759</v>
      </c>
      <c r="E852" s="261" t="s">
        <v>2831</v>
      </c>
      <c r="F852" s="261">
        <v>100434</v>
      </c>
      <c r="G852" s="261" t="s">
        <v>5135</v>
      </c>
      <c r="H852" s="261" t="s">
        <v>5136</v>
      </c>
      <c r="I852" s="261" t="s">
        <v>3659</v>
      </c>
      <c r="J852" s="261" t="s">
        <v>3660</v>
      </c>
      <c r="K852" s="261" t="s">
        <v>5240</v>
      </c>
    </row>
    <row r="853" spans="1:11" hidden="1" x14ac:dyDescent="0.25">
      <c r="A853" s="261" t="s">
        <v>3653</v>
      </c>
      <c r="B853" s="261">
        <v>91677</v>
      </c>
      <c r="C853" s="261" t="s">
        <v>4190</v>
      </c>
      <c r="D853" s="261" t="s">
        <v>2832</v>
      </c>
      <c r="E853" s="261" t="s">
        <v>2833</v>
      </c>
      <c r="F853" s="261">
        <v>102843</v>
      </c>
      <c r="G853" s="261" t="s">
        <v>4823</v>
      </c>
      <c r="H853" s="261" t="s">
        <v>4824</v>
      </c>
      <c r="I853" s="261" t="s">
        <v>3659</v>
      </c>
      <c r="J853" s="261" t="s">
        <v>3660</v>
      </c>
      <c r="K853" s="261" t="s">
        <v>4825</v>
      </c>
    </row>
    <row r="854" spans="1:11" hidden="1" x14ac:dyDescent="0.25">
      <c r="A854" s="261" t="s">
        <v>3653</v>
      </c>
      <c r="B854" s="261">
        <v>91693</v>
      </c>
      <c r="C854" s="261" t="s">
        <v>3806</v>
      </c>
      <c r="D854" s="261" t="s">
        <v>3778</v>
      </c>
      <c r="E854" s="261" t="s">
        <v>2834</v>
      </c>
      <c r="F854" s="261">
        <v>103100</v>
      </c>
      <c r="G854" s="261" t="s">
        <v>5062</v>
      </c>
      <c r="H854" s="261" t="s">
        <v>5063</v>
      </c>
      <c r="I854" s="261" t="s">
        <v>3659</v>
      </c>
      <c r="J854" s="261" t="s">
        <v>3660</v>
      </c>
      <c r="K854" s="261" t="s">
        <v>5064</v>
      </c>
    </row>
    <row r="855" spans="1:11" hidden="1" x14ac:dyDescent="0.25">
      <c r="A855" s="261" t="s">
        <v>3653</v>
      </c>
      <c r="B855" s="261">
        <v>91696</v>
      </c>
      <c r="C855" s="261" t="s">
        <v>2835</v>
      </c>
      <c r="D855" s="261" t="s">
        <v>2836</v>
      </c>
      <c r="E855" s="261" t="s">
        <v>2837</v>
      </c>
      <c r="F855" s="261">
        <v>100918</v>
      </c>
      <c r="G855" s="261" t="s">
        <v>3715</v>
      </c>
      <c r="H855" s="261" t="s">
        <v>3716</v>
      </c>
      <c r="I855" s="261" t="s">
        <v>3659</v>
      </c>
      <c r="J855" s="261" t="s">
        <v>3660</v>
      </c>
      <c r="K855" s="261" t="s">
        <v>3988</v>
      </c>
    </row>
    <row r="856" spans="1:11" hidden="1" x14ac:dyDescent="0.25">
      <c r="A856" s="261" t="s">
        <v>3653</v>
      </c>
      <c r="B856" s="261">
        <v>91697</v>
      </c>
      <c r="C856" s="261" t="s">
        <v>2785</v>
      </c>
      <c r="D856" s="261" t="s">
        <v>2838</v>
      </c>
      <c r="E856" s="261" t="s">
        <v>2839</v>
      </c>
      <c r="F856" s="261">
        <v>100445</v>
      </c>
      <c r="G856" s="261" t="s">
        <v>4046</v>
      </c>
      <c r="H856" s="261" t="s">
        <v>4047</v>
      </c>
      <c r="I856" s="261" t="s">
        <v>3659</v>
      </c>
      <c r="J856" s="261" t="s">
        <v>3720</v>
      </c>
      <c r="K856" s="261" t="s">
        <v>4048</v>
      </c>
    </row>
    <row r="857" spans="1:11" hidden="1" x14ac:dyDescent="0.25">
      <c r="A857" s="261" t="s">
        <v>3653</v>
      </c>
      <c r="B857" s="261">
        <v>91698</v>
      </c>
      <c r="C857" s="261" t="s">
        <v>2840</v>
      </c>
      <c r="D857" s="261" t="s">
        <v>2841</v>
      </c>
      <c r="E857" s="261" t="s">
        <v>2842</v>
      </c>
      <c r="F857" s="261">
        <v>100403</v>
      </c>
      <c r="G857" s="261" t="s">
        <v>4005</v>
      </c>
      <c r="H857" s="261" t="s">
        <v>4006</v>
      </c>
      <c r="I857" s="261" t="s">
        <v>3659</v>
      </c>
      <c r="J857" s="261" t="s">
        <v>3660</v>
      </c>
      <c r="K857" s="261" t="s">
        <v>4746</v>
      </c>
    </row>
    <row r="858" spans="1:11" hidden="1" x14ac:dyDescent="0.25">
      <c r="A858" s="261" t="s">
        <v>3653</v>
      </c>
      <c r="B858" s="261">
        <v>91700</v>
      </c>
      <c r="C858" s="261" t="s">
        <v>2843</v>
      </c>
      <c r="D858" s="261" t="s">
        <v>2844</v>
      </c>
      <c r="E858" s="261" t="s">
        <v>2845</v>
      </c>
      <c r="F858" s="261">
        <v>100685</v>
      </c>
      <c r="G858" s="261" t="s">
        <v>1899</v>
      </c>
      <c r="H858" s="261" t="s">
        <v>1900</v>
      </c>
      <c r="I858" s="261" t="s">
        <v>3659</v>
      </c>
      <c r="J858" s="261" t="s">
        <v>3660</v>
      </c>
      <c r="K858" s="261" t="s">
        <v>1901</v>
      </c>
    </row>
    <row r="859" spans="1:11" hidden="1" x14ac:dyDescent="0.25">
      <c r="A859" s="261" t="s">
        <v>3653</v>
      </c>
      <c r="B859" s="261">
        <v>91701</v>
      </c>
      <c r="C859" s="261" t="s">
        <v>2846</v>
      </c>
      <c r="D859" s="261" t="s">
        <v>2847</v>
      </c>
      <c r="E859" s="261" t="s">
        <v>2848</v>
      </c>
      <c r="F859" s="261">
        <v>100356</v>
      </c>
      <c r="G859" s="261" t="s">
        <v>5097</v>
      </c>
      <c r="H859" s="261" t="s">
        <v>5098</v>
      </c>
      <c r="I859" s="261" t="s">
        <v>3659</v>
      </c>
      <c r="J859" s="261" t="s">
        <v>3660</v>
      </c>
      <c r="K859" s="261" t="s">
        <v>2849</v>
      </c>
    </row>
    <row r="860" spans="1:11" hidden="1" x14ac:dyDescent="0.25">
      <c r="A860" s="261" t="s">
        <v>3653</v>
      </c>
      <c r="B860" s="261">
        <v>91702</v>
      </c>
      <c r="C860" s="261" t="s">
        <v>2514</v>
      </c>
      <c r="D860" s="261" t="s">
        <v>2850</v>
      </c>
      <c r="E860" s="261" t="s">
        <v>2851</v>
      </c>
      <c r="F860" s="261">
        <v>103793</v>
      </c>
      <c r="G860" s="261" t="s">
        <v>4076</v>
      </c>
      <c r="H860" s="261" t="s">
        <v>4077</v>
      </c>
      <c r="I860" s="261" t="s">
        <v>3659</v>
      </c>
      <c r="J860" s="261" t="s">
        <v>3660</v>
      </c>
      <c r="K860" s="261" t="s">
        <v>1947</v>
      </c>
    </row>
    <row r="861" spans="1:11" hidden="1" x14ac:dyDescent="0.25">
      <c r="A861" s="261" t="s">
        <v>3653</v>
      </c>
      <c r="B861" s="261">
        <v>91704</v>
      </c>
      <c r="C861" s="261" t="s">
        <v>2852</v>
      </c>
      <c r="D861" s="261" t="s">
        <v>2853</v>
      </c>
      <c r="E861" s="261" t="s">
        <v>2854</v>
      </c>
      <c r="F861" s="261">
        <v>100512</v>
      </c>
      <c r="G861" s="261" t="s">
        <v>4653</v>
      </c>
      <c r="H861" s="261" t="s">
        <v>4654</v>
      </c>
      <c r="I861" s="261" t="s">
        <v>3659</v>
      </c>
      <c r="J861" s="261" t="s">
        <v>3660</v>
      </c>
      <c r="K861" s="261" t="s">
        <v>2855</v>
      </c>
    </row>
    <row r="862" spans="1:11" hidden="1" x14ac:dyDescent="0.25">
      <c r="A862" s="261" t="s">
        <v>3653</v>
      </c>
      <c r="B862" s="261">
        <v>91705</v>
      </c>
      <c r="C862" s="261" t="s">
        <v>4078</v>
      </c>
      <c r="D862" s="261" t="s">
        <v>4174</v>
      </c>
      <c r="E862" s="261" t="s">
        <v>2856</v>
      </c>
      <c r="F862" s="261">
        <v>103326</v>
      </c>
      <c r="G862" s="261" t="s">
        <v>3820</v>
      </c>
      <c r="H862" s="261" t="s">
        <v>3821</v>
      </c>
      <c r="I862" s="261" t="s">
        <v>3659</v>
      </c>
      <c r="J862" s="261" t="s">
        <v>3660</v>
      </c>
      <c r="K862" s="261" t="s">
        <v>3822</v>
      </c>
    </row>
    <row r="863" spans="1:11" hidden="1" x14ac:dyDescent="0.25">
      <c r="A863" s="261" t="s">
        <v>3653</v>
      </c>
      <c r="B863" s="261">
        <v>91706</v>
      </c>
      <c r="C863" s="261" t="s">
        <v>2857</v>
      </c>
      <c r="D863" s="261" t="s">
        <v>2858</v>
      </c>
      <c r="E863" s="261" t="s">
        <v>2859</v>
      </c>
      <c r="F863" s="261">
        <v>136030</v>
      </c>
      <c r="G863" s="261" t="s">
        <v>1907</v>
      </c>
      <c r="H863" s="261" t="s">
        <v>1908</v>
      </c>
      <c r="I863" s="261" t="s">
        <v>3659</v>
      </c>
      <c r="J863" s="261" t="s">
        <v>3660</v>
      </c>
      <c r="K863" s="261" t="s">
        <v>2860</v>
      </c>
    </row>
    <row r="864" spans="1:11" hidden="1" x14ac:dyDescent="0.25">
      <c r="A864" s="261" t="s">
        <v>3653</v>
      </c>
      <c r="B864" s="261">
        <v>91708</v>
      </c>
      <c r="C864" s="261" t="s">
        <v>3777</v>
      </c>
      <c r="D864" s="261" t="s">
        <v>2861</v>
      </c>
      <c r="E864" s="261" t="s">
        <v>2862</v>
      </c>
      <c r="F864" s="261">
        <v>100690</v>
      </c>
      <c r="G864" s="261" t="s">
        <v>4013</v>
      </c>
      <c r="H864" s="261" t="s">
        <v>4014</v>
      </c>
      <c r="I864" s="261" t="s">
        <v>3659</v>
      </c>
      <c r="J864" s="261" t="s">
        <v>3660</v>
      </c>
      <c r="K864" s="261" t="s">
        <v>4309</v>
      </c>
    </row>
    <row r="865" spans="1:11" hidden="1" x14ac:dyDescent="0.25">
      <c r="A865" s="261" t="s">
        <v>3653</v>
      </c>
      <c r="B865" s="261">
        <v>91709</v>
      </c>
      <c r="C865" s="261" t="s">
        <v>4765</v>
      </c>
      <c r="D865" s="261" t="s">
        <v>2863</v>
      </c>
      <c r="E865" s="261" t="s">
        <v>2864</v>
      </c>
      <c r="F865" s="261">
        <v>136283</v>
      </c>
      <c r="G865" s="261" t="s">
        <v>4179</v>
      </c>
      <c r="H865" s="261" t="s">
        <v>4180</v>
      </c>
      <c r="I865" s="261" t="s">
        <v>3659</v>
      </c>
      <c r="J865" s="261" t="s">
        <v>3660</v>
      </c>
      <c r="K865" s="261" t="s">
        <v>2865</v>
      </c>
    </row>
    <row r="866" spans="1:11" hidden="1" x14ac:dyDescent="0.25">
      <c r="A866" s="261" t="s">
        <v>3653</v>
      </c>
      <c r="B866" s="261">
        <v>91710</v>
      </c>
      <c r="C866" s="261" t="s">
        <v>2196</v>
      </c>
      <c r="D866" s="261" t="s">
        <v>2866</v>
      </c>
      <c r="E866" s="261" t="s">
        <v>2867</v>
      </c>
      <c r="F866" s="261">
        <v>100989</v>
      </c>
      <c r="G866" s="261" t="s">
        <v>4648</v>
      </c>
      <c r="H866" s="261" t="s">
        <v>4649</v>
      </c>
      <c r="I866" s="261" t="s">
        <v>3659</v>
      </c>
      <c r="J866" s="261" t="s">
        <v>3660</v>
      </c>
      <c r="K866" s="261" t="s">
        <v>4650</v>
      </c>
    </row>
    <row r="867" spans="1:11" hidden="1" x14ac:dyDescent="0.25">
      <c r="A867" s="261" t="s">
        <v>3653</v>
      </c>
      <c r="B867" s="261">
        <v>91711</v>
      </c>
      <c r="C867" s="261" t="s">
        <v>3835</v>
      </c>
      <c r="D867" s="261" t="s">
        <v>2868</v>
      </c>
      <c r="E867" s="261" t="s">
        <v>2869</v>
      </c>
      <c r="F867" s="261">
        <v>100403</v>
      </c>
      <c r="G867" s="261" t="s">
        <v>4005</v>
      </c>
      <c r="H867" s="261" t="s">
        <v>4006</v>
      </c>
      <c r="I867" s="261" t="s">
        <v>3659</v>
      </c>
      <c r="J867" s="261" t="s">
        <v>3660</v>
      </c>
      <c r="K867" s="261" t="s">
        <v>4964</v>
      </c>
    </row>
    <row r="868" spans="1:11" hidden="1" x14ac:dyDescent="0.25">
      <c r="A868" s="261" t="s">
        <v>3653</v>
      </c>
      <c r="B868" s="261">
        <v>91712</v>
      </c>
      <c r="C868" s="261" t="s">
        <v>4988</v>
      </c>
      <c r="D868" s="261" t="s">
        <v>2870</v>
      </c>
      <c r="E868" s="261" t="s">
        <v>2871</v>
      </c>
      <c r="F868" s="261">
        <v>103326</v>
      </c>
      <c r="G868" s="261" t="s">
        <v>3820</v>
      </c>
      <c r="H868" s="261" t="s">
        <v>3821</v>
      </c>
      <c r="I868" s="261" t="s">
        <v>3659</v>
      </c>
      <c r="J868" s="261" t="s">
        <v>3660</v>
      </c>
      <c r="K868" s="261" t="s">
        <v>2872</v>
      </c>
    </row>
    <row r="869" spans="1:11" hidden="1" x14ac:dyDescent="0.25">
      <c r="A869" s="261" t="s">
        <v>3653</v>
      </c>
      <c r="B869" s="261">
        <v>91714</v>
      </c>
      <c r="C869" s="261" t="s">
        <v>2873</v>
      </c>
      <c r="D869" s="261" t="s">
        <v>2874</v>
      </c>
      <c r="E869" s="261" t="s">
        <v>2875</v>
      </c>
      <c r="F869" s="261">
        <v>103795</v>
      </c>
      <c r="G869" s="261" t="s">
        <v>2129</v>
      </c>
      <c r="H869" s="261" t="s">
        <v>2130</v>
      </c>
      <c r="I869" s="261" t="s">
        <v>3659</v>
      </c>
      <c r="J869" s="261" t="s">
        <v>3660</v>
      </c>
      <c r="K869" s="261" t="s">
        <v>2117</v>
      </c>
    </row>
    <row r="870" spans="1:11" hidden="1" x14ac:dyDescent="0.25">
      <c r="A870" s="261" t="s">
        <v>3653</v>
      </c>
      <c r="B870" s="261">
        <v>91716</v>
      </c>
      <c r="C870" s="261" t="s">
        <v>2876</v>
      </c>
      <c r="D870" s="261" t="s">
        <v>2877</v>
      </c>
      <c r="E870" s="261" t="s">
        <v>2878</v>
      </c>
      <c r="F870" s="261">
        <v>100512</v>
      </c>
      <c r="G870" s="261" t="s">
        <v>4653</v>
      </c>
      <c r="H870" s="261" t="s">
        <v>4654</v>
      </c>
      <c r="I870" s="261" t="s">
        <v>3659</v>
      </c>
      <c r="J870" s="261" t="s">
        <v>3660</v>
      </c>
      <c r="K870" s="261" t="s">
        <v>1941</v>
      </c>
    </row>
    <row r="871" spans="1:11" hidden="1" x14ac:dyDescent="0.25">
      <c r="A871" s="261" t="s">
        <v>3653</v>
      </c>
      <c r="B871" s="261">
        <v>91717</v>
      </c>
      <c r="C871" s="261" t="s">
        <v>5095</v>
      </c>
      <c r="D871" s="261" t="s">
        <v>4122</v>
      </c>
      <c r="E871" s="261" t="s">
        <v>2879</v>
      </c>
      <c r="F871" s="261">
        <v>100426</v>
      </c>
      <c r="G871" s="261" t="s">
        <v>3803</v>
      </c>
      <c r="H871" s="261" t="s">
        <v>3804</v>
      </c>
      <c r="I871" s="261" t="s">
        <v>3659</v>
      </c>
      <c r="J871" s="261" t="s">
        <v>3660</v>
      </c>
      <c r="K871" s="261" t="s">
        <v>4880</v>
      </c>
    </row>
    <row r="872" spans="1:11" hidden="1" x14ac:dyDescent="0.25">
      <c r="A872" s="261" t="s">
        <v>3653</v>
      </c>
      <c r="B872" s="261">
        <v>91718</v>
      </c>
      <c r="C872" s="261" t="s">
        <v>2880</v>
      </c>
      <c r="D872" s="261" t="s">
        <v>2881</v>
      </c>
      <c r="E872" s="261" t="s">
        <v>2882</v>
      </c>
      <c r="F872" s="261">
        <v>103595</v>
      </c>
      <c r="G872" s="261" t="s">
        <v>3841</v>
      </c>
      <c r="H872" s="261" t="s">
        <v>3842</v>
      </c>
      <c r="I872" s="261" t="s">
        <v>3659</v>
      </c>
      <c r="J872" s="261" t="s">
        <v>3660</v>
      </c>
      <c r="K872" s="261" t="s">
        <v>4105</v>
      </c>
    </row>
    <row r="873" spans="1:11" hidden="1" x14ac:dyDescent="0.25">
      <c r="A873" s="261" t="s">
        <v>3653</v>
      </c>
      <c r="B873" s="261">
        <v>91719</v>
      </c>
      <c r="C873" s="261" t="s">
        <v>3835</v>
      </c>
      <c r="D873" s="261" t="s">
        <v>2883</v>
      </c>
      <c r="E873" s="261" t="s">
        <v>2884</v>
      </c>
      <c r="F873" s="261">
        <v>103595</v>
      </c>
      <c r="G873" s="261" t="s">
        <v>3841</v>
      </c>
      <c r="H873" s="261" t="s">
        <v>3842</v>
      </c>
      <c r="I873" s="261" t="s">
        <v>3659</v>
      </c>
      <c r="J873" s="261" t="s">
        <v>3660</v>
      </c>
      <c r="K873" s="261" t="s">
        <v>4105</v>
      </c>
    </row>
    <row r="874" spans="1:11" hidden="1" x14ac:dyDescent="0.25">
      <c r="A874" s="261" t="s">
        <v>3653</v>
      </c>
      <c r="B874" s="261">
        <v>91720</v>
      </c>
      <c r="C874" s="261" t="s">
        <v>4060</v>
      </c>
      <c r="D874" s="261" t="s">
        <v>2885</v>
      </c>
      <c r="E874" s="261" t="s">
        <v>2886</v>
      </c>
      <c r="F874" s="261">
        <v>103438</v>
      </c>
      <c r="G874" s="261" t="s">
        <v>3657</v>
      </c>
      <c r="H874" s="261" t="s">
        <v>3658</v>
      </c>
      <c r="I874" s="261" t="s">
        <v>3659</v>
      </c>
      <c r="J874" s="261" t="s">
        <v>3660</v>
      </c>
      <c r="K874" s="261" t="s">
        <v>3661</v>
      </c>
    </row>
    <row r="875" spans="1:11" hidden="1" x14ac:dyDescent="0.25">
      <c r="A875" s="261" t="s">
        <v>3653</v>
      </c>
      <c r="B875" s="261">
        <v>91722</v>
      </c>
      <c r="C875" s="261" t="s">
        <v>5199</v>
      </c>
      <c r="D875" s="261" t="s">
        <v>2887</v>
      </c>
      <c r="E875" s="261" t="s">
        <v>2888</v>
      </c>
      <c r="F875" s="261">
        <v>100987</v>
      </c>
      <c r="G875" s="261" t="s">
        <v>3832</v>
      </c>
      <c r="H875" s="261" t="s">
        <v>3833</v>
      </c>
      <c r="I875" s="261" t="s">
        <v>3659</v>
      </c>
      <c r="J875" s="261" t="s">
        <v>3660</v>
      </c>
      <c r="K875" s="261" t="s">
        <v>3910</v>
      </c>
    </row>
    <row r="876" spans="1:11" hidden="1" x14ac:dyDescent="0.25">
      <c r="A876" s="261" t="s">
        <v>3653</v>
      </c>
      <c r="B876" s="261">
        <v>91723</v>
      </c>
      <c r="C876" s="261" t="s">
        <v>4158</v>
      </c>
      <c r="D876" s="261" t="s">
        <v>2889</v>
      </c>
      <c r="E876" s="261" t="s">
        <v>2890</v>
      </c>
      <c r="F876" s="261">
        <v>100379</v>
      </c>
      <c r="G876" s="261" t="s">
        <v>3814</v>
      </c>
      <c r="H876" s="261" t="s">
        <v>3815</v>
      </c>
      <c r="I876" s="261" t="s">
        <v>3659</v>
      </c>
      <c r="J876" s="261" t="s">
        <v>3660</v>
      </c>
      <c r="K876" s="261" t="s">
        <v>3816</v>
      </c>
    </row>
    <row r="877" spans="1:11" hidden="1" x14ac:dyDescent="0.25">
      <c r="A877" s="261" t="s">
        <v>3653</v>
      </c>
      <c r="B877" s="261">
        <v>91724</v>
      </c>
      <c r="C877" s="261" t="s">
        <v>4158</v>
      </c>
      <c r="D877" s="261" t="s">
        <v>2891</v>
      </c>
      <c r="E877" s="261" t="s">
        <v>2892</v>
      </c>
      <c r="F877" s="261">
        <v>103100</v>
      </c>
      <c r="G877" s="261" t="s">
        <v>5062</v>
      </c>
      <c r="H877" s="261" t="s">
        <v>5063</v>
      </c>
      <c r="I877" s="261" t="s">
        <v>3659</v>
      </c>
      <c r="J877" s="261" t="s">
        <v>3660</v>
      </c>
      <c r="K877" s="261" t="s">
        <v>5064</v>
      </c>
    </row>
    <row r="878" spans="1:11" hidden="1" x14ac:dyDescent="0.25">
      <c r="A878" s="261" t="s">
        <v>3653</v>
      </c>
      <c r="B878" s="261">
        <v>91725</v>
      </c>
      <c r="C878" s="261" t="s">
        <v>2893</v>
      </c>
      <c r="D878" s="261" t="s">
        <v>2894</v>
      </c>
      <c r="E878" s="261" t="s">
        <v>2895</v>
      </c>
      <c r="F878" s="261">
        <v>103594</v>
      </c>
      <c r="G878" s="261" t="s">
        <v>4222</v>
      </c>
      <c r="H878" s="261" t="s">
        <v>4223</v>
      </c>
      <c r="I878" s="261" t="s">
        <v>3659</v>
      </c>
      <c r="J878" s="261" t="s">
        <v>3660</v>
      </c>
      <c r="K878" s="261" t="s">
        <v>2896</v>
      </c>
    </row>
    <row r="879" spans="1:11" hidden="1" x14ac:dyDescent="0.25">
      <c r="A879" s="261" t="s">
        <v>3653</v>
      </c>
      <c r="B879" s="261">
        <v>91728</v>
      </c>
      <c r="C879" s="261" t="s">
        <v>4043</v>
      </c>
      <c r="D879" s="261" t="s">
        <v>2897</v>
      </c>
      <c r="E879" s="261" t="s">
        <v>2898</v>
      </c>
      <c r="F879" s="261">
        <v>100448</v>
      </c>
      <c r="G879" s="261" t="s">
        <v>4677</v>
      </c>
      <c r="H879" s="261" t="s">
        <v>4678</v>
      </c>
      <c r="I879" s="261" t="s">
        <v>3659</v>
      </c>
      <c r="J879" s="261" t="s">
        <v>3660</v>
      </c>
      <c r="K879" s="261" t="s">
        <v>2899</v>
      </c>
    </row>
    <row r="880" spans="1:11" hidden="1" x14ac:dyDescent="0.25">
      <c r="A880" s="261" t="s">
        <v>3653</v>
      </c>
      <c r="B880" s="261">
        <v>91729</v>
      </c>
      <c r="C880" s="261" t="s">
        <v>4672</v>
      </c>
      <c r="D880" s="261" t="s">
        <v>4128</v>
      </c>
      <c r="E880" s="261" t="s">
        <v>2900</v>
      </c>
      <c r="F880" s="261">
        <v>100446</v>
      </c>
      <c r="G880" s="261" t="s">
        <v>4085</v>
      </c>
      <c r="H880" s="261" t="s">
        <v>4086</v>
      </c>
      <c r="I880" s="261" t="s">
        <v>2070</v>
      </c>
      <c r="J880" s="261" t="s">
        <v>3997</v>
      </c>
      <c r="K880" s="261" t="s">
        <v>2312</v>
      </c>
    </row>
    <row r="881" spans="1:11" hidden="1" x14ac:dyDescent="0.25">
      <c r="A881" s="261" t="s">
        <v>3653</v>
      </c>
      <c r="B881" s="261">
        <v>91731</v>
      </c>
      <c r="C881" s="261" t="s">
        <v>4209</v>
      </c>
      <c r="D881" s="261" t="s">
        <v>2901</v>
      </c>
      <c r="E881" s="261" t="s">
        <v>2902</v>
      </c>
      <c r="F881" s="261">
        <v>100448</v>
      </c>
      <c r="G881" s="261" t="s">
        <v>4677</v>
      </c>
      <c r="H881" s="261" t="s">
        <v>4678</v>
      </c>
      <c r="I881" s="261" t="s">
        <v>3659</v>
      </c>
      <c r="J881" s="261" t="s">
        <v>3660</v>
      </c>
      <c r="K881" s="261" t="s">
        <v>5044</v>
      </c>
    </row>
    <row r="882" spans="1:11" hidden="1" x14ac:dyDescent="0.25">
      <c r="A882" s="261" t="s">
        <v>3653</v>
      </c>
      <c r="B882" s="261">
        <v>91733</v>
      </c>
      <c r="C882" s="261" t="s">
        <v>2903</v>
      </c>
      <c r="D882" s="261" t="s">
        <v>2904</v>
      </c>
      <c r="E882" s="261" t="s">
        <v>2905</v>
      </c>
      <c r="F882" s="261">
        <v>103920</v>
      </c>
      <c r="G882" s="261" t="s">
        <v>4791</v>
      </c>
      <c r="H882" s="261" t="s">
        <v>4792</v>
      </c>
      <c r="I882" s="261" t="s">
        <v>3659</v>
      </c>
      <c r="J882" s="261" t="s">
        <v>3997</v>
      </c>
      <c r="K882" s="261" t="s">
        <v>1917</v>
      </c>
    </row>
    <row r="883" spans="1:11" hidden="1" x14ac:dyDescent="0.25">
      <c r="A883" s="261" t="s">
        <v>3653</v>
      </c>
      <c r="B883" s="261">
        <v>91734</v>
      </c>
      <c r="C883" s="261" t="s">
        <v>2906</v>
      </c>
      <c r="D883" s="261" t="s">
        <v>2907</v>
      </c>
      <c r="E883" s="261" t="s">
        <v>2908</v>
      </c>
      <c r="F883" s="261">
        <v>102894</v>
      </c>
      <c r="G883" s="261" t="s">
        <v>2909</v>
      </c>
      <c r="H883" s="261" t="s">
        <v>2910</v>
      </c>
      <c r="I883" s="261" t="s">
        <v>3659</v>
      </c>
      <c r="J883" s="261" t="s">
        <v>3660</v>
      </c>
      <c r="K883" s="261" t="s">
        <v>2911</v>
      </c>
    </row>
    <row r="884" spans="1:11" hidden="1" x14ac:dyDescent="0.25">
      <c r="A884" s="261" t="s">
        <v>3653</v>
      </c>
      <c r="B884" s="261">
        <v>91736</v>
      </c>
      <c r="C884" s="261" t="s">
        <v>2912</v>
      </c>
      <c r="D884" s="261" t="s">
        <v>2913</v>
      </c>
      <c r="E884" s="261" t="s">
        <v>2914</v>
      </c>
      <c r="F884" s="261">
        <v>101068</v>
      </c>
      <c r="G884" s="261" t="s">
        <v>4342</v>
      </c>
      <c r="H884" s="261" t="s">
        <v>4343</v>
      </c>
      <c r="I884" s="261" t="s">
        <v>3659</v>
      </c>
      <c r="J884" s="261" t="s">
        <v>3660</v>
      </c>
      <c r="K884" s="261" t="s">
        <v>2915</v>
      </c>
    </row>
    <row r="885" spans="1:11" hidden="1" x14ac:dyDescent="0.25">
      <c r="A885" s="261" t="s">
        <v>3653</v>
      </c>
      <c r="B885" s="261">
        <v>91737</v>
      </c>
      <c r="C885" s="261" t="s">
        <v>4502</v>
      </c>
      <c r="D885" s="261" t="s">
        <v>2916</v>
      </c>
      <c r="E885" s="261" t="s">
        <v>2917</v>
      </c>
      <c r="F885" s="261">
        <v>101174</v>
      </c>
      <c r="G885" s="261" t="s">
        <v>4218</v>
      </c>
      <c r="H885" s="261" t="s">
        <v>4219</v>
      </c>
      <c r="I885" s="261" t="s">
        <v>3659</v>
      </c>
      <c r="J885" s="261" t="s">
        <v>3660</v>
      </c>
      <c r="K885" s="261" t="s">
        <v>4220</v>
      </c>
    </row>
    <row r="886" spans="1:11" hidden="1" x14ac:dyDescent="0.25">
      <c r="A886" s="261" t="s">
        <v>3653</v>
      </c>
      <c r="B886" s="261">
        <v>91739</v>
      </c>
      <c r="C886" s="261" t="s">
        <v>4765</v>
      </c>
      <c r="D886" s="261" t="s">
        <v>2918</v>
      </c>
      <c r="E886" s="261" t="s">
        <v>2919</v>
      </c>
      <c r="F886" s="261">
        <v>103573</v>
      </c>
      <c r="G886" s="261" t="s">
        <v>3710</v>
      </c>
      <c r="H886" s="261" t="s">
        <v>3711</v>
      </c>
      <c r="I886" s="261" t="s">
        <v>3659</v>
      </c>
      <c r="J886" s="261" t="s">
        <v>3660</v>
      </c>
      <c r="K886" s="261" t="s">
        <v>1803</v>
      </c>
    </row>
    <row r="887" spans="1:11" hidden="1" x14ac:dyDescent="0.25">
      <c r="A887" s="261" t="s">
        <v>3653</v>
      </c>
      <c r="B887" s="261">
        <v>91740</v>
      </c>
      <c r="C887" s="261" t="s">
        <v>2920</v>
      </c>
      <c r="D887" s="261" t="s">
        <v>2921</v>
      </c>
      <c r="E887" s="261" t="s">
        <v>2922</v>
      </c>
      <c r="F887" s="261">
        <v>100427</v>
      </c>
      <c r="G887" s="261" t="s">
        <v>2005</v>
      </c>
      <c r="H887" s="261" t="s">
        <v>2006</v>
      </c>
      <c r="I887" s="261" t="s">
        <v>3659</v>
      </c>
      <c r="J887" s="261" t="s">
        <v>3660</v>
      </c>
      <c r="K887" s="261" t="s">
        <v>2923</v>
      </c>
    </row>
    <row r="888" spans="1:11" hidden="1" x14ac:dyDescent="0.25">
      <c r="A888" s="261" t="s">
        <v>3653</v>
      </c>
      <c r="B888" s="261">
        <v>91744</v>
      </c>
      <c r="C888" s="261" t="s">
        <v>4049</v>
      </c>
      <c r="D888" s="261" t="s">
        <v>2924</v>
      </c>
      <c r="E888" s="261" t="s">
        <v>2925</v>
      </c>
      <c r="F888" s="261">
        <v>103332</v>
      </c>
      <c r="G888" s="261" t="s">
        <v>4163</v>
      </c>
      <c r="H888" s="261" t="s">
        <v>4164</v>
      </c>
      <c r="I888" s="261" t="s">
        <v>3659</v>
      </c>
      <c r="J888" s="261" t="s">
        <v>3660</v>
      </c>
      <c r="K888" s="261" t="s">
        <v>4165</v>
      </c>
    </row>
    <row r="889" spans="1:11" hidden="1" x14ac:dyDescent="0.25">
      <c r="A889" s="261" t="s">
        <v>3653</v>
      </c>
      <c r="B889" s="261">
        <v>91745</v>
      </c>
      <c r="C889" s="261" t="s">
        <v>4139</v>
      </c>
      <c r="D889" s="261" t="s">
        <v>5042</v>
      </c>
      <c r="E889" s="261" t="s">
        <v>2926</v>
      </c>
      <c r="F889" s="261">
        <v>103100</v>
      </c>
      <c r="G889" s="261" t="s">
        <v>5062</v>
      </c>
      <c r="H889" s="261" t="s">
        <v>5063</v>
      </c>
      <c r="I889" s="261" t="s">
        <v>3659</v>
      </c>
      <c r="J889" s="261" t="s">
        <v>3660</v>
      </c>
      <c r="K889" s="261" t="s">
        <v>5064</v>
      </c>
    </row>
    <row r="890" spans="1:11" hidden="1" x14ac:dyDescent="0.25">
      <c r="A890" s="261" t="s">
        <v>3653</v>
      </c>
      <c r="B890" s="261">
        <v>91748</v>
      </c>
      <c r="C890" s="261" t="s">
        <v>3698</v>
      </c>
      <c r="D890" s="261" t="s">
        <v>2777</v>
      </c>
      <c r="E890" s="261" t="s">
        <v>2927</v>
      </c>
      <c r="F890" s="261">
        <v>100461</v>
      </c>
      <c r="G890" s="261" t="s">
        <v>4150</v>
      </c>
      <c r="H890" s="261" t="s">
        <v>4151</v>
      </c>
      <c r="I890" s="261" t="s">
        <v>3659</v>
      </c>
      <c r="J890" s="261" t="s">
        <v>3660</v>
      </c>
      <c r="K890" s="261" t="s">
        <v>3697</v>
      </c>
    </row>
    <row r="891" spans="1:11" hidden="1" x14ac:dyDescent="0.25">
      <c r="A891" s="261" t="s">
        <v>3653</v>
      </c>
      <c r="B891" s="261">
        <v>91749</v>
      </c>
      <c r="C891" s="261" t="s">
        <v>4251</v>
      </c>
      <c r="D891" s="261" t="s">
        <v>2928</v>
      </c>
      <c r="E891" s="261" t="s">
        <v>2929</v>
      </c>
      <c r="F891" s="261">
        <v>101067</v>
      </c>
      <c r="G891" s="261" t="s">
        <v>3701</v>
      </c>
      <c r="H891" s="261" t="s">
        <v>3702</v>
      </c>
      <c r="I891" s="261" t="s">
        <v>3659</v>
      </c>
      <c r="J891" s="261" t="s">
        <v>3660</v>
      </c>
      <c r="K891" s="261" t="s">
        <v>3703</v>
      </c>
    </row>
    <row r="892" spans="1:11" hidden="1" x14ac:dyDescent="0.25">
      <c r="A892" s="261" t="s">
        <v>3653</v>
      </c>
      <c r="B892" s="261">
        <v>91750</v>
      </c>
      <c r="C892" s="261" t="s">
        <v>3806</v>
      </c>
      <c r="D892" s="261" t="s">
        <v>2930</v>
      </c>
      <c r="E892" s="261" t="s">
        <v>2931</v>
      </c>
      <c r="F892" s="261">
        <v>100419</v>
      </c>
      <c r="G892" s="261" t="s">
        <v>4386</v>
      </c>
      <c r="H892" s="261" t="s">
        <v>4387</v>
      </c>
      <c r="I892" s="261" t="s">
        <v>3659</v>
      </c>
      <c r="J892" s="261" t="s">
        <v>3660</v>
      </c>
      <c r="K892" s="261" t="s">
        <v>4089</v>
      </c>
    </row>
    <row r="893" spans="1:11" hidden="1" x14ac:dyDescent="0.25">
      <c r="A893" s="261" t="s">
        <v>3653</v>
      </c>
      <c r="B893" s="261">
        <v>91751</v>
      </c>
      <c r="C893" s="261" t="s">
        <v>2029</v>
      </c>
      <c r="D893" s="261" t="s">
        <v>4174</v>
      </c>
      <c r="E893" s="261" t="s">
        <v>2932</v>
      </c>
      <c r="F893" s="261">
        <v>100445</v>
      </c>
      <c r="G893" s="261" t="s">
        <v>4046</v>
      </c>
      <c r="H893" s="261" t="s">
        <v>4047</v>
      </c>
      <c r="I893" s="261" t="s">
        <v>3659</v>
      </c>
      <c r="J893" s="261" t="s">
        <v>3660</v>
      </c>
      <c r="K893" s="261" t="s">
        <v>4048</v>
      </c>
    </row>
    <row r="894" spans="1:11" hidden="1" x14ac:dyDescent="0.25">
      <c r="A894" s="261" t="s">
        <v>3653</v>
      </c>
      <c r="B894" s="261">
        <v>91753</v>
      </c>
      <c r="C894" s="261" t="s">
        <v>4043</v>
      </c>
      <c r="D894" s="261" t="s">
        <v>2933</v>
      </c>
      <c r="E894" s="261" t="s">
        <v>2934</v>
      </c>
      <c r="F894" s="261">
        <v>101196</v>
      </c>
      <c r="G894" s="261" t="s">
        <v>4228</v>
      </c>
      <c r="H894" s="261" t="s">
        <v>4229</v>
      </c>
      <c r="I894" s="261" t="s">
        <v>3659</v>
      </c>
      <c r="J894" s="261" t="s">
        <v>3660</v>
      </c>
      <c r="K894" s="261" t="s">
        <v>4985</v>
      </c>
    </row>
    <row r="895" spans="1:11" hidden="1" x14ac:dyDescent="0.25">
      <c r="A895" s="261" t="s">
        <v>3653</v>
      </c>
      <c r="B895" s="261">
        <v>91756</v>
      </c>
      <c r="C895" s="261" t="s">
        <v>4686</v>
      </c>
      <c r="D895" s="261" t="s">
        <v>2935</v>
      </c>
      <c r="E895" s="261" t="s">
        <v>2936</v>
      </c>
      <c r="F895" s="261">
        <v>103282</v>
      </c>
      <c r="G895" s="261" t="s">
        <v>2491</v>
      </c>
      <c r="H895" s="261" t="s">
        <v>2492</v>
      </c>
      <c r="I895" s="261" t="s">
        <v>3659</v>
      </c>
      <c r="J895" s="261" t="s">
        <v>3660</v>
      </c>
      <c r="K895" s="261" t="s">
        <v>2493</v>
      </c>
    </row>
    <row r="896" spans="1:11" hidden="1" x14ac:dyDescent="0.25">
      <c r="A896" s="261" t="s">
        <v>3653</v>
      </c>
      <c r="B896" s="261">
        <v>91757</v>
      </c>
      <c r="C896" s="261" t="s">
        <v>3704</v>
      </c>
      <c r="D896" s="261" t="s">
        <v>2937</v>
      </c>
      <c r="E896" s="261" t="s">
        <v>2938</v>
      </c>
      <c r="F896" s="261">
        <v>20413</v>
      </c>
      <c r="G896" s="261" t="s">
        <v>2939</v>
      </c>
      <c r="H896" s="261" t="s">
        <v>2940</v>
      </c>
      <c r="I896" s="261" t="s">
        <v>3659</v>
      </c>
      <c r="J896" s="261" t="s">
        <v>3720</v>
      </c>
      <c r="K896" s="261" t="s">
        <v>2941</v>
      </c>
    </row>
    <row r="897" spans="1:11" hidden="1" x14ac:dyDescent="0.25">
      <c r="A897" s="261" t="s">
        <v>3653</v>
      </c>
      <c r="B897" s="261">
        <v>91758</v>
      </c>
      <c r="C897" s="261" t="s">
        <v>3707</v>
      </c>
      <c r="D897" s="261" t="s">
        <v>4096</v>
      </c>
      <c r="E897" s="261" t="s">
        <v>2942</v>
      </c>
      <c r="F897" s="261">
        <v>103326</v>
      </c>
      <c r="G897" s="261" t="s">
        <v>3820</v>
      </c>
      <c r="H897" s="261" t="s">
        <v>3821</v>
      </c>
      <c r="I897" s="261" t="s">
        <v>3659</v>
      </c>
      <c r="J897" s="261" t="s">
        <v>3660</v>
      </c>
      <c r="K897" s="261" t="s">
        <v>2143</v>
      </c>
    </row>
    <row r="898" spans="1:11" hidden="1" x14ac:dyDescent="0.25">
      <c r="A898" s="261" t="s">
        <v>3653</v>
      </c>
      <c r="B898" s="261">
        <v>91760</v>
      </c>
      <c r="C898" s="261" t="s">
        <v>4244</v>
      </c>
      <c r="D898" s="261" t="s">
        <v>2943</v>
      </c>
      <c r="E898" s="261" t="s">
        <v>2944</v>
      </c>
      <c r="F898" s="261">
        <v>100422</v>
      </c>
      <c r="G898" s="261" t="s">
        <v>4018</v>
      </c>
      <c r="H898" s="261" t="s">
        <v>4019</v>
      </c>
      <c r="I898" s="261" t="s">
        <v>3659</v>
      </c>
      <c r="J898" s="261" t="s">
        <v>3660</v>
      </c>
      <c r="K898" s="261" t="s">
        <v>5234</v>
      </c>
    </row>
    <row r="899" spans="1:11" hidden="1" x14ac:dyDescent="0.25">
      <c r="A899" s="261" t="s">
        <v>3653</v>
      </c>
      <c r="B899" s="261">
        <v>91762</v>
      </c>
      <c r="C899" s="261" t="s">
        <v>4739</v>
      </c>
      <c r="D899" s="261" t="s">
        <v>5118</v>
      </c>
      <c r="E899" s="261" t="s">
        <v>2945</v>
      </c>
      <c r="F899" s="261">
        <v>103879</v>
      </c>
      <c r="G899" s="261" t="s">
        <v>4168</v>
      </c>
      <c r="H899" s="261" t="s">
        <v>4169</v>
      </c>
      <c r="I899" s="261" t="s">
        <v>3659</v>
      </c>
      <c r="J899" s="261" t="s">
        <v>3660</v>
      </c>
      <c r="K899" s="261" t="s">
        <v>4170</v>
      </c>
    </row>
    <row r="900" spans="1:11" hidden="1" x14ac:dyDescent="0.25">
      <c r="A900" s="261" t="s">
        <v>3653</v>
      </c>
      <c r="B900" s="261">
        <v>91763</v>
      </c>
      <c r="C900" s="261" t="s">
        <v>2946</v>
      </c>
      <c r="D900" s="261" t="s">
        <v>2947</v>
      </c>
      <c r="E900" s="261" t="s">
        <v>2948</v>
      </c>
      <c r="F900" s="261">
        <v>100348</v>
      </c>
      <c r="G900" s="261" t="s">
        <v>3943</v>
      </c>
      <c r="H900" s="261" t="s">
        <v>3944</v>
      </c>
      <c r="I900" s="261" t="s">
        <v>4963</v>
      </c>
      <c r="J900" s="261" t="s">
        <v>3997</v>
      </c>
      <c r="K900" s="261" t="s">
        <v>4488</v>
      </c>
    </row>
    <row r="901" spans="1:11" hidden="1" x14ac:dyDescent="0.25">
      <c r="A901" s="261" t="s">
        <v>3653</v>
      </c>
      <c r="B901" s="261">
        <v>91765</v>
      </c>
      <c r="C901" s="261" t="s">
        <v>4177</v>
      </c>
      <c r="D901" s="261" t="s">
        <v>2949</v>
      </c>
      <c r="E901" s="261" t="s">
        <v>2950</v>
      </c>
      <c r="F901" s="261">
        <v>100403</v>
      </c>
      <c r="G901" s="261" t="s">
        <v>4005</v>
      </c>
      <c r="H901" s="261" t="s">
        <v>4006</v>
      </c>
      <c r="I901" s="261" t="s">
        <v>3659</v>
      </c>
      <c r="J901" s="261" t="s">
        <v>3660</v>
      </c>
      <c r="K901" s="261" t="s">
        <v>4964</v>
      </c>
    </row>
    <row r="902" spans="1:11" hidden="1" x14ac:dyDescent="0.25">
      <c r="A902" s="261" t="s">
        <v>3653</v>
      </c>
      <c r="B902" s="261">
        <v>91766</v>
      </c>
      <c r="C902" s="261" t="s">
        <v>5130</v>
      </c>
      <c r="D902" s="261" t="s">
        <v>2951</v>
      </c>
      <c r="E902" s="261" t="s">
        <v>2952</v>
      </c>
      <c r="F902" s="261">
        <v>100348</v>
      </c>
      <c r="G902" s="261" t="s">
        <v>3943</v>
      </c>
      <c r="H902" s="261" t="s">
        <v>3944</v>
      </c>
      <c r="I902" s="261" t="s">
        <v>3659</v>
      </c>
      <c r="J902" s="261" t="s">
        <v>3660</v>
      </c>
      <c r="K902" s="261" t="s">
        <v>4488</v>
      </c>
    </row>
    <row r="903" spans="1:11" hidden="1" x14ac:dyDescent="0.25">
      <c r="A903" s="261" t="s">
        <v>3653</v>
      </c>
      <c r="B903" s="261">
        <v>91770</v>
      </c>
      <c r="C903" s="261" t="s">
        <v>4035</v>
      </c>
      <c r="D903" s="261" t="s">
        <v>2953</v>
      </c>
      <c r="E903" s="261" t="s">
        <v>2954</v>
      </c>
      <c r="F903" s="261">
        <v>103594</v>
      </c>
      <c r="G903" s="261" t="s">
        <v>4222</v>
      </c>
      <c r="H903" s="261" t="s">
        <v>4223</v>
      </c>
      <c r="I903" s="261" t="s">
        <v>3659</v>
      </c>
      <c r="J903" s="261" t="s">
        <v>3660</v>
      </c>
      <c r="K903" s="261" t="s">
        <v>2896</v>
      </c>
    </row>
    <row r="904" spans="1:11" hidden="1" x14ac:dyDescent="0.25">
      <c r="A904" s="261" t="s">
        <v>3653</v>
      </c>
      <c r="B904" s="261">
        <v>91774</v>
      </c>
      <c r="C904" s="261" t="s">
        <v>4460</v>
      </c>
      <c r="D904" s="261" t="s">
        <v>2955</v>
      </c>
      <c r="E904" s="261" t="s">
        <v>2956</v>
      </c>
      <c r="F904" s="261">
        <v>100438</v>
      </c>
      <c r="G904" s="261" t="s">
        <v>4691</v>
      </c>
      <c r="H904" s="261" t="s">
        <v>4692</v>
      </c>
      <c r="I904" s="261" t="s">
        <v>3659</v>
      </c>
      <c r="J904" s="261" t="s">
        <v>3660</v>
      </c>
      <c r="K904" s="261" t="s">
        <v>2957</v>
      </c>
    </row>
    <row r="905" spans="1:11" hidden="1" x14ac:dyDescent="0.25">
      <c r="A905" s="261" t="s">
        <v>3653</v>
      </c>
      <c r="B905" s="261">
        <v>91775</v>
      </c>
      <c r="C905" s="261" t="s">
        <v>4932</v>
      </c>
      <c r="D905" s="261" t="s">
        <v>2958</v>
      </c>
      <c r="E905" s="261" t="s">
        <v>2959</v>
      </c>
      <c r="F905" s="261">
        <v>100348</v>
      </c>
      <c r="G905" s="261" t="s">
        <v>3943</v>
      </c>
      <c r="H905" s="261" t="s">
        <v>3944</v>
      </c>
      <c r="I905" s="261" t="s">
        <v>3659</v>
      </c>
      <c r="J905" s="261" t="s">
        <v>3660</v>
      </c>
      <c r="K905" s="261" t="s">
        <v>4991</v>
      </c>
    </row>
    <row r="906" spans="1:11" hidden="1" x14ac:dyDescent="0.25">
      <c r="A906" s="261" t="s">
        <v>3653</v>
      </c>
      <c r="B906" s="261">
        <v>91776</v>
      </c>
      <c r="C906" s="261" t="s">
        <v>3868</v>
      </c>
      <c r="D906" s="261" t="s">
        <v>2960</v>
      </c>
      <c r="E906" s="261" t="s">
        <v>2961</v>
      </c>
      <c r="F906" s="261">
        <v>100470</v>
      </c>
      <c r="G906" s="261" t="s">
        <v>2962</v>
      </c>
      <c r="H906" s="261" t="s">
        <v>2963</v>
      </c>
      <c r="I906" s="261" t="s">
        <v>3659</v>
      </c>
      <c r="J906" s="261" t="s">
        <v>3660</v>
      </c>
      <c r="K906" s="261" t="s">
        <v>4042</v>
      </c>
    </row>
    <row r="907" spans="1:11" hidden="1" x14ac:dyDescent="0.25">
      <c r="A907" s="261" t="s">
        <v>3653</v>
      </c>
      <c r="B907" s="261">
        <v>91778</v>
      </c>
      <c r="C907" s="261" t="s">
        <v>1929</v>
      </c>
      <c r="D907" s="261" t="s">
        <v>2964</v>
      </c>
      <c r="E907" s="261" t="s">
        <v>2965</v>
      </c>
      <c r="F907" s="261">
        <v>100512</v>
      </c>
      <c r="G907" s="261" t="s">
        <v>4653</v>
      </c>
      <c r="H907" s="261" t="s">
        <v>4654</v>
      </c>
      <c r="I907" s="261" t="s">
        <v>3659</v>
      </c>
      <c r="J907" s="261" t="s">
        <v>3660</v>
      </c>
      <c r="K907" s="261" t="s">
        <v>2448</v>
      </c>
    </row>
    <row r="908" spans="1:11" hidden="1" x14ac:dyDescent="0.25">
      <c r="A908" s="261" t="s">
        <v>3653</v>
      </c>
      <c r="B908" s="261">
        <v>91780</v>
      </c>
      <c r="C908" s="261" t="s">
        <v>3743</v>
      </c>
      <c r="D908" s="261" t="s">
        <v>3844</v>
      </c>
      <c r="E908" s="261" t="s">
        <v>2966</v>
      </c>
      <c r="F908" s="261">
        <v>136368</v>
      </c>
      <c r="G908" s="261" t="s">
        <v>2620</v>
      </c>
      <c r="H908" s="261" t="s">
        <v>2621</v>
      </c>
      <c r="I908" s="261" t="s">
        <v>3659</v>
      </c>
      <c r="J908" s="261" t="s">
        <v>3660</v>
      </c>
      <c r="K908" s="261" t="s">
        <v>3851</v>
      </c>
    </row>
    <row r="909" spans="1:11" hidden="1" x14ac:dyDescent="0.25">
      <c r="A909" s="261" t="s">
        <v>3653</v>
      </c>
      <c r="B909" s="261">
        <v>91785</v>
      </c>
      <c r="C909" s="261" t="s">
        <v>2967</v>
      </c>
      <c r="D909" s="261" t="s">
        <v>2968</v>
      </c>
      <c r="E909" s="261" t="s">
        <v>2969</v>
      </c>
      <c r="F909" s="261">
        <v>100447</v>
      </c>
      <c r="G909" s="261" t="s">
        <v>5202</v>
      </c>
      <c r="H909" s="261" t="s">
        <v>5203</v>
      </c>
      <c r="I909" s="261" t="s">
        <v>3659</v>
      </c>
      <c r="J909" s="261" t="s">
        <v>3660</v>
      </c>
      <c r="K909" s="261" t="s">
        <v>2047</v>
      </c>
    </row>
    <row r="910" spans="1:11" hidden="1" x14ac:dyDescent="0.25">
      <c r="A910" s="261" t="s">
        <v>3653</v>
      </c>
      <c r="B910" s="261">
        <v>91789</v>
      </c>
      <c r="C910" s="261" t="s">
        <v>2970</v>
      </c>
      <c r="D910" s="261" t="s">
        <v>2971</v>
      </c>
      <c r="E910" s="261" t="s">
        <v>2972</v>
      </c>
      <c r="F910" s="261">
        <v>100997</v>
      </c>
      <c r="G910" s="261" t="s">
        <v>3672</v>
      </c>
      <c r="H910" s="261" t="s">
        <v>3673</v>
      </c>
      <c r="I910" s="261" t="s">
        <v>3659</v>
      </c>
      <c r="J910" s="261" t="s">
        <v>3660</v>
      </c>
      <c r="K910" s="261" t="s">
        <v>4173</v>
      </c>
    </row>
    <row r="911" spans="1:11" hidden="1" x14ac:dyDescent="0.25">
      <c r="A911" s="261" t="s">
        <v>3653</v>
      </c>
      <c r="B911" s="261">
        <v>91790</v>
      </c>
      <c r="C911" s="261" t="s">
        <v>2973</v>
      </c>
      <c r="D911" s="261" t="s">
        <v>2974</v>
      </c>
      <c r="E911" s="261" t="s">
        <v>2975</v>
      </c>
      <c r="F911" s="261">
        <v>100995</v>
      </c>
      <c r="G911" s="261" t="s">
        <v>4564</v>
      </c>
      <c r="H911" s="261" t="s">
        <v>4565</v>
      </c>
      <c r="I911" s="261" t="s">
        <v>3659</v>
      </c>
      <c r="J911" s="261" t="s">
        <v>3660</v>
      </c>
      <c r="K911" s="261" t="s">
        <v>3862</v>
      </c>
    </row>
    <row r="912" spans="1:11" hidden="1" x14ac:dyDescent="0.25">
      <c r="A912" s="261" t="s">
        <v>3653</v>
      </c>
      <c r="B912" s="261">
        <v>91793</v>
      </c>
      <c r="C912" s="261" t="s">
        <v>2976</v>
      </c>
      <c r="D912" s="261" t="s">
        <v>2977</v>
      </c>
      <c r="E912" s="261" t="s">
        <v>2978</v>
      </c>
      <c r="F912" s="261">
        <v>100422</v>
      </c>
      <c r="G912" s="261" t="s">
        <v>4018</v>
      </c>
      <c r="H912" s="261" t="s">
        <v>4019</v>
      </c>
      <c r="I912" s="261" t="s">
        <v>3659</v>
      </c>
      <c r="J912" s="261" t="s">
        <v>3660</v>
      </c>
      <c r="K912" s="261" t="s">
        <v>5234</v>
      </c>
    </row>
    <row r="913" spans="1:11" hidden="1" x14ac:dyDescent="0.25">
      <c r="A913" s="261" t="s">
        <v>3653</v>
      </c>
      <c r="B913" s="261">
        <v>91794</v>
      </c>
      <c r="C913" s="261" t="s">
        <v>3848</v>
      </c>
      <c r="D913" s="261" t="s">
        <v>2979</v>
      </c>
      <c r="E913" s="261" t="s">
        <v>2980</v>
      </c>
      <c r="F913" s="261">
        <v>100423</v>
      </c>
      <c r="G913" s="261" t="s">
        <v>4581</v>
      </c>
      <c r="H913" s="261" t="s">
        <v>4582</v>
      </c>
      <c r="I913" s="261" t="s">
        <v>3659</v>
      </c>
      <c r="J913" s="261" t="s">
        <v>3660</v>
      </c>
      <c r="K913" s="261" t="s">
        <v>2981</v>
      </c>
    </row>
    <row r="914" spans="1:11" hidden="1" x14ac:dyDescent="0.25">
      <c r="A914" s="261" t="s">
        <v>3653</v>
      </c>
      <c r="B914" s="261">
        <v>91795</v>
      </c>
      <c r="C914" s="261" t="s">
        <v>4244</v>
      </c>
      <c r="D914" s="261" t="s">
        <v>3708</v>
      </c>
      <c r="E914" s="261" t="s">
        <v>2982</v>
      </c>
      <c r="F914" s="261">
        <v>100427</v>
      </c>
      <c r="G914" s="261" t="s">
        <v>2005</v>
      </c>
      <c r="H914" s="261" t="s">
        <v>2006</v>
      </c>
      <c r="I914" s="261" t="s">
        <v>3659</v>
      </c>
      <c r="J914" s="261" t="s">
        <v>3660</v>
      </c>
      <c r="K914" s="261" t="s">
        <v>2983</v>
      </c>
    </row>
    <row r="915" spans="1:11" hidden="1" x14ac:dyDescent="0.25">
      <c r="A915" s="261" t="s">
        <v>3653</v>
      </c>
      <c r="B915" s="261">
        <v>91796</v>
      </c>
      <c r="C915" s="261" t="s">
        <v>3843</v>
      </c>
      <c r="D915" s="261" t="s">
        <v>2984</v>
      </c>
      <c r="E915" s="261" t="s">
        <v>2985</v>
      </c>
      <c r="F915" s="261">
        <v>100536</v>
      </c>
      <c r="G915" s="261" t="s">
        <v>4155</v>
      </c>
      <c r="H915" s="261" t="s">
        <v>4156</v>
      </c>
      <c r="I915" s="261" t="s">
        <v>3659</v>
      </c>
      <c r="J915" s="261" t="s">
        <v>3660</v>
      </c>
      <c r="K915" s="261" t="s">
        <v>4157</v>
      </c>
    </row>
    <row r="916" spans="1:11" hidden="1" x14ac:dyDescent="0.25">
      <c r="A916" s="261" t="s">
        <v>3653</v>
      </c>
      <c r="B916" s="261">
        <v>91797</v>
      </c>
      <c r="C916" s="261" t="s">
        <v>2986</v>
      </c>
      <c r="D916" s="261" t="s">
        <v>4216</v>
      </c>
      <c r="E916" s="261" t="s">
        <v>2987</v>
      </c>
      <c r="F916" s="261">
        <v>100306</v>
      </c>
      <c r="G916" s="261" t="s">
        <v>3874</v>
      </c>
      <c r="H916" s="261" t="s">
        <v>3875</v>
      </c>
      <c r="I916" s="261" t="s">
        <v>3659</v>
      </c>
      <c r="J916" s="261" t="s">
        <v>3660</v>
      </c>
      <c r="K916" s="261" t="s">
        <v>2988</v>
      </c>
    </row>
    <row r="917" spans="1:11" hidden="1" x14ac:dyDescent="0.25">
      <c r="A917" s="261" t="s">
        <v>3653</v>
      </c>
      <c r="B917" s="261">
        <v>91799</v>
      </c>
      <c r="C917" s="261" t="s">
        <v>3848</v>
      </c>
      <c r="D917" s="261" t="s">
        <v>2989</v>
      </c>
      <c r="E917" s="261" t="s">
        <v>2990</v>
      </c>
      <c r="F917" s="261">
        <v>120830</v>
      </c>
      <c r="G917" s="261" t="s">
        <v>3865</v>
      </c>
      <c r="H917" s="261" t="s">
        <v>3866</v>
      </c>
      <c r="I917" s="261" t="s">
        <v>3659</v>
      </c>
      <c r="J917" s="261" t="s">
        <v>3660</v>
      </c>
      <c r="K917" s="261" t="s">
        <v>3867</v>
      </c>
    </row>
    <row r="918" spans="1:11" hidden="1" x14ac:dyDescent="0.25">
      <c r="A918" s="261" t="s">
        <v>3653</v>
      </c>
      <c r="B918" s="261">
        <v>91800</v>
      </c>
      <c r="C918" s="261" t="s">
        <v>2991</v>
      </c>
      <c r="D918" s="261" t="s">
        <v>2992</v>
      </c>
      <c r="E918" s="261" t="s">
        <v>2993</v>
      </c>
      <c r="F918" s="261">
        <v>100685</v>
      </c>
      <c r="G918" s="261" t="s">
        <v>1899</v>
      </c>
      <c r="H918" s="261" t="s">
        <v>1900</v>
      </c>
      <c r="I918" s="261" t="s">
        <v>3659</v>
      </c>
      <c r="J918" s="261" t="s">
        <v>3660</v>
      </c>
      <c r="K918" s="261" t="s">
        <v>1901</v>
      </c>
    </row>
    <row r="919" spans="1:11" hidden="1" x14ac:dyDescent="0.25">
      <c r="A919" s="261" t="s">
        <v>3653</v>
      </c>
      <c r="B919" s="261">
        <v>91804</v>
      </c>
      <c r="C919" s="261" t="s">
        <v>3959</v>
      </c>
      <c r="D919" s="261" t="s">
        <v>2994</v>
      </c>
      <c r="E919" s="261" t="s">
        <v>2995</v>
      </c>
      <c r="F919" s="261">
        <v>100448</v>
      </c>
      <c r="G919" s="261" t="s">
        <v>4677</v>
      </c>
      <c r="H919" s="261" t="s">
        <v>4678</v>
      </c>
      <c r="I919" s="261" t="s">
        <v>3659</v>
      </c>
      <c r="J919" s="261" t="s">
        <v>3660</v>
      </c>
      <c r="K919" s="261" t="s">
        <v>2899</v>
      </c>
    </row>
    <row r="920" spans="1:11" hidden="1" x14ac:dyDescent="0.25">
      <c r="A920" s="261" t="s">
        <v>3653</v>
      </c>
      <c r="B920" s="261">
        <v>91828</v>
      </c>
      <c r="C920" s="261" t="s">
        <v>3737</v>
      </c>
      <c r="D920" s="261" t="s">
        <v>4132</v>
      </c>
      <c r="E920" s="261" t="s">
        <v>2996</v>
      </c>
      <c r="F920" s="261">
        <v>100336</v>
      </c>
      <c r="G920" s="261" t="s">
        <v>3750</v>
      </c>
      <c r="H920" s="261" t="s">
        <v>3751</v>
      </c>
      <c r="I920" s="261" t="s">
        <v>3659</v>
      </c>
      <c r="J920" s="261" t="s">
        <v>3660</v>
      </c>
      <c r="K920" s="261" t="s">
        <v>4098</v>
      </c>
    </row>
    <row r="921" spans="1:11" hidden="1" x14ac:dyDescent="0.25">
      <c r="A921" s="261" t="s">
        <v>3653</v>
      </c>
      <c r="B921" s="261">
        <v>91829</v>
      </c>
      <c r="C921" s="261" t="s">
        <v>3686</v>
      </c>
      <c r="D921" s="261" t="s">
        <v>2997</v>
      </c>
      <c r="E921" s="261" t="s">
        <v>2998</v>
      </c>
      <c r="F921" s="261">
        <v>100429</v>
      </c>
      <c r="G921" s="261" t="s">
        <v>4264</v>
      </c>
      <c r="H921" s="261" t="s">
        <v>4265</v>
      </c>
      <c r="I921" s="261" t="s">
        <v>3659</v>
      </c>
      <c r="J921" s="261" t="s">
        <v>3660</v>
      </c>
      <c r="K921" s="261" t="s">
        <v>3886</v>
      </c>
    </row>
    <row r="922" spans="1:11" hidden="1" x14ac:dyDescent="0.25">
      <c r="A922" s="261" t="s">
        <v>3653</v>
      </c>
      <c r="B922" s="261">
        <v>91833</v>
      </c>
      <c r="C922" s="261" t="s">
        <v>5190</v>
      </c>
      <c r="D922" s="261" t="s">
        <v>2999</v>
      </c>
      <c r="E922" s="261" t="s">
        <v>3000</v>
      </c>
      <c r="F922" s="261">
        <v>100306</v>
      </c>
      <c r="G922" s="261" t="s">
        <v>3874</v>
      </c>
      <c r="H922" s="261" t="s">
        <v>3875</v>
      </c>
      <c r="I922" s="261" t="s">
        <v>3659</v>
      </c>
      <c r="J922" s="261" t="s">
        <v>3660</v>
      </c>
      <c r="K922" s="261" t="s">
        <v>2388</v>
      </c>
    </row>
    <row r="923" spans="1:11" hidden="1" x14ac:dyDescent="0.25">
      <c r="A923" s="261" t="s">
        <v>3653</v>
      </c>
      <c r="B923" s="261">
        <v>91836</v>
      </c>
      <c r="C923" s="261" t="s">
        <v>4090</v>
      </c>
      <c r="D923" s="261" t="s">
        <v>3001</v>
      </c>
      <c r="E923" s="261" t="s">
        <v>3002</v>
      </c>
      <c r="F923" s="261">
        <v>100403</v>
      </c>
      <c r="G923" s="261" t="s">
        <v>4005</v>
      </c>
      <c r="H923" s="261" t="s">
        <v>4006</v>
      </c>
      <c r="I923" s="261" t="s">
        <v>4963</v>
      </c>
      <c r="J923" s="261" t="s">
        <v>3997</v>
      </c>
      <c r="K923" s="261" t="s">
        <v>4964</v>
      </c>
    </row>
    <row r="924" spans="1:11" hidden="1" x14ac:dyDescent="0.25">
      <c r="A924" s="261" t="s">
        <v>3653</v>
      </c>
      <c r="B924" s="261">
        <v>91838</v>
      </c>
      <c r="C924" s="261" t="s">
        <v>4139</v>
      </c>
      <c r="D924" s="261" t="s">
        <v>2038</v>
      </c>
      <c r="E924" s="261" t="s">
        <v>3003</v>
      </c>
      <c r="F924" s="261">
        <v>100348</v>
      </c>
      <c r="G924" s="261" t="s">
        <v>3943</v>
      </c>
      <c r="H924" s="261" t="s">
        <v>3944</v>
      </c>
      <c r="I924" s="261" t="s">
        <v>4963</v>
      </c>
      <c r="J924" s="261" t="s">
        <v>3997</v>
      </c>
      <c r="K924" s="261" t="s">
        <v>4463</v>
      </c>
    </row>
    <row r="925" spans="1:11" hidden="1" x14ac:dyDescent="0.25">
      <c r="A925" s="261" t="s">
        <v>3653</v>
      </c>
      <c r="B925" s="261">
        <v>91839</v>
      </c>
      <c r="C925" s="261" t="s">
        <v>2275</v>
      </c>
      <c r="D925" s="261" t="s">
        <v>3004</v>
      </c>
      <c r="E925" s="261" t="s">
        <v>3005</v>
      </c>
      <c r="F925" s="261">
        <v>100348</v>
      </c>
      <c r="G925" s="261" t="s">
        <v>3943</v>
      </c>
      <c r="H925" s="261" t="s">
        <v>3944</v>
      </c>
      <c r="I925" s="261" t="s">
        <v>4963</v>
      </c>
      <c r="J925" s="261" t="s">
        <v>3997</v>
      </c>
      <c r="K925" s="261" t="s">
        <v>4186</v>
      </c>
    </row>
    <row r="926" spans="1:11" hidden="1" x14ac:dyDescent="0.25">
      <c r="A926" s="261" t="s">
        <v>3653</v>
      </c>
      <c r="B926" s="261">
        <v>91842</v>
      </c>
      <c r="C926" s="261" t="s">
        <v>3006</v>
      </c>
      <c r="D926" s="261" t="s">
        <v>3007</v>
      </c>
      <c r="E926" s="261" t="s">
        <v>3008</v>
      </c>
      <c r="F926" s="261">
        <v>100425</v>
      </c>
      <c r="G926" s="261" t="s">
        <v>4092</v>
      </c>
      <c r="H926" s="261" t="s">
        <v>4093</v>
      </c>
      <c r="I926" s="261" t="s">
        <v>3659</v>
      </c>
      <c r="J926" s="261" t="s">
        <v>3660</v>
      </c>
      <c r="K926" s="261" t="s">
        <v>2204</v>
      </c>
    </row>
    <row r="927" spans="1:11" hidden="1" x14ac:dyDescent="0.25">
      <c r="A927" s="261" t="s">
        <v>3653</v>
      </c>
      <c r="B927" s="261">
        <v>91844</v>
      </c>
      <c r="C927" s="261" t="s">
        <v>4794</v>
      </c>
      <c r="D927" s="261" t="s">
        <v>3823</v>
      </c>
      <c r="E927" s="261" t="s">
        <v>3009</v>
      </c>
      <c r="F927" s="261">
        <v>100426</v>
      </c>
      <c r="G927" s="261" t="s">
        <v>3803</v>
      </c>
      <c r="H927" s="261" t="s">
        <v>3804</v>
      </c>
      <c r="I927" s="261" t="s">
        <v>3659</v>
      </c>
      <c r="J927" s="261" t="s">
        <v>3660</v>
      </c>
      <c r="K927" s="261" t="s">
        <v>1903</v>
      </c>
    </row>
    <row r="928" spans="1:11" hidden="1" x14ac:dyDescent="0.25">
      <c r="A928" s="261" t="s">
        <v>3653</v>
      </c>
      <c r="B928" s="261">
        <v>91849</v>
      </c>
      <c r="C928" s="261" t="s">
        <v>4739</v>
      </c>
      <c r="D928" s="261" t="s">
        <v>3010</v>
      </c>
      <c r="E928" s="261" t="s">
        <v>3011</v>
      </c>
      <c r="F928" s="261">
        <v>103573</v>
      </c>
      <c r="G928" s="261" t="s">
        <v>3710</v>
      </c>
      <c r="H928" s="261" t="s">
        <v>3711</v>
      </c>
      <c r="I928" s="261" t="s">
        <v>3659</v>
      </c>
      <c r="J928" s="261" t="s">
        <v>3997</v>
      </c>
      <c r="K928" s="261" t="s">
        <v>3012</v>
      </c>
    </row>
    <row r="929" spans="1:11" hidden="1" x14ac:dyDescent="0.25">
      <c r="A929" s="261" t="s">
        <v>3653</v>
      </c>
      <c r="B929" s="261">
        <v>91850</v>
      </c>
      <c r="C929" s="261" t="s">
        <v>5143</v>
      </c>
      <c r="D929" s="261" t="s">
        <v>3013</v>
      </c>
      <c r="E929" s="261" t="s">
        <v>3014</v>
      </c>
      <c r="F929" s="261">
        <v>100456</v>
      </c>
      <c r="G929" s="261" t="s">
        <v>3695</v>
      </c>
      <c r="H929" s="261" t="s">
        <v>3696</v>
      </c>
      <c r="I929" s="261" t="s">
        <v>3659</v>
      </c>
      <c r="J929" s="261" t="s">
        <v>3660</v>
      </c>
      <c r="K929" s="261" t="s">
        <v>3015</v>
      </c>
    </row>
    <row r="930" spans="1:11" hidden="1" x14ac:dyDescent="0.25">
      <c r="A930" s="261" t="s">
        <v>3653</v>
      </c>
      <c r="B930" s="261">
        <v>91853</v>
      </c>
      <c r="C930" s="261" t="s">
        <v>3843</v>
      </c>
      <c r="D930" s="261" t="s">
        <v>3016</v>
      </c>
      <c r="E930" s="261" t="s">
        <v>3017</v>
      </c>
      <c r="F930" s="261">
        <v>103330</v>
      </c>
      <c r="G930" s="261" t="s">
        <v>3018</v>
      </c>
      <c r="H930" s="261" t="s">
        <v>3019</v>
      </c>
      <c r="I930" s="261" t="s">
        <v>3659</v>
      </c>
      <c r="J930" s="261" t="s">
        <v>3660</v>
      </c>
      <c r="K930" s="261" t="s">
        <v>3020</v>
      </c>
    </row>
    <row r="931" spans="1:11" hidden="1" x14ac:dyDescent="0.25">
      <c r="A931" s="261" t="s">
        <v>3653</v>
      </c>
      <c r="B931" s="261">
        <v>91854</v>
      </c>
      <c r="C931" s="261" t="s">
        <v>3021</v>
      </c>
      <c r="D931" s="261" t="s">
        <v>3022</v>
      </c>
      <c r="E931" s="261" t="s">
        <v>3023</v>
      </c>
      <c r="F931" s="261">
        <v>100370</v>
      </c>
      <c r="G931" s="261" t="s">
        <v>4742</v>
      </c>
      <c r="H931" s="261" t="s">
        <v>4743</v>
      </c>
      <c r="I931" s="261" t="s">
        <v>3659</v>
      </c>
      <c r="J931" s="261" t="s">
        <v>3660</v>
      </c>
      <c r="K931" s="261" t="s">
        <v>4214</v>
      </c>
    </row>
    <row r="932" spans="1:11" hidden="1" x14ac:dyDescent="0.25">
      <c r="A932" s="261" t="s">
        <v>3653</v>
      </c>
      <c r="B932" s="261">
        <v>91855</v>
      </c>
      <c r="C932" s="261" t="s">
        <v>3024</v>
      </c>
      <c r="D932" s="261" t="s">
        <v>3025</v>
      </c>
      <c r="E932" s="261" t="s">
        <v>3026</v>
      </c>
      <c r="F932" s="261">
        <v>103177</v>
      </c>
      <c r="G932" s="261" t="s">
        <v>2482</v>
      </c>
      <c r="H932" s="261" t="s">
        <v>2483</v>
      </c>
      <c r="I932" s="261" t="s">
        <v>3659</v>
      </c>
      <c r="J932" s="261" t="s">
        <v>3660</v>
      </c>
      <c r="K932" s="261" t="s">
        <v>2484</v>
      </c>
    </row>
    <row r="933" spans="1:11" hidden="1" x14ac:dyDescent="0.25">
      <c r="A933" s="261" t="s">
        <v>3653</v>
      </c>
      <c r="B933" s="261">
        <v>91856</v>
      </c>
      <c r="C933" s="261" t="s">
        <v>2664</v>
      </c>
      <c r="D933" s="261" t="s">
        <v>3027</v>
      </c>
      <c r="E933" s="261" t="s">
        <v>3028</v>
      </c>
      <c r="F933" s="261">
        <v>100403</v>
      </c>
      <c r="G933" s="261" t="s">
        <v>4005</v>
      </c>
      <c r="H933" s="261" t="s">
        <v>4006</v>
      </c>
      <c r="I933" s="261" t="s">
        <v>3659</v>
      </c>
      <c r="J933" s="261" t="s">
        <v>3660</v>
      </c>
      <c r="K933" s="261" t="s">
        <v>4746</v>
      </c>
    </row>
    <row r="934" spans="1:11" hidden="1" x14ac:dyDescent="0.25">
      <c r="A934" s="261" t="s">
        <v>3653</v>
      </c>
      <c r="B934" s="261">
        <v>91857</v>
      </c>
      <c r="C934" s="261" t="s">
        <v>4049</v>
      </c>
      <c r="D934" s="261" t="s">
        <v>3029</v>
      </c>
      <c r="E934" s="261" t="s">
        <v>3030</v>
      </c>
      <c r="F934" s="261">
        <v>100348</v>
      </c>
      <c r="G934" s="261" t="s">
        <v>3943</v>
      </c>
      <c r="H934" s="261" t="s">
        <v>3944</v>
      </c>
      <c r="I934" s="261" t="s">
        <v>3659</v>
      </c>
      <c r="J934" s="261" t="s">
        <v>3660</v>
      </c>
      <c r="K934" s="261" t="s">
        <v>1826</v>
      </c>
    </row>
    <row r="935" spans="1:11" hidden="1" x14ac:dyDescent="0.25">
      <c r="A935" s="261" t="s">
        <v>3653</v>
      </c>
      <c r="B935" s="261">
        <v>91858</v>
      </c>
      <c r="C935" s="261" t="s">
        <v>3817</v>
      </c>
      <c r="D935" s="261" t="s">
        <v>3031</v>
      </c>
      <c r="E935" s="261" t="s">
        <v>3032</v>
      </c>
      <c r="F935" s="261">
        <v>100446</v>
      </c>
      <c r="G935" s="261" t="s">
        <v>4085</v>
      </c>
      <c r="H935" s="261" t="s">
        <v>4086</v>
      </c>
      <c r="I935" s="261" t="s">
        <v>3659</v>
      </c>
      <c r="J935" s="261" t="s">
        <v>3660</v>
      </c>
      <c r="K935" s="261" t="s">
        <v>2312</v>
      </c>
    </row>
    <row r="936" spans="1:11" hidden="1" x14ac:dyDescent="0.25">
      <c r="A936" s="261" t="s">
        <v>3653</v>
      </c>
      <c r="B936" s="261">
        <v>91859</v>
      </c>
      <c r="C936" s="261" t="s">
        <v>3686</v>
      </c>
      <c r="D936" s="261" t="s">
        <v>3033</v>
      </c>
      <c r="E936" s="261" t="s">
        <v>3034</v>
      </c>
      <c r="F936" s="261">
        <v>100426</v>
      </c>
      <c r="G936" s="261" t="s">
        <v>3803</v>
      </c>
      <c r="H936" s="261" t="s">
        <v>3804</v>
      </c>
      <c r="I936" s="261" t="s">
        <v>3659</v>
      </c>
      <c r="J936" s="261" t="s">
        <v>3660</v>
      </c>
      <c r="K936" s="261" t="s">
        <v>4880</v>
      </c>
    </row>
    <row r="937" spans="1:11" hidden="1" x14ac:dyDescent="0.25">
      <c r="A937" s="261" t="s">
        <v>3653</v>
      </c>
      <c r="B937" s="261">
        <v>91860</v>
      </c>
      <c r="C937" s="261" t="s">
        <v>4534</v>
      </c>
      <c r="D937" s="261" t="s">
        <v>3035</v>
      </c>
      <c r="E937" s="261" t="s">
        <v>3036</v>
      </c>
      <c r="F937" s="261">
        <v>100348</v>
      </c>
      <c r="G937" s="261" t="s">
        <v>3943</v>
      </c>
      <c r="H937" s="261" t="s">
        <v>3944</v>
      </c>
      <c r="I937" s="261" t="s">
        <v>3659</v>
      </c>
      <c r="J937" s="261" t="s">
        <v>3660</v>
      </c>
      <c r="K937" s="261" t="s">
        <v>4488</v>
      </c>
    </row>
    <row r="938" spans="1:11" hidden="1" x14ac:dyDescent="0.25">
      <c r="A938" s="261" t="s">
        <v>3653</v>
      </c>
      <c r="B938" s="261">
        <v>91861</v>
      </c>
      <c r="C938" s="261" t="s">
        <v>3037</v>
      </c>
      <c r="D938" s="261" t="s">
        <v>2416</v>
      </c>
      <c r="E938" s="261" t="s">
        <v>3038</v>
      </c>
      <c r="F938" s="261">
        <v>100467</v>
      </c>
      <c r="G938" s="261" t="s">
        <v>4109</v>
      </c>
      <c r="H938" s="261" t="s">
        <v>4110</v>
      </c>
      <c r="I938" s="261" t="s">
        <v>3659</v>
      </c>
      <c r="J938" s="261" t="s">
        <v>3660</v>
      </c>
      <c r="K938" s="261" t="s">
        <v>4111</v>
      </c>
    </row>
    <row r="939" spans="1:11" hidden="1" x14ac:dyDescent="0.25">
      <c r="A939" s="261" t="s">
        <v>3653</v>
      </c>
      <c r="B939" s="261">
        <v>91862</v>
      </c>
      <c r="C939" s="261" t="s">
        <v>3039</v>
      </c>
      <c r="D939" s="261" t="s">
        <v>3040</v>
      </c>
      <c r="E939" s="261" t="s">
        <v>3041</v>
      </c>
      <c r="F939" s="261">
        <v>100685</v>
      </c>
      <c r="G939" s="261" t="s">
        <v>1899</v>
      </c>
      <c r="H939" s="261" t="s">
        <v>1900</v>
      </c>
      <c r="I939" s="261" t="s">
        <v>3659</v>
      </c>
      <c r="J939" s="261" t="s">
        <v>3660</v>
      </c>
      <c r="K939" s="261" t="s">
        <v>1901</v>
      </c>
    </row>
    <row r="940" spans="1:11" hidden="1" x14ac:dyDescent="0.25">
      <c r="A940" s="261" t="s">
        <v>3653</v>
      </c>
      <c r="B940" s="261">
        <v>91863</v>
      </c>
      <c r="C940" s="261" t="s">
        <v>3686</v>
      </c>
      <c r="D940" s="261" t="s">
        <v>3042</v>
      </c>
      <c r="E940" s="261" t="s">
        <v>3043</v>
      </c>
      <c r="F940" s="261">
        <v>100348</v>
      </c>
      <c r="G940" s="261" t="s">
        <v>3943</v>
      </c>
      <c r="H940" s="261" t="s">
        <v>3944</v>
      </c>
      <c r="I940" s="261" t="s">
        <v>3659</v>
      </c>
      <c r="J940" s="261" t="s">
        <v>3660</v>
      </c>
      <c r="K940" s="261" t="s">
        <v>4488</v>
      </c>
    </row>
    <row r="941" spans="1:11" hidden="1" x14ac:dyDescent="0.25">
      <c r="A941" s="261" t="s">
        <v>3653</v>
      </c>
      <c r="B941" s="261">
        <v>91865</v>
      </c>
      <c r="C941" s="261" t="s">
        <v>3675</v>
      </c>
      <c r="D941" s="261" t="s">
        <v>3044</v>
      </c>
      <c r="E941" s="261" t="s">
        <v>3045</v>
      </c>
      <c r="F941" s="261">
        <v>103438</v>
      </c>
      <c r="G941" s="261" t="s">
        <v>3657</v>
      </c>
      <c r="H941" s="261" t="s">
        <v>3658</v>
      </c>
      <c r="I941" s="261" t="s">
        <v>3659</v>
      </c>
      <c r="J941" s="261" t="s">
        <v>3660</v>
      </c>
      <c r="K941" s="261" t="s">
        <v>4247</v>
      </c>
    </row>
    <row r="942" spans="1:11" hidden="1" x14ac:dyDescent="0.25">
      <c r="A942" s="261" t="s">
        <v>3653</v>
      </c>
      <c r="B942" s="261">
        <v>91866</v>
      </c>
      <c r="C942" s="261" t="s">
        <v>3046</v>
      </c>
      <c r="D942" s="261" t="s">
        <v>3047</v>
      </c>
      <c r="E942" s="261" t="s">
        <v>3048</v>
      </c>
      <c r="F942" s="261">
        <v>100348</v>
      </c>
      <c r="G942" s="261" t="s">
        <v>3943</v>
      </c>
      <c r="H942" s="261" t="s">
        <v>3944</v>
      </c>
      <c r="I942" s="261" t="s">
        <v>3659</v>
      </c>
      <c r="J942" s="261" t="s">
        <v>3660</v>
      </c>
      <c r="K942" s="261" t="s">
        <v>4488</v>
      </c>
    </row>
    <row r="943" spans="1:11" hidden="1" x14ac:dyDescent="0.25">
      <c r="A943" s="261" t="s">
        <v>3653</v>
      </c>
      <c r="B943" s="261">
        <v>91868</v>
      </c>
      <c r="C943" s="261" t="s">
        <v>5212</v>
      </c>
      <c r="D943" s="261" t="s">
        <v>3049</v>
      </c>
      <c r="E943" s="261" t="s">
        <v>3050</v>
      </c>
      <c r="F943" s="261">
        <v>101174</v>
      </c>
      <c r="G943" s="261" t="s">
        <v>4218</v>
      </c>
      <c r="H943" s="261" t="s">
        <v>4219</v>
      </c>
      <c r="I943" s="261" t="s">
        <v>3659</v>
      </c>
      <c r="J943" s="261" t="s">
        <v>3997</v>
      </c>
      <c r="K943" s="261" t="s">
        <v>4443</v>
      </c>
    </row>
    <row r="944" spans="1:11" hidden="1" x14ac:dyDescent="0.25">
      <c r="A944" s="261" t="s">
        <v>3653</v>
      </c>
      <c r="B944" s="261">
        <v>91870</v>
      </c>
      <c r="C944" s="261" t="s">
        <v>3051</v>
      </c>
      <c r="D944" s="261" t="s">
        <v>3052</v>
      </c>
      <c r="E944" s="261" t="s">
        <v>3053</v>
      </c>
      <c r="F944" s="261">
        <v>103573</v>
      </c>
      <c r="G944" s="261" t="s">
        <v>3710</v>
      </c>
      <c r="H944" s="261" t="s">
        <v>3711</v>
      </c>
      <c r="I944" s="261" t="s">
        <v>3659</v>
      </c>
      <c r="J944" s="261" t="s">
        <v>3660</v>
      </c>
      <c r="K944" s="261" t="s">
        <v>3746</v>
      </c>
    </row>
    <row r="945" spans="1:11" hidden="1" x14ac:dyDescent="0.25">
      <c r="A945" s="261" t="s">
        <v>3653</v>
      </c>
      <c r="B945" s="261">
        <v>91871</v>
      </c>
      <c r="C945" s="261" t="s">
        <v>3054</v>
      </c>
      <c r="D945" s="261" t="s">
        <v>3055</v>
      </c>
      <c r="E945" s="261" t="s">
        <v>3056</v>
      </c>
      <c r="F945" s="261">
        <v>100454</v>
      </c>
      <c r="G945" s="261" t="s">
        <v>4922</v>
      </c>
      <c r="H945" s="261" t="s">
        <v>4923</v>
      </c>
      <c r="I945" s="261" t="s">
        <v>3659</v>
      </c>
      <c r="J945" s="261" t="s">
        <v>3660</v>
      </c>
      <c r="K945" s="261" t="s">
        <v>2511</v>
      </c>
    </row>
    <row r="946" spans="1:11" hidden="1" x14ac:dyDescent="0.25">
      <c r="A946" s="261" t="s">
        <v>3653</v>
      </c>
      <c r="B946" s="261">
        <v>91875</v>
      </c>
      <c r="C946" s="261" t="s">
        <v>3057</v>
      </c>
      <c r="D946" s="261" t="s">
        <v>4364</v>
      </c>
      <c r="E946" s="261" t="s">
        <v>3058</v>
      </c>
      <c r="F946" s="261">
        <v>100445</v>
      </c>
      <c r="G946" s="261" t="s">
        <v>4046</v>
      </c>
      <c r="H946" s="261" t="s">
        <v>4047</v>
      </c>
      <c r="I946" s="261" t="s">
        <v>3659</v>
      </c>
      <c r="J946" s="261" t="s">
        <v>3660</v>
      </c>
      <c r="K946" s="261" t="s">
        <v>4048</v>
      </c>
    </row>
    <row r="947" spans="1:11" hidden="1" x14ac:dyDescent="0.25">
      <c r="A947" s="261" t="s">
        <v>3653</v>
      </c>
      <c r="B947" s="261">
        <v>91878</v>
      </c>
      <c r="C947" s="261" t="s">
        <v>3675</v>
      </c>
      <c r="D947" s="261" t="s">
        <v>3059</v>
      </c>
      <c r="E947" s="261" t="s">
        <v>3060</v>
      </c>
      <c r="F947" s="261">
        <v>103594</v>
      </c>
      <c r="G947" s="261" t="s">
        <v>4222</v>
      </c>
      <c r="H947" s="261" t="s">
        <v>4223</v>
      </c>
      <c r="I947" s="261" t="s">
        <v>3659</v>
      </c>
      <c r="J947" s="261" t="s">
        <v>3660</v>
      </c>
      <c r="K947" s="261" t="s">
        <v>2896</v>
      </c>
    </row>
    <row r="948" spans="1:11" hidden="1" x14ac:dyDescent="0.25">
      <c r="A948" s="261" t="s">
        <v>3653</v>
      </c>
      <c r="B948" s="261">
        <v>91879</v>
      </c>
      <c r="C948" s="261" t="s">
        <v>3061</v>
      </c>
      <c r="D948" s="261" t="s">
        <v>3062</v>
      </c>
      <c r="E948" s="261" t="s">
        <v>3063</v>
      </c>
      <c r="F948" s="261">
        <v>100456</v>
      </c>
      <c r="G948" s="261" t="s">
        <v>3695</v>
      </c>
      <c r="H948" s="261" t="s">
        <v>3696</v>
      </c>
      <c r="I948" s="261" t="s">
        <v>2070</v>
      </c>
      <c r="J948" s="261" t="s">
        <v>3997</v>
      </c>
      <c r="K948" s="261" t="s">
        <v>3015</v>
      </c>
    </row>
    <row r="949" spans="1:11" hidden="1" x14ac:dyDescent="0.25">
      <c r="A949" s="261" t="s">
        <v>3653</v>
      </c>
      <c r="B949" s="261">
        <v>91882</v>
      </c>
      <c r="C949" s="261" t="s">
        <v>3064</v>
      </c>
      <c r="D949" s="261" t="s">
        <v>3065</v>
      </c>
      <c r="E949" s="261" t="s">
        <v>3066</v>
      </c>
      <c r="F949" s="261">
        <v>100432</v>
      </c>
      <c r="G949" s="261" t="s">
        <v>5092</v>
      </c>
      <c r="H949" s="261" t="s">
        <v>5093</v>
      </c>
      <c r="I949" s="261" t="s">
        <v>3659</v>
      </c>
      <c r="J949" s="261" t="s">
        <v>3660</v>
      </c>
      <c r="K949" s="261" t="s">
        <v>3886</v>
      </c>
    </row>
    <row r="950" spans="1:11" hidden="1" x14ac:dyDescent="0.25">
      <c r="A950" s="261" t="s">
        <v>3653</v>
      </c>
      <c r="B950" s="261">
        <v>91883</v>
      </c>
      <c r="C950" s="261" t="s">
        <v>3835</v>
      </c>
      <c r="D950" s="261" t="s">
        <v>3067</v>
      </c>
      <c r="E950" s="261" t="s">
        <v>3068</v>
      </c>
      <c r="F950" s="261">
        <v>100690</v>
      </c>
      <c r="G950" s="261" t="s">
        <v>4013</v>
      </c>
      <c r="H950" s="261" t="s">
        <v>4014</v>
      </c>
      <c r="I950" s="261" t="s">
        <v>3659</v>
      </c>
      <c r="J950" s="261" t="s">
        <v>3660</v>
      </c>
      <c r="K950" s="261" t="s">
        <v>2234</v>
      </c>
    </row>
    <row r="951" spans="1:11" hidden="1" x14ac:dyDescent="0.25">
      <c r="A951" s="261" t="s">
        <v>3653</v>
      </c>
      <c r="B951" s="261">
        <v>91884</v>
      </c>
      <c r="C951" s="261" t="s">
        <v>3069</v>
      </c>
      <c r="D951" s="261" t="s">
        <v>3070</v>
      </c>
      <c r="E951" s="261" t="s">
        <v>3071</v>
      </c>
      <c r="F951" s="261">
        <v>101196</v>
      </c>
      <c r="G951" s="261" t="s">
        <v>4228</v>
      </c>
      <c r="H951" s="261" t="s">
        <v>4229</v>
      </c>
      <c r="I951" s="261" t="s">
        <v>3659</v>
      </c>
      <c r="J951" s="261" t="s">
        <v>3660</v>
      </c>
      <c r="K951" s="261" t="s">
        <v>1935</v>
      </c>
    </row>
    <row r="952" spans="1:11" hidden="1" x14ac:dyDescent="0.25">
      <c r="A952" s="261" t="s">
        <v>3653</v>
      </c>
      <c r="B952" s="261">
        <v>91888</v>
      </c>
      <c r="C952" s="261" t="s">
        <v>3072</v>
      </c>
      <c r="D952" s="261" t="s">
        <v>3073</v>
      </c>
      <c r="E952" s="261" t="s">
        <v>3074</v>
      </c>
      <c r="F952" s="261">
        <v>100348</v>
      </c>
      <c r="G952" s="261" t="s">
        <v>3943</v>
      </c>
      <c r="H952" s="261" t="s">
        <v>3944</v>
      </c>
      <c r="I952" s="261" t="s">
        <v>4963</v>
      </c>
      <c r="J952" s="261" t="s">
        <v>3997</v>
      </c>
      <c r="K952" s="261" t="s">
        <v>4010</v>
      </c>
    </row>
    <row r="953" spans="1:11" hidden="1" x14ac:dyDescent="0.25">
      <c r="A953" s="261" t="s">
        <v>3653</v>
      </c>
      <c r="B953" s="261">
        <v>91891</v>
      </c>
      <c r="C953" s="261" t="s">
        <v>4142</v>
      </c>
      <c r="D953" s="261" t="s">
        <v>3075</v>
      </c>
      <c r="E953" s="261" t="s">
        <v>3076</v>
      </c>
      <c r="F953" s="261">
        <v>100348</v>
      </c>
      <c r="G953" s="261" t="s">
        <v>3943</v>
      </c>
      <c r="H953" s="261" t="s">
        <v>3944</v>
      </c>
      <c r="I953" s="261" t="s">
        <v>4963</v>
      </c>
      <c r="J953" s="261" t="s">
        <v>3997</v>
      </c>
      <c r="K953" s="261" t="s">
        <v>1989</v>
      </c>
    </row>
    <row r="954" spans="1:11" hidden="1" x14ac:dyDescent="0.25">
      <c r="A954" s="261" t="s">
        <v>3653</v>
      </c>
      <c r="B954" s="261">
        <v>91897</v>
      </c>
      <c r="C954" s="261" t="s">
        <v>4932</v>
      </c>
      <c r="D954" s="261" t="s">
        <v>3077</v>
      </c>
      <c r="E954" s="261" t="s">
        <v>3078</v>
      </c>
      <c r="F954" s="261">
        <v>100348</v>
      </c>
      <c r="G954" s="261" t="s">
        <v>3943</v>
      </c>
      <c r="H954" s="261" t="s">
        <v>3944</v>
      </c>
      <c r="I954" s="261" t="s">
        <v>3659</v>
      </c>
      <c r="J954" s="261" t="s">
        <v>3660</v>
      </c>
      <c r="K954" s="261" t="s">
        <v>4543</v>
      </c>
    </row>
    <row r="955" spans="1:11" hidden="1" x14ac:dyDescent="0.25">
      <c r="A955" s="261" t="s">
        <v>3653</v>
      </c>
      <c r="B955" s="261">
        <v>91899</v>
      </c>
      <c r="C955" s="261" t="s">
        <v>3843</v>
      </c>
      <c r="D955" s="261" t="s">
        <v>2838</v>
      </c>
      <c r="E955" s="261" t="s">
        <v>3079</v>
      </c>
      <c r="F955" s="261">
        <v>103573</v>
      </c>
      <c r="G955" s="261" t="s">
        <v>3710</v>
      </c>
      <c r="H955" s="261" t="s">
        <v>3711</v>
      </c>
      <c r="I955" s="261" t="s">
        <v>3659</v>
      </c>
      <c r="J955" s="261" t="s">
        <v>3660</v>
      </c>
      <c r="K955" s="261" t="s">
        <v>3712</v>
      </c>
    </row>
    <row r="956" spans="1:11" hidden="1" x14ac:dyDescent="0.25">
      <c r="A956" s="261" t="s">
        <v>3653</v>
      </c>
      <c r="B956" s="261">
        <v>91908</v>
      </c>
      <c r="C956" s="261" t="s">
        <v>3051</v>
      </c>
      <c r="D956" s="261" t="s">
        <v>3080</v>
      </c>
      <c r="E956" s="261" t="s">
        <v>3081</v>
      </c>
      <c r="F956" s="261">
        <v>100987</v>
      </c>
      <c r="G956" s="261" t="s">
        <v>3832</v>
      </c>
      <c r="H956" s="261" t="s">
        <v>3833</v>
      </c>
      <c r="I956" s="261" t="s">
        <v>3659</v>
      </c>
      <c r="J956" s="261" t="s">
        <v>3997</v>
      </c>
      <c r="K956" s="261" t="s">
        <v>3910</v>
      </c>
    </row>
    <row r="957" spans="1:11" hidden="1" x14ac:dyDescent="0.25">
      <c r="A957" s="261" t="s">
        <v>3653</v>
      </c>
      <c r="B957" s="261">
        <v>91909</v>
      </c>
      <c r="C957" s="261" t="s">
        <v>3863</v>
      </c>
      <c r="D957" s="261" t="s">
        <v>2893</v>
      </c>
      <c r="E957" s="261" t="s">
        <v>3082</v>
      </c>
      <c r="F957" s="261">
        <v>136368</v>
      </c>
      <c r="G957" s="261" t="s">
        <v>2620</v>
      </c>
      <c r="H957" s="261" t="s">
        <v>2621</v>
      </c>
      <c r="I957" s="261" t="s">
        <v>3659</v>
      </c>
      <c r="J957" s="261" t="s">
        <v>3660</v>
      </c>
      <c r="K957" s="261" t="s">
        <v>2622</v>
      </c>
    </row>
    <row r="958" spans="1:11" hidden="1" x14ac:dyDescent="0.25">
      <c r="A958" s="261" t="s">
        <v>3653</v>
      </c>
      <c r="B958" s="261">
        <v>91916</v>
      </c>
      <c r="C958" s="261" t="s">
        <v>3083</v>
      </c>
      <c r="D958" s="261" t="s">
        <v>5176</v>
      </c>
      <c r="E958" s="261" t="s">
        <v>3084</v>
      </c>
      <c r="F958" s="261">
        <v>100348</v>
      </c>
      <c r="G958" s="261" t="s">
        <v>3943</v>
      </c>
      <c r="H958" s="261" t="s">
        <v>3944</v>
      </c>
      <c r="I958" s="261" t="s">
        <v>3659</v>
      </c>
      <c r="J958" s="261" t="s">
        <v>3660</v>
      </c>
      <c r="K958" s="261" t="s">
        <v>4969</v>
      </c>
    </row>
    <row r="959" spans="1:11" hidden="1" x14ac:dyDescent="0.25">
      <c r="A959" s="261" t="s">
        <v>3653</v>
      </c>
      <c r="B959" s="261">
        <v>91917</v>
      </c>
      <c r="C959" s="261" t="s">
        <v>4099</v>
      </c>
      <c r="D959" s="261" t="s">
        <v>3085</v>
      </c>
      <c r="E959" s="261" t="s">
        <v>3086</v>
      </c>
      <c r="F959" s="261">
        <v>100471</v>
      </c>
      <c r="G959" s="261" t="s">
        <v>4587</v>
      </c>
      <c r="H959" s="261" t="s">
        <v>4588</v>
      </c>
      <c r="I959" s="261" t="s">
        <v>3659</v>
      </c>
      <c r="J959" s="261" t="s">
        <v>3660</v>
      </c>
      <c r="K959" s="261" t="s">
        <v>3816</v>
      </c>
    </row>
    <row r="960" spans="1:11" hidden="1" x14ac:dyDescent="0.25">
      <c r="A960" s="261" t="s">
        <v>3653</v>
      </c>
      <c r="B960" s="261">
        <v>91918</v>
      </c>
      <c r="C960" s="261" t="s">
        <v>3087</v>
      </c>
      <c r="D960" s="261" t="s">
        <v>3088</v>
      </c>
      <c r="E960" s="261" t="s">
        <v>3089</v>
      </c>
      <c r="F960" s="261"/>
      <c r="G960" s="261"/>
      <c r="H960" s="261" t="s">
        <v>4699</v>
      </c>
      <c r="I960" s="261" t="s">
        <v>3659</v>
      </c>
      <c r="J960" s="261" t="s">
        <v>3660</v>
      </c>
      <c r="K960" s="261" t="s">
        <v>2204</v>
      </c>
    </row>
    <row r="961" spans="1:11" hidden="1" x14ac:dyDescent="0.25">
      <c r="A961" s="261" t="s">
        <v>3653</v>
      </c>
      <c r="B961" s="261">
        <v>91919</v>
      </c>
      <c r="C961" s="261" t="s">
        <v>3090</v>
      </c>
      <c r="D961" s="261" t="s">
        <v>3091</v>
      </c>
      <c r="E961" s="261" t="s">
        <v>3092</v>
      </c>
      <c r="F961" s="261">
        <v>103438</v>
      </c>
      <c r="G961" s="261" t="s">
        <v>3657</v>
      </c>
      <c r="H961" s="261" t="s">
        <v>3658</v>
      </c>
      <c r="I961" s="261" t="s">
        <v>3659</v>
      </c>
      <c r="J961" s="261" t="s">
        <v>3660</v>
      </c>
      <c r="K961" s="261" t="s">
        <v>4247</v>
      </c>
    </row>
    <row r="962" spans="1:11" hidden="1" x14ac:dyDescent="0.25">
      <c r="A962" s="261" t="s">
        <v>3653</v>
      </c>
      <c r="B962" s="261">
        <v>91920</v>
      </c>
      <c r="C962" s="261" t="s">
        <v>5009</v>
      </c>
      <c r="D962" s="261" t="s">
        <v>3093</v>
      </c>
      <c r="E962" s="261" t="s">
        <v>3094</v>
      </c>
      <c r="F962" s="261">
        <v>100336</v>
      </c>
      <c r="G962" s="261" t="s">
        <v>3750</v>
      </c>
      <c r="H962" s="261" t="s">
        <v>3751</v>
      </c>
      <c r="I962" s="261" t="s">
        <v>2070</v>
      </c>
      <c r="J962" s="261" t="s">
        <v>3997</v>
      </c>
      <c r="K962" s="261" t="s">
        <v>3095</v>
      </c>
    </row>
    <row r="963" spans="1:11" hidden="1" x14ac:dyDescent="0.25">
      <c r="A963" s="261" t="s">
        <v>3653</v>
      </c>
      <c r="B963" s="261">
        <v>91923</v>
      </c>
      <c r="C963" s="261" t="s">
        <v>3096</v>
      </c>
      <c r="D963" s="261" t="s">
        <v>3097</v>
      </c>
      <c r="E963" s="261" t="s">
        <v>3098</v>
      </c>
      <c r="F963" s="261">
        <v>103879</v>
      </c>
      <c r="G963" s="261" t="s">
        <v>4168</v>
      </c>
      <c r="H963" s="261" t="s">
        <v>4169</v>
      </c>
      <c r="I963" s="261" t="s">
        <v>3659</v>
      </c>
      <c r="J963" s="261" t="s">
        <v>3660</v>
      </c>
      <c r="K963" s="261" t="s">
        <v>4170</v>
      </c>
    </row>
    <row r="964" spans="1:11" hidden="1" x14ac:dyDescent="0.25">
      <c r="A964" s="261" t="s">
        <v>3653</v>
      </c>
      <c r="B964" s="261">
        <v>91925</v>
      </c>
      <c r="C964" s="261" t="s">
        <v>3099</v>
      </c>
      <c r="D964" s="261" t="s">
        <v>3100</v>
      </c>
      <c r="E964" s="261" t="s">
        <v>3101</v>
      </c>
      <c r="F964" s="261">
        <v>100427</v>
      </c>
      <c r="G964" s="261" t="s">
        <v>2005</v>
      </c>
      <c r="H964" s="261" t="s">
        <v>2006</v>
      </c>
      <c r="I964" s="261" t="s">
        <v>3659</v>
      </c>
      <c r="J964" s="261" t="s">
        <v>3660</v>
      </c>
      <c r="K964" s="261" t="s">
        <v>4358</v>
      </c>
    </row>
    <row r="965" spans="1:11" hidden="1" x14ac:dyDescent="0.25">
      <c r="A965" s="261" t="s">
        <v>3653</v>
      </c>
      <c r="B965" s="261">
        <v>91926</v>
      </c>
      <c r="C965" s="261" t="s">
        <v>3102</v>
      </c>
      <c r="D965" s="261" t="s">
        <v>3103</v>
      </c>
      <c r="E965" s="261" t="s">
        <v>3104</v>
      </c>
      <c r="F965" s="261">
        <v>103438</v>
      </c>
      <c r="G965" s="261" t="s">
        <v>3657</v>
      </c>
      <c r="H965" s="261" t="s">
        <v>3658</v>
      </c>
      <c r="I965" s="261" t="s">
        <v>4963</v>
      </c>
      <c r="J965" s="261" t="s">
        <v>3997</v>
      </c>
      <c r="K965" s="261" t="s">
        <v>4247</v>
      </c>
    </row>
    <row r="966" spans="1:11" hidden="1" x14ac:dyDescent="0.25">
      <c r="A966" s="261" t="s">
        <v>3653</v>
      </c>
      <c r="B966" s="261">
        <v>91927</v>
      </c>
      <c r="C966" s="261" t="s">
        <v>3843</v>
      </c>
      <c r="D966" s="261" t="s">
        <v>3105</v>
      </c>
      <c r="E966" s="261" t="s">
        <v>3106</v>
      </c>
      <c r="F966" s="261">
        <v>100348</v>
      </c>
      <c r="G966" s="261" t="s">
        <v>3943</v>
      </c>
      <c r="H966" s="261" t="s">
        <v>3944</v>
      </c>
      <c r="I966" s="261" t="s">
        <v>3659</v>
      </c>
      <c r="J966" s="261" t="s">
        <v>3660</v>
      </c>
      <c r="K966" s="261" t="s">
        <v>2299</v>
      </c>
    </row>
    <row r="967" spans="1:11" hidden="1" x14ac:dyDescent="0.25">
      <c r="A967" s="261" t="s">
        <v>3653</v>
      </c>
      <c r="B967" s="261">
        <v>91928</v>
      </c>
      <c r="C967" s="261" t="s">
        <v>3107</v>
      </c>
      <c r="D967" s="261" t="s">
        <v>3108</v>
      </c>
      <c r="E967" s="261" t="s">
        <v>3109</v>
      </c>
      <c r="F967" s="261">
        <v>100422</v>
      </c>
      <c r="G967" s="261" t="s">
        <v>4018</v>
      </c>
      <c r="H967" s="261" t="s">
        <v>4019</v>
      </c>
      <c r="I967" s="261" t="s">
        <v>3659</v>
      </c>
      <c r="J967" s="261" t="s">
        <v>3660</v>
      </c>
      <c r="K967" s="261" t="s">
        <v>2526</v>
      </c>
    </row>
    <row r="968" spans="1:11" hidden="1" x14ac:dyDescent="0.25">
      <c r="A968" s="261" t="s">
        <v>3653</v>
      </c>
      <c r="B968" s="261">
        <v>91931</v>
      </c>
      <c r="C968" s="261" t="s">
        <v>4139</v>
      </c>
      <c r="D968" s="261" t="s">
        <v>3110</v>
      </c>
      <c r="E968" s="261" t="s">
        <v>3111</v>
      </c>
      <c r="F968" s="261">
        <v>100403</v>
      </c>
      <c r="G968" s="261" t="s">
        <v>4005</v>
      </c>
      <c r="H968" s="261" t="s">
        <v>4006</v>
      </c>
      <c r="I968" s="261" t="s">
        <v>4963</v>
      </c>
      <c r="J968" s="261" t="s">
        <v>3997</v>
      </c>
      <c r="K968" s="261" t="s">
        <v>4302</v>
      </c>
    </row>
    <row r="969" spans="1:11" hidden="1" x14ac:dyDescent="0.25">
      <c r="A969" s="261" t="s">
        <v>3653</v>
      </c>
      <c r="B969" s="261">
        <v>91932</v>
      </c>
      <c r="C969" s="261" t="s">
        <v>3675</v>
      </c>
      <c r="D969" s="261" t="s">
        <v>3112</v>
      </c>
      <c r="E969" s="261" t="s">
        <v>3113</v>
      </c>
      <c r="F969" s="261">
        <v>101222</v>
      </c>
      <c r="G969" s="261" t="s">
        <v>3114</v>
      </c>
      <c r="H969" s="261" t="s">
        <v>3115</v>
      </c>
      <c r="I969" s="261" t="s">
        <v>3659</v>
      </c>
      <c r="J969" s="261" t="s">
        <v>3660</v>
      </c>
      <c r="K969" s="261" t="s">
        <v>3116</v>
      </c>
    </row>
    <row r="970" spans="1:11" hidden="1" x14ac:dyDescent="0.25">
      <c r="A970" s="261" t="s">
        <v>3653</v>
      </c>
      <c r="B970" s="261">
        <v>91933</v>
      </c>
      <c r="C970" s="261" t="s">
        <v>5212</v>
      </c>
      <c r="D970" s="261" t="s">
        <v>3117</v>
      </c>
      <c r="E970" s="261" t="s">
        <v>3118</v>
      </c>
      <c r="F970" s="261">
        <v>100690</v>
      </c>
      <c r="G970" s="261" t="s">
        <v>4013</v>
      </c>
      <c r="H970" s="261" t="s">
        <v>4014</v>
      </c>
      <c r="I970" s="261" t="s">
        <v>4963</v>
      </c>
      <c r="J970" s="261" t="s">
        <v>3997</v>
      </c>
      <c r="K970" s="261" t="s">
        <v>4015</v>
      </c>
    </row>
    <row r="971" spans="1:11" hidden="1" x14ac:dyDescent="0.25">
      <c r="A971" s="261" t="s">
        <v>3653</v>
      </c>
      <c r="B971" s="261">
        <v>91935</v>
      </c>
      <c r="C971" s="261" t="s">
        <v>3119</v>
      </c>
      <c r="D971" s="261" t="s">
        <v>3120</v>
      </c>
      <c r="E971" s="261" t="s">
        <v>3121</v>
      </c>
      <c r="F971" s="261">
        <v>100379</v>
      </c>
      <c r="G971" s="261" t="s">
        <v>3814</v>
      </c>
      <c r="H971" s="261" t="s">
        <v>3815</v>
      </c>
      <c r="I971" s="261" t="s">
        <v>3659</v>
      </c>
      <c r="J971" s="261" t="s">
        <v>3660</v>
      </c>
      <c r="K971" s="261" t="s">
        <v>3816</v>
      </c>
    </row>
    <row r="972" spans="1:11" hidden="1" x14ac:dyDescent="0.25">
      <c r="A972" s="261" t="s">
        <v>3653</v>
      </c>
      <c r="B972" s="261">
        <v>91936</v>
      </c>
      <c r="C972" s="261" t="s">
        <v>3848</v>
      </c>
      <c r="D972" s="261" t="s">
        <v>3122</v>
      </c>
      <c r="E972" s="261" t="s">
        <v>3123</v>
      </c>
      <c r="F972" s="261">
        <v>100425</v>
      </c>
      <c r="G972" s="261" t="s">
        <v>4092</v>
      </c>
      <c r="H972" s="261" t="s">
        <v>4093</v>
      </c>
      <c r="I972" s="261" t="s">
        <v>3659</v>
      </c>
      <c r="J972" s="261" t="s">
        <v>3660</v>
      </c>
      <c r="K972" s="261" t="s">
        <v>4323</v>
      </c>
    </row>
    <row r="973" spans="1:11" hidden="1" x14ac:dyDescent="0.25">
      <c r="A973" s="261" t="s">
        <v>3653</v>
      </c>
      <c r="B973" s="261">
        <v>91937</v>
      </c>
      <c r="C973" s="261" t="s">
        <v>2861</v>
      </c>
      <c r="D973" s="261" t="s">
        <v>3124</v>
      </c>
      <c r="E973" s="261" t="s">
        <v>3125</v>
      </c>
      <c r="F973" s="261">
        <v>100997</v>
      </c>
      <c r="G973" s="261" t="s">
        <v>3672</v>
      </c>
      <c r="H973" s="261" t="s">
        <v>3673</v>
      </c>
      <c r="I973" s="261" t="s">
        <v>3659</v>
      </c>
      <c r="J973" s="261" t="s">
        <v>3660</v>
      </c>
      <c r="K973" s="261" t="s">
        <v>4214</v>
      </c>
    </row>
    <row r="974" spans="1:11" hidden="1" x14ac:dyDescent="0.25">
      <c r="A974" s="261" t="s">
        <v>3653</v>
      </c>
      <c r="B974" s="261">
        <v>91938</v>
      </c>
      <c r="C974" s="261" t="s">
        <v>3126</v>
      </c>
      <c r="D974" s="261" t="s">
        <v>3127</v>
      </c>
      <c r="E974" s="261" t="s">
        <v>3128</v>
      </c>
      <c r="F974" s="261">
        <v>100306</v>
      </c>
      <c r="G974" s="261" t="s">
        <v>3874</v>
      </c>
      <c r="H974" s="261" t="s">
        <v>3875</v>
      </c>
      <c r="I974" s="261" t="s">
        <v>3659</v>
      </c>
      <c r="J974" s="261" t="s">
        <v>3660</v>
      </c>
      <c r="K974" s="261" t="s">
        <v>2136</v>
      </c>
    </row>
    <row r="975" spans="1:11" hidden="1" x14ac:dyDescent="0.25">
      <c r="A975" s="261" t="s">
        <v>3653</v>
      </c>
      <c r="B975" s="261">
        <v>91939</v>
      </c>
      <c r="C975" s="261" t="s">
        <v>3786</v>
      </c>
      <c r="D975" s="261" t="s">
        <v>3129</v>
      </c>
      <c r="E975" s="261" t="s">
        <v>3130</v>
      </c>
      <c r="F975" s="261">
        <v>100446</v>
      </c>
      <c r="G975" s="261" t="s">
        <v>4085</v>
      </c>
      <c r="H975" s="261" t="s">
        <v>4086</v>
      </c>
      <c r="I975" s="261" t="s">
        <v>3659</v>
      </c>
      <c r="J975" s="261" t="s">
        <v>3660</v>
      </c>
      <c r="K975" s="261" t="s">
        <v>2312</v>
      </c>
    </row>
    <row r="976" spans="1:11" hidden="1" x14ac:dyDescent="0.25">
      <c r="A976" s="261" t="s">
        <v>3653</v>
      </c>
      <c r="B976" s="261">
        <v>91942</v>
      </c>
      <c r="C976" s="261" t="s">
        <v>4057</v>
      </c>
      <c r="D976" s="261" t="s">
        <v>3131</v>
      </c>
      <c r="E976" s="261" t="s">
        <v>3132</v>
      </c>
      <c r="F976" s="261">
        <v>100375</v>
      </c>
      <c r="G976" s="261" t="s">
        <v>3774</v>
      </c>
      <c r="H976" s="261" t="s">
        <v>3775</v>
      </c>
      <c r="I976" s="261" t="s">
        <v>3659</v>
      </c>
      <c r="J976" s="261" t="s">
        <v>3660</v>
      </c>
      <c r="K976" s="261" t="s">
        <v>4437</v>
      </c>
    </row>
    <row r="977" spans="1:11" hidden="1" x14ac:dyDescent="0.25">
      <c r="A977" s="261" t="s">
        <v>3653</v>
      </c>
      <c r="B977" s="261">
        <v>91944</v>
      </c>
      <c r="C977" s="261" t="s">
        <v>3777</v>
      </c>
      <c r="D977" s="261" t="s">
        <v>3133</v>
      </c>
      <c r="E977" s="261" t="s">
        <v>3134</v>
      </c>
      <c r="F977" s="261">
        <v>100427</v>
      </c>
      <c r="G977" s="261" t="s">
        <v>2005</v>
      </c>
      <c r="H977" s="261" t="s">
        <v>2006</v>
      </c>
      <c r="I977" s="261" t="s">
        <v>3659</v>
      </c>
      <c r="J977" s="261" t="s">
        <v>3660</v>
      </c>
      <c r="K977" s="261" t="s">
        <v>2283</v>
      </c>
    </row>
    <row r="978" spans="1:11" hidden="1" x14ac:dyDescent="0.25">
      <c r="A978" s="261" t="s">
        <v>3653</v>
      </c>
      <c r="B978" s="261">
        <v>91945</v>
      </c>
      <c r="C978" s="261" t="s">
        <v>4932</v>
      </c>
      <c r="D978" s="261" t="s">
        <v>4803</v>
      </c>
      <c r="E978" s="261" t="s">
        <v>3135</v>
      </c>
      <c r="F978" s="261">
        <v>103125</v>
      </c>
      <c r="G978" s="261" t="s">
        <v>4038</v>
      </c>
      <c r="H978" s="261" t="s">
        <v>4039</v>
      </c>
      <c r="I978" s="261" t="s">
        <v>3659</v>
      </c>
      <c r="J978" s="261" t="s">
        <v>4152</v>
      </c>
      <c r="K978" s="261" t="s">
        <v>1871</v>
      </c>
    </row>
    <row r="979" spans="1:11" hidden="1" x14ac:dyDescent="0.25">
      <c r="A979" s="261" t="s">
        <v>3653</v>
      </c>
      <c r="B979" s="261">
        <v>91946</v>
      </c>
      <c r="C979" s="261" t="s">
        <v>3136</v>
      </c>
      <c r="D979" s="261" t="s">
        <v>3137</v>
      </c>
      <c r="E979" s="261" t="s">
        <v>3138</v>
      </c>
      <c r="F979" s="261">
        <v>100423</v>
      </c>
      <c r="G979" s="261" t="s">
        <v>4581</v>
      </c>
      <c r="H979" s="261" t="s">
        <v>4582</v>
      </c>
      <c r="I979" s="261" t="s">
        <v>3659</v>
      </c>
      <c r="J979" s="261" t="s">
        <v>3660</v>
      </c>
      <c r="K979" s="261" t="s">
        <v>4583</v>
      </c>
    </row>
    <row r="980" spans="1:11" hidden="1" x14ac:dyDescent="0.25">
      <c r="A980" s="261" t="s">
        <v>3653</v>
      </c>
      <c r="B980" s="261">
        <v>91956</v>
      </c>
      <c r="C980" s="261" t="s">
        <v>3139</v>
      </c>
      <c r="D980" s="261" t="s">
        <v>3140</v>
      </c>
      <c r="E980" s="261" t="s">
        <v>3141</v>
      </c>
      <c r="F980" s="261">
        <v>100348</v>
      </c>
      <c r="G980" s="261" t="s">
        <v>3943</v>
      </c>
      <c r="H980" s="261" t="s">
        <v>3944</v>
      </c>
      <c r="I980" s="261" t="s">
        <v>4963</v>
      </c>
      <c r="J980" s="261" t="s">
        <v>3997</v>
      </c>
      <c r="K980" s="261" t="s">
        <v>4991</v>
      </c>
    </row>
    <row r="981" spans="1:11" hidden="1" x14ac:dyDescent="0.25">
      <c r="A981" s="261" t="s">
        <v>3653</v>
      </c>
      <c r="B981" s="261">
        <v>91961</v>
      </c>
      <c r="C981" s="261" t="s">
        <v>3142</v>
      </c>
      <c r="D981" s="261" t="s">
        <v>3912</v>
      </c>
      <c r="E981" s="261" t="s">
        <v>3143</v>
      </c>
      <c r="F981" s="261">
        <v>103573</v>
      </c>
      <c r="G981" s="261" t="s">
        <v>3710</v>
      </c>
      <c r="H981" s="261" t="s">
        <v>3711</v>
      </c>
      <c r="I981" s="261" t="s">
        <v>2070</v>
      </c>
      <c r="J981" s="261" t="s">
        <v>3997</v>
      </c>
      <c r="K981" s="261" t="s">
        <v>3144</v>
      </c>
    </row>
    <row r="982" spans="1:11" hidden="1" x14ac:dyDescent="0.25">
      <c r="A982" s="261" t="s">
        <v>3653</v>
      </c>
      <c r="B982" s="261">
        <v>91963</v>
      </c>
      <c r="C982" s="261" t="s">
        <v>3145</v>
      </c>
      <c r="D982" s="261" t="s">
        <v>3146</v>
      </c>
      <c r="E982" s="261" t="s">
        <v>3147</v>
      </c>
      <c r="F982" s="261">
        <v>103329</v>
      </c>
      <c r="G982" s="261" t="s">
        <v>3937</v>
      </c>
      <c r="H982" s="261" t="s">
        <v>3938</v>
      </c>
      <c r="I982" s="261" t="s">
        <v>3659</v>
      </c>
      <c r="J982" s="261" t="s">
        <v>3660</v>
      </c>
      <c r="K982" s="261" t="s">
        <v>5193</v>
      </c>
    </row>
    <row r="983" spans="1:11" hidden="1" x14ac:dyDescent="0.25">
      <c r="A983" s="261" t="s">
        <v>3653</v>
      </c>
      <c r="B983" s="261">
        <v>91964</v>
      </c>
      <c r="C983" s="261" t="s">
        <v>4866</v>
      </c>
      <c r="D983" s="261" t="s">
        <v>3148</v>
      </c>
      <c r="E983" s="261" t="s">
        <v>3149</v>
      </c>
      <c r="F983" s="261">
        <v>103121</v>
      </c>
      <c r="G983" s="261" t="s">
        <v>4203</v>
      </c>
      <c r="H983" s="261" t="s">
        <v>4204</v>
      </c>
      <c r="I983" s="261" t="s">
        <v>3659</v>
      </c>
      <c r="J983" s="261" t="s">
        <v>3660</v>
      </c>
      <c r="K983" s="261" t="s">
        <v>2734</v>
      </c>
    </row>
    <row r="984" spans="1:11" hidden="1" x14ac:dyDescent="0.25">
      <c r="A984" s="261" t="s">
        <v>3653</v>
      </c>
      <c r="B984" s="261">
        <v>91968</v>
      </c>
      <c r="C984" s="261" t="s">
        <v>3150</v>
      </c>
      <c r="D984" s="261" t="s">
        <v>3151</v>
      </c>
      <c r="E984" s="261" t="s">
        <v>3152</v>
      </c>
      <c r="F984" s="261">
        <v>100348</v>
      </c>
      <c r="G984" s="261" t="s">
        <v>3943</v>
      </c>
      <c r="H984" s="261" t="s">
        <v>3944</v>
      </c>
      <c r="I984" s="261" t="s">
        <v>3659</v>
      </c>
      <c r="J984" s="261" t="s">
        <v>3660</v>
      </c>
      <c r="K984" s="261" t="s">
        <v>4488</v>
      </c>
    </row>
    <row r="985" spans="1:11" hidden="1" x14ac:dyDescent="0.25">
      <c r="A985" s="261" t="s">
        <v>3653</v>
      </c>
      <c r="B985" s="261">
        <v>91969</v>
      </c>
      <c r="C985" s="261" t="s">
        <v>3153</v>
      </c>
      <c r="D985" s="261" t="s">
        <v>3154</v>
      </c>
      <c r="E985" s="261" t="s">
        <v>3155</v>
      </c>
      <c r="F985" s="261">
        <v>103118</v>
      </c>
      <c r="G985" s="261" t="s">
        <v>1848</v>
      </c>
      <c r="H985" s="261" t="s">
        <v>1849</v>
      </c>
      <c r="I985" s="261" t="s">
        <v>3659</v>
      </c>
      <c r="J985" s="261" t="s">
        <v>3660</v>
      </c>
      <c r="K985" s="261" t="s">
        <v>1850</v>
      </c>
    </row>
    <row r="986" spans="1:11" hidden="1" x14ac:dyDescent="0.25">
      <c r="A986" s="261" t="s">
        <v>3653</v>
      </c>
      <c r="B986" s="261">
        <v>91972</v>
      </c>
      <c r="C986" s="261" t="s">
        <v>4731</v>
      </c>
      <c r="D986" s="261" t="s">
        <v>3156</v>
      </c>
      <c r="E986" s="261" t="s">
        <v>3157</v>
      </c>
      <c r="F986" s="261">
        <v>103573</v>
      </c>
      <c r="G986" s="261" t="s">
        <v>3710</v>
      </c>
      <c r="H986" s="261" t="s">
        <v>3711</v>
      </c>
      <c r="I986" s="261" t="s">
        <v>3659</v>
      </c>
      <c r="J986" s="261" t="s">
        <v>3660</v>
      </c>
      <c r="K986" s="261" t="s">
        <v>2188</v>
      </c>
    </row>
    <row r="987" spans="1:11" hidden="1" x14ac:dyDescent="0.25">
      <c r="A987" s="261" t="s">
        <v>3653</v>
      </c>
      <c r="B987" s="261">
        <v>91973</v>
      </c>
      <c r="C987" s="261" t="s">
        <v>3675</v>
      </c>
      <c r="D987" s="261" t="s">
        <v>3158</v>
      </c>
      <c r="E987" s="261" t="s">
        <v>3159</v>
      </c>
      <c r="F987" s="261">
        <v>100348</v>
      </c>
      <c r="G987" s="261" t="s">
        <v>3943</v>
      </c>
      <c r="H987" s="261" t="s">
        <v>3944</v>
      </c>
      <c r="I987" s="261" t="s">
        <v>4963</v>
      </c>
      <c r="J987" s="261" t="s">
        <v>3997</v>
      </c>
      <c r="K987" s="261" t="s">
        <v>4010</v>
      </c>
    </row>
    <row r="988" spans="1:11" hidden="1" x14ac:dyDescent="0.25">
      <c r="A988" s="261" t="s">
        <v>3653</v>
      </c>
      <c r="B988" s="261">
        <v>91977</v>
      </c>
      <c r="C988" s="261" t="s">
        <v>3959</v>
      </c>
      <c r="D988" s="261" t="s">
        <v>3160</v>
      </c>
      <c r="E988" s="261" t="s">
        <v>3161</v>
      </c>
      <c r="F988" s="261">
        <v>100426</v>
      </c>
      <c r="G988" s="261" t="s">
        <v>3803</v>
      </c>
      <c r="H988" s="261" t="s">
        <v>3804</v>
      </c>
      <c r="I988" s="261" t="s">
        <v>3659</v>
      </c>
      <c r="J988" s="261" t="s">
        <v>3660</v>
      </c>
      <c r="K988" s="261" t="s">
        <v>4880</v>
      </c>
    </row>
    <row r="989" spans="1:11" hidden="1" x14ac:dyDescent="0.25">
      <c r="A989" s="261" t="s">
        <v>3653</v>
      </c>
      <c r="B989" s="261">
        <v>91979</v>
      </c>
      <c r="C989" s="261" t="s">
        <v>2876</v>
      </c>
      <c r="D989" s="261" t="s">
        <v>3162</v>
      </c>
      <c r="E989" s="261" t="s">
        <v>3163</v>
      </c>
      <c r="F989" s="261">
        <v>120820</v>
      </c>
      <c r="G989" s="261" t="s">
        <v>3164</v>
      </c>
      <c r="H989" s="261" t="s">
        <v>3165</v>
      </c>
      <c r="I989" s="261" t="s">
        <v>3659</v>
      </c>
      <c r="J989" s="261" t="s">
        <v>3660</v>
      </c>
      <c r="K989" s="261" t="s">
        <v>3967</v>
      </c>
    </row>
    <row r="990" spans="1:11" hidden="1" x14ac:dyDescent="0.25">
      <c r="A990" s="261" t="s">
        <v>3653</v>
      </c>
      <c r="B990" s="261">
        <v>91980</v>
      </c>
      <c r="C990" s="261" t="s">
        <v>3686</v>
      </c>
      <c r="D990" s="261" t="s">
        <v>3166</v>
      </c>
      <c r="E990" s="261" t="s">
        <v>3167</v>
      </c>
      <c r="F990" s="261">
        <v>101196</v>
      </c>
      <c r="G990" s="261" t="s">
        <v>4228</v>
      </c>
      <c r="H990" s="261" t="s">
        <v>4229</v>
      </c>
      <c r="I990" s="261" t="s">
        <v>3659</v>
      </c>
      <c r="J990" s="261" t="s">
        <v>3660</v>
      </c>
      <c r="K990" s="261" t="s">
        <v>4230</v>
      </c>
    </row>
    <row r="991" spans="1:11" hidden="1" x14ac:dyDescent="0.25">
      <c r="A991" s="261" t="s">
        <v>3653</v>
      </c>
      <c r="B991" s="261">
        <v>91981</v>
      </c>
      <c r="C991" s="261" t="s">
        <v>3119</v>
      </c>
      <c r="D991" s="261" t="s">
        <v>3899</v>
      </c>
      <c r="E991" s="261" t="s">
        <v>3168</v>
      </c>
      <c r="F991" s="261">
        <v>101202</v>
      </c>
      <c r="G991" s="261" t="s">
        <v>4356</v>
      </c>
      <c r="H991" s="261" t="s">
        <v>4357</v>
      </c>
      <c r="I991" s="261" t="s">
        <v>3659</v>
      </c>
      <c r="J991" s="261" t="s">
        <v>4405</v>
      </c>
      <c r="K991" s="261" t="s">
        <v>4358</v>
      </c>
    </row>
    <row r="992" spans="1:11" hidden="1" x14ac:dyDescent="0.25">
      <c r="A992" s="261" t="s">
        <v>3653</v>
      </c>
      <c r="B992" s="261">
        <v>91982</v>
      </c>
      <c r="C992" s="261" t="s">
        <v>5009</v>
      </c>
      <c r="D992" s="261" t="s">
        <v>3169</v>
      </c>
      <c r="E992" s="261" t="s">
        <v>3170</v>
      </c>
      <c r="F992" s="261">
        <v>103438</v>
      </c>
      <c r="G992" s="261" t="s">
        <v>3657</v>
      </c>
      <c r="H992" s="261" t="s">
        <v>3658</v>
      </c>
      <c r="I992" s="261" t="s">
        <v>3659</v>
      </c>
      <c r="J992" s="261" t="s">
        <v>3660</v>
      </c>
      <c r="K992" s="261" t="s">
        <v>4247</v>
      </c>
    </row>
    <row r="993" spans="1:11" hidden="1" x14ac:dyDescent="0.25">
      <c r="A993" s="261" t="s">
        <v>3653</v>
      </c>
      <c r="B993" s="261">
        <v>91983</v>
      </c>
      <c r="C993" s="261" t="s">
        <v>3171</v>
      </c>
      <c r="D993" s="261" t="s">
        <v>3172</v>
      </c>
      <c r="E993" s="261" t="s">
        <v>3173</v>
      </c>
      <c r="F993" s="261">
        <v>100379</v>
      </c>
      <c r="G993" s="261" t="s">
        <v>3814</v>
      </c>
      <c r="H993" s="261" t="s">
        <v>3815</v>
      </c>
      <c r="I993" s="261" t="s">
        <v>3659</v>
      </c>
      <c r="J993" s="261" t="s">
        <v>3660</v>
      </c>
      <c r="K993" s="261" t="s">
        <v>3816</v>
      </c>
    </row>
    <row r="994" spans="1:11" hidden="1" x14ac:dyDescent="0.25">
      <c r="A994" s="261" t="s">
        <v>3653</v>
      </c>
      <c r="B994" s="261">
        <v>91984</v>
      </c>
      <c r="C994" s="261" t="s">
        <v>3174</v>
      </c>
      <c r="D994" s="261" t="s">
        <v>2019</v>
      </c>
      <c r="E994" s="261" t="s">
        <v>3175</v>
      </c>
      <c r="F994" s="261">
        <v>100379</v>
      </c>
      <c r="G994" s="261" t="s">
        <v>3814</v>
      </c>
      <c r="H994" s="261" t="s">
        <v>3815</v>
      </c>
      <c r="I994" s="261" t="s">
        <v>3659</v>
      </c>
      <c r="J994" s="261" t="s">
        <v>4152</v>
      </c>
      <c r="K994" s="261" t="s">
        <v>4042</v>
      </c>
    </row>
    <row r="995" spans="1:11" hidden="1" x14ac:dyDescent="0.25">
      <c r="A995" s="261" t="s">
        <v>3653</v>
      </c>
      <c r="B995" s="261">
        <v>91985</v>
      </c>
      <c r="C995" s="261" t="s">
        <v>2139</v>
      </c>
      <c r="D995" s="261" t="s">
        <v>3176</v>
      </c>
      <c r="E995" s="261" t="s">
        <v>3177</v>
      </c>
      <c r="F995" s="261">
        <v>103122</v>
      </c>
      <c r="G995" s="261" t="s">
        <v>2221</v>
      </c>
      <c r="H995" s="261" t="s">
        <v>2222</v>
      </c>
      <c r="I995" s="261" t="s">
        <v>3659</v>
      </c>
      <c r="J995" s="261" t="s">
        <v>4152</v>
      </c>
      <c r="K995" s="261" t="s">
        <v>3770</v>
      </c>
    </row>
    <row r="996" spans="1:11" hidden="1" x14ac:dyDescent="0.25">
      <c r="A996" s="261" t="s">
        <v>3653</v>
      </c>
      <c r="B996" s="261">
        <v>91986</v>
      </c>
      <c r="C996" s="261" t="s">
        <v>3978</v>
      </c>
      <c r="D996" s="261" t="s">
        <v>1922</v>
      </c>
      <c r="E996" s="261" t="s">
        <v>3178</v>
      </c>
      <c r="F996" s="261">
        <v>100996</v>
      </c>
      <c r="G996" s="261" t="s">
        <v>4024</v>
      </c>
      <c r="H996" s="261" t="s">
        <v>4025</v>
      </c>
      <c r="I996" s="261" t="s">
        <v>3659</v>
      </c>
      <c r="J996" s="261" t="s">
        <v>3660</v>
      </c>
      <c r="K996" s="261" t="s">
        <v>3179</v>
      </c>
    </row>
    <row r="997" spans="1:11" hidden="1" x14ac:dyDescent="0.25">
      <c r="A997" s="261" t="s">
        <v>3653</v>
      </c>
      <c r="B997" s="261">
        <v>91987</v>
      </c>
      <c r="C997" s="261" t="s">
        <v>2861</v>
      </c>
      <c r="D997" s="261" t="s">
        <v>3180</v>
      </c>
      <c r="E997" s="261" t="s">
        <v>3181</v>
      </c>
      <c r="F997" s="261">
        <v>100445</v>
      </c>
      <c r="G997" s="261" t="s">
        <v>4046</v>
      </c>
      <c r="H997" s="261" t="s">
        <v>4047</v>
      </c>
      <c r="I997" s="261" t="s">
        <v>3659</v>
      </c>
      <c r="J997" s="261" t="s">
        <v>3660</v>
      </c>
      <c r="K997" s="261" t="s">
        <v>4048</v>
      </c>
    </row>
    <row r="998" spans="1:11" hidden="1" x14ac:dyDescent="0.25">
      <c r="A998" s="261" t="s">
        <v>3653</v>
      </c>
      <c r="B998" s="261">
        <v>91988</v>
      </c>
      <c r="C998" s="261" t="s">
        <v>3031</v>
      </c>
      <c r="D998" s="261" t="s">
        <v>3182</v>
      </c>
      <c r="E998" s="261" t="s">
        <v>3183</v>
      </c>
      <c r="F998" s="261">
        <v>100355</v>
      </c>
      <c r="G998" s="261" t="s">
        <v>3797</v>
      </c>
      <c r="H998" s="261" t="s">
        <v>3798</v>
      </c>
      <c r="I998" s="261" t="s">
        <v>3659</v>
      </c>
      <c r="J998" s="261" t="s">
        <v>4152</v>
      </c>
      <c r="K998" s="261" t="s">
        <v>3742</v>
      </c>
    </row>
    <row r="999" spans="1:11" hidden="1" x14ac:dyDescent="0.25">
      <c r="A999" s="261" t="s">
        <v>3653</v>
      </c>
      <c r="B999" s="261">
        <v>91989</v>
      </c>
      <c r="C999" s="261" t="s">
        <v>4134</v>
      </c>
      <c r="D999" s="261" t="s">
        <v>3184</v>
      </c>
      <c r="E999" s="261" t="s">
        <v>3185</v>
      </c>
      <c r="F999" s="261">
        <v>103325</v>
      </c>
      <c r="G999" s="261" t="s">
        <v>4942</v>
      </c>
      <c r="H999" s="261" t="s">
        <v>4943</v>
      </c>
      <c r="I999" s="261" t="s">
        <v>3659</v>
      </c>
      <c r="J999" s="261" t="s">
        <v>3660</v>
      </c>
      <c r="K999" s="261" t="s">
        <v>1871</v>
      </c>
    </row>
    <row r="1000" spans="1:11" hidden="1" x14ac:dyDescent="0.25">
      <c r="A1000" s="261" t="s">
        <v>3653</v>
      </c>
      <c r="B1000" s="261">
        <v>91991</v>
      </c>
      <c r="C1000" s="261" t="s">
        <v>3186</v>
      </c>
      <c r="D1000" s="261" t="s">
        <v>3187</v>
      </c>
      <c r="E1000" s="261" t="s">
        <v>3188</v>
      </c>
      <c r="F1000" s="261">
        <v>103282</v>
      </c>
      <c r="G1000" s="261" t="s">
        <v>2491</v>
      </c>
      <c r="H1000" s="261" t="s">
        <v>2492</v>
      </c>
      <c r="I1000" s="261" t="s">
        <v>3659</v>
      </c>
      <c r="J1000" s="261" t="s">
        <v>3660</v>
      </c>
      <c r="K1000" s="261" t="s">
        <v>2493</v>
      </c>
    </row>
    <row r="1001" spans="1:11" hidden="1" x14ac:dyDescent="0.25">
      <c r="A1001" s="261" t="s">
        <v>3653</v>
      </c>
      <c r="B1001" s="261">
        <v>91997</v>
      </c>
      <c r="C1001" s="261" t="s">
        <v>3189</v>
      </c>
      <c r="D1001" s="261" t="s">
        <v>3190</v>
      </c>
      <c r="E1001" s="261" t="s">
        <v>3191</v>
      </c>
      <c r="F1001" s="261">
        <v>103177</v>
      </c>
      <c r="G1001" s="261" t="s">
        <v>2482</v>
      </c>
      <c r="H1001" s="261" t="s">
        <v>2483</v>
      </c>
      <c r="I1001" s="261" t="s">
        <v>3659</v>
      </c>
      <c r="J1001" s="261" t="s">
        <v>4152</v>
      </c>
      <c r="K1001" s="261" t="s">
        <v>3770</v>
      </c>
    </row>
    <row r="1002" spans="1:11" hidden="1" x14ac:dyDescent="0.25">
      <c r="A1002" s="261" t="s">
        <v>3653</v>
      </c>
      <c r="B1002" s="261">
        <v>91998</v>
      </c>
      <c r="C1002" s="261" t="s">
        <v>3737</v>
      </c>
      <c r="D1002" s="261" t="s">
        <v>3192</v>
      </c>
      <c r="E1002" s="261" t="s">
        <v>3193</v>
      </c>
      <c r="F1002" s="261">
        <v>100992</v>
      </c>
      <c r="G1002" s="261" t="s">
        <v>4381</v>
      </c>
      <c r="H1002" s="261" t="s">
        <v>4382</v>
      </c>
      <c r="I1002" s="261" t="s">
        <v>3659</v>
      </c>
      <c r="J1002" s="261" t="s">
        <v>3660</v>
      </c>
      <c r="K1002" s="261" t="s">
        <v>2378</v>
      </c>
    </row>
    <row r="1003" spans="1:11" hidden="1" x14ac:dyDescent="0.25">
      <c r="A1003" s="261" t="s">
        <v>3653</v>
      </c>
      <c r="B1003" s="261">
        <v>92000</v>
      </c>
      <c r="C1003" s="261" t="s">
        <v>2002</v>
      </c>
      <c r="D1003" s="261" t="s">
        <v>3194</v>
      </c>
      <c r="E1003" s="261" t="s">
        <v>3195</v>
      </c>
      <c r="F1003" s="261">
        <v>100403</v>
      </c>
      <c r="G1003" s="261" t="s">
        <v>4005</v>
      </c>
      <c r="H1003" s="261" t="s">
        <v>4006</v>
      </c>
      <c r="I1003" s="261" t="s">
        <v>3659</v>
      </c>
      <c r="J1003" s="261" t="s">
        <v>3660</v>
      </c>
      <c r="K1003" s="261" t="s">
        <v>4746</v>
      </c>
    </row>
    <row r="1004" spans="1:11" hidden="1" x14ac:dyDescent="0.25">
      <c r="A1004" s="261" t="s">
        <v>3653</v>
      </c>
      <c r="B1004" s="261">
        <v>92001</v>
      </c>
      <c r="C1004" s="261" t="s">
        <v>3196</v>
      </c>
      <c r="D1004" s="261" t="s">
        <v>3197</v>
      </c>
      <c r="E1004" s="261" t="s">
        <v>3198</v>
      </c>
      <c r="F1004" s="261">
        <v>100471</v>
      </c>
      <c r="G1004" s="261" t="s">
        <v>4587</v>
      </c>
      <c r="H1004" s="261" t="s">
        <v>4588</v>
      </c>
      <c r="I1004" s="261" t="s">
        <v>3659</v>
      </c>
      <c r="J1004" s="261" t="s">
        <v>3660</v>
      </c>
      <c r="K1004" s="261" t="s">
        <v>4589</v>
      </c>
    </row>
    <row r="1005" spans="1:11" hidden="1" x14ac:dyDescent="0.25">
      <c r="A1005" s="261" t="s">
        <v>3653</v>
      </c>
      <c r="B1005" s="261">
        <v>92002</v>
      </c>
      <c r="C1005" s="261" t="s">
        <v>3199</v>
      </c>
      <c r="D1005" s="261" t="s">
        <v>3200</v>
      </c>
      <c r="E1005" s="261" t="s">
        <v>3201</v>
      </c>
      <c r="F1005" s="261">
        <v>100348</v>
      </c>
      <c r="G1005" s="261" t="s">
        <v>3943</v>
      </c>
      <c r="H1005" s="261" t="s">
        <v>3944</v>
      </c>
      <c r="I1005" s="261" t="s">
        <v>3659</v>
      </c>
      <c r="J1005" s="261" t="s">
        <v>3660</v>
      </c>
      <c r="K1005" s="261" t="s">
        <v>4969</v>
      </c>
    </row>
    <row r="1006" spans="1:11" hidden="1" x14ac:dyDescent="0.25">
      <c r="A1006" s="261" t="s">
        <v>3653</v>
      </c>
      <c r="B1006" s="261">
        <v>92003</v>
      </c>
      <c r="C1006" s="261" t="s">
        <v>3202</v>
      </c>
      <c r="D1006" s="261" t="s">
        <v>3203</v>
      </c>
      <c r="E1006" s="261" t="s">
        <v>3204</v>
      </c>
      <c r="F1006" s="261">
        <v>103235</v>
      </c>
      <c r="G1006" s="261" t="s">
        <v>2179</v>
      </c>
      <c r="H1006" s="261" t="s">
        <v>2180</v>
      </c>
      <c r="I1006" s="261" t="s">
        <v>3659</v>
      </c>
      <c r="J1006" s="261" t="s">
        <v>3660</v>
      </c>
      <c r="K1006" s="261" t="s">
        <v>2181</v>
      </c>
    </row>
    <row r="1007" spans="1:11" hidden="1" x14ac:dyDescent="0.25">
      <c r="A1007" s="261" t="s">
        <v>3653</v>
      </c>
      <c r="B1007" s="261">
        <v>92005</v>
      </c>
      <c r="C1007" s="261" t="s">
        <v>3205</v>
      </c>
      <c r="D1007" s="261" t="s">
        <v>3206</v>
      </c>
      <c r="E1007" s="261" t="s">
        <v>3207</v>
      </c>
      <c r="F1007" s="261">
        <v>103595</v>
      </c>
      <c r="G1007" s="261" t="s">
        <v>3841</v>
      </c>
      <c r="H1007" s="261" t="s">
        <v>3842</v>
      </c>
      <c r="I1007" s="261" t="s">
        <v>3659</v>
      </c>
      <c r="J1007" s="261" t="s">
        <v>3660</v>
      </c>
      <c r="K1007" s="261" t="s">
        <v>2133</v>
      </c>
    </row>
    <row r="1008" spans="1:11" hidden="1" x14ac:dyDescent="0.25">
      <c r="A1008" s="261" t="s">
        <v>3653</v>
      </c>
      <c r="B1008" s="261">
        <v>92007</v>
      </c>
      <c r="C1008" s="261" t="s">
        <v>1904</v>
      </c>
      <c r="D1008" s="261" t="s">
        <v>4750</v>
      </c>
      <c r="E1008" s="261" t="s">
        <v>3208</v>
      </c>
      <c r="F1008" s="261">
        <v>100403</v>
      </c>
      <c r="G1008" s="261" t="s">
        <v>4005</v>
      </c>
      <c r="H1008" s="261" t="s">
        <v>4006</v>
      </c>
      <c r="I1008" s="261" t="s">
        <v>4963</v>
      </c>
      <c r="J1008" s="261" t="s">
        <v>3997</v>
      </c>
      <c r="K1008" s="261" t="s">
        <v>4752</v>
      </c>
    </row>
    <row r="1009" spans="1:11" hidden="1" x14ac:dyDescent="0.25">
      <c r="A1009" s="261" t="s">
        <v>3653</v>
      </c>
      <c r="B1009" s="261">
        <v>92008</v>
      </c>
      <c r="C1009" s="261" t="s">
        <v>3777</v>
      </c>
      <c r="D1009" s="261" t="s">
        <v>3209</v>
      </c>
      <c r="E1009" s="261" t="s">
        <v>3210</v>
      </c>
      <c r="F1009" s="261">
        <v>100690</v>
      </c>
      <c r="G1009" s="261" t="s">
        <v>4013</v>
      </c>
      <c r="H1009" s="261" t="s">
        <v>4014</v>
      </c>
      <c r="I1009" s="261" t="s">
        <v>4963</v>
      </c>
      <c r="J1009" s="261" t="s">
        <v>3997</v>
      </c>
      <c r="K1009" s="261" t="s">
        <v>2234</v>
      </c>
    </row>
    <row r="1010" spans="1:11" hidden="1" x14ac:dyDescent="0.25">
      <c r="A1010" s="261" t="s">
        <v>3653</v>
      </c>
      <c r="B1010" s="261">
        <v>92010</v>
      </c>
      <c r="C1010" s="261" t="s">
        <v>4294</v>
      </c>
      <c r="D1010" s="261" t="s">
        <v>3211</v>
      </c>
      <c r="E1010" s="261" t="s">
        <v>3212</v>
      </c>
      <c r="F1010" s="261">
        <v>100348</v>
      </c>
      <c r="G1010" s="261" t="s">
        <v>3943</v>
      </c>
      <c r="H1010" s="261" t="s">
        <v>3944</v>
      </c>
      <c r="I1010" s="261" t="s">
        <v>3659</v>
      </c>
      <c r="J1010" s="261" t="s">
        <v>3660</v>
      </c>
      <c r="K1010" s="261" t="s">
        <v>2227</v>
      </c>
    </row>
    <row r="1011" spans="1:11" hidden="1" x14ac:dyDescent="0.25">
      <c r="A1011" s="261" t="s">
        <v>3653</v>
      </c>
      <c r="B1011" s="261">
        <v>92011</v>
      </c>
      <c r="C1011" s="261" t="s">
        <v>3213</v>
      </c>
      <c r="D1011" s="261" t="s">
        <v>3214</v>
      </c>
      <c r="E1011" s="261" t="s">
        <v>3215</v>
      </c>
      <c r="F1011" s="261">
        <v>100348</v>
      </c>
      <c r="G1011" s="261" t="s">
        <v>3943</v>
      </c>
      <c r="H1011" s="261" t="s">
        <v>3944</v>
      </c>
      <c r="I1011" s="261" t="s">
        <v>4963</v>
      </c>
      <c r="J1011" s="261" t="s">
        <v>3997</v>
      </c>
      <c r="K1011" s="261" t="s">
        <v>2653</v>
      </c>
    </row>
    <row r="1012" spans="1:11" hidden="1" x14ac:dyDescent="0.25">
      <c r="A1012" s="261" t="s">
        <v>3653</v>
      </c>
      <c r="B1012" s="261">
        <v>92012</v>
      </c>
      <c r="C1012" s="261" t="s">
        <v>3848</v>
      </c>
      <c r="D1012" s="261" t="s">
        <v>3892</v>
      </c>
      <c r="E1012" s="261" t="s">
        <v>3216</v>
      </c>
      <c r="F1012" s="261">
        <v>103235</v>
      </c>
      <c r="G1012" s="261" t="s">
        <v>2179</v>
      </c>
      <c r="H1012" s="261" t="s">
        <v>2180</v>
      </c>
      <c r="I1012" s="261" t="s">
        <v>4963</v>
      </c>
      <c r="J1012" s="261" t="s">
        <v>3997</v>
      </c>
      <c r="K1012" s="261" t="s">
        <v>3217</v>
      </c>
    </row>
    <row r="1013" spans="1:11" hidden="1" x14ac:dyDescent="0.25">
      <c r="A1013" s="261" t="s">
        <v>3653</v>
      </c>
      <c r="B1013" s="261">
        <v>92013</v>
      </c>
      <c r="C1013" s="261" t="s">
        <v>3675</v>
      </c>
      <c r="D1013" s="261" t="s">
        <v>3218</v>
      </c>
      <c r="E1013" s="261" t="s">
        <v>3219</v>
      </c>
      <c r="F1013" s="261">
        <v>100403</v>
      </c>
      <c r="G1013" s="261" t="s">
        <v>4005</v>
      </c>
      <c r="H1013" s="261" t="s">
        <v>4006</v>
      </c>
      <c r="I1013" s="261" t="s">
        <v>4963</v>
      </c>
      <c r="J1013" s="261" t="s">
        <v>3997</v>
      </c>
      <c r="K1013" s="261" t="s">
        <v>4302</v>
      </c>
    </row>
    <row r="1014" spans="1:11" hidden="1" x14ac:dyDescent="0.25">
      <c r="A1014" s="261" t="s">
        <v>3653</v>
      </c>
      <c r="B1014" s="261">
        <v>92016</v>
      </c>
      <c r="C1014" s="261" t="s">
        <v>3686</v>
      </c>
      <c r="D1014" s="261" t="s">
        <v>3220</v>
      </c>
      <c r="E1014" s="261" t="s">
        <v>3221</v>
      </c>
      <c r="F1014" s="261">
        <v>103438</v>
      </c>
      <c r="G1014" s="261" t="s">
        <v>3657</v>
      </c>
      <c r="H1014" s="261" t="s">
        <v>3658</v>
      </c>
      <c r="I1014" s="261" t="s">
        <v>3659</v>
      </c>
      <c r="J1014" s="261" t="s">
        <v>3660</v>
      </c>
      <c r="K1014" s="261" t="s">
        <v>4247</v>
      </c>
    </row>
    <row r="1015" spans="1:11" hidden="1" x14ac:dyDescent="0.25">
      <c r="A1015" s="261" t="s">
        <v>3653</v>
      </c>
      <c r="B1015" s="261">
        <v>92017</v>
      </c>
      <c r="C1015" s="261" t="s">
        <v>3806</v>
      </c>
      <c r="D1015" s="261" t="s">
        <v>1837</v>
      </c>
      <c r="E1015" s="261" t="s">
        <v>3222</v>
      </c>
      <c r="F1015" s="261">
        <v>103313</v>
      </c>
      <c r="G1015" s="261" t="s">
        <v>4207</v>
      </c>
      <c r="H1015" s="261" t="s">
        <v>4208</v>
      </c>
      <c r="I1015" s="261" t="s">
        <v>3659</v>
      </c>
      <c r="J1015" s="261" t="s">
        <v>3660</v>
      </c>
      <c r="K1015" s="261" t="s">
        <v>5054</v>
      </c>
    </row>
    <row r="1016" spans="1:11" hidden="1" x14ac:dyDescent="0.25">
      <c r="A1016" s="261" t="s">
        <v>3653</v>
      </c>
      <c r="B1016" s="261">
        <v>92018</v>
      </c>
      <c r="C1016" s="261" t="s">
        <v>3675</v>
      </c>
      <c r="D1016" s="261" t="s">
        <v>2540</v>
      </c>
      <c r="E1016" s="261" t="s">
        <v>3223</v>
      </c>
      <c r="F1016" s="261">
        <v>100348</v>
      </c>
      <c r="G1016" s="261" t="s">
        <v>3943</v>
      </c>
      <c r="H1016" s="261" t="s">
        <v>3944</v>
      </c>
      <c r="I1016" s="261" t="s">
        <v>4963</v>
      </c>
      <c r="J1016" s="261" t="s">
        <v>3997</v>
      </c>
      <c r="K1016" s="261" t="s">
        <v>4010</v>
      </c>
    </row>
    <row r="1017" spans="1:11" hidden="1" x14ac:dyDescent="0.25">
      <c r="A1017" s="261" t="s">
        <v>3653</v>
      </c>
      <c r="B1017" s="261">
        <v>92020</v>
      </c>
      <c r="C1017" s="261" t="s">
        <v>3224</v>
      </c>
      <c r="D1017" s="261" t="s">
        <v>5060</v>
      </c>
      <c r="E1017" s="261" t="s">
        <v>3225</v>
      </c>
      <c r="F1017" s="261">
        <v>103232</v>
      </c>
      <c r="G1017" s="261" t="s">
        <v>4318</v>
      </c>
      <c r="H1017" s="261" t="s">
        <v>4319</v>
      </c>
      <c r="I1017" s="261" t="s">
        <v>3659</v>
      </c>
      <c r="J1017" s="261" t="s">
        <v>3660</v>
      </c>
      <c r="K1017" s="261" t="s">
        <v>4320</v>
      </c>
    </row>
    <row r="1018" spans="1:11" hidden="1" x14ac:dyDescent="0.25">
      <c r="A1018" s="261" t="s">
        <v>3653</v>
      </c>
      <c r="B1018" s="261">
        <v>92021</v>
      </c>
      <c r="C1018" s="261" t="s">
        <v>3226</v>
      </c>
      <c r="D1018" s="261" t="s">
        <v>3227</v>
      </c>
      <c r="E1018" s="261" t="s">
        <v>3228</v>
      </c>
      <c r="F1018" s="261">
        <v>100348</v>
      </c>
      <c r="G1018" s="261" t="s">
        <v>3943</v>
      </c>
      <c r="H1018" s="261" t="s">
        <v>3944</v>
      </c>
      <c r="I1018" s="261" t="s">
        <v>3659</v>
      </c>
      <c r="J1018" s="261" t="s">
        <v>3660</v>
      </c>
      <c r="K1018" s="261" t="s">
        <v>2245</v>
      </c>
    </row>
    <row r="1019" spans="1:11" hidden="1" x14ac:dyDescent="0.25">
      <c r="A1019" s="261" t="s">
        <v>3653</v>
      </c>
      <c r="B1019" s="261">
        <v>92022</v>
      </c>
      <c r="C1019" s="261" t="s">
        <v>3229</v>
      </c>
      <c r="D1019" s="261" t="s">
        <v>5026</v>
      </c>
      <c r="E1019" s="261" t="s">
        <v>3230</v>
      </c>
      <c r="F1019" s="261">
        <v>103573</v>
      </c>
      <c r="G1019" s="261" t="s">
        <v>3710</v>
      </c>
      <c r="H1019" s="261" t="s">
        <v>3711</v>
      </c>
      <c r="I1019" s="261" t="s">
        <v>2070</v>
      </c>
      <c r="J1019" s="261" t="s">
        <v>3997</v>
      </c>
      <c r="K1019" s="261" t="s">
        <v>3712</v>
      </c>
    </row>
    <row r="1020" spans="1:11" hidden="1" x14ac:dyDescent="0.25">
      <c r="A1020" s="261" t="s">
        <v>3653</v>
      </c>
      <c r="B1020" s="261">
        <v>92026</v>
      </c>
      <c r="C1020" s="261" t="s">
        <v>5221</v>
      </c>
      <c r="D1020" s="261" t="s">
        <v>3231</v>
      </c>
      <c r="E1020" s="261" t="s">
        <v>3232</v>
      </c>
      <c r="F1020" s="261">
        <v>103879</v>
      </c>
      <c r="G1020" s="261" t="s">
        <v>4168</v>
      </c>
      <c r="H1020" s="261" t="s">
        <v>4169</v>
      </c>
      <c r="I1020" s="261" t="s">
        <v>3659</v>
      </c>
      <c r="J1020" s="261" t="s">
        <v>3660</v>
      </c>
      <c r="K1020" s="261" t="s">
        <v>4170</v>
      </c>
    </row>
    <row r="1021" spans="1:11" hidden="1" x14ac:dyDescent="0.25">
      <c r="A1021" s="261" t="s">
        <v>3653</v>
      </c>
      <c r="B1021" s="261">
        <v>92027</v>
      </c>
      <c r="C1021" s="261" t="s">
        <v>3675</v>
      </c>
      <c r="D1021" s="261" t="s">
        <v>4132</v>
      </c>
      <c r="E1021" s="261" t="s">
        <v>3233</v>
      </c>
      <c r="F1021" s="261">
        <v>103879</v>
      </c>
      <c r="G1021" s="261" t="s">
        <v>4168</v>
      </c>
      <c r="H1021" s="261" t="s">
        <v>4169</v>
      </c>
      <c r="I1021" s="261" t="s">
        <v>3659</v>
      </c>
      <c r="J1021" s="261" t="s">
        <v>3660</v>
      </c>
      <c r="K1021" s="261" t="s">
        <v>4170</v>
      </c>
    </row>
    <row r="1022" spans="1:11" hidden="1" x14ac:dyDescent="0.25">
      <c r="A1022" s="261" t="s">
        <v>3653</v>
      </c>
      <c r="B1022" s="261">
        <v>92028</v>
      </c>
      <c r="C1022" s="261" t="s">
        <v>3234</v>
      </c>
      <c r="D1022" s="261" t="s">
        <v>3235</v>
      </c>
      <c r="E1022" s="261" t="s">
        <v>3236</v>
      </c>
      <c r="F1022" s="261">
        <v>100448</v>
      </c>
      <c r="G1022" s="261" t="s">
        <v>4677</v>
      </c>
      <c r="H1022" s="261" t="s">
        <v>4678</v>
      </c>
      <c r="I1022" s="261" t="s">
        <v>2070</v>
      </c>
      <c r="J1022" s="261" t="s">
        <v>3997</v>
      </c>
      <c r="K1022" s="261" t="s">
        <v>4655</v>
      </c>
    </row>
    <row r="1023" spans="1:11" hidden="1" x14ac:dyDescent="0.25">
      <c r="A1023" s="261" t="s">
        <v>3653</v>
      </c>
      <c r="B1023" s="261">
        <v>92036</v>
      </c>
      <c r="C1023" s="261" t="s">
        <v>4002</v>
      </c>
      <c r="D1023" s="261" t="s">
        <v>4132</v>
      </c>
      <c r="E1023" s="261" t="s">
        <v>3237</v>
      </c>
      <c r="F1023" s="261">
        <v>100348</v>
      </c>
      <c r="G1023" s="261" t="s">
        <v>3943</v>
      </c>
      <c r="H1023" s="261" t="s">
        <v>3944</v>
      </c>
      <c r="I1023" s="261" t="s">
        <v>3659</v>
      </c>
      <c r="J1023" s="261" t="s">
        <v>3660</v>
      </c>
      <c r="K1023" s="261" t="s">
        <v>2255</v>
      </c>
    </row>
    <row r="1024" spans="1:11" hidden="1" x14ac:dyDescent="0.25">
      <c r="A1024" s="261" t="s">
        <v>3653</v>
      </c>
      <c r="B1024" s="261">
        <v>92038</v>
      </c>
      <c r="C1024" s="261" t="s">
        <v>3835</v>
      </c>
      <c r="D1024" s="261" t="s">
        <v>3238</v>
      </c>
      <c r="E1024" s="261" t="s">
        <v>3239</v>
      </c>
      <c r="F1024" s="261">
        <v>100348</v>
      </c>
      <c r="G1024" s="261" t="s">
        <v>3943</v>
      </c>
      <c r="H1024" s="261" t="s">
        <v>3944</v>
      </c>
      <c r="I1024" s="261" t="s">
        <v>4963</v>
      </c>
      <c r="J1024" s="261" t="s">
        <v>3997</v>
      </c>
      <c r="K1024" s="261" t="s">
        <v>4463</v>
      </c>
    </row>
    <row r="1025" spans="1:11" hidden="1" x14ac:dyDescent="0.25">
      <c r="A1025" s="261" t="s">
        <v>3653</v>
      </c>
      <c r="B1025" s="261">
        <v>92041</v>
      </c>
      <c r="C1025" s="261" t="s">
        <v>5025</v>
      </c>
      <c r="D1025" s="261" t="s">
        <v>3240</v>
      </c>
      <c r="E1025" s="261" t="s">
        <v>3241</v>
      </c>
      <c r="F1025" s="261">
        <v>100426</v>
      </c>
      <c r="G1025" s="261" t="s">
        <v>3803</v>
      </c>
      <c r="H1025" s="261" t="s">
        <v>3804</v>
      </c>
      <c r="I1025" s="261" t="s">
        <v>3659</v>
      </c>
      <c r="J1025" s="261" t="s">
        <v>3660</v>
      </c>
      <c r="K1025" s="261" t="s">
        <v>4880</v>
      </c>
    </row>
    <row r="1026" spans="1:11" hidden="1" x14ac:dyDescent="0.25">
      <c r="A1026" s="261" t="s">
        <v>3653</v>
      </c>
      <c r="B1026" s="261">
        <v>92042</v>
      </c>
      <c r="C1026" s="261" t="s">
        <v>4209</v>
      </c>
      <c r="D1026" s="261" t="s">
        <v>3242</v>
      </c>
      <c r="E1026" s="261" t="s">
        <v>3243</v>
      </c>
      <c r="F1026" s="261">
        <v>100422</v>
      </c>
      <c r="G1026" s="261" t="s">
        <v>4018</v>
      </c>
      <c r="H1026" s="261" t="s">
        <v>4019</v>
      </c>
      <c r="I1026" s="261" t="s">
        <v>3659</v>
      </c>
      <c r="J1026" s="261" t="s">
        <v>3660</v>
      </c>
      <c r="K1026" s="261" t="s">
        <v>3244</v>
      </c>
    </row>
    <row r="1027" spans="1:11" hidden="1" x14ac:dyDescent="0.25">
      <c r="A1027" s="261" t="s">
        <v>3653</v>
      </c>
      <c r="B1027" s="261">
        <v>92043</v>
      </c>
      <c r="C1027" s="261" t="s">
        <v>2293</v>
      </c>
      <c r="D1027" s="261" t="s">
        <v>3245</v>
      </c>
      <c r="E1027" s="261" t="s">
        <v>3246</v>
      </c>
      <c r="F1027" s="261">
        <v>100997</v>
      </c>
      <c r="G1027" s="261" t="s">
        <v>3672</v>
      </c>
      <c r="H1027" s="261" t="s">
        <v>3673</v>
      </c>
      <c r="I1027" s="261" t="s">
        <v>3659</v>
      </c>
      <c r="J1027" s="261" t="s">
        <v>3660</v>
      </c>
      <c r="K1027" s="261" t="s">
        <v>3894</v>
      </c>
    </row>
    <row r="1028" spans="1:11" hidden="1" x14ac:dyDescent="0.25">
      <c r="A1028" s="261" t="s">
        <v>3653</v>
      </c>
      <c r="B1028" s="261">
        <v>92044</v>
      </c>
      <c r="C1028" s="261" t="s">
        <v>3247</v>
      </c>
      <c r="D1028" s="261" t="s">
        <v>3248</v>
      </c>
      <c r="E1028" s="261" t="s">
        <v>3249</v>
      </c>
      <c r="F1028" s="261">
        <v>103573</v>
      </c>
      <c r="G1028" s="261" t="s">
        <v>3710</v>
      </c>
      <c r="H1028" s="261" t="s">
        <v>3711</v>
      </c>
      <c r="I1028" s="261" t="s">
        <v>3659</v>
      </c>
      <c r="J1028" s="261" t="s">
        <v>3660</v>
      </c>
      <c r="K1028" s="261" t="s">
        <v>1803</v>
      </c>
    </row>
    <row r="1029" spans="1:11" hidden="1" x14ac:dyDescent="0.25">
      <c r="A1029" s="261" t="s">
        <v>3653</v>
      </c>
      <c r="B1029" s="261">
        <v>92047</v>
      </c>
      <c r="C1029" s="261" t="s">
        <v>3953</v>
      </c>
      <c r="D1029" s="261" t="s">
        <v>3250</v>
      </c>
      <c r="E1029" s="261" t="s">
        <v>3251</v>
      </c>
      <c r="F1029" s="261">
        <v>103794</v>
      </c>
      <c r="G1029" s="261" t="s">
        <v>3756</v>
      </c>
      <c r="H1029" s="261" t="s">
        <v>3757</v>
      </c>
      <c r="I1029" s="261" t="s">
        <v>3659</v>
      </c>
      <c r="J1029" s="261" t="s">
        <v>3660</v>
      </c>
      <c r="K1029" s="261" t="s">
        <v>2117</v>
      </c>
    </row>
    <row r="1030" spans="1:11" hidden="1" x14ac:dyDescent="0.25">
      <c r="A1030" s="261" t="s">
        <v>3653</v>
      </c>
      <c r="B1030" s="261">
        <v>92048</v>
      </c>
      <c r="C1030" s="261" t="s">
        <v>3252</v>
      </c>
      <c r="D1030" s="261" t="s">
        <v>3253</v>
      </c>
      <c r="E1030" s="261" t="s">
        <v>3254</v>
      </c>
      <c r="F1030" s="261">
        <v>103235</v>
      </c>
      <c r="G1030" s="261" t="s">
        <v>2179</v>
      </c>
      <c r="H1030" s="261" t="s">
        <v>2180</v>
      </c>
      <c r="I1030" s="261" t="s">
        <v>3659</v>
      </c>
      <c r="J1030" s="261" t="s">
        <v>3660</v>
      </c>
      <c r="K1030" s="261" t="s">
        <v>3217</v>
      </c>
    </row>
    <row r="1031" spans="1:11" hidden="1" x14ac:dyDescent="0.25">
      <c r="A1031" s="261" t="s">
        <v>3653</v>
      </c>
      <c r="B1031" s="261">
        <v>92049</v>
      </c>
      <c r="C1031" s="261" t="s">
        <v>4251</v>
      </c>
      <c r="D1031" s="261" t="s">
        <v>3255</v>
      </c>
      <c r="E1031" s="261" t="s">
        <v>3256</v>
      </c>
      <c r="F1031" s="261">
        <v>103313</v>
      </c>
      <c r="G1031" s="261" t="s">
        <v>4207</v>
      </c>
      <c r="H1031" s="261" t="s">
        <v>4208</v>
      </c>
      <c r="I1031" s="261" t="s">
        <v>3659</v>
      </c>
      <c r="J1031" s="261" t="s">
        <v>3660</v>
      </c>
      <c r="K1031" s="261" t="s">
        <v>4802</v>
      </c>
    </row>
    <row r="1032" spans="1:11" hidden="1" x14ac:dyDescent="0.25">
      <c r="A1032" s="261" t="s">
        <v>3653</v>
      </c>
      <c r="B1032" s="261">
        <v>92050</v>
      </c>
      <c r="C1032" s="261" t="s">
        <v>2093</v>
      </c>
      <c r="D1032" s="261" t="s">
        <v>3257</v>
      </c>
      <c r="E1032" s="261" t="s">
        <v>3258</v>
      </c>
      <c r="F1032" s="261">
        <v>100425</v>
      </c>
      <c r="G1032" s="261" t="s">
        <v>4092</v>
      </c>
      <c r="H1032" s="261" t="s">
        <v>4093</v>
      </c>
      <c r="I1032" s="261" t="s">
        <v>3659</v>
      </c>
      <c r="J1032" s="261" t="s">
        <v>3660</v>
      </c>
      <c r="K1032" s="261" t="s">
        <v>2204</v>
      </c>
    </row>
    <row r="1033" spans="1:11" x14ac:dyDescent="0.25">
      <c r="A1033" s="261" t="s">
        <v>3653</v>
      </c>
      <c r="B1033" s="261">
        <v>92052</v>
      </c>
      <c r="C1033" s="261" t="s">
        <v>3259</v>
      </c>
      <c r="D1033" s="261" t="s">
        <v>3260</v>
      </c>
      <c r="E1033" s="262" t="s">
        <v>3261</v>
      </c>
      <c r="F1033" s="261"/>
      <c r="G1033" s="261"/>
      <c r="H1033" s="261"/>
      <c r="I1033" s="261"/>
      <c r="J1033" s="261"/>
      <c r="K1033" s="261"/>
    </row>
    <row r="1034" spans="1:11" hidden="1" x14ac:dyDescent="0.25">
      <c r="A1034" s="261" t="s">
        <v>3653</v>
      </c>
      <c r="B1034" s="261">
        <v>92053</v>
      </c>
      <c r="C1034" s="261" t="s">
        <v>3262</v>
      </c>
      <c r="D1034" s="261" t="s">
        <v>3263</v>
      </c>
      <c r="E1034" s="261" t="s">
        <v>3264</v>
      </c>
      <c r="F1034" s="261">
        <v>103235</v>
      </c>
      <c r="G1034" s="261" t="s">
        <v>2179</v>
      </c>
      <c r="H1034" s="261" t="s">
        <v>2180</v>
      </c>
      <c r="I1034" s="261" t="s">
        <v>3659</v>
      </c>
      <c r="J1034" s="261" t="s">
        <v>3660</v>
      </c>
      <c r="K1034" s="261" t="s">
        <v>2181</v>
      </c>
    </row>
    <row r="1035" spans="1:11" hidden="1" x14ac:dyDescent="0.25">
      <c r="A1035" s="261" t="s">
        <v>3653</v>
      </c>
      <c r="B1035" s="261">
        <v>92054</v>
      </c>
      <c r="C1035" s="261" t="s">
        <v>3806</v>
      </c>
      <c r="D1035" s="261" t="s">
        <v>4177</v>
      </c>
      <c r="E1035" s="261" t="s">
        <v>3265</v>
      </c>
      <c r="F1035" s="261">
        <v>100429</v>
      </c>
      <c r="G1035" s="261" t="s">
        <v>4264</v>
      </c>
      <c r="H1035" s="261" t="s">
        <v>4265</v>
      </c>
      <c r="I1035" s="261" t="s">
        <v>3659</v>
      </c>
      <c r="J1035" s="261" t="s">
        <v>3660</v>
      </c>
      <c r="K1035" s="261" t="s">
        <v>4433</v>
      </c>
    </row>
    <row r="1036" spans="1:11" hidden="1" x14ac:dyDescent="0.25">
      <c r="A1036" s="261" t="s">
        <v>3653</v>
      </c>
      <c r="B1036" s="261">
        <v>92057</v>
      </c>
      <c r="C1036" s="261" t="s">
        <v>2367</v>
      </c>
      <c r="D1036" s="261" t="s">
        <v>3266</v>
      </c>
      <c r="E1036" s="261" t="s">
        <v>3267</v>
      </c>
      <c r="F1036" s="261">
        <v>100438</v>
      </c>
      <c r="G1036" s="261" t="s">
        <v>4691</v>
      </c>
      <c r="H1036" s="261" t="s">
        <v>4692</v>
      </c>
      <c r="I1036" s="261" t="s">
        <v>3659</v>
      </c>
      <c r="J1036" s="261" t="s">
        <v>3660</v>
      </c>
      <c r="K1036" s="261" t="s">
        <v>4693</v>
      </c>
    </row>
    <row r="1037" spans="1:11" hidden="1" x14ac:dyDescent="0.25">
      <c r="A1037" s="261" t="s">
        <v>3653</v>
      </c>
      <c r="B1037" s="261">
        <v>92058</v>
      </c>
      <c r="C1037" s="261" t="s">
        <v>3096</v>
      </c>
      <c r="D1037" s="261" t="s">
        <v>3268</v>
      </c>
      <c r="E1037" s="261" t="s">
        <v>3269</v>
      </c>
      <c r="F1037" s="261">
        <v>103177</v>
      </c>
      <c r="G1037" s="261" t="s">
        <v>2482</v>
      </c>
      <c r="H1037" s="261" t="s">
        <v>2483</v>
      </c>
      <c r="I1037" s="261" t="s">
        <v>3659</v>
      </c>
      <c r="J1037" s="261" t="s">
        <v>3660</v>
      </c>
      <c r="K1037" s="261" t="s">
        <v>2484</v>
      </c>
    </row>
    <row r="1038" spans="1:11" x14ac:dyDescent="0.25">
      <c r="A1038" s="261" t="s">
        <v>3653</v>
      </c>
      <c r="B1038" s="261">
        <v>92059</v>
      </c>
      <c r="C1038" s="261" t="s">
        <v>3806</v>
      </c>
      <c r="D1038" s="261" t="s">
        <v>3270</v>
      </c>
      <c r="E1038" s="262" t="s">
        <v>3271</v>
      </c>
      <c r="F1038" s="261"/>
      <c r="G1038" s="261"/>
      <c r="H1038" s="261"/>
      <c r="I1038" s="261"/>
      <c r="J1038" s="261"/>
      <c r="K1038" s="261"/>
    </row>
    <row r="1039" spans="1:11" hidden="1" x14ac:dyDescent="0.25">
      <c r="A1039" s="261" t="s">
        <v>3653</v>
      </c>
      <c r="B1039" s="261">
        <v>92061</v>
      </c>
      <c r="C1039" s="261" t="s">
        <v>4049</v>
      </c>
      <c r="D1039" s="261" t="s">
        <v>3273</v>
      </c>
      <c r="E1039" s="261" t="s">
        <v>3274</v>
      </c>
      <c r="F1039" s="261">
        <v>100425</v>
      </c>
      <c r="G1039" s="261" t="s">
        <v>4092</v>
      </c>
      <c r="H1039" s="261" t="s">
        <v>4093</v>
      </c>
      <c r="I1039" s="261" t="s">
        <v>3659</v>
      </c>
      <c r="J1039" s="261" t="s">
        <v>3660</v>
      </c>
      <c r="K1039" s="261" t="s">
        <v>4323</v>
      </c>
    </row>
    <row r="1040" spans="1:11" hidden="1" x14ac:dyDescent="0.25">
      <c r="A1040" s="261" t="s">
        <v>3653</v>
      </c>
      <c r="B1040" s="261">
        <v>92062</v>
      </c>
      <c r="C1040" s="261" t="s">
        <v>3275</v>
      </c>
      <c r="D1040" s="261" t="s">
        <v>3276</v>
      </c>
      <c r="E1040" s="261" t="s">
        <v>3277</v>
      </c>
      <c r="F1040" s="261">
        <v>100987</v>
      </c>
      <c r="G1040" s="261" t="s">
        <v>3832</v>
      </c>
      <c r="H1040" s="261" t="s">
        <v>3833</v>
      </c>
      <c r="I1040" s="261" t="s">
        <v>3659</v>
      </c>
      <c r="J1040" s="261" t="s">
        <v>3660</v>
      </c>
      <c r="K1040" s="261" t="s">
        <v>3910</v>
      </c>
    </row>
    <row r="1041" spans="1:11" hidden="1" x14ac:dyDescent="0.25">
      <c r="A1041" s="261" t="s">
        <v>3653</v>
      </c>
      <c r="B1041" s="261">
        <v>92064</v>
      </c>
      <c r="C1041" s="261" t="s">
        <v>4777</v>
      </c>
      <c r="D1041" s="261" t="s">
        <v>3278</v>
      </c>
      <c r="E1041" s="261" t="s">
        <v>3279</v>
      </c>
      <c r="F1041" s="261">
        <v>100482</v>
      </c>
      <c r="G1041" s="261" t="s">
        <v>4601</v>
      </c>
      <c r="H1041" s="261" t="s">
        <v>4602</v>
      </c>
      <c r="I1041" s="261" t="s">
        <v>3659</v>
      </c>
      <c r="J1041" s="261" t="s">
        <v>3660</v>
      </c>
      <c r="K1041" s="261" t="s">
        <v>4498</v>
      </c>
    </row>
    <row r="1042" spans="1:11" hidden="1" x14ac:dyDescent="0.25">
      <c r="A1042" s="261" t="s">
        <v>3653</v>
      </c>
      <c r="B1042" s="261">
        <v>92065</v>
      </c>
      <c r="C1042" s="261" t="s">
        <v>3280</v>
      </c>
      <c r="D1042" s="261" t="s">
        <v>3281</v>
      </c>
      <c r="E1042" s="261" t="s">
        <v>3282</v>
      </c>
      <c r="F1042" s="261">
        <v>100445</v>
      </c>
      <c r="G1042" s="261" t="s">
        <v>4046</v>
      </c>
      <c r="H1042" s="261" t="s">
        <v>4047</v>
      </c>
      <c r="I1042" s="261" t="s">
        <v>3659</v>
      </c>
      <c r="J1042" s="261" t="s">
        <v>3660</v>
      </c>
      <c r="K1042" s="261" t="s">
        <v>3283</v>
      </c>
    </row>
    <row r="1043" spans="1:11" hidden="1" x14ac:dyDescent="0.25">
      <c r="A1043" s="261" t="s">
        <v>3653</v>
      </c>
      <c r="B1043" s="261">
        <v>92066</v>
      </c>
      <c r="C1043" s="261" t="s">
        <v>4765</v>
      </c>
      <c r="D1043" s="261" t="s">
        <v>3708</v>
      </c>
      <c r="E1043" s="261" t="s">
        <v>3284</v>
      </c>
      <c r="F1043" s="261">
        <v>103595</v>
      </c>
      <c r="G1043" s="261" t="s">
        <v>3841</v>
      </c>
      <c r="H1043" s="261" t="s">
        <v>3842</v>
      </c>
      <c r="I1043" s="261" t="s">
        <v>3659</v>
      </c>
      <c r="J1043" s="261" t="s">
        <v>3660</v>
      </c>
      <c r="K1043" s="261" t="s">
        <v>4105</v>
      </c>
    </row>
    <row r="1044" spans="1:11" hidden="1" x14ac:dyDescent="0.25">
      <c r="A1044" s="261" t="s">
        <v>3653</v>
      </c>
      <c r="B1044" s="261">
        <v>92067</v>
      </c>
      <c r="C1044" s="261" t="s">
        <v>4686</v>
      </c>
      <c r="D1044" s="261" t="s">
        <v>3285</v>
      </c>
      <c r="E1044" s="261" t="s">
        <v>3286</v>
      </c>
      <c r="F1044" s="261">
        <v>103121</v>
      </c>
      <c r="G1044" s="261" t="s">
        <v>4203</v>
      </c>
      <c r="H1044" s="261" t="s">
        <v>4204</v>
      </c>
      <c r="I1044" s="261" t="s">
        <v>3659</v>
      </c>
      <c r="J1044" s="261" t="s">
        <v>3660</v>
      </c>
      <c r="K1044" s="261" t="s">
        <v>2734</v>
      </c>
    </row>
    <row r="1045" spans="1:11" hidden="1" x14ac:dyDescent="0.25">
      <c r="A1045" s="261" t="s">
        <v>3653</v>
      </c>
      <c r="B1045" s="261">
        <v>92068</v>
      </c>
      <c r="C1045" s="261" t="s">
        <v>4528</v>
      </c>
      <c r="D1045" s="261" t="s">
        <v>3287</v>
      </c>
      <c r="E1045" s="261" t="s">
        <v>3288</v>
      </c>
      <c r="F1045" s="261">
        <v>101174</v>
      </c>
      <c r="G1045" s="261" t="s">
        <v>4218</v>
      </c>
      <c r="H1045" s="261" t="s">
        <v>4219</v>
      </c>
      <c r="I1045" s="261" t="s">
        <v>3659</v>
      </c>
      <c r="J1045" s="261" t="s">
        <v>3660</v>
      </c>
      <c r="K1045" s="261" t="s">
        <v>3289</v>
      </c>
    </row>
    <row r="1046" spans="1:11" hidden="1" x14ac:dyDescent="0.25">
      <c r="A1046" s="261" t="s">
        <v>3653</v>
      </c>
      <c r="B1046" s="261">
        <v>92069</v>
      </c>
      <c r="C1046" s="261" t="s">
        <v>3290</v>
      </c>
      <c r="D1046" s="261" t="s">
        <v>3291</v>
      </c>
      <c r="E1046" s="261" t="s">
        <v>3292</v>
      </c>
      <c r="F1046" s="261">
        <v>136030</v>
      </c>
      <c r="G1046" s="261" t="s">
        <v>1907</v>
      </c>
      <c r="H1046" s="261" t="s">
        <v>1908</v>
      </c>
      <c r="I1046" s="261" t="s">
        <v>3659</v>
      </c>
      <c r="J1046" s="261" t="s">
        <v>3660</v>
      </c>
      <c r="K1046" s="261" t="s">
        <v>2860</v>
      </c>
    </row>
    <row r="1047" spans="1:11" hidden="1" x14ac:dyDescent="0.25">
      <c r="A1047" s="261" t="s">
        <v>3653</v>
      </c>
      <c r="B1047" s="261">
        <v>92070</v>
      </c>
      <c r="C1047" s="261" t="s">
        <v>3293</v>
      </c>
      <c r="D1047" s="261" t="s">
        <v>2897</v>
      </c>
      <c r="E1047" s="261" t="s">
        <v>3294</v>
      </c>
      <c r="F1047" s="261">
        <v>100992</v>
      </c>
      <c r="G1047" s="261" t="s">
        <v>4381</v>
      </c>
      <c r="H1047" s="261" t="s">
        <v>4382</v>
      </c>
      <c r="I1047" s="261" t="s">
        <v>3659</v>
      </c>
      <c r="J1047" s="261" t="s">
        <v>3660</v>
      </c>
      <c r="K1047" s="261" t="s">
        <v>3295</v>
      </c>
    </row>
    <row r="1048" spans="1:11" hidden="1" x14ac:dyDescent="0.25">
      <c r="A1048" s="261" t="s">
        <v>3653</v>
      </c>
      <c r="B1048" s="261">
        <v>92071</v>
      </c>
      <c r="C1048" s="261" t="s">
        <v>2906</v>
      </c>
      <c r="D1048" s="261" t="s">
        <v>3296</v>
      </c>
      <c r="E1048" s="261" t="s">
        <v>3297</v>
      </c>
      <c r="F1048" s="261">
        <v>100422</v>
      </c>
      <c r="G1048" s="261" t="s">
        <v>4018</v>
      </c>
      <c r="H1048" s="261" t="s">
        <v>4019</v>
      </c>
      <c r="I1048" s="261" t="s">
        <v>3659</v>
      </c>
      <c r="J1048" s="261" t="s">
        <v>3660</v>
      </c>
      <c r="K1048" s="261" t="s">
        <v>3298</v>
      </c>
    </row>
    <row r="1049" spans="1:11" hidden="1" x14ac:dyDescent="0.25">
      <c r="A1049" s="261" t="s">
        <v>3653</v>
      </c>
      <c r="B1049" s="261">
        <v>92072</v>
      </c>
      <c r="C1049" s="261" t="s">
        <v>4857</v>
      </c>
      <c r="D1049" s="261" t="s">
        <v>3299</v>
      </c>
      <c r="E1049" s="261" t="s">
        <v>3300</v>
      </c>
      <c r="F1049" s="261">
        <v>103121</v>
      </c>
      <c r="G1049" s="261" t="s">
        <v>4203</v>
      </c>
      <c r="H1049" s="261" t="s">
        <v>4204</v>
      </c>
      <c r="I1049" s="261" t="s">
        <v>3659</v>
      </c>
      <c r="J1049" s="261" t="s">
        <v>3660</v>
      </c>
      <c r="K1049" s="261" t="s">
        <v>2734</v>
      </c>
    </row>
    <row r="1050" spans="1:11" hidden="1" x14ac:dyDescent="0.25">
      <c r="A1050" s="261" t="s">
        <v>3653</v>
      </c>
      <c r="B1050" s="261">
        <v>92073</v>
      </c>
      <c r="C1050" s="261" t="s">
        <v>3953</v>
      </c>
      <c r="D1050" s="261" t="s">
        <v>3301</v>
      </c>
      <c r="E1050" s="261" t="s">
        <v>3302</v>
      </c>
      <c r="F1050" s="261">
        <v>100423</v>
      </c>
      <c r="G1050" s="261" t="s">
        <v>4581</v>
      </c>
      <c r="H1050" s="261" t="s">
        <v>4582</v>
      </c>
      <c r="I1050" s="261" t="s">
        <v>3659</v>
      </c>
      <c r="J1050" s="261" t="s">
        <v>3660</v>
      </c>
      <c r="K1050" s="261" t="s">
        <v>4583</v>
      </c>
    </row>
    <row r="1051" spans="1:11" hidden="1" x14ac:dyDescent="0.25">
      <c r="A1051" s="261" t="s">
        <v>3653</v>
      </c>
      <c r="B1051" s="261">
        <v>92074</v>
      </c>
      <c r="C1051" s="261" t="s">
        <v>3303</v>
      </c>
      <c r="D1051" s="261" t="s">
        <v>2192</v>
      </c>
      <c r="E1051" s="261" t="s">
        <v>3304</v>
      </c>
      <c r="F1051" s="261">
        <v>100376</v>
      </c>
      <c r="G1051" s="261" t="s">
        <v>4431</v>
      </c>
      <c r="H1051" s="261" t="s">
        <v>4432</v>
      </c>
      <c r="I1051" s="261" t="s">
        <v>3659</v>
      </c>
      <c r="J1051" s="261" t="s">
        <v>3660</v>
      </c>
      <c r="K1051" s="261" t="s">
        <v>3886</v>
      </c>
    </row>
    <row r="1052" spans="1:11" hidden="1" x14ac:dyDescent="0.25">
      <c r="A1052" s="261" t="s">
        <v>3653</v>
      </c>
      <c r="B1052" s="261">
        <v>92076</v>
      </c>
      <c r="C1052" s="261" t="s">
        <v>3843</v>
      </c>
      <c r="D1052" s="261" t="s">
        <v>3305</v>
      </c>
      <c r="E1052" s="261" t="s">
        <v>3306</v>
      </c>
      <c r="F1052" s="261">
        <v>100399</v>
      </c>
      <c r="G1052" s="261" t="s">
        <v>4622</v>
      </c>
      <c r="H1052" s="261" t="s">
        <v>4623</v>
      </c>
      <c r="I1052" s="261" t="s">
        <v>3659</v>
      </c>
      <c r="J1052" s="261" t="s">
        <v>4152</v>
      </c>
      <c r="K1052" s="261" t="s">
        <v>4469</v>
      </c>
    </row>
    <row r="1053" spans="1:11" hidden="1" x14ac:dyDescent="0.25">
      <c r="A1053" s="261" t="s">
        <v>3653</v>
      </c>
      <c r="B1053" s="261">
        <v>92080</v>
      </c>
      <c r="C1053" s="261" t="s">
        <v>2826</v>
      </c>
      <c r="D1053" s="261" t="s">
        <v>3307</v>
      </c>
      <c r="E1053" s="261" t="s">
        <v>3308</v>
      </c>
      <c r="F1053" s="261">
        <v>100348</v>
      </c>
      <c r="G1053" s="261" t="s">
        <v>3943</v>
      </c>
      <c r="H1053" s="261" t="s">
        <v>3944</v>
      </c>
      <c r="I1053" s="261" t="s">
        <v>4963</v>
      </c>
      <c r="J1053" s="261" t="s">
        <v>3997</v>
      </c>
      <c r="K1053" s="261" t="s">
        <v>1989</v>
      </c>
    </row>
    <row r="1054" spans="1:11" hidden="1" x14ac:dyDescent="0.25">
      <c r="A1054" s="261" t="s">
        <v>3653</v>
      </c>
      <c r="B1054" s="261">
        <v>92081</v>
      </c>
      <c r="C1054" s="261" t="s">
        <v>4765</v>
      </c>
      <c r="D1054" s="261" t="s">
        <v>3309</v>
      </c>
      <c r="E1054" s="261" t="s">
        <v>3310</v>
      </c>
      <c r="F1054" s="261">
        <v>100403</v>
      </c>
      <c r="G1054" s="261" t="s">
        <v>4005</v>
      </c>
      <c r="H1054" s="261" t="s">
        <v>4006</v>
      </c>
      <c r="I1054" s="261" t="s">
        <v>4963</v>
      </c>
      <c r="J1054" s="261" t="s">
        <v>3997</v>
      </c>
      <c r="K1054" s="261" t="s">
        <v>4752</v>
      </c>
    </row>
    <row r="1055" spans="1:11" hidden="1" x14ac:dyDescent="0.25">
      <c r="A1055" s="261" t="s">
        <v>3653</v>
      </c>
      <c r="B1055" s="261">
        <v>92082</v>
      </c>
      <c r="C1055" s="261" t="s">
        <v>4244</v>
      </c>
      <c r="D1055" s="261" t="s">
        <v>3892</v>
      </c>
      <c r="E1055" s="261" t="s">
        <v>3311</v>
      </c>
      <c r="F1055" s="261">
        <v>103233</v>
      </c>
      <c r="G1055" s="261" t="s">
        <v>3689</v>
      </c>
      <c r="H1055" s="261" t="s">
        <v>3690</v>
      </c>
      <c r="I1055" s="261" t="s">
        <v>4963</v>
      </c>
      <c r="J1055" s="261" t="s">
        <v>3997</v>
      </c>
      <c r="K1055" s="261" t="s">
        <v>2255</v>
      </c>
    </row>
    <row r="1056" spans="1:11" hidden="1" x14ac:dyDescent="0.25">
      <c r="A1056" s="261" t="s">
        <v>3653</v>
      </c>
      <c r="B1056" s="261">
        <v>92088</v>
      </c>
      <c r="C1056" s="261" t="s">
        <v>3312</v>
      </c>
      <c r="D1056" s="261" t="s">
        <v>3759</v>
      </c>
      <c r="E1056" s="261" t="s">
        <v>3313</v>
      </c>
      <c r="F1056" s="261">
        <v>100422</v>
      </c>
      <c r="G1056" s="261" t="s">
        <v>4018</v>
      </c>
      <c r="H1056" s="261" t="s">
        <v>4019</v>
      </c>
      <c r="I1056" s="261" t="s">
        <v>3659</v>
      </c>
      <c r="J1056" s="261" t="s">
        <v>3660</v>
      </c>
      <c r="K1056" s="261" t="s">
        <v>3244</v>
      </c>
    </row>
    <row r="1057" spans="1:11" hidden="1" x14ac:dyDescent="0.25">
      <c r="A1057" s="261" t="s">
        <v>3653</v>
      </c>
      <c r="B1057" s="261">
        <v>92089</v>
      </c>
      <c r="C1057" s="261" t="s">
        <v>4134</v>
      </c>
      <c r="D1057" s="261" t="s">
        <v>3059</v>
      </c>
      <c r="E1057" s="261" t="s">
        <v>3314</v>
      </c>
      <c r="F1057" s="261">
        <v>100336</v>
      </c>
      <c r="G1057" s="261" t="s">
        <v>3750</v>
      </c>
      <c r="H1057" s="261" t="s">
        <v>3751</v>
      </c>
      <c r="I1057" s="261" t="s">
        <v>3659</v>
      </c>
      <c r="J1057" s="261" t="s">
        <v>3660</v>
      </c>
      <c r="K1057" s="261" t="s">
        <v>3315</v>
      </c>
    </row>
    <row r="1058" spans="1:11" hidden="1" x14ac:dyDescent="0.25">
      <c r="A1058" s="261" t="s">
        <v>3653</v>
      </c>
      <c r="B1058" s="261">
        <v>92090</v>
      </c>
      <c r="C1058" s="261" t="s">
        <v>3316</v>
      </c>
      <c r="D1058" s="261" t="s">
        <v>3317</v>
      </c>
      <c r="E1058" s="261" t="s">
        <v>3318</v>
      </c>
      <c r="F1058" s="261">
        <v>102894</v>
      </c>
      <c r="G1058" s="261" t="s">
        <v>2909</v>
      </c>
      <c r="H1058" s="261" t="s">
        <v>2910</v>
      </c>
      <c r="I1058" s="261" t="s">
        <v>3659</v>
      </c>
      <c r="J1058" s="261" t="s">
        <v>3660</v>
      </c>
      <c r="K1058" s="261" t="s">
        <v>2911</v>
      </c>
    </row>
    <row r="1059" spans="1:11" hidden="1" x14ac:dyDescent="0.25">
      <c r="A1059" s="261" t="s">
        <v>3653</v>
      </c>
      <c r="B1059" s="261">
        <v>92091</v>
      </c>
      <c r="C1059" s="261" t="s">
        <v>4794</v>
      </c>
      <c r="D1059" s="261" t="s">
        <v>3319</v>
      </c>
      <c r="E1059" s="261" t="s">
        <v>3320</v>
      </c>
      <c r="F1059" s="261">
        <v>103282</v>
      </c>
      <c r="G1059" s="261" t="s">
        <v>2491</v>
      </c>
      <c r="H1059" s="261" t="s">
        <v>2492</v>
      </c>
      <c r="I1059" s="261" t="s">
        <v>3659</v>
      </c>
      <c r="J1059" s="261" t="s">
        <v>4152</v>
      </c>
      <c r="K1059" s="261" t="s">
        <v>3770</v>
      </c>
    </row>
    <row r="1060" spans="1:11" hidden="1" x14ac:dyDescent="0.25">
      <c r="A1060" s="261" t="s">
        <v>3653</v>
      </c>
      <c r="B1060" s="261">
        <v>92092</v>
      </c>
      <c r="C1060" s="261" t="s">
        <v>3321</v>
      </c>
      <c r="D1060" s="261" t="s">
        <v>3322</v>
      </c>
      <c r="E1060" s="261" t="s">
        <v>3323</v>
      </c>
      <c r="F1060" s="261">
        <v>100448</v>
      </c>
      <c r="G1060" s="261" t="s">
        <v>4677</v>
      </c>
      <c r="H1060" s="261" t="s">
        <v>4678</v>
      </c>
      <c r="I1060" s="261" t="s">
        <v>3659</v>
      </c>
      <c r="J1060" s="261" t="s">
        <v>3660</v>
      </c>
      <c r="K1060" s="261" t="s">
        <v>5044</v>
      </c>
    </row>
    <row r="1061" spans="1:11" hidden="1" x14ac:dyDescent="0.25">
      <c r="A1061" s="261" t="s">
        <v>3653</v>
      </c>
      <c r="B1061" s="261">
        <v>92095</v>
      </c>
      <c r="C1061" s="261" t="s">
        <v>3324</v>
      </c>
      <c r="D1061" s="261" t="s">
        <v>3836</v>
      </c>
      <c r="E1061" s="261" t="s">
        <v>3325</v>
      </c>
      <c r="F1061" s="261">
        <v>100422</v>
      </c>
      <c r="G1061" s="261" t="s">
        <v>4018</v>
      </c>
      <c r="H1061" s="261" t="s">
        <v>4019</v>
      </c>
      <c r="I1061" s="261" t="s">
        <v>3659</v>
      </c>
      <c r="J1061" s="261" t="s">
        <v>3660</v>
      </c>
      <c r="K1061" s="261" t="s">
        <v>4020</v>
      </c>
    </row>
    <row r="1062" spans="1:11" x14ac:dyDescent="0.25">
      <c r="A1062" s="261" t="s">
        <v>3653</v>
      </c>
      <c r="B1062" s="261">
        <v>92098</v>
      </c>
      <c r="C1062" s="261" t="s">
        <v>3326</v>
      </c>
      <c r="D1062" s="261" t="s">
        <v>4661</v>
      </c>
      <c r="E1062" s="262" t="s">
        <v>3327</v>
      </c>
      <c r="F1062" s="261"/>
      <c r="G1062" s="261"/>
      <c r="H1062" s="261"/>
      <c r="I1062" s="261"/>
      <c r="J1062" s="261"/>
      <c r="K1062" s="261"/>
    </row>
    <row r="1063" spans="1:11" hidden="1" x14ac:dyDescent="0.25">
      <c r="A1063" s="261" t="s">
        <v>3653</v>
      </c>
      <c r="B1063" s="261">
        <v>92099</v>
      </c>
      <c r="C1063" s="261" t="s">
        <v>3328</v>
      </c>
      <c r="D1063" s="261" t="s">
        <v>2501</v>
      </c>
      <c r="E1063" s="261" t="s">
        <v>3329</v>
      </c>
      <c r="F1063" s="261">
        <v>103314</v>
      </c>
      <c r="G1063" s="261" t="s">
        <v>2105</v>
      </c>
      <c r="H1063" s="261" t="s">
        <v>2106</v>
      </c>
      <c r="I1063" s="261" t="s">
        <v>3659</v>
      </c>
      <c r="J1063" s="261" t="s">
        <v>4152</v>
      </c>
      <c r="K1063" s="261" t="s">
        <v>5107</v>
      </c>
    </row>
    <row r="1064" spans="1:11" hidden="1" x14ac:dyDescent="0.25">
      <c r="A1064" s="261" t="s">
        <v>3653</v>
      </c>
      <c r="B1064" s="261">
        <v>92113</v>
      </c>
      <c r="C1064" s="261" t="s">
        <v>4142</v>
      </c>
      <c r="D1064" s="261" t="s">
        <v>3330</v>
      </c>
      <c r="E1064" s="261" t="s">
        <v>3331</v>
      </c>
      <c r="F1064" s="261">
        <v>100690</v>
      </c>
      <c r="G1064" s="261" t="s">
        <v>4013</v>
      </c>
      <c r="H1064" s="261" t="s">
        <v>4014</v>
      </c>
      <c r="I1064" s="261" t="s">
        <v>4963</v>
      </c>
      <c r="J1064" s="261" t="s">
        <v>3997</v>
      </c>
      <c r="K1064" s="261" t="s">
        <v>3332</v>
      </c>
    </row>
    <row r="1065" spans="1:11" hidden="1" x14ac:dyDescent="0.25">
      <c r="A1065" s="261" t="s">
        <v>3653</v>
      </c>
      <c r="B1065" s="261">
        <v>92114</v>
      </c>
      <c r="C1065" s="261" t="s">
        <v>3737</v>
      </c>
      <c r="D1065" s="261" t="s">
        <v>3333</v>
      </c>
      <c r="E1065" s="261" t="s">
        <v>3334</v>
      </c>
      <c r="F1065" s="261">
        <v>100403</v>
      </c>
      <c r="G1065" s="261" t="s">
        <v>4005</v>
      </c>
      <c r="H1065" s="261" t="s">
        <v>4006</v>
      </c>
      <c r="I1065" s="261" t="s">
        <v>4963</v>
      </c>
      <c r="J1065" s="261" t="s">
        <v>3997</v>
      </c>
      <c r="K1065" s="261" t="s">
        <v>4964</v>
      </c>
    </row>
    <row r="1066" spans="1:11" hidden="1" x14ac:dyDescent="0.25">
      <c r="A1066" s="261" t="s">
        <v>3653</v>
      </c>
      <c r="B1066" s="261">
        <v>92118</v>
      </c>
      <c r="C1066" s="261" t="s">
        <v>4280</v>
      </c>
      <c r="D1066" s="261" t="s">
        <v>3335</v>
      </c>
      <c r="E1066" s="261" t="s">
        <v>3336</v>
      </c>
      <c r="F1066" s="261">
        <v>100348</v>
      </c>
      <c r="G1066" s="261" t="s">
        <v>3943</v>
      </c>
      <c r="H1066" s="261" t="s">
        <v>3944</v>
      </c>
      <c r="I1066" s="261" t="s">
        <v>4963</v>
      </c>
      <c r="J1066" s="261" t="s">
        <v>3997</v>
      </c>
      <c r="K1066" s="261" t="s">
        <v>4634</v>
      </c>
    </row>
    <row r="1067" spans="1:11" hidden="1" x14ac:dyDescent="0.25">
      <c r="A1067" s="261" t="s">
        <v>3653</v>
      </c>
      <c r="B1067" s="261">
        <v>92119</v>
      </c>
      <c r="C1067" s="261" t="s">
        <v>3337</v>
      </c>
      <c r="D1067" s="261" t="s">
        <v>4853</v>
      </c>
      <c r="E1067" s="261" t="s">
        <v>3338</v>
      </c>
      <c r="F1067" s="261">
        <v>103438</v>
      </c>
      <c r="G1067" s="261" t="s">
        <v>3657</v>
      </c>
      <c r="H1067" s="261" t="s">
        <v>3658</v>
      </c>
      <c r="I1067" s="261" t="s">
        <v>4963</v>
      </c>
      <c r="J1067" s="261" t="s">
        <v>3997</v>
      </c>
      <c r="K1067" s="261" t="s">
        <v>4247</v>
      </c>
    </row>
    <row r="1068" spans="1:11" hidden="1" x14ac:dyDescent="0.25">
      <c r="A1068" s="261" t="s">
        <v>3653</v>
      </c>
      <c r="B1068" s="261">
        <v>92124</v>
      </c>
      <c r="C1068" s="261" t="s">
        <v>3339</v>
      </c>
      <c r="D1068" s="261" t="s">
        <v>3340</v>
      </c>
      <c r="E1068" s="261" t="s">
        <v>3341</v>
      </c>
      <c r="F1068" s="261">
        <v>100454</v>
      </c>
      <c r="G1068" s="261" t="s">
        <v>4922</v>
      </c>
      <c r="H1068" s="261" t="s">
        <v>4923</v>
      </c>
      <c r="I1068" s="261" t="s">
        <v>3659</v>
      </c>
      <c r="J1068" s="261" t="s">
        <v>3660</v>
      </c>
      <c r="K1068" s="261" t="s">
        <v>2511</v>
      </c>
    </row>
    <row r="1069" spans="1:11" hidden="1" x14ac:dyDescent="0.25">
      <c r="A1069" s="261" t="s">
        <v>3653</v>
      </c>
      <c r="B1069" s="261">
        <v>92125</v>
      </c>
      <c r="C1069" s="261" t="s">
        <v>3342</v>
      </c>
      <c r="D1069" s="261" t="s">
        <v>4043</v>
      </c>
      <c r="E1069" s="261" t="s">
        <v>3343</v>
      </c>
      <c r="F1069" s="261">
        <v>100482</v>
      </c>
      <c r="G1069" s="261" t="s">
        <v>4601</v>
      </c>
      <c r="H1069" s="261" t="s">
        <v>4602</v>
      </c>
      <c r="I1069" s="261" t="s">
        <v>3659</v>
      </c>
      <c r="J1069" s="261" t="s">
        <v>3660</v>
      </c>
      <c r="K1069" s="261" t="s">
        <v>3344</v>
      </c>
    </row>
    <row r="1070" spans="1:11" hidden="1" x14ac:dyDescent="0.25">
      <c r="A1070" s="261" t="s">
        <v>3653</v>
      </c>
      <c r="B1070" s="261">
        <v>92126</v>
      </c>
      <c r="C1070" s="261" t="s">
        <v>5130</v>
      </c>
      <c r="D1070" s="261" t="s">
        <v>3686</v>
      </c>
      <c r="E1070" s="261" t="s">
        <v>3345</v>
      </c>
      <c r="F1070" s="261">
        <v>136030</v>
      </c>
      <c r="G1070" s="261" t="s">
        <v>1907</v>
      </c>
      <c r="H1070" s="261" t="s">
        <v>1908</v>
      </c>
      <c r="I1070" s="261" t="s">
        <v>3659</v>
      </c>
      <c r="J1070" s="261" t="s">
        <v>3660</v>
      </c>
      <c r="K1070" s="261" t="s">
        <v>3346</v>
      </c>
    </row>
    <row r="1071" spans="1:11" hidden="1" x14ac:dyDescent="0.25">
      <c r="A1071" s="261" t="s">
        <v>3653</v>
      </c>
      <c r="B1071" s="261">
        <v>92128</v>
      </c>
      <c r="C1071" s="261" t="s">
        <v>3347</v>
      </c>
      <c r="D1071" s="261" t="s">
        <v>3348</v>
      </c>
      <c r="E1071" s="261" t="s">
        <v>3349</v>
      </c>
      <c r="F1071" s="261">
        <v>100301</v>
      </c>
      <c r="G1071" s="261" t="s">
        <v>3728</v>
      </c>
      <c r="H1071" s="261" t="s">
        <v>3729</v>
      </c>
      <c r="I1071" s="261" t="s">
        <v>3659</v>
      </c>
      <c r="J1071" s="261" t="s">
        <v>3660</v>
      </c>
      <c r="K1071" s="261" t="s">
        <v>3350</v>
      </c>
    </row>
    <row r="1072" spans="1:11" hidden="1" x14ac:dyDescent="0.25">
      <c r="A1072" s="261" t="s">
        <v>3653</v>
      </c>
      <c r="B1072" s="261">
        <v>92129</v>
      </c>
      <c r="C1072" s="261" t="s">
        <v>3351</v>
      </c>
      <c r="D1072" s="261" t="s">
        <v>3352</v>
      </c>
      <c r="E1072" s="261" t="s">
        <v>3353</v>
      </c>
      <c r="F1072" s="261">
        <v>103177</v>
      </c>
      <c r="G1072" s="261" t="s">
        <v>2482</v>
      </c>
      <c r="H1072" s="261" t="s">
        <v>2483</v>
      </c>
      <c r="I1072" s="261" t="s">
        <v>3659</v>
      </c>
      <c r="J1072" s="261" t="s">
        <v>3660</v>
      </c>
      <c r="K1072" s="261" t="s">
        <v>2484</v>
      </c>
    </row>
    <row r="1073" spans="1:11" hidden="1" x14ac:dyDescent="0.25">
      <c r="A1073" s="261" t="s">
        <v>3653</v>
      </c>
      <c r="B1073" s="261">
        <v>92130</v>
      </c>
      <c r="C1073" s="261" t="s">
        <v>3234</v>
      </c>
      <c r="D1073" s="261" t="s">
        <v>3354</v>
      </c>
      <c r="E1073" s="261" t="s">
        <v>3355</v>
      </c>
      <c r="F1073" s="261">
        <v>103329</v>
      </c>
      <c r="G1073" s="261" t="s">
        <v>3937</v>
      </c>
      <c r="H1073" s="261" t="s">
        <v>3938</v>
      </c>
      <c r="I1073" s="261" t="s">
        <v>3659</v>
      </c>
      <c r="J1073" s="261" t="s">
        <v>3660</v>
      </c>
      <c r="K1073" s="261" t="s">
        <v>3939</v>
      </c>
    </row>
    <row r="1074" spans="1:11" hidden="1" x14ac:dyDescent="0.25">
      <c r="A1074" s="261" t="s">
        <v>3653</v>
      </c>
      <c r="B1074" s="261">
        <v>92150</v>
      </c>
      <c r="C1074" s="261" t="s">
        <v>3356</v>
      </c>
      <c r="D1074" s="261" t="s">
        <v>3357</v>
      </c>
      <c r="E1074" s="261" t="s">
        <v>3358</v>
      </c>
      <c r="F1074" s="261">
        <v>100437</v>
      </c>
      <c r="G1074" s="261" t="s">
        <v>2169</v>
      </c>
      <c r="H1074" s="261" t="s">
        <v>2170</v>
      </c>
      <c r="I1074" s="261" t="s">
        <v>2070</v>
      </c>
      <c r="J1074" s="261" t="s">
        <v>3997</v>
      </c>
      <c r="K1074" s="261" t="s">
        <v>2676</v>
      </c>
    </row>
    <row r="1075" spans="1:11" hidden="1" x14ac:dyDescent="0.25">
      <c r="A1075" s="261" t="s">
        <v>3653</v>
      </c>
      <c r="B1075" s="261">
        <v>92267</v>
      </c>
      <c r="C1075" s="261" t="s">
        <v>2367</v>
      </c>
      <c r="D1075" s="261" t="s">
        <v>3359</v>
      </c>
      <c r="E1075" s="261" t="s">
        <v>3360</v>
      </c>
      <c r="F1075" s="261">
        <v>103438</v>
      </c>
      <c r="G1075" s="261" t="s">
        <v>3657</v>
      </c>
      <c r="H1075" s="261" t="s">
        <v>3658</v>
      </c>
      <c r="I1075" s="261" t="s">
        <v>3659</v>
      </c>
      <c r="J1075" s="261" t="s">
        <v>3684</v>
      </c>
      <c r="K1075" s="261" t="s">
        <v>4247</v>
      </c>
    </row>
    <row r="1076" spans="1:11" hidden="1" x14ac:dyDescent="0.25">
      <c r="A1076" s="261" t="s">
        <v>3653</v>
      </c>
      <c r="B1076" s="261">
        <v>92268</v>
      </c>
      <c r="C1076" s="261" t="s">
        <v>5231</v>
      </c>
      <c r="D1076" s="261" t="s">
        <v>3361</v>
      </c>
      <c r="E1076" s="261" t="s">
        <v>3362</v>
      </c>
      <c r="F1076" s="261">
        <v>100348</v>
      </c>
      <c r="G1076" s="261" t="s">
        <v>3943</v>
      </c>
      <c r="H1076" s="261" t="s">
        <v>3944</v>
      </c>
      <c r="I1076" s="261" t="s">
        <v>3659</v>
      </c>
      <c r="J1076" s="261" t="s">
        <v>3660</v>
      </c>
      <c r="K1076" s="261" t="s">
        <v>4254</v>
      </c>
    </row>
    <row r="1077" spans="1:11" hidden="1" x14ac:dyDescent="0.25">
      <c r="A1077" s="261" t="s">
        <v>3653</v>
      </c>
      <c r="B1077" s="261">
        <v>92269</v>
      </c>
      <c r="C1077" s="261" t="s">
        <v>3363</v>
      </c>
      <c r="D1077" s="261" t="s">
        <v>3364</v>
      </c>
      <c r="E1077" s="261" t="s">
        <v>3365</v>
      </c>
      <c r="F1077" s="261">
        <v>100426</v>
      </c>
      <c r="G1077" s="261" t="s">
        <v>3803</v>
      </c>
      <c r="H1077" s="261" t="s">
        <v>3804</v>
      </c>
      <c r="I1077" s="261" t="s">
        <v>3659</v>
      </c>
      <c r="J1077" s="261" t="s">
        <v>3660</v>
      </c>
      <c r="K1077" s="261" t="s">
        <v>3805</v>
      </c>
    </row>
    <row r="1078" spans="1:11" hidden="1" x14ac:dyDescent="0.25">
      <c r="A1078" s="261" t="s">
        <v>3653</v>
      </c>
      <c r="B1078" s="261">
        <v>92270</v>
      </c>
      <c r="C1078" s="261" t="s">
        <v>2293</v>
      </c>
      <c r="D1078" s="261" t="s">
        <v>3366</v>
      </c>
      <c r="E1078" s="261" t="s">
        <v>3367</v>
      </c>
      <c r="F1078" s="261">
        <v>100422</v>
      </c>
      <c r="G1078" s="261" t="s">
        <v>4018</v>
      </c>
      <c r="H1078" s="261" t="s">
        <v>4019</v>
      </c>
      <c r="I1078" s="261" t="s">
        <v>3659</v>
      </c>
      <c r="J1078" s="261" t="s">
        <v>3660</v>
      </c>
      <c r="K1078" s="261" t="s">
        <v>2526</v>
      </c>
    </row>
    <row r="1079" spans="1:11" hidden="1" x14ac:dyDescent="0.25">
      <c r="A1079" s="261" t="s">
        <v>3653</v>
      </c>
      <c r="B1079" s="261">
        <v>92271</v>
      </c>
      <c r="C1079" s="261" t="s">
        <v>3848</v>
      </c>
      <c r="D1079" s="261" t="s">
        <v>3368</v>
      </c>
      <c r="E1079" s="261" t="s">
        <v>3369</v>
      </c>
      <c r="F1079" s="261">
        <v>100512</v>
      </c>
      <c r="G1079" s="261" t="s">
        <v>4653</v>
      </c>
      <c r="H1079" s="261" t="s">
        <v>4654</v>
      </c>
      <c r="I1079" s="261" t="s">
        <v>3659</v>
      </c>
      <c r="J1079" s="261" t="s">
        <v>3660</v>
      </c>
      <c r="K1079" s="261" t="s">
        <v>2855</v>
      </c>
    </row>
    <row r="1080" spans="1:11" hidden="1" x14ac:dyDescent="0.25">
      <c r="A1080" s="261" t="s">
        <v>3653</v>
      </c>
      <c r="B1080" s="261">
        <v>92272</v>
      </c>
      <c r="C1080" s="261" t="s">
        <v>3863</v>
      </c>
      <c r="D1080" s="261" t="s">
        <v>3370</v>
      </c>
      <c r="E1080" s="261" t="s">
        <v>3371</v>
      </c>
      <c r="F1080" s="261">
        <v>103594</v>
      </c>
      <c r="G1080" s="261" t="s">
        <v>4222</v>
      </c>
      <c r="H1080" s="261" t="s">
        <v>4223</v>
      </c>
      <c r="I1080" s="261" t="s">
        <v>3659</v>
      </c>
      <c r="J1080" s="261" t="s">
        <v>3660</v>
      </c>
      <c r="K1080" s="261" t="s">
        <v>2896</v>
      </c>
    </row>
    <row r="1081" spans="1:11" hidden="1" x14ac:dyDescent="0.25">
      <c r="A1081" s="261" t="s">
        <v>3653</v>
      </c>
      <c r="B1081" s="261">
        <v>92273</v>
      </c>
      <c r="C1081" s="261" t="s">
        <v>3835</v>
      </c>
      <c r="D1081" s="261" t="s">
        <v>3238</v>
      </c>
      <c r="E1081" s="261" t="s">
        <v>3372</v>
      </c>
      <c r="F1081" s="261">
        <v>103876</v>
      </c>
      <c r="G1081" s="261" t="s">
        <v>4670</v>
      </c>
      <c r="H1081" s="261" t="s">
        <v>4671</v>
      </c>
      <c r="I1081" s="261" t="s">
        <v>3659</v>
      </c>
      <c r="J1081" s="261" t="s">
        <v>3660</v>
      </c>
      <c r="K1081" s="261" t="s">
        <v>3373</v>
      </c>
    </row>
    <row r="1082" spans="1:11" hidden="1" x14ac:dyDescent="0.25">
      <c r="A1082" s="261" t="s">
        <v>3653</v>
      </c>
      <c r="B1082" s="261">
        <v>92274</v>
      </c>
      <c r="C1082" s="261" t="s">
        <v>2661</v>
      </c>
      <c r="D1082" s="261" t="s">
        <v>3374</v>
      </c>
      <c r="E1082" s="261" t="s">
        <v>3375</v>
      </c>
      <c r="F1082" s="261">
        <v>100348</v>
      </c>
      <c r="G1082" s="261" t="s">
        <v>3943</v>
      </c>
      <c r="H1082" s="261" t="s">
        <v>3944</v>
      </c>
      <c r="I1082" s="261" t="s">
        <v>3659</v>
      </c>
      <c r="J1082" s="261" t="s">
        <v>3660</v>
      </c>
      <c r="K1082" s="261" t="s">
        <v>2299</v>
      </c>
    </row>
    <row r="1083" spans="1:11" hidden="1" x14ac:dyDescent="0.25">
      <c r="A1083" s="261" t="s">
        <v>3653</v>
      </c>
      <c r="B1083" s="261">
        <v>92275</v>
      </c>
      <c r="C1083" s="261" t="s">
        <v>3817</v>
      </c>
      <c r="D1083" s="261" t="s">
        <v>3795</v>
      </c>
      <c r="E1083" s="261" t="s">
        <v>3376</v>
      </c>
      <c r="F1083" s="261">
        <v>100690</v>
      </c>
      <c r="G1083" s="261" t="s">
        <v>4013</v>
      </c>
      <c r="H1083" s="261" t="s">
        <v>4014</v>
      </c>
      <c r="I1083" s="261" t="s">
        <v>3659</v>
      </c>
      <c r="J1083" s="261" t="s">
        <v>3660</v>
      </c>
      <c r="K1083" s="261" t="s">
        <v>4309</v>
      </c>
    </row>
    <row r="1084" spans="1:11" hidden="1" x14ac:dyDescent="0.25">
      <c r="A1084" s="261" t="s">
        <v>3653</v>
      </c>
      <c r="B1084" s="261">
        <v>92276</v>
      </c>
      <c r="C1084" s="261" t="s">
        <v>4566</v>
      </c>
      <c r="D1084" s="261" t="s">
        <v>3377</v>
      </c>
      <c r="E1084" s="261" t="s">
        <v>3378</v>
      </c>
      <c r="F1084" s="261">
        <v>100447</v>
      </c>
      <c r="G1084" s="261" t="s">
        <v>5202</v>
      </c>
      <c r="H1084" s="261" t="s">
        <v>5203</v>
      </c>
      <c r="I1084" s="261" t="s">
        <v>3659</v>
      </c>
      <c r="J1084" s="261" t="s">
        <v>3660</v>
      </c>
      <c r="K1084" s="261" t="s">
        <v>2047</v>
      </c>
    </row>
    <row r="1085" spans="1:11" hidden="1" x14ac:dyDescent="0.25">
      <c r="A1085" s="261" t="s">
        <v>3653</v>
      </c>
      <c r="B1085" s="261">
        <v>92277</v>
      </c>
      <c r="C1085" s="261" t="s">
        <v>5009</v>
      </c>
      <c r="D1085" s="261" t="s">
        <v>3379</v>
      </c>
      <c r="E1085" s="261" t="s">
        <v>3380</v>
      </c>
      <c r="F1085" s="261">
        <v>100403</v>
      </c>
      <c r="G1085" s="261" t="s">
        <v>4005</v>
      </c>
      <c r="H1085" s="261" t="s">
        <v>4006</v>
      </c>
      <c r="I1085" s="261" t="s">
        <v>3659</v>
      </c>
      <c r="J1085" s="261" t="s">
        <v>3660</v>
      </c>
      <c r="K1085" s="261" t="s">
        <v>4964</v>
      </c>
    </row>
    <row r="1086" spans="1:11" hidden="1" x14ac:dyDescent="0.25">
      <c r="A1086" s="261" t="s">
        <v>3653</v>
      </c>
      <c r="B1086" s="261">
        <v>92278</v>
      </c>
      <c r="C1086" s="261" t="s">
        <v>3823</v>
      </c>
      <c r="D1086" s="261" t="s">
        <v>3381</v>
      </c>
      <c r="E1086" s="261" t="s">
        <v>3382</v>
      </c>
      <c r="F1086" s="261">
        <v>100312</v>
      </c>
      <c r="G1086" s="261" t="s">
        <v>3666</v>
      </c>
      <c r="H1086" s="261" t="s">
        <v>3667</v>
      </c>
      <c r="I1086" s="261" t="s">
        <v>2070</v>
      </c>
      <c r="J1086" s="261" t="s">
        <v>3997</v>
      </c>
      <c r="K1086" s="261" t="s">
        <v>3668</v>
      </c>
    </row>
    <row r="1087" spans="1:11" hidden="1" x14ac:dyDescent="0.25">
      <c r="A1087" s="261" t="s">
        <v>3653</v>
      </c>
      <c r="B1087" s="261">
        <v>92279</v>
      </c>
      <c r="C1087" s="261" t="s">
        <v>3383</v>
      </c>
      <c r="D1087" s="261" t="s">
        <v>4096</v>
      </c>
      <c r="E1087" s="261" t="s">
        <v>3384</v>
      </c>
      <c r="F1087" s="261">
        <v>103232</v>
      </c>
      <c r="G1087" s="261" t="s">
        <v>4318</v>
      </c>
      <c r="H1087" s="261" t="s">
        <v>4319</v>
      </c>
      <c r="I1087" s="261" t="s">
        <v>3659</v>
      </c>
      <c r="J1087" s="261" t="s">
        <v>3660</v>
      </c>
      <c r="K1087" s="261" t="s">
        <v>4320</v>
      </c>
    </row>
    <row r="1088" spans="1:11" hidden="1" x14ac:dyDescent="0.25">
      <c r="A1088" s="261" t="s">
        <v>3653</v>
      </c>
      <c r="B1088" s="261">
        <v>92280</v>
      </c>
      <c r="C1088" s="261" t="s">
        <v>4007</v>
      </c>
      <c r="D1088" s="261" t="s">
        <v>3385</v>
      </c>
      <c r="E1088" s="261" t="s">
        <v>3386</v>
      </c>
      <c r="F1088" s="261">
        <v>100690</v>
      </c>
      <c r="G1088" s="261" t="s">
        <v>4013</v>
      </c>
      <c r="H1088" s="261" t="s">
        <v>4014</v>
      </c>
      <c r="I1088" s="261" t="s">
        <v>3659</v>
      </c>
      <c r="J1088" s="261" t="s">
        <v>3660</v>
      </c>
      <c r="K1088" s="261" t="s">
        <v>5087</v>
      </c>
    </row>
    <row r="1089" spans="1:11" hidden="1" x14ac:dyDescent="0.25">
      <c r="A1089" s="261" t="s">
        <v>3653</v>
      </c>
      <c r="B1089" s="261">
        <v>92281</v>
      </c>
      <c r="C1089" s="261" t="s">
        <v>3806</v>
      </c>
      <c r="D1089" s="261" t="s">
        <v>3387</v>
      </c>
      <c r="E1089" s="261" t="s">
        <v>3388</v>
      </c>
      <c r="F1089" s="261">
        <v>136290</v>
      </c>
      <c r="G1089" s="261" t="s">
        <v>2336</v>
      </c>
      <c r="H1089" s="261" t="s">
        <v>2337</v>
      </c>
      <c r="I1089" s="261" t="s">
        <v>3659</v>
      </c>
      <c r="J1089" s="261" t="s">
        <v>3997</v>
      </c>
      <c r="K1089" s="261" t="s">
        <v>3295</v>
      </c>
    </row>
    <row r="1090" spans="1:11" hidden="1" x14ac:dyDescent="0.25">
      <c r="A1090" s="261" t="s">
        <v>3653</v>
      </c>
      <c r="B1090" s="261">
        <v>92283</v>
      </c>
      <c r="C1090" s="261" t="s">
        <v>3823</v>
      </c>
      <c r="D1090" s="261" t="s">
        <v>3389</v>
      </c>
      <c r="E1090" s="261" t="s">
        <v>3390</v>
      </c>
      <c r="F1090" s="261">
        <v>101174</v>
      </c>
      <c r="G1090" s="261" t="s">
        <v>4218</v>
      </c>
      <c r="H1090" s="261" t="s">
        <v>4219</v>
      </c>
      <c r="I1090" s="261" t="s">
        <v>3659</v>
      </c>
      <c r="J1090" s="261" t="s">
        <v>3660</v>
      </c>
      <c r="K1090" s="261" t="s">
        <v>1968</v>
      </c>
    </row>
    <row r="1091" spans="1:11" hidden="1" x14ac:dyDescent="0.25">
      <c r="A1091" s="261" t="s">
        <v>3653</v>
      </c>
      <c r="B1091" s="261">
        <v>92284</v>
      </c>
      <c r="C1091" s="261" t="s">
        <v>3391</v>
      </c>
      <c r="D1091" s="261" t="s">
        <v>4416</v>
      </c>
      <c r="E1091" s="261" t="s">
        <v>3392</v>
      </c>
      <c r="F1091" s="261">
        <v>100403</v>
      </c>
      <c r="G1091" s="261" t="s">
        <v>4005</v>
      </c>
      <c r="H1091" s="261" t="s">
        <v>4006</v>
      </c>
      <c r="I1091" s="261" t="s">
        <v>3659</v>
      </c>
      <c r="J1091" s="261" t="s">
        <v>3660</v>
      </c>
      <c r="K1091" s="261" t="s">
        <v>4752</v>
      </c>
    </row>
    <row r="1092" spans="1:11" hidden="1" x14ac:dyDescent="0.25">
      <c r="A1092" s="261" t="s">
        <v>3653</v>
      </c>
      <c r="B1092" s="261">
        <v>92285</v>
      </c>
      <c r="C1092" s="261" t="s">
        <v>4593</v>
      </c>
      <c r="D1092" s="261" t="s">
        <v>3393</v>
      </c>
      <c r="E1092" s="261" t="s">
        <v>3394</v>
      </c>
      <c r="F1092" s="261">
        <v>100690</v>
      </c>
      <c r="G1092" s="261" t="s">
        <v>4013</v>
      </c>
      <c r="H1092" s="261" t="s">
        <v>4014</v>
      </c>
      <c r="I1092" s="261" t="s">
        <v>3659</v>
      </c>
      <c r="J1092" s="261" t="s">
        <v>3660</v>
      </c>
      <c r="K1092" s="261" t="s">
        <v>3332</v>
      </c>
    </row>
    <row r="1093" spans="1:11" hidden="1" x14ac:dyDescent="0.25">
      <c r="A1093" s="261" t="s">
        <v>3653</v>
      </c>
      <c r="B1093" s="261">
        <v>92286</v>
      </c>
      <c r="C1093" s="261" t="s">
        <v>3395</v>
      </c>
      <c r="D1093" s="261" t="s">
        <v>3396</v>
      </c>
      <c r="E1093" s="261" t="s">
        <v>3397</v>
      </c>
      <c r="F1093" s="261">
        <v>100312</v>
      </c>
      <c r="G1093" s="261" t="s">
        <v>3666</v>
      </c>
      <c r="H1093" s="261" t="s">
        <v>3667</v>
      </c>
      <c r="I1093" s="261" t="s">
        <v>3659</v>
      </c>
      <c r="J1093" s="261" t="s">
        <v>3660</v>
      </c>
      <c r="K1093" s="261" t="s">
        <v>3398</v>
      </c>
    </row>
    <row r="1094" spans="1:11" hidden="1" x14ac:dyDescent="0.25">
      <c r="A1094" s="261" t="s">
        <v>3653</v>
      </c>
      <c r="B1094" s="261">
        <v>92287</v>
      </c>
      <c r="C1094" s="261" t="s">
        <v>4470</v>
      </c>
      <c r="D1094" s="261" t="s">
        <v>3399</v>
      </c>
      <c r="E1094" s="261" t="s">
        <v>3400</v>
      </c>
      <c r="F1094" s="261">
        <v>100918</v>
      </c>
      <c r="G1094" s="261" t="s">
        <v>3715</v>
      </c>
      <c r="H1094" s="261" t="s">
        <v>3716</v>
      </c>
      <c r="I1094" s="261" t="s">
        <v>3659</v>
      </c>
      <c r="J1094" s="261" t="s">
        <v>3660</v>
      </c>
      <c r="K1094" s="261" t="s">
        <v>3988</v>
      </c>
    </row>
    <row r="1095" spans="1:11" hidden="1" x14ac:dyDescent="0.25">
      <c r="A1095" s="261" t="s">
        <v>3653</v>
      </c>
      <c r="B1095" s="261">
        <v>92288</v>
      </c>
      <c r="C1095" s="261" t="s">
        <v>2574</v>
      </c>
      <c r="D1095" s="261" t="s">
        <v>3401</v>
      </c>
      <c r="E1095" s="261" t="s">
        <v>3402</v>
      </c>
      <c r="F1095" s="261">
        <v>100690</v>
      </c>
      <c r="G1095" s="261" t="s">
        <v>4013</v>
      </c>
      <c r="H1095" s="261" t="s">
        <v>4014</v>
      </c>
      <c r="I1095" s="261" t="s">
        <v>3659</v>
      </c>
      <c r="J1095" s="261" t="s">
        <v>3660</v>
      </c>
      <c r="K1095" s="261" t="s">
        <v>4817</v>
      </c>
    </row>
    <row r="1096" spans="1:11" hidden="1" x14ac:dyDescent="0.25">
      <c r="A1096" s="261" t="s">
        <v>3653</v>
      </c>
      <c r="B1096" s="261">
        <v>92289</v>
      </c>
      <c r="C1096" s="261" t="s">
        <v>4181</v>
      </c>
      <c r="D1096" s="261" t="s">
        <v>3403</v>
      </c>
      <c r="E1096" s="261" t="s">
        <v>3404</v>
      </c>
      <c r="F1096" s="261">
        <v>103595</v>
      </c>
      <c r="G1096" s="261" t="s">
        <v>3841</v>
      </c>
      <c r="H1096" s="261" t="s">
        <v>3842</v>
      </c>
      <c r="I1096" s="261" t="s">
        <v>3659</v>
      </c>
      <c r="J1096" s="261" t="s">
        <v>3660</v>
      </c>
      <c r="K1096" s="261" t="s">
        <v>4105</v>
      </c>
    </row>
    <row r="1097" spans="1:11" hidden="1" x14ac:dyDescent="0.25">
      <c r="A1097" s="261" t="s">
        <v>3653</v>
      </c>
      <c r="B1097" s="261">
        <v>92290</v>
      </c>
      <c r="C1097" s="261" t="s">
        <v>4142</v>
      </c>
      <c r="D1097" s="261" t="s">
        <v>3405</v>
      </c>
      <c r="E1097" s="261" t="s">
        <v>3406</v>
      </c>
      <c r="F1097" s="261">
        <v>102848</v>
      </c>
      <c r="G1097" s="261" t="s">
        <v>3983</v>
      </c>
      <c r="H1097" s="261" t="s">
        <v>3984</v>
      </c>
      <c r="I1097" s="261" t="s">
        <v>3659</v>
      </c>
      <c r="J1097" s="261" t="s">
        <v>3660</v>
      </c>
      <c r="K1097" s="261" t="s">
        <v>3985</v>
      </c>
    </row>
    <row r="1098" spans="1:11" hidden="1" x14ac:dyDescent="0.25">
      <c r="A1098" s="261" t="s">
        <v>3653</v>
      </c>
      <c r="B1098" s="261">
        <v>92291</v>
      </c>
      <c r="C1098" s="261" t="s">
        <v>4124</v>
      </c>
      <c r="D1098" s="261" t="s">
        <v>3407</v>
      </c>
      <c r="E1098" s="261" t="s">
        <v>3408</v>
      </c>
      <c r="F1098" s="261">
        <v>103251</v>
      </c>
      <c r="G1098" s="261" t="s">
        <v>2455</v>
      </c>
      <c r="H1098" s="261" t="s">
        <v>2456</v>
      </c>
      <c r="I1098" s="261" t="s">
        <v>3659</v>
      </c>
      <c r="J1098" s="261" t="s">
        <v>3660</v>
      </c>
      <c r="K1098" s="261" t="s">
        <v>4157</v>
      </c>
    </row>
    <row r="1099" spans="1:11" hidden="1" x14ac:dyDescent="0.25">
      <c r="A1099" s="261" t="s">
        <v>3653</v>
      </c>
      <c r="B1099" s="261">
        <v>92293</v>
      </c>
      <c r="C1099" s="261" t="s">
        <v>5218</v>
      </c>
      <c r="D1099" s="261" t="s">
        <v>3858</v>
      </c>
      <c r="E1099" s="261" t="s">
        <v>3409</v>
      </c>
      <c r="F1099" s="261">
        <v>100403</v>
      </c>
      <c r="G1099" s="261" t="s">
        <v>4005</v>
      </c>
      <c r="H1099" s="261" t="s">
        <v>4006</v>
      </c>
      <c r="I1099" s="261" t="s">
        <v>3659</v>
      </c>
      <c r="J1099" s="261" t="s">
        <v>3660</v>
      </c>
      <c r="K1099" s="261" t="s">
        <v>3410</v>
      </c>
    </row>
    <row r="1100" spans="1:11" hidden="1" x14ac:dyDescent="0.25">
      <c r="A1100" s="261" t="s">
        <v>3653</v>
      </c>
      <c r="B1100" s="261">
        <v>92294</v>
      </c>
      <c r="C1100" s="261" t="s">
        <v>4771</v>
      </c>
      <c r="D1100" s="261" t="s">
        <v>3411</v>
      </c>
      <c r="E1100" s="261" t="s">
        <v>3412</v>
      </c>
      <c r="F1100" s="261">
        <v>101174</v>
      </c>
      <c r="G1100" s="261" t="s">
        <v>4218</v>
      </c>
      <c r="H1100" s="261" t="s">
        <v>4219</v>
      </c>
      <c r="I1100" s="261" t="s">
        <v>3659</v>
      </c>
      <c r="J1100" s="261" t="s">
        <v>3660</v>
      </c>
      <c r="K1100" s="261" t="s">
        <v>1968</v>
      </c>
    </row>
    <row r="1101" spans="1:11" hidden="1" x14ac:dyDescent="0.25">
      <c r="A1101" s="261" t="s">
        <v>3653</v>
      </c>
      <c r="B1101" s="261">
        <v>92297</v>
      </c>
      <c r="C1101" s="261" t="s">
        <v>3413</v>
      </c>
      <c r="D1101" s="261" t="s">
        <v>3414</v>
      </c>
      <c r="E1101" s="261" t="s">
        <v>3415</v>
      </c>
      <c r="F1101" s="261">
        <v>103313</v>
      </c>
      <c r="G1101" s="261" t="s">
        <v>4207</v>
      </c>
      <c r="H1101" s="261" t="s">
        <v>4208</v>
      </c>
      <c r="I1101" s="261" t="s">
        <v>3659</v>
      </c>
      <c r="J1101" s="261" t="s">
        <v>3660</v>
      </c>
      <c r="K1101" s="261" t="s">
        <v>4802</v>
      </c>
    </row>
    <row r="1102" spans="1:11" hidden="1" x14ac:dyDescent="0.25">
      <c r="A1102" s="261" t="s">
        <v>3653</v>
      </c>
      <c r="B1102" s="261">
        <v>92299</v>
      </c>
      <c r="C1102" s="261" t="s">
        <v>3416</v>
      </c>
      <c r="D1102" s="261" t="s">
        <v>3417</v>
      </c>
      <c r="E1102" s="261" t="s">
        <v>3418</v>
      </c>
      <c r="F1102" s="261">
        <v>103313</v>
      </c>
      <c r="G1102" s="261" t="s">
        <v>4207</v>
      </c>
      <c r="H1102" s="261" t="s">
        <v>4208</v>
      </c>
      <c r="I1102" s="261" t="s">
        <v>3659</v>
      </c>
      <c r="J1102" s="261" t="s">
        <v>3660</v>
      </c>
      <c r="K1102" s="261" t="s">
        <v>3419</v>
      </c>
    </row>
    <row r="1103" spans="1:11" hidden="1" x14ac:dyDescent="0.25">
      <c r="A1103" s="261" t="s">
        <v>3653</v>
      </c>
      <c r="B1103" s="261">
        <v>92300</v>
      </c>
      <c r="C1103" s="261" t="s">
        <v>3420</v>
      </c>
      <c r="D1103" s="261" t="s">
        <v>3421</v>
      </c>
      <c r="E1103" s="261" t="s">
        <v>3422</v>
      </c>
      <c r="F1103" s="261">
        <v>101174</v>
      </c>
      <c r="G1103" s="261" t="s">
        <v>4218</v>
      </c>
      <c r="H1103" s="261" t="s">
        <v>4219</v>
      </c>
      <c r="I1103" s="261" t="s">
        <v>3659</v>
      </c>
      <c r="J1103" s="261" t="s">
        <v>3660</v>
      </c>
      <c r="K1103" s="261" t="s">
        <v>4450</v>
      </c>
    </row>
    <row r="1104" spans="1:11" hidden="1" x14ac:dyDescent="0.25">
      <c r="A1104" s="261" t="s">
        <v>3653</v>
      </c>
      <c r="B1104" s="261">
        <v>92307</v>
      </c>
      <c r="C1104" s="261" t="s">
        <v>2359</v>
      </c>
      <c r="D1104" s="261" t="s">
        <v>3423</v>
      </c>
      <c r="E1104" s="261" t="s">
        <v>3424</v>
      </c>
      <c r="F1104" s="261">
        <v>103595</v>
      </c>
      <c r="G1104" s="261" t="s">
        <v>3841</v>
      </c>
      <c r="H1104" s="261" t="s">
        <v>3842</v>
      </c>
      <c r="I1104" s="261" t="s">
        <v>3659</v>
      </c>
      <c r="J1104" s="261" t="s">
        <v>3660</v>
      </c>
      <c r="K1104" s="261" t="s">
        <v>4105</v>
      </c>
    </row>
    <row r="1105" spans="1:11" hidden="1" x14ac:dyDescent="0.25">
      <c r="A1105" s="261" t="s">
        <v>3653</v>
      </c>
      <c r="B1105" s="261">
        <v>92314</v>
      </c>
      <c r="C1105" s="261" t="s">
        <v>3425</v>
      </c>
      <c r="D1105" s="261" t="s">
        <v>4043</v>
      </c>
      <c r="E1105" s="261" t="s">
        <v>3426</v>
      </c>
      <c r="F1105" s="261">
        <v>100348</v>
      </c>
      <c r="G1105" s="261" t="s">
        <v>3943</v>
      </c>
      <c r="H1105" s="261" t="s">
        <v>3944</v>
      </c>
      <c r="I1105" s="261" t="s">
        <v>4963</v>
      </c>
      <c r="J1105" s="261" t="s">
        <v>3997</v>
      </c>
      <c r="K1105" s="261" t="s">
        <v>4619</v>
      </c>
    </row>
    <row r="1106" spans="1:11" hidden="1" x14ac:dyDescent="0.25">
      <c r="A1106" s="261" t="s">
        <v>3653</v>
      </c>
      <c r="B1106" s="261">
        <v>92315</v>
      </c>
      <c r="C1106" s="261" t="s">
        <v>3427</v>
      </c>
      <c r="D1106" s="261" t="s">
        <v>3876</v>
      </c>
      <c r="E1106" s="261" t="s">
        <v>3428</v>
      </c>
      <c r="F1106" s="261">
        <v>106536</v>
      </c>
      <c r="G1106" s="261" t="s">
        <v>4258</v>
      </c>
      <c r="H1106" s="261" t="s">
        <v>4259</v>
      </c>
      <c r="I1106" s="261" t="s">
        <v>3659</v>
      </c>
      <c r="J1106" s="261" t="s">
        <v>3660</v>
      </c>
      <c r="K1106" s="261" t="s">
        <v>4260</v>
      </c>
    </row>
    <row r="1107" spans="1:11" hidden="1" x14ac:dyDescent="0.25">
      <c r="A1107" s="261" t="s">
        <v>3653</v>
      </c>
      <c r="B1107" s="261">
        <v>92317</v>
      </c>
      <c r="C1107" s="261" t="s">
        <v>4866</v>
      </c>
      <c r="D1107" s="261" t="s">
        <v>3429</v>
      </c>
      <c r="E1107" s="261" t="s">
        <v>3430</v>
      </c>
      <c r="F1107" s="261">
        <v>120816</v>
      </c>
      <c r="G1107" s="261" t="s">
        <v>3431</v>
      </c>
      <c r="H1107" s="261" t="s">
        <v>3432</v>
      </c>
      <c r="I1107" s="261" t="s">
        <v>3659</v>
      </c>
      <c r="J1107" s="261" t="s">
        <v>3997</v>
      </c>
      <c r="K1107" s="261" t="s">
        <v>3433</v>
      </c>
    </row>
    <row r="1108" spans="1:11" hidden="1" x14ac:dyDescent="0.25">
      <c r="A1108" s="261" t="s">
        <v>3653</v>
      </c>
      <c r="B1108" s="261">
        <v>92318</v>
      </c>
      <c r="C1108" s="261" t="s">
        <v>4501</v>
      </c>
      <c r="D1108" s="261" t="s">
        <v>4853</v>
      </c>
      <c r="E1108" s="261" t="s">
        <v>3434</v>
      </c>
      <c r="F1108" s="261">
        <v>103310</v>
      </c>
      <c r="G1108" s="261" t="s">
        <v>4241</v>
      </c>
      <c r="H1108" s="261" t="s">
        <v>4242</v>
      </c>
      <c r="I1108" s="261" t="s">
        <v>3659</v>
      </c>
      <c r="J1108" s="261" t="s">
        <v>3660</v>
      </c>
      <c r="K1108" s="261" t="s">
        <v>4243</v>
      </c>
    </row>
    <row r="1109" spans="1:11" hidden="1" x14ac:dyDescent="0.25">
      <c r="A1109" s="261" t="s">
        <v>3653</v>
      </c>
      <c r="B1109" s="261">
        <v>92319</v>
      </c>
      <c r="C1109" s="261" t="s">
        <v>3435</v>
      </c>
      <c r="D1109" s="261" t="s">
        <v>3436</v>
      </c>
      <c r="E1109" s="261" t="s">
        <v>3437</v>
      </c>
      <c r="F1109" s="261">
        <v>100429</v>
      </c>
      <c r="G1109" s="261" t="s">
        <v>4264</v>
      </c>
      <c r="H1109" s="261" t="s">
        <v>4265</v>
      </c>
      <c r="I1109" s="261" t="s">
        <v>3659</v>
      </c>
      <c r="J1109" s="261" t="s">
        <v>3660</v>
      </c>
      <c r="K1109" s="261" t="s">
        <v>4433</v>
      </c>
    </row>
    <row r="1110" spans="1:11" hidden="1" x14ac:dyDescent="0.25">
      <c r="A1110" s="261" t="s">
        <v>3653</v>
      </c>
      <c r="B1110" s="261">
        <v>92320</v>
      </c>
      <c r="C1110" s="261" t="s">
        <v>4090</v>
      </c>
      <c r="D1110" s="261" t="s">
        <v>3438</v>
      </c>
      <c r="E1110" s="261" t="s">
        <v>3439</v>
      </c>
      <c r="F1110" s="261">
        <v>100348</v>
      </c>
      <c r="G1110" s="261" t="s">
        <v>3943</v>
      </c>
      <c r="H1110" s="261" t="s">
        <v>3944</v>
      </c>
      <c r="I1110" s="261" t="s">
        <v>3659</v>
      </c>
      <c r="J1110" s="261" t="s">
        <v>3660</v>
      </c>
      <c r="K1110" s="261" t="s">
        <v>1826</v>
      </c>
    </row>
    <row r="1111" spans="1:11" hidden="1" x14ac:dyDescent="0.25">
      <c r="A1111" s="261" t="s">
        <v>3653</v>
      </c>
      <c r="B1111" s="261">
        <v>92321</v>
      </c>
      <c r="C1111" s="261" t="s">
        <v>5130</v>
      </c>
      <c r="D1111" s="261" t="s">
        <v>3440</v>
      </c>
      <c r="E1111" s="261" t="s">
        <v>3441</v>
      </c>
      <c r="F1111" s="261">
        <v>100348</v>
      </c>
      <c r="G1111" s="261" t="s">
        <v>3943</v>
      </c>
      <c r="H1111" s="261" t="s">
        <v>3944</v>
      </c>
      <c r="I1111" s="261" t="s">
        <v>3659</v>
      </c>
      <c r="J1111" s="261" t="s">
        <v>3660</v>
      </c>
      <c r="K1111" s="261" t="s">
        <v>4254</v>
      </c>
    </row>
    <row r="1112" spans="1:11" hidden="1" x14ac:dyDescent="0.25">
      <c r="A1112" s="261" t="s">
        <v>3653</v>
      </c>
      <c r="B1112" s="261">
        <v>92322</v>
      </c>
      <c r="C1112" s="261" t="s">
        <v>3442</v>
      </c>
      <c r="D1112" s="261" t="s">
        <v>3443</v>
      </c>
      <c r="E1112" s="261" t="s">
        <v>3444</v>
      </c>
      <c r="F1112" s="261">
        <v>103799</v>
      </c>
      <c r="G1112" s="261" t="s">
        <v>3762</v>
      </c>
      <c r="H1112" s="261" t="s">
        <v>3763</v>
      </c>
      <c r="I1112" s="261" t="s">
        <v>3659</v>
      </c>
      <c r="J1112" s="261" t="s">
        <v>3660</v>
      </c>
      <c r="K1112" s="261" t="s">
        <v>3764</v>
      </c>
    </row>
    <row r="1113" spans="1:11" hidden="1" x14ac:dyDescent="0.25">
      <c r="A1113" s="261" t="s">
        <v>3653</v>
      </c>
      <c r="B1113" s="261">
        <v>92323</v>
      </c>
      <c r="C1113" s="261" t="s">
        <v>4090</v>
      </c>
      <c r="D1113" s="261" t="s">
        <v>3445</v>
      </c>
      <c r="E1113" s="261" t="s">
        <v>3446</v>
      </c>
      <c r="F1113" s="261">
        <v>136347</v>
      </c>
      <c r="G1113" s="261" t="s">
        <v>3447</v>
      </c>
      <c r="H1113" s="261" t="s">
        <v>3448</v>
      </c>
      <c r="I1113" s="261" t="s">
        <v>3659</v>
      </c>
      <c r="J1113" s="261" t="s">
        <v>3660</v>
      </c>
      <c r="K1113" s="261" t="s">
        <v>5107</v>
      </c>
    </row>
    <row r="1114" spans="1:11" hidden="1" x14ac:dyDescent="0.25">
      <c r="A1114" s="261" t="s">
        <v>3653</v>
      </c>
      <c r="B1114" s="261">
        <v>92324</v>
      </c>
      <c r="C1114" s="261" t="s">
        <v>3449</v>
      </c>
      <c r="D1114" s="261" t="s">
        <v>3450</v>
      </c>
      <c r="E1114" s="261" t="s">
        <v>3451</v>
      </c>
      <c r="F1114" s="261">
        <v>103263</v>
      </c>
      <c r="G1114" s="261" t="s">
        <v>3452</v>
      </c>
      <c r="H1114" s="261" t="s">
        <v>3453</v>
      </c>
      <c r="I1114" s="261" t="s">
        <v>3659</v>
      </c>
      <c r="J1114" s="261" t="s">
        <v>3660</v>
      </c>
      <c r="K1114" s="261" t="s">
        <v>3454</v>
      </c>
    </row>
    <row r="1115" spans="1:11" hidden="1" x14ac:dyDescent="0.25">
      <c r="A1115" s="261" t="s">
        <v>3653</v>
      </c>
      <c r="B1115" s="261">
        <v>92325</v>
      </c>
      <c r="C1115" s="261" t="s">
        <v>4190</v>
      </c>
      <c r="D1115" s="261" t="s">
        <v>3455</v>
      </c>
      <c r="E1115" s="261" t="s">
        <v>3456</v>
      </c>
      <c r="F1115" s="261">
        <v>103263</v>
      </c>
      <c r="G1115" s="261" t="s">
        <v>3452</v>
      </c>
      <c r="H1115" s="261" t="s">
        <v>3453</v>
      </c>
      <c r="I1115" s="261" t="s">
        <v>3659</v>
      </c>
      <c r="J1115" s="261" t="s">
        <v>3660</v>
      </c>
      <c r="K1115" s="261" t="s">
        <v>3457</v>
      </c>
    </row>
    <row r="1116" spans="1:11" hidden="1" x14ac:dyDescent="0.25">
      <c r="A1116" s="261" t="s">
        <v>3653</v>
      </c>
      <c r="B1116" s="261">
        <v>92326</v>
      </c>
      <c r="C1116" s="261" t="s">
        <v>2367</v>
      </c>
      <c r="D1116" s="261" t="s">
        <v>3458</v>
      </c>
      <c r="E1116" s="261" t="s">
        <v>3459</v>
      </c>
      <c r="F1116" s="261">
        <v>103263</v>
      </c>
      <c r="G1116" s="261" t="s">
        <v>3452</v>
      </c>
      <c r="H1116" s="261" t="s">
        <v>3453</v>
      </c>
      <c r="I1116" s="261" t="s">
        <v>3659</v>
      </c>
      <c r="J1116" s="261" t="s">
        <v>3660</v>
      </c>
      <c r="K1116" s="261" t="s">
        <v>3454</v>
      </c>
    </row>
    <row r="1117" spans="1:11" hidden="1" x14ac:dyDescent="0.25">
      <c r="A1117" s="261" t="s">
        <v>3653</v>
      </c>
      <c r="B1117" s="261">
        <v>92327</v>
      </c>
      <c r="C1117" s="261" t="s">
        <v>3460</v>
      </c>
      <c r="D1117" s="261" t="s">
        <v>3461</v>
      </c>
      <c r="E1117" s="261" t="s">
        <v>3462</v>
      </c>
      <c r="F1117" s="261">
        <v>103263</v>
      </c>
      <c r="G1117" s="261" t="s">
        <v>3452</v>
      </c>
      <c r="H1117" s="261" t="s">
        <v>3453</v>
      </c>
      <c r="I1117" s="261" t="s">
        <v>3659</v>
      </c>
      <c r="J1117" s="261" t="s">
        <v>3660</v>
      </c>
      <c r="K1117" s="261" t="s">
        <v>3454</v>
      </c>
    </row>
    <row r="1118" spans="1:11" hidden="1" x14ac:dyDescent="0.25">
      <c r="A1118" s="261" t="s">
        <v>3653</v>
      </c>
      <c r="B1118" s="261">
        <v>92328</v>
      </c>
      <c r="C1118" s="261" t="s">
        <v>3777</v>
      </c>
      <c r="D1118" s="261" t="s">
        <v>3463</v>
      </c>
      <c r="E1118" s="261" t="s">
        <v>3464</v>
      </c>
      <c r="F1118" s="261">
        <v>136339</v>
      </c>
      <c r="G1118" s="261" t="s">
        <v>3465</v>
      </c>
      <c r="H1118" s="261" t="s">
        <v>3466</v>
      </c>
      <c r="I1118" s="261" t="s">
        <v>3659</v>
      </c>
      <c r="J1118" s="261" t="s">
        <v>3660</v>
      </c>
      <c r="K1118" s="261" t="s">
        <v>4064</v>
      </c>
    </row>
    <row r="1119" spans="1:11" hidden="1" x14ac:dyDescent="0.25">
      <c r="A1119" s="261" t="s">
        <v>3653</v>
      </c>
      <c r="B1119" s="261">
        <v>92329</v>
      </c>
      <c r="C1119" s="261" t="s">
        <v>4470</v>
      </c>
      <c r="D1119" s="261" t="s">
        <v>5052</v>
      </c>
      <c r="E1119" s="261" t="s">
        <v>3467</v>
      </c>
      <c r="F1119" s="261">
        <v>103263</v>
      </c>
      <c r="G1119" s="261" t="s">
        <v>3452</v>
      </c>
      <c r="H1119" s="261" t="s">
        <v>3453</v>
      </c>
      <c r="I1119" s="261" t="s">
        <v>3659</v>
      </c>
      <c r="J1119" s="261" t="s">
        <v>3660</v>
      </c>
      <c r="K1119" s="261" t="s">
        <v>3454</v>
      </c>
    </row>
    <row r="1120" spans="1:11" hidden="1" x14ac:dyDescent="0.25">
      <c r="A1120" s="261" t="s">
        <v>3653</v>
      </c>
      <c r="B1120" s="261">
        <v>92330</v>
      </c>
      <c r="C1120" s="261" t="s">
        <v>4244</v>
      </c>
      <c r="D1120" s="261" t="s">
        <v>3468</v>
      </c>
      <c r="E1120" s="261" t="s">
        <v>3469</v>
      </c>
      <c r="F1120" s="261">
        <v>136347</v>
      </c>
      <c r="G1120" s="261" t="s">
        <v>3447</v>
      </c>
      <c r="H1120" s="261" t="s">
        <v>3448</v>
      </c>
      <c r="I1120" s="261" t="s">
        <v>3659</v>
      </c>
      <c r="J1120" s="261" t="s">
        <v>3660</v>
      </c>
      <c r="K1120" s="261" t="s">
        <v>3470</v>
      </c>
    </row>
    <row r="1121" spans="1:11" hidden="1" x14ac:dyDescent="0.25">
      <c r="A1121" s="261" t="s">
        <v>3653</v>
      </c>
      <c r="B1121" s="261">
        <v>92332</v>
      </c>
      <c r="C1121" s="261" t="s">
        <v>4060</v>
      </c>
      <c r="D1121" s="261" t="s">
        <v>4630</v>
      </c>
      <c r="E1121" s="261" t="s">
        <v>3471</v>
      </c>
      <c r="F1121" s="261">
        <v>100348</v>
      </c>
      <c r="G1121" s="261" t="s">
        <v>3943</v>
      </c>
      <c r="H1121" s="261" t="s">
        <v>3944</v>
      </c>
      <c r="I1121" s="261" t="s">
        <v>3659</v>
      </c>
      <c r="J1121" s="261" t="s">
        <v>3660</v>
      </c>
      <c r="K1121" s="261" t="s">
        <v>4478</v>
      </c>
    </row>
    <row r="1122" spans="1:11" hidden="1" x14ac:dyDescent="0.25">
      <c r="A1122" s="261" t="s">
        <v>3653</v>
      </c>
      <c r="B1122" s="261">
        <v>92334</v>
      </c>
      <c r="C1122" s="261" t="s">
        <v>3675</v>
      </c>
      <c r="D1122" s="261" t="s">
        <v>4032</v>
      </c>
      <c r="E1122" s="261" t="s">
        <v>3472</v>
      </c>
      <c r="F1122" s="261">
        <v>103573</v>
      </c>
      <c r="G1122" s="261" t="s">
        <v>3710</v>
      </c>
      <c r="H1122" s="261" t="s">
        <v>3711</v>
      </c>
      <c r="I1122" s="261" t="s">
        <v>3659</v>
      </c>
      <c r="J1122" s="261" t="s">
        <v>3660</v>
      </c>
      <c r="K1122" s="261" t="s">
        <v>3742</v>
      </c>
    </row>
    <row r="1123" spans="1:11" hidden="1" x14ac:dyDescent="0.25">
      <c r="A1123" s="261" t="s">
        <v>3653</v>
      </c>
      <c r="B1123" s="261">
        <v>92335</v>
      </c>
      <c r="C1123" s="261" t="s">
        <v>3473</v>
      </c>
      <c r="D1123" s="261" t="s">
        <v>3474</v>
      </c>
      <c r="E1123" s="261" t="s">
        <v>3475</v>
      </c>
      <c r="F1123" s="261">
        <v>101174</v>
      </c>
      <c r="G1123" s="261" t="s">
        <v>4218</v>
      </c>
      <c r="H1123" s="261" t="s">
        <v>4219</v>
      </c>
      <c r="I1123" s="261" t="s">
        <v>3659</v>
      </c>
      <c r="J1123" s="261" t="s">
        <v>3660</v>
      </c>
      <c r="K1123" s="261" t="s">
        <v>2120</v>
      </c>
    </row>
    <row r="1124" spans="1:11" hidden="1" x14ac:dyDescent="0.25">
      <c r="A1124" s="261" t="s">
        <v>3653</v>
      </c>
      <c r="B1124" s="261">
        <v>92341</v>
      </c>
      <c r="C1124" s="261" t="s">
        <v>5009</v>
      </c>
      <c r="D1124" s="261" t="s">
        <v>5218</v>
      </c>
      <c r="E1124" s="261" t="s">
        <v>3476</v>
      </c>
      <c r="F1124" s="261">
        <v>101017</v>
      </c>
      <c r="G1124" s="261" t="s">
        <v>3970</v>
      </c>
      <c r="H1124" s="261" t="s">
        <v>3971</v>
      </c>
      <c r="I1124" s="261" t="s">
        <v>3659</v>
      </c>
      <c r="J1124" s="261" t="s">
        <v>3660</v>
      </c>
      <c r="K1124" s="261" t="s">
        <v>4684</v>
      </c>
    </row>
    <row r="1125" spans="1:11" hidden="1" x14ac:dyDescent="0.25">
      <c r="A1125" s="261" t="s">
        <v>3653</v>
      </c>
      <c r="B1125" s="261">
        <v>92343</v>
      </c>
      <c r="C1125" s="261" t="s">
        <v>3477</v>
      </c>
      <c r="D1125" s="261" t="s">
        <v>3478</v>
      </c>
      <c r="E1125" s="261" t="s">
        <v>3479</v>
      </c>
      <c r="F1125" s="261">
        <v>100446</v>
      </c>
      <c r="G1125" s="261" t="s">
        <v>4085</v>
      </c>
      <c r="H1125" s="261" t="s">
        <v>4086</v>
      </c>
      <c r="I1125" s="261" t="s">
        <v>3659</v>
      </c>
      <c r="J1125" s="261" t="s">
        <v>3660</v>
      </c>
      <c r="K1125" s="261" t="s">
        <v>4829</v>
      </c>
    </row>
    <row r="1126" spans="1:11" hidden="1" x14ac:dyDescent="0.25">
      <c r="A1126" s="261" t="s">
        <v>3653</v>
      </c>
      <c r="B1126" s="261">
        <v>92344</v>
      </c>
      <c r="C1126" s="261" t="s">
        <v>3480</v>
      </c>
      <c r="D1126" s="261" t="s">
        <v>3481</v>
      </c>
      <c r="E1126" s="261" t="s">
        <v>3482</v>
      </c>
      <c r="F1126" s="261">
        <v>100348</v>
      </c>
      <c r="G1126" s="261" t="s">
        <v>3943</v>
      </c>
      <c r="H1126" s="261" t="s">
        <v>3944</v>
      </c>
      <c r="I1126" s="261" t="s">
        <v>3659</v>
      </c>
      <c r="J1126" s="261" t="s">
        <v>3660</v>
      </c>
      <c r="K1126" s="261" t="s">
        <v>4488</v>
      </c>
    </row>
    <row r="1127" spans="1:11" hidden="1" x14ac:dyDescent="0.25">
      <c r="A1127" s="261" t="s">
        <v>3653</v>
      </c>
      <c r="B1127" s="261">
        <v>92345</v>
      </c>
      <c r="C1127" s="261" t="s">
        <v>3835</v>
      </c>
      <c r="D1127" s="261" t="s">
        <v>3245</v>
      </c>
      <c r="E1127" s="261" t="s">
        <v>3483</v>
      </c>
      <c r="F1127" s="261">
        <v>103313</v>
      </c>
      <c r="G1127" s="261" t="s">
        <v>4207</v>
      </c>
      <c r="H1127" s="261" t="s">
        <v>4208</v>
      </c>
      <c r="I1127" s="261" t="s">
        <v>3659</v>
      </c>
      <c r="J1127" s="261" t="s">
        <v>3660</v>
      </c>
      <c r="K1127" s="261" t="s">
        <v>5054</v>
      </c>
    </row>
    <row r="1128" spans="1:11" hidden="1" x14ac:dyDescent="0.25">
      <c r="A1128" s="261" t="s">
        <v>3653</v>
      </c>
      <c r="B1128" s="261">
        <v>92346</v>
      </c>
      <c r="C1128" s="261" t="s">
        <v>3823</v>
      </c>
      <c r="D1128" s="261" t="s">
        <v>3484</v>
      </c>
      <c r="E1128" s="261" t="s">
        <v>3485</v>
      </c>
      <c r="F1128" s="261">
        <v>103313</v>
      </c>
      <c r="G1128" s="261" t="s">
        <v>4207</v>
      </c>
      <c r="H1128" s="261" t="s">
        <v>4208</v>
      </c>
      <c r="I1128" s="261" t="s">
        <v>3659</v>
      </c>
      <c r="J1128" s="261" t="s">
        <v>3660</v>
      </c>
      <c r="K1128" s="261" t="s">
        <v>3419</v>
      </c>
    </row>
    <row r="1129" spans="1:11" hidden="1" x14ac:dyDescent="0.25">
      <c r="A1129" s="261" t="s">
        <v>3653</v>
      </c>
      <c r="B1129" s="261">
        <v>92348</v>
      </c>
      <c r="C1129" s="261" t="s">
        <v>3486</v>
      </c>
      <c r="D1129" s="261" t="s">
        <v>4575</v>
      </c>
      <c r="E1129" s="261" t="s">
        <v>3487</v>
      </c>
      <c r="F1129" s="261">
        <v>101174</v>
      </c>
      <c r="G1129" s="261" t="s">
        <v>4218</v>
      </c>
      <c r="H1129" s="261" t="s">
        <v>4219</v>
      </c>
      <c r="I1129" s="261" t="s">
        <v>3659</v>
      </c>
      <c r="J1129" s="261" t="s">
        <v>3660</v>
      </c>
      <c r="K1129" s="261" t="s">
        <v>2120</v>
      </c>
    </row>
    <row r="1130" spans="1:11" hidden="1" x14ac:dyDescent="0.25">
      <c r="A1130" s="261" t="s">
        <v>3653</v>
      </c>
      <c r="B1130" s="261">
        <v>92349</v>
      </c>
      <c r="C1130" s="261" t="s">
        <v>3488</v>
      </c>
      <c r="D1130" s="261" t="s">
        <v>3489</v>
      </c>
      <c r="E1130" s="261" t="s">
        <v>3490</v>
      </c>
      <c r="F1130" s="261">
        <v>100458</v>
      </c>
      <c r="G1130" s="261" t="s">
        <v>4292</v>
      </c>
      <c r="H1130" s="261" t="s">
        <v>4293</v>
      </c>
      <c r="I1130" s="261" t="s">
        <v>3659</v>
      </c>
      <c r="J1130" s="261" t="s">
        <v>3660</v>
      </c>
      <c r="K1130" s="261" t="s">
        <v>4072</v>
      </c>
    </row>
    <row r="1131" spans="1:11" hidden="1" x14ac:dyDescent="0.25">
      <c r="A1131" s="261" t="s">
        <v>3653</v>
      </c>
      <c r="B1131" s="261">
        <v>92350</v>
      </c>
      <c r="C1131" s="261" t="s">
        <v>4672</v>
      </c>
      <c r="D1131" s="261" t="s">
        <v>3491</v>
      </c>
      <c r="E1131" s="261" t="s">
        <v>3492</v>
      </c>
      <c r="F1131" s="261">
        <v>103595</v>
      </c>
      <c r="G1131" s="261" t="s">
        <v>3841</v>
      </c>
      <c r="H1131" s="261" t="s">
        <v>3842</v>
      </c>
      <c r="I1131" s="261" t="s">
        <v>3659</v>
      </c>
      <c r="J1131" s="261" t="s">
        <v>3660</v>
      </c>
      <c r="K1131" s="261" t="s">
        <v>4105</v>
      </c>
    </row>
    <row r="1132" spans="1:11" hidden="1" x14ac:dyDescent="0.25">
      <c r="A1132" s="261" t="s">
        <v>3653</v>
      </c>
      <c r="B1132" s="261">
        <v>92351</v>
      </c>
      <c r="C1132" s="261" t="s">
        <v>2002</v>
      </c>
      <c r="D1132" s="261" t="s">
        <v>3493</v>
      </c>
      <c r="E1132" s="261" t="s">
        <v>3494</v>
      </c>
      <c r="F1132" s="261">
        <v>136338</v>
      </c>
      <c r="G1132" s="261" t="s">
        <v>3495</v>
      </c>
      <c r="H1132" s="261" t="s">
        <v>3496</v>
      </c>
      <c r="I1132" s="261" t="s">
        <v>3659</v>
      </c>
      <c r="J1132" s="261" t="s">
        <v>3660</v>
      </c>
      <c r="K1132" s="261" t="s">
        <v>4094</v>
      </c>
    </row>
    <row r="1133" spans="1:11" hidden="1" x14ac:dyDescent="0.25">
      <c r="A1133" s="261" t="s">
        <v>3653</v>
      </c>
      <c r="B1133" s="261">
        <v>92355</v>
      </c>
      <c r="C1133" s="261" t="s">
        <v>3823</v>
      </c>
      <c r="D1133" s="261" t="s">
        <v>5118</v>
      </c>
      <c r="E1133" s="261" t="s">
        <v>3497</v>
      </c>
      <c r="F1133" s="261">
        <v>103880</v>
      </c>
      <c r="G1133" s="261" t="s">
        <v>3884</v>
      </c>
      <c r="H1133" s="261" t="s">
        <v>3885</v>
      </c>
      <c r="I1133" s="261" t="s">
        <v>3659</v>
      </c>
      <c r="J1133" s="261" t="s">
        <v>3660</v>
      </c>
      <c r="K1133" s="261" t="s">
        <v>4170</v>
      </c>
    </row>
    <row r="1134" spans="1:11" hidden="1" x14ac:dyDescent="0.25">
      <c r="A1134" s="261" t="s">
        <v>3653</v>
      </c>
      <c r="B1134" s="261">
        <v>92356</v>
      </c>
      <c r="C1134" s="261" t="s">
        <v>3498</v>
      </c>
      <c r="D1134" s="261" t="s">
        <v>3499</v>
      </c>
      <c r="E1134" s="261" t="s">
        <v>3500</v>
      </c>
      <c r="F1134" s="261">
        <v>100434</v>
      </c>
      <c r="G1134" s="261" t="s">
        <v>5135</v>
      </c>
      <c r="H1134" s="261" t="s">
        <v>5136</v>
      </c>
      <c r="I1134" s="261" t="s">
        <v>3659</v>
      </c>
      <c r="J1134" s="261" t="s">
        <v>3660</v>
      </c>
      <c r="K1134" s="261" t="s">
        <v>3501</v>
      </c>
    </row>
    <row r="1135" spans="1:11" hidden="1" x14ac:dyDescent="0.25">
      <c r="A1135" s="261" t="s">
        <v>3653</v>
      </c>
      <c r="B1135" s="261">
        <v>92357</v>
      </c>
      <c r="C1135" s="261" t="s">
        <v>3895</v>
      </c>
      <c r="D1135" s="261" t="s">
        <v>3502</v>
      </c>
      <c r="E1135" s="261" t="s">
        <v>3503</v>
      </c>
      <c r="F1135" s="261">
        <v>103878</v>
      </c>
      <c r="G1135" s="261" t="s">
        <v>3504</v>
      </c>
      <c r="H1135" s="261" t="s">
        <v>3505</v>
      </c>
      <c r="I1135" s="261" t="s">
        <v>2070</v>
      </c>
      <c r="J1135" s="261" t="s">
        <v>3997</v>
      </c>
      <c r="K1135" s="261" t="s">
        <v>3697</v>
      </c>
    </row>
    <row r="1136" spans="1:11" hidden="1" x14ac:dyDescent="0.25">
      <c r="A1136" s="261" t="s">
        <v>3653</v>
      </c>
      <c r="B1136" s="261">
        <v>92359</v>
      </c>
      <c r="C1136" s="261" t="s">
        <v>3722</v>
      </c>
      <c r="D1136" s="261" t="s">
        <v>3506</v>
      </c>
      <c r="E1136" s="261" t="s">
        <v>3507</v>
      </c>
      <c r="F1136" s="261">
        <v>100348</v>
      </c>
      <c r="G1136" s="261" t="s">
        <v>3943</v>
      </c>
      <c r="H1136" s="261" t="s">
        <v>3944</v>
      </c>
      <c r="I1136" s="261" t="s">
        <v>3659</v>
      </c>
      <c r="J1136" s="261" t="s">
        <v>3660</v>
      </c>
      <c r="K1136" s="261" t="s">
        <v>4543</v>
      </c>
    </row>
    <row r="1137" spans="1:11" hidden="1" x14ac:dyDescent="0.25">
      <c r="A1137" s="261" t="s">
        <v>3653</v>
      </c>
      <c r="B1137" s="261">
        <v>92360</v>
      </c>
      <c r="C1137" s="261" t="s">
        <v>3765</v>
      </c>
      <c r="D1137" s="261" t="s">
        <v>3508</v>
      </c>
      <c r="E1137" s="261" t="s">
        <v>3509</v>
      </c>
      <c r="F1137" s="261">
        <v>100348</v>
      </c>
      <c r="G1137" s="261" t="s">
        <v>3943</v>
      </c>
      <c r="H1137" s="261" t="s">
        <v>3944</v>
      </c>
      <c r="I1137" s="261" t="s">
        <v>3659</v>
      </c>
      <c r="J1137" s="261" t="s">
        <v>3660</v>
      </c>
      <c r="K1137" s="261" t="s">
        <v>4543</v>
      </c>
    </row>
    <row r="1138" spans="1:11" hidden="1" x14ac:dyDescent="0.25">
      <c r="A1138" s="261" t="s">
        <v>3653</v>
      </c>
      <c r="B1138" s="261">
        <v>92361</v>
      </c>
      <c r="C1138" s="261" t="s">
        <v>5006</v>
      </c>
      <c r="D1138" s="261" t="s">
        <v>3510</v>
      </c>
      <c r="E1138" s="261" t="s">
        <v>3511</v>
      </c>
      <c r="F1138" s="261">
        <v>100989</v>
      </c>
      <c r="G1138" s="261" t="s">
        <v>4648</v>
      </c>
      <c r="H1138" s="261" t="s">
        <v>4649</v>
      </c>
      <c r="I1138" s="261" t="s">
        <v>3659</v>
      </c>
      <c r="J1138" s="261" t="s">
        <v>3660</v>
      </c>
      <c r="K1138" s="261" t="s">
        <v>3512</v>
      </c>
    </row>
    <row r="1139" spans="1:11" hidden="1" x14ac:dyDescent="0.25">
      <c r="A1139" s="261" t="s">
        <v>3653</v>
      </c>
      <c r="B1139" s="261">
        <v>92362</v>
      </c>
      <c r="C1139" s="261" t="s">
        <v>4078</v>
      </c>
      <c r="D1139" s="261" t="s">
        <v>3513</v>
      </c>
      <c r="E1139" s="261" t="s">
        <v>3514</v>
      </c>
      <c r="F1139" s="261">
        <v>100427</v>
      </c>
      <c r="G1139" s="261" t="s">
        <v>2005</v>
      </c>
      <c r="H1139" s="261" t="s">
        <v>2006</v>
      </c>
      <c r="I1139" s="261" t="s">
        <v>3659</v>
      </c>
      <c r="J1139" s="261" t="s">
        <v>3660</v>
      </c>
      <c r="K1139" s="261" t="s">
        <v>2923</v>
      </c>
    </row>
    <row r="1140" spans="1:11" hidden="1" x14ac:dyDescent="0.25">
      <c r="A1140" s="261" t="s">
        <v>3653</v>
      </c>
      <c r="B1140" s="261">
        <v>92363</v>
      </c>
      <c r="C1140" s="261" t="s">
        <v>3515</v>
      </c>
      <c r="D1140" s="261" t="s">
        <v>2000</v>
      </c>
      <c r="E1140" s="261" t="s">
        <v>3516</v>
      </c>
      <c r="F1140" s="261">
        <v>100926</v>
      </c>
      <c r="G1140" s="261" t="s">
        <v>1915</v>
      </c>
      <c r="H1140" s="261" t="s">
        <v>1916</v>
      </c>
      <c r="I1140" s="261" t="s">
        <v>3659</v>
      </c>
      <c r="J1140" s="261" t="s">
        <v>3660</v>
      </c>
      <c r="K1140" s="261" t="s">
        <v>1917</v>
      </c>
    </row>
    <row r="1141" spans="1:11" hidden="1" x14ac:dyDescent="0.25">
      <c r="A1141" s="261" t="s">
        <v>3653</v>
      </c>
      <c r="B1141" s="261">
        <v>92365</v>
      </c>
      <c r="C1141" s="261" t="s">
        <v>3517</v>
      </c>
      <c r="D1141" s="261" t="s">
        <v>1881</v>
      </c>
      <c r="E1141" s="261" t="s">
        <v>3518</v>
      </c>
      <c r="F1141" s="261">
        <v>100423</v>
      </c>
      <c r="G1141" s="261" t="s">
        <v>4581</v>
      </c>
      <c r="H1141" s="261" t="s">
        <v>4582</v>
      </c>
      <c r="I1141" s="261" t="s">
        <v>3659</v>
      </c>
      <c r="J1141" s="261" t="s">
        <v>3660</v>
      </c>
      <c r="K1141" s="261" t="s">
        <v>3519</v>
      </c>
    </row>
    <row r="1142" spans="1:11" hidden="1" x14ac:dyDescent="0.25">
      <c r="A1142" s="261" t="s">
        <v>3653</v>
      </c>
      <c r="B1142" s="261">
        <v>92370</v>
      </c>
      <c r="C1142" s="261" t="s">
        <v>2495</v>
      </c>
      <c r="D1142" s="261" t="s">
        <v>3899</v>
      </c>
      <c r="E1142" s="261" t="s">
        <v>3520</v>
      </c>
      <c r="F1142" s="261">
        <v>120805</v>
      </c>
      <c r="G1142" s="261" t="s">
        <v>3521</v>
      </c>
      <c r="H1142" s="261" t="s">
        <v>3522</v>
      </c>
      <c r="I1142" s="261" t="s">
        <v>3659</v>
      </c>
      <c r="J1142" s="261" t="s">
        <v>3523</v>
      </c>
      <c r="K1142" s="261" t="s">
        <v>3524</v>
      </c>
    </row>
    <row r="1143" spans="1:11" hidden="1" x14ac:dyDescent="0.25">
      <c r="A1143" s="261" t="s">
        <v>3653</v>
      </c>
      <c r="B1143" s="261">
        <v>92371</v>
      </c>
      <c r="C1143" s="261" t="s">
        <v>4644</v>
      </c>
      <c r="D1143" s="261" t="s">
        <v>3029</v>
      </c>
      <c r="E1143" s="261" t="s">
        <v>3525</v>
      </c>
      <c r="F1143" s="261">
        <v>136343</v>
      </c>
      <c r="G1143" s="261" t="s">
        <v>3526</v>
      </c>
      <c r="H1143" s="261" t="s">
        <v>3527</v>
      </c>
      <c r="I1143" s="261" t="s">
        <v>3659</v>
      </c>
      <c r="J1143" s="261" t="s">
        <v>3660</v>
      </c>
      <c r="K1143" s="261" t="s">
        <v>3433</v>
      </c>
    </row>
    <row r="1144" spans="1:11" hidden="1" x14ac:dyDescent="0.25">
      <c r="A1144" s="261" t="s">
        <v>3653</v>
      </c>
      <c r="B1144" s="261">
        <v>92372</v>
      </c>
      <c r="C1144" s="261" t="s">
        <v>4251</v>
      </c>
      <c r="D1144" s="261" t="s">
        <v>3528</v>
      </c>
      <c r="E1144" s="261" t="s">
        <v>3529</v>
      </c>
      <c r="F1144" s="261">
        <v>136338</v>
      </c>
      <c r="G1144" s="261" t="s">
        <v>3495</v>
      </c>
      <c r="H1144" s="261" t="s">
        <v>3496</v>
      </c>
      <c r="I1144" s="261" t="s">
        <v>3659</v>
      </c>
      <c r="J1144" s="261" t="s">
        <v>3660</v>
      </c>
      <c r="K1144" s="261" t="s">
        <v>3524</v>
      </c>
    </row>
    <row r="1145" spans="1:11" hidden="1" x14ac:dyDescent="0.25">
      <c r="A1145" s="261" t="s">
        <v>3653</v>
      </c>
      <c r="B1145" s="261">
        <v>92376</v>
      </c>
      <c r="C1145" s="261" t="s">
        <v>3530</v>
      </c>
      <c r="D1145" s="261" t="s">
        <v>3531</v>
      </c>
      <c r="E1145" s="261" t="s">
        <v>3532</v>
      </c>
      <c r="F1145" s="261">
        <v>136338</v>
      </c>
      <c r="G1145" s="261" t="s">
        <v>3495</v>
      </c>
      <c r="H1145" s="261" t="s">
        <v>3496</v>
      </c>
      <c r="I1145" s="261" t="s">
        <v>3659</v>
      </c>
      <c r="J1145" s="261" t="s">
        <v>3660</v>
      </c>
      <c r="K1145" s="261" t="s">
        <v>3524</v>
      </c>
    </row>
    <row r="1146" spans="1:11" hidden="1" x14ac:dyDescent="0.25">
      <c r="A1146" s="261" t="s">
        <v>3653</v>
      </c>
      <c r="B1146" s="261">
        <v>92377</v>
      </c>
      <c r="C1146" s="261" t="s">
        <v>2785</v>
      </c>
      <c r="D1146" s="261" t="s">
        <v>3533</v>
      </c>
      <c r="E1146" s="261" t="s">
        <v>3534</v>
      </c>
      <c r="F1146" s="261">
        <v>120793</v>
      </c>
      <c r="G1146" s="261" t="s">
        <v>3535</v>
      </c>
      <c r="H1146" s="261" t="s">
        <v>3536</v>
      </c>
      <c r="I1146" s="261" t="s">
        <v>3659</v>
      </c>
      <c r="J1146" s="261" t="s">
        <v>3660</v>
      </c>
      <c r="K1146" s="261" t="s">
        <v>3537</v>
      </c>
    </row>
    <row r="1147" spans="1:11" hidden="1" x14ac:dyDescent="0.25">
      <c r="A1147" s="261" t="s">
        <v>3653</v>
      </c>
      <c r="B1147" s="261">
        <v>92378</v>
      </c>
      <c r="C1147" s="261" t="s">
        <v>3843</v>
      </c>
      <c r="D1147" s="261" t="s">
        <v>3538</v>
      </c>
      <c r="E1147" s="261" t="s">
        <v>3539</v>
      </c>
      <c r="F1147" s="261">
        <v>136339</v>
      </c>
      <c r="G1147" s="261" t="s">
        <v>3465</v>
      </c>
      <c r="H1147" s="261" t="s">
        <v>3466</v>
      </c>
      <c r="I1147" s="261" t="s">
        <v>3659</v>
      </c>
      <c r="J1147" s="261" t="s">
        <v>3660</v>
      </c>
      <c r="K1147" s="261" t="s">
        <v>3540</v>
      </c>
    </row>
    <row r="1148" spans="1:11" hidden="1" x14ac:dyDescent="0.25">
      <c r="A1148" s="261" t="s">
        <v>3653</v>
      </c>
      <c r="B1148" s="261">
        <v>92379</v>
      </c>
      <c r="C1148" s="261" t="s">
        <v>4124</v>
      </c>
      <c r="D1148" s="261" t="s">
        <v>3541</v>
      </c>
      <c r="E1148" s="261" t="s">
        <v>108</v>
      </c>
      <c r="F1148" s="261">
        <v>120813</v>
      </c>
      <c r="G1148" s="261" t="s">
        <v>109</v>
      </c>
      <c r="H1148" s="261" t="s">
        <v>110</v>
      </c>
      <c r="I1148" s="261" t="s">
        <v>3659</v>
      </c>
      <c r="J1148" s="261" t="s">
        <v>3660</v>
      </c>
      <c r="K1148" s="261" t="s">
        <v>3537</v>
      </c>
    </row>
    <row r="1149" spans="1:11" hidden="1" x14ac:dyDescent="0.25">
      <c r="A1149" s="261" t="s">
        <v>3653</v>
      </c>
      <c r="B1149" s="261">
        <v>92380</v>
      </c>
      <c r="C1149" s="261" t="s">
        <v>2093</v>
      </c>
      <c r="D1149" s="261" t="s">
        <v>111</v>
      </c>
      <c r="E1149" s="261" t="s">
        <v>112</v>
      </c>
      <c r="F1149" s="261">
        <v>120793</v>
      </c>
      <c r="G1149" s="261" t="s">
        <v>3535</v>
      </c>
      <c r="H1149" s="261" t="s">
        <v>3536</v>
      </c>
      <c r="I1149" s="261" t="s">
        <v>3659</v>
      </c>
      <c r="J1149" s="261" t="s">
        <v>3660</v>
      </c>
      <c r="K1149" s="261" t="s">
        <v>113</v>
      </c>
    </row>
    <row r="1150" spans="1:11" hidden="1" x14ac:dyDescent="0.25">
      <c r="A1150" s="261" t="s">
        <v>3653</v>
      </c>
      <c r="B1150" s="261">
        <v>92382</v>
      </c>
      <c r="C1150" s="261" t="s">
        <v>114</v>
      </c>
      <c r="D1150" s="261" t="s">
        <v>115</v>
      </c>
      <c r="E1150" s="261" t="s">
        <v>116</v>
      </c>
      <c r="F1150" s="261">
        <v>136340</v>
      </c>
      <c r="G1150" s="261" t="s">
        <v>117</v>
      </c>
      <c r="H1150" s="261" t="s">
        <v>118</v>
      </c>
      <c r="I1150" s="261" t="s">
        <v>3659</v>
      </c>
      <c r="J1150" s="261" t="s">
        <v>3660</v>
      </c>
      <c r="K1150" s="261" t="s">
        <v>119</v>
      </c>
    </row>
    <row r="1151" spans="1:11" hidden="1" x14ac:dyDescent="0.25">
      <c r="A1151" s="261" t="s">
        <v>3653</v>
      </c>
      <c r="B1151" s="261">
        <v>92383</v>
      </c>
      <c r="C1151" s="261" t="s">
        <v>3686</v>
      </c>
      <c r="D1151" s="261" t="s">
        <v>120</v>
      </c>
      <c r="E1151" s="261" t="s">
        <v>121</v>
      </c>
      <c r="F1151" s="261">
        <v>120812</v>
      </c>
      <c r="G1151" s="261" t="s">
        <v>4512</v>
      </c>
      <c r="H1151" s="261" t="s">
        <v>4513</v>
      </c>
      <c r="I1151" s="261" t="s">
        <v>3659</v>
      </c>
      <c r="J1151" s="261" t="s">
        <v>3660</v>
      </c>
      <c r="K1151" s="261" t="s">
        <v>122</v>
      </c>
    </row>
    <row r="1152" spans="1:11" hidden="1" x14ac:dyDescent="0.25">
      <c r="A1152" s="261" t="s">
        <v>3653</v>
      </c>
      <c r="B1152" s="261">
        <v>92384</v>
      </c>
      <c r="C1152" s="261" t="s">
        <v>3806</v>
      </c>
      <c r="D1152" s="261" t="s">
        <v>123</v>
      </c>
      <c r="E1152" s="261" t="s">
        <v>124</v>
      </c>
      <c r="F1152" s="261">
        <v>120793</v>
      </c>
      <c r="G1152" s="261" t="s">
        <v>3535</v>
      </c>
      <c r="H1152" s="261" t="s">
        <v>3536</v>
      </c>
      <c r="I1152" s="261" t="s">
        <v>3659</v>
      </c>
      <c r="J1152" s="261" t="s">
        <v>3660</v>
      </c>
      <c r="K1152" s="261" t="s">
        <v>3758</v>
      </c>
    </row>
    <row r="1153" spans="1:11" hidden="1" x14ac:dyDescent="0.25">
      <c r="A1153" s="261" t="s">
        <v>3653</v>
      </c>
      <c r="B1153" s="261">
        <v>92385</v>
      </c>
      <c r="C1153" s="261" t="s">
        <v>5148</v>
      </c>
      <c r="D1153" s="261" t="s">
        <v>125</v>
      </c>
      <c r="E1153" s="261" t="s">
        <v>126</v>
      </c>
      <c r="F1153" s="261">
        <v>136340</v>
      </c>
      <c r="G1153" s="261" t="s">
        <v>117</v>
      </c>
      <c r="H1153" s="261" t="s">
        <v>118</v>
      </c>
      <c r="I1153" s="261" t="s">
        <v>3659</v>
      </c>
      <c r="J1153" s="261" t="s">
        <v>3660</v>
      </c>
      <c r="K1153" s="261" t="s">
        <v>127</v>
      </c>
    </row>
    <row r="1154" spans="1:11" hidden="1" x14ac:dyDescent="0.25">
      <c r="A1154" s="261" t="s">
        <v>3653</v>
      </c>
      <c r="B1154" s="261">
        <v>92387</v>
      </c>
      <c r="C1154" s="261" t="s">
        <v>2293</v>
      </c>
      <c r="D1154" s="261" t="s">
        <v>2841</v>
      </c>
      <c r="E1154" s="261" t="s">
        <v>128</v>
      </c>
      <c r="F1154" s="261">
        <v>103232</v>
      </c>
      <c r="G1154" s="261" t="s">
        <v>4318</v>
      </c>
      <c r="H1154" s="261" t="s">
        <v>4319</v>
      </c>
      <c r="I1154" s="261" t="s">
        <v>3659</v>
      </c>
      <c r="J1154" s="261" t="s">
        <v>3660</v>
      </c>
      <c r="K1154" s="261" t="s">
        <v>129</v>
      </c>
    </row>
    <row r="1155" spans="1:11" hidden="1" x14ac:dyDescent="0.25">
      <c r="A1155" s="261" t="s">
        <v>3653</v>
      </c>
      <c r="B1155" s="261">
        <v>92388</v>
      </c>
      <c r="C1155" s="261" t="s">
        <v>3150</v>
      </c>
      <c r="D1155" s="261" t="s">
        <v>130</v>
      </c>
      <c r="E1155" s="261" t="s">
        <v>131</v>
      </c>
      <c r="F1155" s="261">
        <v>120793</v>
      </c>
      <c r="G1155" s="261" t="s">
        <v>3535</v>
      </c>
      <c r="H1155" s="261" t="s">
        <v>3536</v>
      </c>
      <c r="I1155" s="261" t="s">
        <v>3659</v>
      </c>
      <c r="J1155" s="261" t="s">
        <v>3660</v>
      </c>
      <c r="K1155" s="261" t="s">
        <v>3537</v>
      </c>
    </row>
    <row r="1156" spans="1:11" hidden="1" x14ac:dyDescent="0.25">
      <c r="A1156" s="261" t="s">
        <v>3653</v>
      </c>
      <c r="B1156" s="261">
        <v>92389</v>
      </c>
      <c r="C1156" s="261" t="s">
        <v>132</v>
      </c>
      <c r="D1156" s="261" t="s">
        <v>133</v>
      </c>
      <c r="E1156" s="261" t="s">
        <v>134</v>
      </c>
      <c r="F1156" s="261">
        <v>120812</v>
      </c>
      <c r="G1156" s="261" t="s">
        <v>4512</v>
      </c>
      <c r="H1156" s="261" t="s">
        <v>4513</v>
      </c>
      <c r="I1156" s="261" t="s">
        <v>3659</v>
      </c>
      <c r="J1156" s="261" t="s">
        <v>3660</v>
      </c>
      <c r="K1156" s="261" t="s">
        <v>122</v>
      </c>
    </row>
    <row r="1157" spans="1:11" hidden="1" x14ac:dyDescent="0.25">
      <c r="A1157" s="261" t="s">
        <v>3653</v>
      </c>
      <c r="B1157" s="261">
        <v>92390</v>
      </c>
      <c r="C1157" s="261" t="s">
        <v>135</v>
      </c>
      <c r="D1157" s="261" t="s">
        <v>136</v>
      </c>
      <c r="E1157" s="261" t="s">
        <v>137</v>
      </c>
      <c r="F1157" s="261">
        <v>120793</v>
      </c>
      <c r="G1157" s="261" t="s">
        <v>3535</v>
      </c>
      <c r="H1157" s="261" t="s">
        <v>3536</v>
      </c>
      <c r="I1157" s="261" t="s">
        <v>3659</v>
      </c>
      <c r="J1157" s="261" t="s">
        <v>3660</v>
      </c>
      <c r="K1157" s="261" t="s">
        <v>3537</v>
      </c>
    </row>
    <row r="1158" spans="1:11" hidden="1" x14ac:dyDescent="0.25">
      <c r="A1158" s="261" t="s">
        <v>3653</v>
      </c>
      <c r="B1158" s="261">
        <v>92391</v>
      </c>
      <c r="C1158" s="261" t="s">
        <v>2785</v>
      </c>
      <c r="D1158" s="261" t="s">
        <v>138</v>
      </c>
      <c r="E1158" s="261" t="s">
        <v>139</v>
      </c>
      <c r="F1158" s="261">
        <v>120793</v>
      </c>
      <c r="G1158" s="261" t="s">
        <v>3535</v>
      </c>
      <c r="H1158" s="261" t="s">
        <v>3536</v>
      </c>
      <c r="I1158" s="261" t="s">
        <v>3659</v>
      </c>
      <c r="J1158" s="261" t="s">
        <v>3523</v>
      </c>
      <c r="K1158" s="261" t="s">
        <v>140</v>
      </c>
    </row>
    <row r="1159" spans="1:11" hidden="1" x14ac:dyDescent="0.25">
      <c r="A1159" s="261" t="s">
        <v>3653</v>
      </c>
      <c r="B1159" s="261">
        <v>92393</v>
      </c>
      <c r="C1159" s="261" t="s">
        <v>4190</v>
      </c>
      <c r="D1159" s="261" t="s">
        <v>141</v>
      </c>
      <c r="E1159" s="261" t="s">
        <v>142</v>
      </c>
      <c r="F1159" s="261">
        <v>136344</v>
      </c>
      <c r="G1159" s="261" t="s">
        <v>4062</v>
      </c>
      <c r="H1159" s="261" t="s">
        <v>4063</v>
      </c>
      <c r="I1159" s="261" t="s">
        <v>3659</v>
      </c>
      <c r="J1159" s="261" t="s">
        <v>3660</v>
      </c>
      <c r="K1159" s="261" t="s">
        <v>143</v>
      </c>
    </row>
    <row r="1160" spans="1:11" hidden="1" x14ac:dyDescent="0.25">
      <c r="A1160" s="261" t="s">
        <v>3653</v>
      </c>
      <c r="B1160" s="261">
        <v>92394</v>
      </c>
      <c r="C1160" s="261" t="s">
        <v>2066</v>
      </c>
      <c r="D1160" s="261" t="s">
        <v>144</v>
      </c>
      <c r="E1160" s="261" t="s">
        <v>145</v>
      </c>
      <c r="F1160" s="261">
        <v>120793</v>
      </c>
      <c r="G1160" s="261" t="s">
        <v>3535</v>
      </c>
      <c r="H1160" s="261" t="s">
        <v>3536</v>
      </c>
      <c r="I1160" s="261" t="s">
        <v>3659</v>
      </c>
      <c r="J1160" s="261" t="s">
        <v>3660</v>
      </c>
      <c r="K1160" s="261" t="s">
        <v>113</v>
      </c>
    </row>
    <row r="1161" spans="1:11" hidden="1" x14ac:dyDescent="0.25">
      <c r="A1161" s="261" t="s">
        <v>3653</v>
      </c>
      <c r="B1161" s="261">
        <v>92395</v>
      </c>
      <c r="C1161" s="261" t="s">
        <v>2779</v>
      </c>
      <c r="D1161" s="261" t="s">
        <v>3844</v>
      </c>
      <c r="E1161" s="261" t="s">
        <v>146</v>
      </c>
      <c r="F1161" s="261">
        <v>120805</v>
      </c>
      <c r="G1161" s="261" t="s">
        <v>3521</v>
      </c>
      <c r="H1161" s="261" t="s">
        <v>3522</v>
      </c>
      <c r="I1161" s="261" t="s">
        <v>3659</v>
      </c>
      <c r="J1161" s="261" t="s">
        <v>3523</v>
      </c>
      <c r="K1161" s="261" t="s">
        <v>3540</v>
      </c>
    </row>
    <row r="1162" spans="1:11" hidden="1" x14ac:dyDescent="0.25">
      <c r="A1162" s="261" t="s">
        <v>3653</v>
      </c>
      <c r="B1162" s="261">
        <v>92396</v>
      </c>
      <c r="C1162" s="261" t="s">
        <v>1808</v>
      </c>
      <c r="D1162" s="261" t="s">
        <v>147</v>
      </c>
      <c r="E1162" s="261" t="s">
        <v>148</v>
      </c>
      <c r="F1162" s="261">
        <v>136344</v>
      </c>
      <c r="G1162" s="261" t="s">
        <v>4062</v>
      </c>
      <c r="H1162" s="261" t="s">
        <v>4063</v>
      </c>
      <c r="I1162" s="261" t="s">
        <v>3659</v>
      </c>
      <c r="J1162" s="261" t="s">
        <v>3660</v>
      </c>
      <c r="K1162" s="261" t="s">
        <v>4358</v>
      </c>
    </row>
    <row r="1163" spans="1:11" hidden="1" x14ac:dyDescent="0.25">
      <c r="A1163" s="261" t="s">
        <v>3653</v>
      </c>
      <c r="B1163" s="261">
        <v>92408</v>
      </c>
      <c r="C1163" s="261" t="s">
        <v>3771</v>
      </c>
      <c r="D1163" s="261" t="s">
        <v>149</v>
      </c>
      <c r="E1163" s="261" t="s">
        <v>150</v>
      </c>
      <c r="F1163" s="261">
        <v>136340</v>
      </c>
      <c r="G1163" s="261" t="s">
        <v>117</v>
      </c>
      <c r="H1163" s="261" t="s">
        <v>118</v>
      </c>
      <c r="I1163" s="261" t="s">
        <v>3659</v>
      </c>
      <c r="J1163" s="261" t="s">
        <v>3660</v>
      </c>
      <c r="K1163" s="261" t="s">
        <v>119</v>
      </c>
    </row>
    <row r="1164" spans="1:11" hidden="1" x14ac:dyDescent="0.25">
      <c r="A1164" s="261" t="s">
        <v>3653</v>
      </c>
      <c r="B1164" s="261">
        <v>92409</v>
      </c>
      <c r="C1164" s="261" t="s">
        <v>151</v>
      </c>
      <c r="D1164" s="261" t="s">
        <v>152</v>
      </c>
      <c r="E1164" s="261" t="s">
        <v>153</v>
      </c>
      <c r="F1164" s="261">
        <v>120805</v>
      </c>
      <c r="G1164" s="261" t="s">
        <v>3521</v>
      </c>
      <c r="H1164" s="261" t="s">
        <v>3522</v>
      </c>
      <c r="I1164" s="261" t="s">
        <v>3659</v>
      </c>
      <c r="J1164" s="261" t="s">
        <v>3660</v>
      </c>
      <c r="K1164" s="261" t="s">
        <v>3537</v>
      </c>
    </row>
    <row r="1165" spans="1:11" hidden="1" x14ac:dyDescent="0.25">
      <c r="A1165" s="261" t="s">
        <v>3653</v>
      </c>
      <c r="B1165" s="261">
        <v>92410</v>
      </c>
      <c r="C1165" s="261" t="s">
        <v>154</v>
      </c>
      <c r="D1165" s="261" t="s">
        <v>155</v>
      </c>
      <c r="E1165" s="261" t="s">
        <v>156</v>
      </c>
      <c r="F1165" s="261">
        <v>120805</v>
      </c>
      <c r="G1165" s="261" t="s">
        <v>3521</v>
      </c>
      <c r="H1165" s="261" t="s">
        <v>3522</v>
      </c>
      <c r="I1165" s="261" t="s">
        <v>3659</v>
      </c>
      <c r="J1165" s="261" t="s">
        <v>3660</v>
      </c>
      <c r="K1165" s="261" t="s">
        <v>3537</v>
      </c>
    </row>
    <row r="1166" spans="1:11" hidden="1" x14ac:dyDescent="0.25">
      <c r="A1166" s="261" t="s">
        <v>3653</v>
      </c>
      <c r="B1166" s="261">
        <v>92411</v>
      </c>
      <c r="C1166" s="261" t="s">
        <v>4286</v>
      </c>
      <c r="D1166" s="261" t="s">
        <v>157</v>
      </c>
      <c r="E1166" s="261" t="s">
        <v>158</v>
      </c>
      <c r="F1166" s="261">
        <v>136340</v>
      </c>
      <c r="G1166" s="261" t="s">
        <v>117</v>
      </c>
      <c r="H1166" s="261" t="s">
        <v>118</v>
      </c>
      <c r="I1166" s="261" t="s">
        <v>3659</v>
      </c>
      <c r="J1166" s="261" t="s">
        <v>4405</v>
      </c>
      <c r="K1166" s="261" t="s">
        <v>127</v>
      </c>
    </row>
    <row r="1167" spans="1:11" hidden="1" x14ac:dyDescent="0.25">
      <c r="A1167" s="261" t="s">
        <v>3653</v>
      </c>
      <c r="B1167" s="261">
        <v>92413</v>
      </c>
      <c r="C1167" s="261" t="s">
        <v>3383</v>
      </c>
      <c r="D1167" s="261" t="s">
        <v>159</v>
      </c>
      <c r="E1167" s="261" t="s">
        <v>160</v>
      </c>
      <c r="F1167" s="261">
        <v>120793</v>
      </c>
      <c r="G1167" s="261" t="s">
        <v>3535</v>
      </c>
      <c r="H1167" s="261" t="s">
        <v>3536</v>
      </c>
      <c r="I1167" s="261" t="s">
        <v>3659</v>
      </c>
      <c r="J1167" s="261" t="s">
        <v>3660</v>
      </c>
      <c r="K1167" s="261" t="s">
        <v>140</v>
      </c>
    </row>
    <row r="1168" spans="1:11" hidden="1" x14ac:dyDescent="0.25">
      <c r="A1168" s="261" t="s">
        <v>3653</v>
      </c>
      <c r="B1168" s="261">
        <v>92414</v>
      </c>
      <c r="C1168" s="261" t="s">
        <v>4142</v>
      </c>
      <c r="D1168" s="261" t="s">
        <v>161</v>
      </c>
      <c r="E1168" s="261" t="s">
        <v>162</v>
      </c>
      <c r="F1168" s="261">
        <v>103232</v>
      </c>
      <c r="G1168" s="261" t="s">
        <v>4318</v>
      </c>
      <c r="H1168" s="261" t="s">
        <v>4319</v>
      </c>
      <c r="I1168" s="261" t="s">
        <v>3659</v>
      </c>
      <c r="J1168" s="261" t="s">
        <v>3660</v>
      </c>
      <c r="K1168" s="261" t="s">
        <v>129</v>
      </c>
    </row>
    <row r="1169" spans="1:11" hidden="1" x14ac:dyDescent="0.25">
      <c r="A1169" s="261" t="s">
        <v>3653</v>
      </c>
      <c r="B1169" s="261">
        <v>92415</v>
      </c>
      <c r="C1169" s="261" t="s">
        <v>4031</v>
      </c>
      <c r="D1169" s="261" t="s">
        <v>163</v>
      </c>
      <c r="E1169" s="261" t="s">
        <v>164</v>
      </c>
      <c r="F1169" s="261">
        <v>136339</v>
      </c>
      <c r="G1169" s="261" t="s">
        <v>3465</v>
      </c>
      <c r="H1169" s="261" t="s">
        <v>3466</v>
      </c>
      <c r="I1169" s="261" t="s">
        <v>3659</v>
      </c>
      <c r="J1169" s="261" t="s">
        <v>3660</v>
      </c>
      <c r="K1169" s="261" t="s">
        <v>3540</v>
      </c>
    </row>
    <row r="1170" spans="1:11" hidden="1" x14ac:dyDescent="0.25">
      <c r="A1170" s="261" t="s">
        <v>3653</v>
      </c>
      <c r="B1170" s="261">
        <v>92416</v>
      </c>
      <c r="C1170" s="261" t="s">
        <v>165</v>
      </c>
      <c r="D1170" s="261" t="s">
        <v>166</v>
      </c>
      <c r="E1170" s="261" t="s">
        <v>167</v>
      </c>
      <c r="F1170" s="261">
        <v>120805</v>
      </c>
      <c r="G1170" s="261" t="s">
        <v>3521</v>
      </c>
      <c r="H1170" s="261" t="s">
        <v>3522</v>
      </c>
      <c r="I1170" s="261" t="s">
        <v>3659</v>
      </c>
      <c r="J1170" s="261" t="s">
        <v>3660</v>
      </c>
      <c r="K1170" s="261" t="s">
        <v>168</v>
      </c>
    </row>
    <row r="1171" spans="1:11" hidden="1" x14ac:dyDescent="0.25">
      <c r="A1171" s="261" t="s">
        <v>3653</v>
      </c>
      <c r="B1171" s="261">
        <v>92417</v>
      </c>
      <c r="C1171" s="261" t="s">
        <v>3843</v>
      </c>
      <c r="D1171" s="261" t="s">
        <v>4938</v>
      </c>
      <c r="E1171" s="261" t="s">
        <v>169</v>
      </c>
      <c r="F1171" s="261">
        <v>120793</v>
      </c>
      <c r="G1171" s="261" t="s">
        <v>3535</v>
      </c>
      <c r="H1171" s="261" t="s">
        <v>3536</v>
      </c>
      <c r="I1171" s="261" t="s">
        <v>3659</v>
      </c>
      <c r="J1171" s="261" t="s">
        <v>3660</v>
      </c>
      <c r="K1171" s="261" t="s">
        <v>4558</v>
      </c>
    </row>
    <row r="1172" spans="1:11" hidden="1" x14ac:dyDescent="0.25">
      <c r="A1172" s="261" t="s">
        <v>3653</v>
      </c>
      <c r="B1172" s="261">
        <v>92418</v>
      </c>
      <c r="C1172" s="261" t="s">
        <v>170</v>
      </c>
      <c r="D1172" s="261" t="s">
        <v>171</v>
      </c>
      <c r="E1172" s="261" t="s">
        <v>172</v>
      </c>
      <c r="F1172" s="261">
        <v>120793</v>
      </c>
      <c r="G1172" s="261" t="s">
        <v>3535</v>
      </c>
      <c r="H1172" s="261" t="s">
        <v>3536</v>
      </c>
      <c r="I1172" s="261" t="s">
        <v>3659</v>
      </c>
      <c r="J1172" s="261" t="s">
        <v>3660</v>
      </c>
      <c r="K1172" s="261" t="s">
        <v>173</v>
      </c>
    </row>
    <row r="1173" spans="1:11" hidden="1" x14ac:dyDescent="0.25">
      <c r="A1173" s="261" t="s">
        <v>3653</v>
      </c>
      <c r="B1173" s="261">
        <v>92420</v>
      </c>
      <c r="C1173" s="261" t="s">
        <v>3843</v>
      </c>
      <c r="D1173" s="261" t="s">
        <v>174</v>
      </c>
      <c r="E1173" s="261" t="s">
        <v>175</v>
      </c>
      <c r="F1173" s="261">
        <v>120812</v>
      </c>
      <c r="G1173" s="261" t="s">
        <v>4512</v>
      </c>
      <c r="H1173" s="261" t="s">
        <v>4513</v>
      </c>
      <c r="I1173" s="261" t="s">
        <v>3659</v>
      </c>
      <c r="J1173" s="261" t="s">
        <v>3660</v>
      </c>
      <c r="K1173" s="261" t="s">
        <v>4558</v>
      </c>
    </row>
    <row r="1174" spans="1:11" hidden="1" x14ac:dyDescent="0.25">
      <c r="A1174" s="261" t="s">
        <v>3653</v>
      </c>
      <c r="B1174" s="261">
        <v>92421</v>
      </c>
      <c r="C1174" s="261" t="s">
        <v>4142</v>
      </c>
      <c r="D1174" s="261" t="s">
        <v>4486</v>
      </c>
      <c r="E1174" s="261" t="s">
        <v>176</v>
      </c>
      <c r="F1174" s="261">
        <v>120793</v>
      </c>
      <c r="G1174" s="261" t="s">
        <v>3535</v>
      </c>
      <c r="H1174" s="261" t="s">
        <v>3536</v>
      </c>
      <c r="I1174" s="261" t="s">
        <v>3659</v>
      </c>
      <c r="J1174" s="261" t="s">
        <v>3660</v>
      </c>
      <c r="K1174" s="261" t="s">
        <v>4514</v>
      </c>
    </row>
    <row r="1175" spans="1:11" hidden="1" x14ac:dyDescent="0.25">
      <c r="A1175" s="261" t="s">
        <v>3653</v>
      </c>
      <c r="B1175" s="261">
        <v>92422</v>
      </c>
      <c r="C1175" s="261" t="s">
        <v>4002</v>
      </c>
      <c r="D1175" s="261" t="s">
        <v>177</v>
      </c>
      <c r="E1175" s="261" t="s">
        <v>178</v>
      </c>
      <c r="F1175" s="261">
        <v>120793</v>
      </c>
      <c r="G1175" s="261" t="s">
        <v>3535</v>
      </c>
      <c r="H1175" s="261" t="s">
        <v>3536</v>
      </c>
      <c r="I1175" s="261" t="s">
        <v>3659</v>
      </c>
      <c r="J1175" s="261" t="s">
        <v>3660</v>
      </c>
      <c r="K1175" s="261" t="s">
        <v>3537</v>
      </c>
    </row>
    <row r="1176" spans="1:11" hidden="1" x14ac:dyDescent="0.25">
      <c r="A1176" s="261" t="s">
        <v>3653</v>
      </c>
      <c r="B1176" s="261">
        <v>92423</v>
      </c>
      <c r="C1176" s="261" t="s">
        <v>3704</v>
      </c>
      <c r="D1176" s="261" t="s">
        <v>5042</v>
      </c>
      <c r="E1176" s="261" t="s">
        <v>179</v>
      </c>
      <c r="F1176" s="261">
        <v>136338</v>
      </c>
      <c r="G1176" s="261" t="s">
        <v>3495</v>
      </c>
      <c r="H1176" s="261" t="s">
        <v>3496</v>
      </c>
      <c r="I1176" s="261" t="s">
        <v>3659</v>
      </c>
      <c r="J1176" s="261" t="s">
        <v>3660</v>
      </c>
      <c r="K1176" s="261" t="s">
        <v>3524</v>
      </c>
    </row>
    <row r="1177" spans="1:11" hidden="1" x14ac:dyDescent="0.25">
      <c r="A1177" s="261" t="s">
        <v>3653</v>
      </c>
      <c r="B1177" s="261">
        <v>92424</v>
      </c>
      <c r="C1177" s="261" t="s">
        <v>2445</v>
      </c>
      <c r="D1177" s="261" t="s">
        <v>180</v>
      </c>
      <c r="E1177" s="261" t="s">
        <v>181</v>
      </c>
      <c r="F1177" s="261">
        <v>120816</v>
      </c>
      <c r="G1177" s="261" t="s">
        <v>3431</v>
      </c>
      <c r="H1177" s="261" t="s">
        <v>3432</v>
      </c>
      <c r="I1177" s="261" t="s">
        <v>3659</v>
      </c>
      <c r="J1177" s="261" t="s">
        <v>3660</v>
      </c>
      <c r="K1177" s="261" t="s">
        <v>122</v>
      </c>
    </row>
    <row r="1178" spans="1:11" hidden="1" x14ac:dyDescent="0.25">
      <c r="A1178" s="261" t="s">
        <v>3653</v>
      </c>
      <c r="B1178" s="261">
        <v>92425</v>
      </c>
      <c r="C1178" s="261" t="s">
        <v>182</v>
      </c>
      <c r="D1178" s="261" t="s">
        <v>183</v>
      </c>
      <c r="E1178" s="261" t="s">
        <v>184</v>
      </c>
      <c r="F1178" s="261">
        <v>136342</v>
      </c>
      <c r="G1178" s="261" t="s">
        <v>185</v>
      </c>
      <c r="H1178" s="261" t="s">
        <v>186</v>
      </c>
      <c r="I1178" s="261" t="s">
        <v>3659</v>
      </c>
      <c r="J1178" s="261" t="s">
        <v>3660</v>
      </c>
      <c r="K1178" s="261" t="s">
        <v>5193</v>
      </c>
    </row>
    <row r="1179" spans="1:11" hidden="1" x14ac:dyDescent="0.25">
      <c r="A1179" s="261" t="s">
        <v>3653</v>
      </c>
      <c r="B1179" s="261">
        <v>92426</v>
      </c>
      <c r="C1179" s="261" t="s">
        <v>3806</v>
      </c>
      <c r="D1179" s="261" t="s">
        <v>187</v>
      </c>
      <c r="E1179" s="261" t="s">
        <v>188</v>
      </c>
      <c r="F1179" s="261">
        <v>120812</v>
      </c>
      <c r="G1179" s="261" t="s">
        <v>4512</v>
      </c>
      <c r="H1179" s="261" t="s">
        <v>4513</v>
      </c>
      <c r="I1179" s="261" t="s">
        <v>3659</v>
      </c>
      <c r="J1179" s="261" t="s">
        <v>3660</v>
      </c>
      <c r="K1179" s="261" t="s">
        <v>4514</v>
      </c>
    </row>
    <row r="1180" spans="1:11" hidden="1" x14ac:dyDescent="0.25">
      <c r="A1180" s="261" t="s">
        <v>3653</v>
      </c>
      <c r="B1180" s="261">
        <v>92427</v>
      </c>
      <c r="C1180" s="261" t="s">
        <v>3675</v>
      </c>
      <c r="D1180" s="261" t="s">
        <v>189</v>
      </c>
      <c r="E1180" s="261" t="s">
        <v>190</v>
      </c>
      <c r="F1180" s="261">
        <v>120793</v>
      </c>
      <c r="G1180" s="261" t="s">
        <v>3535</v>
      </c>
      <c r="H1180" s="261" t="s">
        <v>3536</v>
      </c>
      <c r="I1180" s="261" t="s">
        <v>3659</v>
      </c>
      <c r="J1180" s="261" t="s">
        <v>3997</v>
      </c>
      <c r="K1180" s="261" t="s">
        <v>3537</v>
      </c>
    </row>
    <row r="1181" spans="1:11" hidden="1" x14ac:dyDescent="0.25">
      <c r="A1181" s="261" t="s">
        <v>3653</v>
      </c>
      <c r="B1181" s="261">
        <v>92428</v>
      </c>
      <c r="C1181" s="261" t="s">
        <v>3848</v>
      </c>
      <c r="D1181" s="261" t="s">
        <v>191</v>
      </c>
      <c r="E1181" s="261" t="s">
        <v>192</v>
      </c>
      <c r="F1181" s="261">
        <v>120812</v>
      </c>
      <c r="G1181" s="261" t="s">
        <v>4512</v>
      </c>
      <c r="H1181" s="261" t="s">
        <v>4513</v>
      </c>
      <c r="I1181" s="261" t="s">
        <v>3659</v>
      </c>
      <c r="J1181" s="261" t="s">
        <v>3660</v>
      </c>
      <c r="K1181" s="261" t="s">
        <v>193</v>
      </c>
    </row>
    <row r="1182" spans="1:11" hidden="1" x14ac:dyDescent="0.25">
      <c r="A1182" s="261" t="s">
        <v>3653</v>
      </c>
      <c r="B1182" s="261">
        <v>92429</v>
      </c>
      <c r="C1182" s="261" t="s">
        <v>4190</v>
      </c>
      <c r="D1182" s="261" t="s">
        <v>3363</v>
      </c>
      <c r="E1182" s="261" t="s">
        <v>194</v>
      </c>
      <c r="F1182" s="261">
        <v>100370</v>
      </c>
      <c r="G1182" s="261" t="s">
        <v>4742</v>
      </c>
      <c r="H1182" s="261" t="s">
        <v>4743</v>
      </c>
      <c r="I1182" s="261" t="s">
        <v>3659</v>
      </c>
      <c r="J1182" s="261" t="s">
        <v>3660</v>
      </c>
      <c r="K1182" s="261" t="s">
        <v>4214</v>
      </c>
    </row>
    <row r="1183" spans="1:11" hidden="1" x14ac:dyDescent="0.25">
      <c r="A1183" s="261" t="s">
        <v>3653</v>
      </c>
      <c r="B1183" s="261">
        <v>92431</v>
      </c>
      <c r="C1183" s="261" t="s">
        <v>195</v>
      </c>
      <c r="D1183" s="261" t="s">
        <v>1858</v>
      </c>
      <c r="E1183" s="261" t="s">
        <v>196</v>
      </c>
      <c r="F1183" s="261">
        <v>100379</v>
      </c>
      <c r="G1183" s="261" t="s">
        <v>3814</v>
      </c>
      <c r="H1183" s="261" t="s">
        <v>3815</v>
      </c>
      <c r="I1183" s="261" t="s">
        <v>3659</v>
      </c>
      <c r="J1183" s="261" t="s">
        <v>3660</v>
      </c>
      <c r="K1183" s="261" t="s">
        <v>197</v>
      </c>
    </row>
    <row r="1184" spans="1:11" hidden="1" x14ac:dyDescent="0.25">
      <c r="A1184" s="261" t="s">
        <v>3653</v>
      </c>
      <c r="B1184" s="261">
        <v>92432</v>
      </c>
      <c r="C1184" s="261" t="s">
        <v>4142</v>
      </c>
      <c r="D1184" s="261" t="s">
        <v>198</v>
      </c>
      <c r="E1184" s="261" t="s">
        <v>199</v>
      </c>
      <c r="F1184" s="261">
        <v>120793</v>
      </c>
      <c r="G1184" s="261" t="s">
        <v>3535</v>
      </c>
      <c r="H1184" s="261" t="s">
        <v>3536</v>
      </c>
      <c r="I1184" s="261" t="s">
        <v>3659</v>
      </c>
      <c r="J1184" s="261" t="s">
        <v>3660</v>
      </c>
      <c r="K1184" s="261" t="s">
        <v>3537</v>
      </c>
    </row>
    <row r="1185" spans="1:11" hidden="1" x14ac:dyDescent="0.25">
      <c r="A1185" s="261" t="s">
        <v>3653</v>
      </c>
      <c r="B1185" s="261">
        <v>92433</v>
      </c>
      <c r="C1185" s="261" t="s">
        <v>4244</v>
      </c>
      <c r="D1185" s="261" t="s">
        <v>3224</v>
      </c>
      <c r="E1185" s="261" t="s">
        <v>200</v>
      </c>
      <c r="F1185" s="261">
        <v>120793</v>
      </c>
      <c r="G1185" s="261" t="s">
        <v>3535</v>
      </c>
      <c r="H1185" s="261" t="s">
        <v>3536</v>
      </c>
      <c r="I1185" s="261" t="s">
        <v>3659</v>
      </c>
      <c r="J1185" s="261" t="s">
        <v>3660</v>
      </c>
      <c r="K1185" s="261" t="s">
        <v>173</v>
      </c>
    </row>
    <row r="1186" spans="1:11" hidden="1" x14ac:dyDescent="0.25">
      <c r="A1186" s="261" t="s">
        <v>3653</v>
      </c>
      <c r="B1186" s="261">
        <v>92434</v>
      </c>
      <c r="C1186" s="261" t="s">
        <v>201</v>
      </c>
      <c r="D1186" s="261" t="s">
        <v>202</v>
      </c>
      <c r="E1186" s="261" t="s">
        <v>203</v>
      </c>
      <c r="F1186" s="261">
        <v>120805</v>
      </c>
      <c r="G1186" s="261" t="s">
        <v>3521</v>
      </c>
      <c r="H1186" s="261" t="s">
        <v>3522</v>
      </c>
      <c r="I1186" s="261" t="s">
        <v>3659</v>
      </c>
      <c r="J1186" s="261" t="s">
        <v>3660</v>
      </c>
      <c r="K1186" s="261" t="s">
        <v>3537</v>
      </c>
    </row>
    <row r="1187" spans="1:11" hidden="1" x14ac:dyDescent="0.25">
      <c r="A1187" s="261" t="s">
        <v>3653</v>
      </c>
      <c r="B1187" s="261">
        <v>92435</v>
      </c>
      <c r="C1187" s="261" t="s">
        <v>4528</v>
      </c>
      <c r="D1187" s="261" t="s">
        <v>3949</v>
      </c>
      <c r="E1187" s="261" t="s">
        <v>204</v>
      </c>
      <c r="F1187" s="261">
        <v>120793</v>
      </c>
      <c r="G1187" s="261" t="s">
        <v>3535</v>
      </c>
      <c r="H1187" s="261" t="s">
        <v>3536</v>
      </c>
      <c r="I1187" s="261" t="s">
        <v>3659</v>
      </c>
      <c r="J1187" s="261" t="s">
        <v>3660</v>
      </c>
      <c r="K1187" s="261" t="s">
        <v>3537</v>
      </c>
    </row>
    <row r="1188" spans="1:11" hidden="1" x14ac:dyDescent="0.25">
      <c r="A1188" s="261" t="s">
        <v>3653</v>
      </c>
      <c r="B1188" s="261">
        <v>92436</v>
      </c>
      <c r="C1188" s="261" t="s">
        <v>205</v>
      </c>
      <c r="D1188" s="261" t="s">
        <v>206</v>
      </c>
      <c r="E1188" s="261" t="s">
        <v>207</v>
      </c>
      <c r="F1188" s="261">
        <v>120812</v>
      </c>
      <c r="G1188" s="261" t="s">
        <v>4512</v>
      </c>
      <c r="H1188" s="261" t="s">
        <v>4513</v>
      </c>
      <c r="I1188" s="261" t="s">
        <v>3659</v>
      </c>
      <c r="J1188" s="261" t="s">
        <v>3660</v>
      </c>
      <c r="K1188" s="261" t="s">
        <v>122</v>
      </c>
    </row>
    <row r="1189" spans="1:11" hidden="1" x14ac:dyDescent="0.25">
      <c r="A1189" s="261" t="s">
        <v>3653</v>
      </c>
      <c r="B1189" s="261">
        <v>92437</v>
      </c>
      <c r="C1189" s="261" t="s">
        <v>3843</v>
      </c>
      <c r="D1189" s="261" t="s">
        <v>2297</v>
      </c>
      <c r="E1189" s="261" t="s">
        <v>208</v>
      </c>
      <c r="F1189" s="261">
        <v>120793</v>
      </c>
      <c r="G1189" s="261" t="s">
        <v>3535</v>
      </c>
      <c r="H1189" s="261" t="s">
        <v>3536</v>
      </c>
      <c r="I1189" s="261" t="s">
        <v>3659</v>
      </c>
      <c r="J1189" s="261" t="s">
        <v>3660</v>
      </c>
      <c r="K1189" s="261" t="s">
        <v>209</v>
      </c>
    </row>
    <row r="1190" spans="1:11" hidden="1" x14ac:dyDescent="0.25">
      <c r="A1190" s="261" t="s">
        <v>3653</v>
      </c>
      <c r="B1190" s="261">
        <v>92438</v>
      </c>
      <c r="C1190" s="261" t="s">
        <v>3806</v>
      </c>
      <c r="D1190" s="261" t="s">
        <v>210</v>
      </c>
      <c r="E1190" s="261" t="s">
        <v>211</v>
      </c>
      <c r="F1190" s="261">
        <v>103232</v>
      </c>
      <c r="G1190" s="261" t="s">
        <v>4318</v>
      </c>
      <c r="H1190" s="261" t="s">
        <v>4319</v>
      </c>
      <c r="I1190" s="261" t="s">
        <v>3659</v>
      </c>
      <c r="J1190" s="261" t="s">
        <v>3660</v>
      </c>
      <c r="K1190" s="261" t="s">
        <v>129</v>
      </c>
    </row>
    <row r="1191" spans="1:11" hidden="1" x14ac:dyDescent="0.25">
      <c r="A1191" s="261" t="s">
        <v>3653</v>
      </c>
      <c r="B1191" s="261">
        <v>92439</v>
      </c>
      <c r="C1191" s="261" t="s">
        <v>212</v>
      </c>
      <c r="D1191" s="261" t="s">
        <v>213</v>
      </c>
      <c r="E1191" s="261" t="s">
        <v>214</v>
      </c>
      <c r="F1191" s="261">
        <v>100379</v>
      </c>
      <c r="G1191" s="261" t="s">
        <v>3814</v>
      </c>
      <c r="H1191" s="261" t="s">
        <v>3815</v>
      </c>
      <c r="I1191" s="261" t="s">
        <v>3659</v>
      </c>
      <c r="J1191" s="261" t="s">
        <v>3660</v>
      </c>
      <c r="K1191" s="261" t="s">
        <v>1896</v>
      </c>
    </row>
    <row r="1192" spans="1:11" hidden="1" x14ac:dyDescent="0.25">
      <c r="A1192" s="261" t="s">
        <v>3653</v>
      </c>
      <c r="B1192" s="261">
        <v>92440</v>
      </c>
      <c r="C1192" s="261" t="s">
        <v>3704</v>
      </c>
      <c r="D1192" s="261" t="s">
        <v>215</v>
      </c>
      <c r="E1192" s="261" t="s">
        <v>216</v>
      </c>
      <c r="F1192" s="261">
        <v>100467</v>
      </c>
      <c r="G1192" s="261" t="s">
        <v>4109</v>
      </c>
      <c r="H1192" s="261" t="s">
        <v>4110</v>
      </c>
      <c r="I1192" s="261" t="s">
        <v>3659</v>
      </c>
      <c r="J1192" s="261" t="s">
        <v>3660</v>
      </c>
      <c r="K1192" s="261" t="s">
        <v>4111</v>
      </c>
    </row>
    <row r="1193" spans="1:11" hidden="1" x14ac:dyDescent="0.25">
      <c r="A1193" s="261" t="s">
        <v>3653</v>
      </c>
      <c r="B1193" s="261">
        <v>92441</v>
      </c>
      <c r="C1193" s="261" t="s">
        <v>217</v>
      </c>
      <c r="D1193" s="261" t="s">
        <v>2758</v>
      </c>
      <c r="E1193" s="261" t="s">
        <v>218</v>
      </c>
      <c r="F1193" s="261">
        <v>136340</v>
      </c>
      <c r="G1193" s="261" t="s">
        <v>117</v>
      </c>
      <c r="H1193" s="261" t="s">
        <v>118</v>
      </c>
      <c r="I1193" s="261" t="s">
        <v>3659</v>
      </c>
      <c r="J1193" s="261" t="s">
        <v>3660</v>
      </c>
      <c r="K1193" s="261" t="s">
        <v>127</v>
      </c>
    </row>
    <row r="1194" spans="1:11" hidden="1" x14ac:dyDescent="0.25">
      <c r="A1194" s="261" t="s">
        <v>3653</v>
      </c>
      <c r="B1194" s="261">
        <v>92443</v>
      </c>
      <c r="C1194" s="261" t="s">
        <v>2338</v>
      </c>
      <c r="D1194" s="261" t="s">
        <v>219</v>
      </c>
      <c r="E1194" s="261" t="s">
        <v>220</v>
      </c>
      <c r="F1194" s="261">
        <v>136340</v>
      </c>
      <c r="G1194" s="261" t="s">
        <v>117</v>
      </c>
      <c r="H1194" s="261" t="s">
        <v>118</v>
      </c>
      <c r="I1194" s="261" t="s">
        <v>3659</v>
      </c>
      <c r="J1194" s="261" t="s">
        <v>3660</v>
      </c>
      <c r="K1194" s="261" t="s">
        <v>127</v>
      </c>
    </row>
    <row r="1195" spans="1:11" hidden="1" x14ac:dyDescent="0.25">
      <c r="A1195" s="261" t="s">
        <v>3653</v>
      </c>
      <c r="B1195" s="261">
        <v>92444</v>
      </c>
      <c r="C1195" s="261" t="s">
        <v>221</v>
      </c>
      <c r="D1195" s="261" t="s">
        <v>3949</v>
      </c>
      <c r="E1195" s="261" t="s">
        <v>222</v>
      </c>
      <c r="F1195" s="261">
        <v>136352</v>
      </c>
      <c r="G1195" s="261" t="s">
        <v>223</v>
      </c>
      <c r="H1195" s="261" t="s">
        <v>224</v>
      </c>
      <c r="I1195" s="261" t="s">
        <v>3659</v>
      </c>
      <c r="J1195" s="261" t="s">
        <v>3660</v>
      </c>
      <c r="K1195" s="261" t="s">
        <v>225</v>
      </c>
    </row>
    <row r="1196" spans="1:11" hidden="1" x14ac:dyDescent="0.25">
      <c r="A1196" s="261" t="s">
        <v>3653</v>
      </c>
      <c r="B1196" s="261">
        <v>92445</v>
      </c>
      <c r="C1196" s="261" t="s">
        <v>4528</v>
      </c>
      <c r="D1196" s="261" t="s">
        <v>226</v>
      </c>
      <c r="E1196" s="261" t="s">
        <v>227</v>
      </c>
      <c r="F1196" s="261">
        <v>120793</v>
      </c>
      <c r="G1196" s="261" t="s">
        <v>3535</v>
      </c>
      <c r="H1196" s="261" t="s">
        <v>3536</v>
      </c>
      <c r="I1196" s="261" t="s">
        <v>3659</v>
      </c>
      <c r="J1196" s="261" t="s">
        <v>3660</v>
      </c>
      <c r="K1196" s="261" t="s">
        <v>140</v>
      </c>
    </row>
    <row r="1197" spans="1:11" hidden="1" x14ac:dyDescent="0.25">
      <c r="A1197" s="261" t="s">
        <v>3653</v>
      </c>
      <c r="B1197" s="261">
        <v>92446</v>
      </c>
      <c r="C1197" s="261" t="s">
        <v>228</v>
      </c>
      <c r="D1197" s="261" t="s">
        <v>229</v>
      </c>
      <c r="E1197" s="261" t="s">
        <v>230</v>
      </c>
      <c r="F1197" s="261">
        <v>136336</v>
      </c>
      <c r="G1197" s="261" t="s">
        <v>2125</v>
      </c>
      <c r="H1197" s="261" t="s">
        <v>2126</v>
      </c>
      <c r="I1197" s="261" t="s">
        <v>3659</v>
      </c>
      <c r="J1197" s="261" t="s">
        <v>3660</v>
      </c>
      <c r="K1197" s="261" t="s">
        <v>231</v>
      </c>
    </row>
    <row r="1198" spans="1:11" hidden="1" x14ac:dyDescent="0.25">
      <c r="A1198" s="261" t="s">
        <v>3653</v>
      </c>
      <c r="B1198" s="261">
        <v>92448</v>
      </c>
      <c r="C1198" s="261" t="s">
        <v>1944</v>
      </c>
      <c r="D1198" s="261" t="s">
        <v>5118</v>
      </c>
      <c r="E1198" s="261" t="s">
        <v>232</v>
      </c>
      <c r="F1198" s="261">
        <v>136341</v>
      </c>
      <c r="G1198" s="261" t="s">
        <v>2571</v>
      </c>
      <c r="H1198" s="261" t="s">
        <v>2572</v>
      </c>
      <c r="I1198" s="261" t="s">
        <v>3659</v>
      </c>
      <c r="J1198" s="261" t="s">
        <v>3660</v>
      </c>
      <c r="K1198" s="261" t="s">
        <v>233</v>
      </c>
    </row>
    <row r="1199" spans="1:11" hidden="1" x14ac:dyDescent="0.25">
      <c r="A1199" s="261" t="s">
        <v>3653</v>
      </c>
      <c r="B1199" s="261">
        <v>92449</v>
      </c>
      <c r="C1199" s="261" t="s">
        <v>4139</v>
      </c>
      <c r="D1199" s="261" t="s">
        <v>3947</v>
      </c>
      <c r="E1199" s="261" t="s">
        <v>234</v>
      </c>
      <c r="F1199" s="261">
        <v>120812</v>
      </c>
      <c r="G1199" s="261" t="s">
        <v>4512</v>
      </c>
      <c r="H1199" s="261" t="s">
        <v>4513</v>
      </c>
      <c r="I1199" s="261" t="s">
        <v>3659</v>
      </c>
      <c r="J1199" s="261" t="s">
        <v>3660</v>
      </c>
      <c r="K1199" s="261" t="s">
        <v>193</v>
      </c>
    </row>
    <row r="1200" spans="1:11" hidden="1" x14ac:dyDescent="0.25">
      <c r="A1200" s="261" t="s">
        <v>3653</v>
      </c>
      <c r="B1200" s="261">
        <v>92450</v>
      </c>
      <c r="C1200" s="261" t="s">
        <v>3806</v>
      </c>
      <c r="D1200" s="261" t="s">
        <v>235</v>
      </c>
      <c r="E1200" s="261" t="s">
        <v>236</v>
      </c>
      <c r="F1200" s="261">
        <v>136341</v>
      </c>
      <c r="G1200" s="261" t="s">
        <v>2571</v>
      </c>
      <c r="H1200" s="261" t="s">
        <v>2572</v>
      </c>
      <c r="I1200" s="261" t="s">
        <v>3659</v>
      </c>
      <c r="J1200" s="261" t="s">
        <v>3660</v>
      </c>
      <c r="K1200" s="261" t="s">
        <v>233</v>
      </c>
    </row>
    <row r="1201" spans="1:11" hidden="1" x14ac:dyDescent="0.25">
      <c r="A1201" s="261" t="s">
        <v>3653</v>
      </c>
      <c r="B1201" s="261">
        <v>92451</v>
      </c>
      <c r="C1201" s="261" t="s">
        <v>237</v>
      </c>
      <c r="D1201" s="261" t="s">
        <v>238</v>
      </c>
      <c r="E1201" s="261" t="s">
        <v>239</v>
      </c>
      <c r="F1201" s="261">
        <v>120793</v>
      </c>
      <c r="G1201" s="261" t="s">
        <v>3535</v>
      </c>
      <c r="H1201" s="261" t="s">
        <v>3536</v>
      </c>
      <c r="I1201" s="261" t="s">
        <v>3659</v>
      </c>
      <c r="J1201" s="261" t="s">
        <v>3660</v>
      </c>
      <c r="K1201" s="261" t="s">
        <v>173</v>
      </c>
    </row>
    <row r="1202" spans="1:11" hidden="1" x14ac:dyDescent="0.25">
      <c r="A1202" s="261" t="s">
        <v>3653</v>
      </c>
      <c r="B1202" s="261">
        <v>92452</v>
      </c>
      <c r="C1202" s="261" t="s">
        <v>3102</v>
      </c>
      <c r="D1202" s="261" t="s">
        <v>240</v>
      </c>
      <c r="E1202" s="261" t="s">
        <v>241</v>
      </c>
      <c r="F1202" s="261">
        <v>136336</v>
      </c>
      <c r="G1202" s="261" t="s">
        <v>2125</v>
      </c>
      <c r="H1202" s="261" t="s">
        <v>2126</v>
      </c>
      <c r="I1202" s="261" t="s">
        <v>3659</v>
      </c>
      <c r="J1202" s="261" t="s">
        <v>3660</v>
      </c>
      <c r="K1202" s="261" t="s">
        <v>242</v>
      </c>
    </row>
    <row r="1203" spans="1:11" hidden="1" x14ac:dyDescent="0.25">
      <c r="A1203" s="261" t="s">
        <v>3653</v>
      </c>
      <c r="B1203" s="261">
        <v>92453</v>
      </c>
      <c r="C1203" s="261" t="s">
        <v>3698</v>
      </c>
      <c r="D1203" s="261" t="s">
        <v>243</v>
      </c>
      <c r="E1203" s="261" t="s">
        <v>244</v>
      </c>
      <c r="F1203" s="261">
        <v>120793</v>
      </c>
      <c r="G1203" s="261" t="s">
        <v>3535</v>
      </c>
      <c r="H1203" s="261" t="s">
        <v>3536</v>
      </c>
      <c r="I1203" s="261" t="s">
        <v>3659</v>
      </c>
      <c r="J1203" s="261" t="s">
        <v>3660</v>
      </c>
      <c r="K1203" s="261" t="s">
        <v>209</v>
      </c>
    </row>
    <row r="1204" spans="1:11" hidden="1" x14ac:dyDescent="0.25">
      <c r="A1204" s="261" t="s">
        <v>3653</v>
      </c>
      <c r="B1204" s="261">
        <v>92455</v>
      </c>
      <c r="C1204" s="261" t="s">
        <v>4043</v>
      </c>
      <c r="D1204" s="261" t="s">
        <v>245</v>
      </c>
      <c r="E1204" s="261" t="s">
        <v>246</v>
      </c>
      <c r="F1204" s="261">
        <v>100309</v>
      </c>
      <c r="G1204" s="261" t="s">
        <v>3846</v>
      </c>
      <c r="H1204" s="261" t="s">
        <v>3847</v>
      </c>
      <c r="I1204" s="261" t="s">
        <v>3659</v>
      </c>
      <c r="J1204" s="261" t="s">
        <v>3660</v>
      </c>
      <c r="K1204" s="261" t="s">
        <v>3736</v>
      </c>
    </row>
    <row r="1205" spans="1:11" hidden="1" x14ac:dyDescent="0.25">
      <c r="A1205" s="261" t="s">
        <v>3653</v>
      </c>
      <c r="B1205" s="261">
        <v>92456</v>
      </c>
      <c r="C1205" s="261" t="s">
        <v>247</v>
      </c>
      <c r="D1205" s="261" t="s">
        <v>248</v>
      </c>
      <c r="E1205" s="261" t="s">
        <v>249</v>
      </c>
      <c r="F1205" s="261">
        <v>120793</v>
      </c>
      <c r="G1205" s="261" t="s">
        <v>3535</v>
      </c>
      <c r="H1205" s="261" t="s">
        <v>3536</v>
      </c>
      <c r="I1205" s="261" t="s">
        <v>3659</v>
      </c>
      <c r="J1205" s="261" t="s">
        <v>3660</v>
      </c>
      <c r="K1205" s="261" t="s">
        <v>250</v>
      </c>
    </row>
    <row r="1206" spans="1:11" hidden="1" x14ac:dyDescent="0.25">
      <c r="A1206" s="261" t="s">
        <v>3653</v>
      </c>
      <c r="B1206" s="261">
        <v>92457</v>
      </c>
      <c r="C1206" s="261" t="s">
        <v>251</v>
      </c>
      <c r="D1206" s="261" t="s">
        <v>252</v>
      </c>
      <c r="E1206" s="261" t="s">
        <v>253</v>
      </c>
      <c r="F1206" s="261">
        <v>120816</v>
      </c>
      <c r="G1206" s="261" t="s">
        <v>3431</v>
      </c>
      <c r="H1206" s="261" t="s">
        <v>3432</v>
      </c>
      <c r="I1206" s="261" t="s">
        <v>3659</v>
      </c>
      <c r="J1206" s="261" t="s">
        <v>3660</v>
      </c>
      <c r="K1206" s="261" t="s">
        <v>254</v>
      </c>
    </row>
    <row r="1207" spans="1:11" hidden="1" x14ac:dyDescent="0.25">
      <c r="A1207" s="261" t="s">
        <v>3653</v>
      </c>
      <c r="B1207" s="261">
        <v>92458</v>
      </c>
      <c r="C1207" s="261" t="s">
        <v>4139</v>
      </c>
      <c r="D1207" s="261" t="s">
        <v>255</v>
      </c>
      <c r="E1207" s="261" t="s">
        <v>256</v>
      </c>
      <c r="F1207" s="261">
        <v>120793</v>
      </c>
      <c r="G1207" s="261" t="s">
        <v>3535</v>
      </c>
      <c r="H1207" s="261" t="s">
        <v>3536</v>
      </c>
      <c r="I1207" s="261" t="s">
        <v>3659</v>
      </c>
      <c r="J1207" s="261" t="s">
        <v>3660</v>
      </c>
      <c r="K1207" s="261" t="s">
        <v>257</v>
      </c>
    </row>
    <row r="1208" spans="1:11" hidden="1" x14ac:dyDescent="0.25">
      <c r="A1208" s="261" t="s">
        <v>3653</v>
      </c>
      <c r="B1208" s="261">
        <v>92459</v>
      </c>
      <c r="C1208" s="261" t="s">
        <v>3675</v>
      </c>
      <c r="D1208" s="261" t="s">
        <v>258</v>
      </c>
      <c r="E1208" s="261" t="s">
        <v>259</v>
      </c>
      <c r="F1208" s="261">
        <v>120793</v>
      </c>
      <c r="G1208" s="261" t="s">
        <v>3535</v>
      </c>
      <c r="H1208" s="261" t="s">
        <v>3536</v>
      </c>
      <c r="I1208" s="261" t="s">
        <v>3659</v>
      </c>
      <c r="J1208" s="261" t="s">
        <v>3660</v>
      </c>
      <c r="K1208" s="261" t="s">
        <v>3537</v>
      </c>
    </row>
    <row r="1209" spans="1:11" hidden="1" x14ac:dyDescent="0.25">
      <c r="A1209" s="261" t="s">
        <v>3653</v>
      </c>
      <c r="B1209" s="261">
        <v>92460</v>
      </c>
      <c r="C1209" s="261" t="s">
        <v>4142</v>
      </c>
      <c r="D1209" s="261" t="s">
        <v>260</v>
      </c>
      <c r="E1209" s="261" t="s">
        <v>261</v>
      </c>
      <c r="F1209" s="261">
        <v>120793</v>
      </c>
      <c r="G1209" s="261" t="s">
        <v>3535</v>
      </c>
      <c r="H1209" s="261" t="s">
        <v>3536</v>
      </c>
      <c r="I1209" s="261" t="s">
        <v>3659</v>
      </c>
      <c r="J1209" s="261" t="s">
        <v>3660</v>
      </c>
      <c r="K1209" s="261" t="s">
        <v>250</v>
      </c>
    </row>
    <row r="1210" spans="1:11" hidden="1" x14ac:dyDescent="0.25">
      <c r="A1210" s="261" t="s">
        <v>3653</v>
      </c>
      <c r="B1210" s="261">
        <v>92461</v>
      </c>
      <c r="C1210" s="261" t="s">
        <v>3743</v>
      </c>
      <c r="D1210" s="261" t="s">
        <v>262</v>
      </c>
      <c r="E1210" s="261" t="s">
        <v>263</v>
      </c>
      <c r="F1210" s="261">
        <v>120805</v>
      </c>
      <c r="G1210" s="261" t="s">
        <v>3521</v>
      </c>
      <c r="H1210" s="261" t="s">
        <v>3522</v>
      </c>
      <c r="I1210" s="261" t="s">
        <v>3659</v>
      </c>
      <c r="J1210" s="261" t="s">
        <v>3660</v>
      </c>
      <c r="K1210" s="261" t="s">
        <v>3537</v>
      </c>
    </row>
    <row r="1211" spans="1:11" hidden="1" x14ac:dyDescent="0.25">
      <c r="A1211" s="261" t="s">
        <v>3653</v>
      </c>
      <c r="B1211" s="261">
        <v>92462</v>
      </c>
      <c r="C1211" s="261" t="s">
        <v>3698</v>
      </c>
      <c r="D1211" s="261" t="s">
        <v>264</v>
      </c>
      <c r="E1211" s="261" t="s">
        <v>265</v>
      </c>
      <c r="F1211" s="261">
        <v>120793</v>
      </c>
      <c r="G1211" s="261" t="s">
        <v>3535</v>
      </c>
      <c r="H1211" s="261" t="s">
        <v>3536</v>
      </c>
      <c r="I1211" s="261" t="s">
        <v>3659</v>
      </c>
      <c r="J1211" s="261" t="s">
        <v>3660</v>
      </c>
      <c r="K1211" s="261" t="s">
        <v>3537</v>
      </c>
    </row>
    <row r="1212" spans="1:11" hidden="1" x14ac:dyDescent="0.25">
      <c r="A1212" s="261" t="s">
        <v>3653</v>
      </c>
      <c r="B1212" s="261">
        <v>92463</v>
      </c>
      <c r="C1212" s="261" t="s">
        <v>266</v>
      </c>
      <c r="D1212" s="261" t="s">
        <v>267</v>
      </c>
      <c r="E1212" s="261" t="s">
        <v>268</v>
      </c>
      <c r="F1212" s="261">
        <v>120793</v>
      </c>
      <c r="G1212" s="261" t="s">
        <v>3535</v>
      </c>
      <c r="H1212" s="261" t="s">
        <v>3536</v>
      </c>
      <c r="I1212" s="261" t="s">
        <v>3659</v>
      </c>
      <c r="J1212" s="261" t="s">
        <v>3660</v>
      </c>
      <c r="K1212" s="261" t="s">
        <v>269</v>
      </c>
    </row>
    <row r="1213" spans="1:11" hidden="1" x14ac:dyDescent="0.25">
      <c r="A1213" s="261" t="s">
        <v>3653</v>
      </c>
      <c r="B1213" s="261">
        <v>92464</v>
      </c>
      <c r="C1213" s="261" t="s">
        <v>270</v>
      </c>
      <c r="D1213" s="261" t="s">
        <v>271</v>
      </c>
      <c r="E1213" s="261" t="s">
        <v>272</v>
      </c>
      <c r="F1213" s="261">
        <v>120793</v>
      </c>
      <c r="G1213" s="261" t="s">
        <v>3535</v>
      </c>
      <c r="H1213" s="261" t="s">
        <v>3536</v>
      </c>
      <c r="I1213" s="261" t="s">
        <v>3659</v>
      </c>
      <c r="J1213" s="261" t="s">
        <v>3660</v>
      </c>
      <c r="K1213" s="261" t="s">
        <v>209</v>
      </c>
    </row>
    <row r="1214" spans="1:11" hidden="1" x14ac:dyDescent="0.25">
      <c r="A1214" s="261" t="s">
        <v>3653</v>
      </c>
      <c r="B1214" s="261">
        <v>92466</v>
      </c>
      <c r="C1214" s="261" t="s">
        <v>2014</v>
      </c>
      <c r="D1214" s="261" t="s">
        <v>273</v>
      </c>
      <c r="E1214" s="261" t="s">
        <v>274</v>
      </c>
      <c r="F1214" s="261">
        <v>120793</v>
      </c>
      <c r="G1214" s="261" t="s">
        <v>3535</v>
      </c>
      <c r="H1214" s="261" t="s">
        <v>3536</v>
      </c>
      <c r="I1214" s="261" t="s">
        <v>3659</v>
      </c>
      <c r="J1214" s="261" t="s">
        <v>3660</v>
      </c>
      <c r="K1214" s="261" t="s">
        <v>140</v>
      </c>
    </row>
    <row r="1215" spans="1:11" hidden="1" x14ac:dyDescent="0.25">
      <c r="A1215" s="261" t="s">
        <v>3653</v>
      </c>
      <c r="B1215" s="261">
        <v>92467</v>
      </c>
      <c r="C1215" s="261" t="s">
        <v>275</v>
      </c>
      <c r="D1215" s="261" t="s">
        <v>276</v>
      </c>
      <c r="E1215" s="261" t="s">
        <v>277</v>
      </c>
      <c r="F1215" s="261">
        <v>120818</v>
      </c>
      <c r="G1215" s="261" t="s">
        <v>3965</v>
      </c>
      <c r="H1215" s="261" t="s">
        <v>3966</v>
      </c>
      <c r="I1215" s="261" t="s">
        <v>3659</v>
      </c>
      <c r="J1215" s="261" t="s">
        <v>3660</v>
      </c>
      <c r="K1215" s="261" t="s">
        <v>2404</v>
      </c>
    </row>
    <row r="1216" spans="1:11" hidden="1" x14ac:dyDescent="0.25">
      <c r="A1216" s="261" t="s">
        <v>3653</v>
      </c>
      <c r="B1216" s="261">
        <v>92468</v>
      </c>
      <c r="C1216" s="261" t="s">
        <v>3765</v>
      </c>
      <c r="D1216" s="261" t="s">
        <v>166</v>
      </c>
      <c r="E1216" s="261" t="s">
        <v>278</v>
      </c>
      <c r="F1216" s="261">
        <v>120793</v>
      </c>
      <c r="G1216" s="261" t="s">
        <v>3535</v>
      </c>
      <c r="H1216" s="261" t="s">
        <v>3536</v>
      </c>
      <c r="I1216" s="261" t="s">
        <v>3659</v>
      </c>
      <c r="J1216" s="261" t="s">
        <v>3660</v>
      </c>
      <c r="K1216" s="261" t="s">
        <v>209</v>
      </c>
    </row>
    <row r="1217" spans="1:11" hidden="1" x14ac:dyDescent="0.25">
      <c r="A1217" s="261" t="s">
        <v>3653</v>
      </c>
      <c r="B1217" s="261">
        <v>92469</v>
      </c>
      <c r="C1217" s="261" t="s">
        <v>3978</v>
      </c>
      <c r="D1217" s="261" t="s">
        <v>279</v>
      </c>
      <c r="E1217" s="261" t="s">
        <v>280</v>
      </c>
      <c r="F1217" s="261">
        <v>120813</v>
      </c>
      <c r="G1217" s="261" t="s">
        <v>109</v>
      </c>
      <c r="H1217" s="261" t="s">
        <v>110</v>
      </c>
      <c r="I1217" s="261" t="s">
        <v>3659</v>
      </c>
      <c r="J1217" s="261" t="s">
        <v>3660</v>
      </c>
      <c r="K1217" s="261" t="s">
        <v>281</v>
      </c>
    </row>
    <row r="1218" spans="1:11" hidden="1" x14ac:dyDescent="0.25">
      <c r="A1218" s="261" t="s">
        <v>3653</v>
      </c>
      <c r="B1218" s="261">
        <v>92470</v>
      </c>
      <c r="C1218" s="261" t="s">
        <v>151</v>
      </c>
      <c r="D1218" s="261" t="s">
        <v>3962</v>
      </c>
      <c r="E1218" s="261" t="s">
        <v>282</v>
      </c>
      <c r="F1218" s="261">
        <v>136339</v>
      </c>
      <c r="G1218" s="261" t="s">
        <v>3465</v>
      </c>
      <c r="H1218" s="261" t="s">
        <v>3466</v>
      </c>
      <c r="I1218" s="261" t="s">
        <v>3659</v>
      </c>
      <c r="J1218" s="261" t="s">
        <v>3660</v>
      </c>
      <c r="K1218" s="261" t="s">
        <v>3540</v>
      </c>
    </row>
    <row r="1219" spans="1:11" hidden="1" x14ac:dyDescent="0.25">
      <c r="A1219" s="261" t="s">
        <v>3653</v>
      </c>
      <c r="B1219" s="261">
        <v>92471</v>
      </c>
      <c r="C1219" s="261" t="s">
        <v>4777</v>
      </c>
      <c r="D1219" s="261" t="s">
        <v>283</v>
      </c>
      <c r="E1219" s="261" t="s">
        <v>284</v>
      </c>
      <c r="F1219" s="261">
        <v>136341</v>
      </c>
      <c r="G1219" s="261" t="s">
        <v>2571</v>
      </c>
      <c r="H1219" s="261" t="s">
        <v>2572</v>
      </c>
      <c r="I1219" s="261" t="s">
        <v>3659</v>
      </c>
      <c r="J1219" s="261" t="s">
        <v>3660</v>
      </c>
      <c r="K1219" s="261" t="s">
        <v>233</v>
      </c>
    </row>
    <row r="1220" spans="1:11" hidden="1" x14ac:dyDescent="0.25">
      <c r="A1220" s="261" t="s">
        <v>3653</v>
      </c>
      <c r="B1220" s="261">
        <v>92472</v>
      </c>
      <c r="C1220" s="261" t="s">
        <v>4294</v>
      </c>
      <c r="D1220" s="261" t="s">
        <v>285</v>
      </c>
      <c r="E1220" s="261" t="s">
        <v>286</v>
      </c>
      <c r="F1220" s="261">
        <v>120818</v>
      </c>
      <c r="G1220" s="261" t="s">
        <v>3965</v>
      </c>
      <c r="H1220" s="261" t="s">
        <v>3966</v>
      </c>
      <c r="I1220" s="261" t="s">
        <v>3659</v>
      </c>
      <c r="J1220" s="261" t="s">
        <v>3660</v>
      </c>
      <c r="K1220" s="261" t="s">
        <v>2043</v>
      </c>
    </row>
    <row r="1221" spans="1:11" hidden="1" x14ac:dyDescent="0.25">
      <c r="A1221" s="261" t="s">
        <v>3653</v>
      </c>
      <c r="B1221" s="261">
        <v>92473</v>
      </c>
      <c r="C1221" s="261" t="s">
        <v>3835</v>
      </c>
      <c r="D1221" s="261" t="s">
        <v>287</v>
      </c>
      <c r="E1221" s="261" t="s">
        <v>288</v>
      </c>
      <c r="F1221" s="261">
        <v>120793</v>
      </c>
      <c r="G1221" s="261" t="s">
        <v>3535</v>
      </c>
      <c r="H1221" s="261" t="s">
        <v>3536</v>
      </c>
      <c r="I1221" s="261" t="s">
        <v>3659</v>
      </c>
      <c r="J1221" s="261" t="s">
        <v>3660</v>
      </c>
      <c r="K1221" s="261" t="s">
        <v>289</v>
      </c>
    </row>
    <row r="1222" spans="1:11" hidden="1" x14ac:dyDescent="0.25">
      <c r="A1222" s="261" t="s">
        <v>3653</v>
      </c>
      <c r="B1222" s="261">
        <v>92474</v>
      </c>
      <c r="C1222" s="261" t="s">
        <v>3843</v>
      </c>
      <c r="D1222" s="261" t="s">
        <v>290</v>
      </c>
      <c r="E1222" s="261" t="s">
        <v>291</v>
      </c>
      <c r="F1222" s="261">
        <v>120793</v>
      </c>
      <c r="G1222" s="261" t="s">
        <v>3535</v>
      </c>
      <c r="H1222" s="261" t="s">
        <v>3536</v>
      </c>
      <c r="I1222" s="261" t="s">
        <v>3659</v>
      </c>
      <c r="J1222" s="261" t="s">
        <v>3660</v>
      </c>
      <c r="K1222" s="261" t="s">
        <v>250</v>
      </c>
    </row>
    <row r="1223" spans="1:11" hidden="1" x14ac:dyDescent="0.25">
      <c r="A1223" s="261" t="s">
        <v>3653</v>
      </c>
      <c r="B1223" s="261">
        <v>92475</v>
      </c>
      <c r="C1223" s="261" t="s">
        <v>3707</v>
      </c>
      <c r="D1223" s="261" t="s">
        <v>3949</v>
      </c>
      <c r="E1223" s="261" t="s">
        <v>292</v>
      </c>
      <c r="F1223" s="261">
        <v>120805</v>
      </c>
      <c r="G1223" s="261" t="s">
        <v>3521</v>
      </c>
      <c r="H1223" s="261" t="s">
        <v>3522</v>
      </c>
      <c r="I1223" s="261" t="s">
        <v>3659</v>
      </c>
      <c r="J1223" s="261" t="s">
        <v>4068</v>
      </c>
      <c r="K1223" s="261" t="s">
        <v>168</v>
      </c>
    </row>
    <row r="1224" spans="1:11" hidden="1" x14ac:dyDescent="0.25">
      <c r="A1224" s="261" t="s">
        <v>3653</v>
      </c>
      <c r="B1224" s="261">
        <v>92476</v>
      </c>
      <c r="C1224" s="261" t="s">
        <v>293</v>
      </c>
      <c r="D1224" s="261" t="s">
        <v>294</v>
      </c>
      <c r="E1224" s="261" t="s">
        <v>295</v>
      </c>
      <c r="F1224" s="261">
        <v>136337</v>
      </c>
      <c r="G1224" s="261" t="s">
        <v>2194</v>
      </c>
      <c r="H1224" s="261" t="s">
        <v>2195</v>
      </c>
      <c r="I1224" s="261" t="s">
        <v>3659</v>
      </c>
      <c r="J1224" s="261" t="s">
        <v>3660</v>
      </c>
      <c r="K1224" s="261" t="s">
        <v>143</v>
      </c>
    </row>
    <row r="1225" spans="1:11" hidden="1" x14ac:dyDescent="0.25">
      <c r="A1225" s="261" t="s">
        <v>3653</v>
      </c>
      <c r="B1225" s="261">
        <v>92477</v>
      </c>
      <c r="C1225" s="261" t="s">
        <v>1929</v>
      </c>
      <c r="D1225" s="261" t="s">
        <v>2877</v>
      </c>
      <c r="E1225" s="261" t="s">
        <v>296</v>
      </c>
      <c r="F1225" s="261">
        <v>120805</v>
      </c>
      <c r="G1225" s="261" t="s">
        <v>3521</v>
      </c>
      <c r="H1225" s="261" t="s">
        <v>3522</v>
      </c>
      <c r="I1225" s="261" t="s">
        <v>3659</v>
      </c>
      <c r="J1225" s="261" t="s">
        <v>3660</v>
      </c>
      <c r="K1225" s="261" t="s">
        <v>168</v>
      </c>
    </row>
    <row r="1226" spans="1:11" hidden="1" x14ac:dyDescent="0.25">
      <c r="A1226" s="261" t="s">
        <v>3653</v>
      </c>
      <c r="B1226" s="261">
        <v>92478</v>
      </c>
      <c r="C1226" s="261" t="s">
        <v>237</v>
      </c>
      <c r="D1226" s="261" t="s">
        <v>2887</v>
      </c>
      <c r="E1226" s="261" t="s">
        <v>297</v>
      </c>
      <c r="F1226" s="261">
        <v>120793</v>
      </c>
      <c r="G1226" s="261" t="s">
        <v>3535</v>
      </c>
      <c r="H1226" s="261" t="s">
        <v>3536</v>
      </c>
      <c r="I1226" s="261" t="s">
        <v>3659</v>
      </c>
      <c r="J1226" s="261" t="s">
        <v>3660</v>
      </c>
      <c r="K1226" s="261" t="s">
        <v>298</v>
      </c>
    </row>
    <row r="1227" spans="1:11" hidden="1" x14ac:dyDescent="0.25">
      <c r="A1227" s="261" t="s">
        <v>3653</v>
      </c>
      <c r="B1227" s="261">
        <v>92480</v>
      </c>
      <c r="C1227" s="261" t="s">
        <v>2774</v>
      </c>
      <c r="D1227" s="261" t="s">
        <v>3182</v>
      </c>
      <c r="E1227" s="261" t="s">
        <v>299</v>
      </c>
      <c r="F1227" s="261">
        <v>120805</v>
      </c>
      <c r="G1227" s="261" t="s">
        <v>3521</v>
      </c>
      <c r="H1227" s="261" t="s">
        <v>3522</v>
      </c>
      <c r="I1227" s="261" t="s">
        <v>3659</v>
      </c>
      <c r="J1227" s="261" t="s">
        <v>3660</v>
      </c>
      <c r="K1227" s="261" t="s">
        <v>3537</v>
      </c>
    </row>
    <row r="1228" spans="1:11" hidden="1" x14ac:dyDescent="0.25">
      <c r="A1228" s="261" t="s">
        <v>3653</v>
      </c>
      <c r="B1228" s="261">
        <v>92482</v>
      </c>
      <c r="C1228" s="261" t="s">
        <v>1929</v>
      </c>
      <c r="D1228" s="261" t="s">
        <v>2826</v>
      </c>
      <c r="E1228" s="261" t="s">
        <v>300</v>
      </c>
      <c r="F1228" s="261">
        <v>120805</v>
      </c>
      <c r="G1228" s="261" t="s">
        <v>3521</v>
      </c>
      <c r="H1228" s="261" t="s">
        <v>3522</v>
      </c>
      <c r="I1228" s="261" t="s">
        <v>3659</v>
      </c>
      <c r="J1228" s="261" t="s">
        <v>3660</v>
      </c>
      <c r="K1228" s="261" t="s">
        <v>168</v>
      </c>
    </row>
    <row r="1229" spans="1:11" hidden="1" x14ac:dyDescent="0.25">
      <c r="A1229" s="261" t="s">
        <v>3653</v>
      </c>
      <c r="B1229" s="261">
        <v>92483</v>
      </c>
      <c r="C1229" s="261" t="s">
        <v>4244</v>
      </c>
      <c r="D1229" s="261" t="s">
        <v>4460</v>
      </c>
      <c r="E1229" s="261" t="s">
        <v>301</v>
      </c>
      <c r="F1229" s="261">
        <v>120805</v>
      </c>
      <c r="G1229" s="261" t="s">
        <v>3521</v>
      </c>
      <c r="H1229" s="261" t="s">
        <v>3522</v>
      </c>
      <c r="I1229" s="261" t="s">
        <v>3659</v>
      </c>
      <c r="J1229" s="261" t="s">
        <v>3660</v>
      </c>
      <c r="K1229" s="261" t="s">
        <v>168</v>
      </c>
    </row>
    <row r="1230" spans="1:11" hidden="1" x14ac:dyDescent="0.25">
      <c r="A1230" s="261" t="s">
        <v>3653</v>
      </c>
      <c r="B1230" s="261">
        <v>92485</v>
      </c>
      <c r="C1230" s="261" t="s">
        <v>3226</v>
      </c>
      <c r="D1230" s="261" t="s">
        <v>302</v>
      </c>
      <c r="E1230" s="261" t="s">
        <v>303</v>
      </c>
      <c r="F1230" s="261">
        <v>103262</v>
      </c>
      <c r="G1230" s="261" t="s">
        <v>4337</v>
      </c>
      <c r="H1230" s="261" t="s">
        <v>4338</v>
      </c>
      <c r="I1230" s="261" t="s">
        <v>3659</v>
      </c>
      <c r="J1230" s="261" t="s">
        <v>3660</v>
      </c>
      <c r="K1230" s="261" t="s">
        <v>3540</v>
      </c>
    </row>
    <row r="1231" spans="1:11" hidden="1" x14ac:dyDescent="0.25">
      <c r="A1231" s="261" t="s">
        <v>3653</v>
      </c>
      <c r="B1231" s="261">
        <v>92486</v>
      </c>
      <c r="C1231" s="261" t="s">
        <v>3843</v>
      </c>
      <c r="D1231" s="261" t="s">
        <v>4686</v>
      </c>
      <c r="E1231" s="261" t="s">
        <v>304</v>
      </c>
      <c r="F1231" s="261">
        <v>120818</v>
      </c>
      <c r="G1231" s="261" t="s">
        <v>3965</v>
      </c>
      <c r="H1231" s="261" t="s">
        <v>3966</v>
      </c>
      <c r="I1231" s="261" t="s">
        <v>3659</v>
      </c>
      <c r="J1231" s="261" t="s">
        <v>3660</v>
      </c>
      <c r="K1231" s="261" t="s">
        <v>2404</v>
      </c>
    </row>
    <row r="1232" spans="1:11" hidden="1" x14ac:dyDescent="0.25">
      <c r="A1232" s="261" t="s">
        <v>3653</v>
      </c>
      <c r="B1232" s="261">
        <v>92487</v>
      </c>
      <c r="C1232" s="261" t="s">
        <v>4866</v>
      </c>
      <c r="D1232" s="261" t="s">
        <v>305</v>
      </c>
      <c r="E1232" s="261" t="s">
        <v>306</v>
      </c>
      <c r="F1232" s="261">
        <v>136336</v>
      </c>
      <c r="G1232" s="261" t="s">
        <v>2125</v>
      </c>
      <c r="H1232" s="261" t="s">
        <v>2126</v>
      </c>
      <c r="I1232" s="261" t="s">
        <v>3659</v>
      </c>
      <c r="J1232" s="261" t="s">
        <v>3660</v>
      </c>
      <c r="K1232" s="261" t="s">
        <v>231</v>
      </c>
    </row>
    <row r="1233" spans="1:11" hidden="1" x14ac:dyDescent="0.25">
      <c r="A1233" s="261" t="s">
        <v>3653</v>
      </c>
      <c r="B1233" s="261">
        <v>92488</v>
      </c>
      <c r="C1233" s="261" t="s">
        <v>3843</v>
      </c>
      <c r="D1233" s="261" t="s">
        <v>307</v>
      </c>
      <c r="E1233" s="261" t="s">
        <v>308</v>
      </c>
      <c r="F1233" s="261">
        <v>101196</v>
      </c>
      <c r="G1233" s="261" t="s">
        <v>4228</v>
      </c>
      <c r="H1233" s="261" t="s">
        <v>4229</v>
      </c>
      <c r="I1233" s="261" t="s">
        <v>3659</v>
      </c>
      <c r="J1233" s="261" t="s">
        <v>3660</v>
      </c>
      <c r="K1233" s="261" t="s">
        <v>4375</v>
      </c>
    </row>
    <row r="1234" spans="1:11" hidden="1" x14ac:dyDescent="0.25">
      <c r="A1234" s="261" t="s">
        <v>3653</v>
      </c>
      <c r="B1234" s="261">
        <v>92489</v>
      </c>
      <c r="C1234" s="261" t="s">
        <v>4686</v>
      </c>
      <c r="D1234" s="261" t="s">
        <v>309</v>
      </c>
      <c r="E1234" s="261" t="s">
        <v>310</v>
      </c>
      <c r="F1234" s="261">
        <v>120818</v>
      </c>
      <c r="G1234" s="261" t="s">
        <v>3965</v>
      </c>
      <c r="H1234" s="261" t="s">
        <v>3966</v>
      </c>
      <c r="I1234" s="261" t="s">
        <v>3659</v>
      </c>
      <c r="J1234" s="261" t="s">
        <v>3660</v>
      </c>
      <c r="K1234" s="261" t="s">
        <v>3537</v>
      </c>
    </row>
    <row r="1235" spans="1:11" hidden="1" x14ac:dyDescent="0.25">
      <c r="A1235" s="261" t="s">
        <v>3653</v>
      </c>
      <c r="B1235" s="261">
        <v>92490</v>
      </c>
      <c r="C1235" s="261" t="s">
        <v>311</v>
      </c>
      <c r="D1235" s="261" t="s">
        <v>3844</v>
      </c>
      <c r="E1235" s="261" t="s">
        <v>312</v>
      </c>
      <c r="F1235" s="261">
        <v>120805</v>
      </c>
      <c r="G1235" s="261" t="s">
        <v>3521</v>
      </c>
      <c r="H1235" s="261" t="s">
        <v>3522</v>
      </c>
      <c r="I1235" s="261" t="s">
        <v>3659</v>
      </c>
      <c r="J1235" s="261" t="s">
        <v>3660</v>
      </c>
      <c r="K1235" s="261" t="s">
        <v>168</v>
      </c>
    </row>
    <row r="1236" spans="1:11" hidden="1" x14ac:dyDescent="0.25">
      <c r="A1236" s="261" t="s">
        <v>3653</v>
      </c>
      <c r="B1236" s="261">
        <v>92491</v>
      </c>
      <c r="C1236" s="261" t="s">
        <v>5209</v>
      </c>
      <c r="D1236" s="261" t="s">
        <v>313</v>
      </c>
      <c r="E1236" s="261" t="s">
        <v>314</v>
      </c>
      <c r="F1236" s="261">
        <v>136340</v>
      </c>
      <c r="G1236" s="261" t="s">
        <v>117</v>
      </c>
      <c r="H1236" s="261" t="s">
        <v>118</v>
      </c>
      <c r="I1236" s="261" t="s">
        <v>3659</v>
      </c>
      <c r="J1236" s="261" t="s">
        <v>3660</v>
      </c>
      <c r="K1236" s="261" t="s">
        <v>254</v>
      </c>
    </row>
    <row r="1237" spans="1:11" hidden="1" x14ac:dyDescent="0.25">
      <c r="A1237" s="261" t="s">
        <v>3653</v>
      </c>
      <c r="B1237" s="261">
        <v>92492</v>
      </c>
      <c r="C1237" s="261" t="s">
        <v>3895</v>
      </c>
      <c r="D1237" s="261" t="s">
        <v>4611</v>
      </c>
      <c r="E1237" s="261" t="s">
        <v>315</v>
      </c>
      <c r="F1237" s="261">
        <v>120793</v>
      </c>
      <c r="G1237" s="261" t="s">
        <v>3535</v>
      </c>
      <c r="H1237" s="261" t="s">
        <v>3536</v>
      </c>
      <c r="I1237" s="261" t="s">
        <v>3659</v>
      </c>
      <c r="J1237" s="261" t="s">
        <v>3660</v>
      </c>
      <c r="K1237" s="261" t="s">
        <v>316</v>
      </c>
    </row>
    <row r="1238" spans="1:11" hidden="1" x14ac:dyDescent="0.25">
      <c r="A1238" s="261" t="s">
        <v>3653</v>
      </c>
      <c r="B1238" s="261">
        <v>92493</v>
      </c>
      <c r="C1238" s="261" t="s">
        <v>317</v>
      </c>
      <c r="D1238" s="261" t="s">
        <v>4280</v>
      </c>
      <c r="E1238" s="261" t="s">
        <v>318</v>
      </c>
      <c r="F1238" s="261">
        <v>120793</v>
      </c>
      <c r="G1238" s="261" t="s">
        <v>3535</v>
      </c>
      <c r="H1238" s="261" t="s">
        <v>3536</v>
      </c>
      <c r="I1238" s="261" t="s">
        <v>3659</v>
      </c>
      <c r="J1238" s="261" t="s">
        <v>3660</v>
      </c>
      <c r="K1238" s="261" t="s">
        <v>269</v>
      </c>
    </row>
    <row r="1239" spans="1:11" hidden="1" x14ac:dyDescent="0.25">
      <c r="A1239" s="261" t="s">
        <v>3653</v>
      </c>
      <c r="B1239" s="261">
        <v>92494</v>
      </c>
      <c r="C1239" s="261" t="s">
        <v>5070</v>
      </c>
      <c r="D1239" s="261" t="s">
        <v>319</v>
      </c>
      <c r="E1239" s="261" t="s">
        <v>320</v>
      </c>
      <c r="F1239" s="261">
        <v>120805</v>
      </c>
      <c r="G1239" s="261" t="s">
        <v>3521</v>
      </c>
      <c r="H1239" s="261" t="s">
        <v>3522</v>
      </c>
      <c r="I1239" s="261" t="s">
        <v>3659</v>
      </c>
      <c r="J1239" s="261" t="s">
        <v>3660</v>
      </c>
      <c r="K1239" s="261" t="s">
        <v>321</v>
      </c>
    </row>
    <row r="1240" spans="1:11" hidden="1" x14ac:dyDescent="0.25">
      <c r="A1240" s="261" t="s">
        <v>3653</v>
      </c>
      <c r="B1240" s="261">
        <v>92495</v>
      </c>
      <c r="C1240" s="261" t="s">
        <v>322</v>
      </c>
      <c r="D1240" s="261" t="s">
        <v>323</v>
      </c>
      <c r="E1240" s="261" t="s">
        <v>324</v>
      </c>
      <c r="F1240" s="261">
        <v>120813</v>
      </c>
      <c r="G1240" s="261" t="s">
        <v>109</v>
      </c>
      <c r="H1240" s="261" t="s">
        <v>110</v>
      </c>
      <c r="I1240" s="261" t="s">
        <v>3659</v>
      </c>
      <c r="J1240" s="261" t="s">
        <v>3660</v>
      </c>
      <c r="K1240" s="261" t="s">
        <v>281</v>
      </c>
    </row>
    <row r="1241" spans="1:11" hidden="1" x14ac:dyDescent="0.25">
      <c r="A1241" s="261" t="s">
        <v>3653</v>
      </c>
      <c r="B1241" s="261">
        <v>92496</v>
      </c>
      <c r="C1241" s="261" t="s">
        <v>325</v>
      </c>
      <c r="D1241" s="261" t="s">
        <v>326</v>
      </c>
      <c r="E1241" s="261" t="s">
        <v>327</v>
      </c>
      <c r="F1241" s="261">
        <v>120805</v>
      </c>
      <c r="G1241" s="261" t="s">
        <v>3521</v>
      </c>
      <c r="H1241" s="261" t="s">
        <v>3522</v>
      </c>
      <c r="I1241" s="261" t="s">
        <v>3659</v>
      </c>
      <c r="J1241" s="261" t="s">
        <v>3660</v>
      </c>
      <c r="K1241" s="261" t="s">
        <v>168</v>
      </c>
    </row>
    <row r="1242" spans="1:11" hidden="1" x14ac:dyDescent="0.25">
      <c r="A1242" s="261" t="s">
        <v>3653</v>
      </c>
      <c r="B1242" s="261">
        <v>92497</v>
      </c>
      <c r="C1242" s="261" t="s">
        <v>3863</v>
      </c>
      <c r="D1242" s="261" t="s">
        <v>1996</v>
      </c>
      <c r="E1242" s="261" t="s">
        <v>328</v>
      </c>
      <c r="F1242" s="261">
        <v>120793</v>
      </c>
      <c r="G1242" s="261" t="s">
        <v>3535</v>
      </c>
      <c r="H1242" s="261" t="s">
        <v>3536</v>
      </c>
      <c r="I1242" s="261" t="s">
        <v>3659</v>
      </c>
      <c r="J1242" s="261" t="s">
        <v>3660</v>
      </c>
      <c r="K1242" s="261" t="s">
        <v>289</v>
      </c>
    </row>
    <row r="1243" spans="1:11" hidden="1" x14ac:dyDescent="0.25">
      <c r="A1243" s="261" t="s">
        <v>3653</v>
      </c>
      <c r="B1243" s="261">
        <v>92498</v>
      </c>
      <c r="C1243" s="261" t="s">
        <v>2495</v>
      </c>
      <c r="D1243" s="261" t="s">
        <v>1945</v>
      </c>
      <c r="E1243" s="261" t="s">
        <v>329</v>
      </c>
      <c r="F1243" s="261">
        <v>136341</v>
      </c>
      <c r="G1243" s="261" t="s">
        <v>2571</v>
      </c>
      <c r="H1243" s="261" t="s">
        <v>2572</v>
      </c>
      <c r="I1243" s="261" t="s">
        <v>3659</v>
      </c>
      <c r="J1243" s="261" t="s">
        <v>3660</v>
      </c>
      <c r="K1243" s="261" t="s">
        <v>233</v>
      </c>
    </row>
    <row r="1244" spans="1:11" hidden="1" x14ac:dyDescent="0.25">
      <c r="A1244" s="261" t="s">
        <v>3653</v>
      </c>
      <c r="B1244" s="261">
        <v>92499</v>
      </c>
      <c r="C1244" s="261" t="s">
        <v>4090</v>
      </c>
      <c r="D1244" s="261" t="s">
        <v>330</v>
      </c>
      <c r="E1244" s="261" t="s">
        <v>331</v>
      </c>
      <c r="F1244" s="261">
        <v>120793</v>
      </c>
      <c r="G1244" s="261" t="s">
        <v>3535</v>
      </c>
      <c r="H1244" s="261" t="s">
        <v>3536</v>
      </c>
      <c r="I1244" s="261" t="s">
        <v>3659</v>
      </c>
      <c r="J1244" s="261" t="s">
        <v>3660</v>
      </c>
      <c r="K1244" s="261" t="s">
        <v>316</v>
      </c>
    </row>
    <row r="1245" spans="1:11" hidden="1" x14ac:dyDescent="0.25">
      <c r="A1245" s="261" t="s">
        <v>3653</v>
      </c>
      <c r="B1245" s="261">
        <v>92500</v>
      </c>
      <c r="C1245" s="261" t="s">
        <v>3835</v>
      </c>
      <c r="D1245" s="261" t="s">
        <v>2072</v>
      </c>
      <c r="E1245" s="261" t="s">
        <v>332</v>
      </c>
      <c r="F1245" s="261">
        <v>136341</v>
      </c>
      <c r="G1245" s="261" t="s">
        <v>2571</v>
      </c>
      <c r="H1245" s="261" t="s">
        <v>2572</v>
      </c>
      <c r="I1245" s="261" t="s">
        <v>3659</v>
      </c>
      <c r="J1245" s="261" t="s">
        <v>3660</v>
      </c>
      <c r="K1245" s="261" t="s">
        <v>233</v>
      </c>
    </row>
    <row r="1246" spans="1:11" hidden="1" x14ac:dyDescent="0.25">
      <c r="A1246" s="261" t="s">
        <v>3653</v>
      </c>
      <c r="B1246" s="261">
        <v>92501</v>
      </c>
      <c r="C1246" s="261" t="s">
        <v>4139</v>
      </c>
      <c r="D1246" s="261" t="s">
        <v>333</v>
      </c>
      <c r="E1246" s="261" t="s">
        <v>334</v>
      </c>
      <c r="F1246" s="261">
        <v>120793</v>
      </c>
      <c r="G1246" s="261" t="s">
        <v>3535</v>
      </c>
      <c r="H1246" s="261" t="s">
        <v>3536</v>
      </c>
      <c r="I1246" s="261" t="s">
        <v>3659</v>
      </c>
      <c r="J1246" s="261" t="s">
        <v>3660</v>
      </c>
      <c r="K1246" s="261" t="s">
        <v>316</v>
      </c>
    </row>
    <row r="1247" spans="1:11" hidden="1" x14ac:dyDescent="0.25">
      <c r="A1247" s="261" t="s">
        <v>3653</v>
      </c>
      <c r="B1247" s="261">
        <v>92502</v>
      </c>
      <c r="C1247" s="261" t="s">
        <v>3675</v>
      </c>
      <c r="D1247" s="261" t="s">
        <v>335</v>
      </c>
      <c r="E1247" s="261" t="s">
        <v>336</v>
      </c>
      <c r="F1247" s="261">
        <v>100379</v>
      </c>
      <c r="G1247" s="261" t="s">
        <v>3814</v>
      </c>
      <c r="H1247" s="261" t="s">
        <v>3815</v>
      </c>
      <c r="I1247" s="261" t="s">
        <v>3659</v>
      </c>
      <c r="J1247" s="261" t="s">
        <v>3660</v>
      </c>
      <c r="K1247" s="261" t="s">
        <v>250</v>
      </c>
    </row>
    <row r="1248" spans="1:11" hidden="1" x14ac:dyDescent="0.25">
      <c r="A1248" s="261" t="s">
        <v>3653</v>
      </c>
      <c r="B1248" s="261">
        <v>92503</v>
      </c>
      <c r="C1248" s="261" t="s">
        <v>3843</v>
      </c>
      <c r="D1248" s="261" t="s">
        <v>337</v>
      </c>
      <c r="E1248" s="261" t="s">
        <v>338</v>
      </c>
      <c r="F1248" s="261">
        <v>136336</v>
      </c>
      <c r="G1248" s="261" t="s">
        <v>2125</v>
      </c>
      <c r="H1248" s="261" t="s">
        <v>2126</v>
      </c>
      <c r="I1248" s="261" t="s">
        <v>3659</v>
      </c>
      <c r="J1248" s="261" t="s">
        <v>3660</v>
      </c>
      <c r="K1248" s="261" t="s">
        <v>242</v>
      </c>
    </row>
    <row r="1249" spans="1:11" hidden="1" x14ac:dyDescent="0.25">
      <c r="A1249" s="261" t="s">
        <v>3653</v>
      </c>
      <c r="B1249" s="261">
        <v>92504</v>
      </c>
      <c r="C1249" s="261" t="s">
        <v>3959</v>
      </c>
      <c r="D1249" s="261" t="s">
        <v>2758</v>
      </c>
      <c r="E1249" s="261" t="s">
        <v>339</v>
      </c>
      <c r="F1249" s="261">
        <v>120793</v>
      </c>
      <c r="G1249" s="261" t="s">
        <v>3535</v>
      </c>
      <c r="H1249" s="261" t="s">
        <v>3536</v>
      </c>
      <c r="I1249" s="261" t="s">
        <v>3659</v>
      </c>
      <c r="J1249" s="261" t="s">
        <v>3660</v>
      </c>
      <c r="K1249" s="261" t="s">
        <v>257</v>
      </c>
    </row>
    <row r="1250" spans="1:11" hidden="1" x14ac:dyDescent="0.25">
      <c r="A1250" s="261" t="s">
        <v>3653</v>
      </c>
      <c r="B1250" s="261">
        <v>92505</v>
      </c>
      <c r="C1250" s="261" t="s">
        <v>3843</v>
      </c>
      <c r="D1250" s="261" t="s">
        <v>330</v>
      </c>
      <c r="E1250" s="261" t="s">
        <v>340</v>
      </c>
      <c r="F1250" s="261">
        <v>100997</v>
      </c>
      <c r="G1250" s="261" t="s">
        <v>3672</v>
      </c>
      <c r="H1250" s="261" t="s">
        <v>3673</v>
      </c>
      <c r="I1250" s="261" t="s">
        <v>3659</v>
      </c>
      <c r="J1250" s="261" t="s">
        <v>3660</v>
      </c>
      <c r="K1250" s="261" t="s">
        <v>4173</v>
      </c>
    </row>
    <row r="1251" spans="1:11" hidden="1" x14ac:dyDescent="0.25">
      <c r="A1251" s="261" t="s">
        <v>3653</v>
      </c>
      <c r="B1251" s="261">
        <v>92506</v>
      </c>
      <c r="C1251" s="261" t="s">
        <v>4238</v>
      </c>
      <c r="D1251" s="261" t="s">
        <v>3182</v>
      </c>
      <c r="E1251" s="261" t="s">
        <v>341</v>
      </c>
      <c r="F1251" s="261">
        <v>100309</v>
      </c>
      <c r="G1251" s="261" t="s">
        <v>3846</v>
      </c>
      <c r="H1251" s="261" t="s">
        <v>3847</v>
      </c>
      <c r="I1251" s="261" t="s">
        <v>3659</v>
      </c>
      <c r="J1251" s="261" t="s">
        <v>3660</v>
      </c>
      <c r="K1251" s="261" t="s">
        <v>342</v>
      </c>
    </row>
    <row r="1252" spans="1:11" hidden="1" x14ac:dyDescent="0.25">
      <c r="A1252" s="261" t="s">
        <v>3653</v>
      </c>
      <c r="B1252" s="261">
        <v>92507</v>
      </c>
      <c r="C1252" s="261" t="s">
        <v>343</v>
      </c>
      <c r="D1252" s="261" t="s">
        <v>344</v>
      </c>
      <c r="E1252" s="261" t="s">
        <v>345</v>
      </c>
      <c r="F1252" s="261">
        <v>120812</v>
      </c>
      <c r="G1252" s="261" t="s">
        <v>4512</v>
      </c>
      <c r="H1252" s="261" t="s">
        <v>4513</v>
      </c>
      <c r="I1252" s="261" t="s">
        <v>3659</v>
      </c>
      <c r="J1252" s="261" t="s">
        <v>3660</v>
      </c>
      <c r="K1252" s="261" t="s">
        <v>122</v>
      </c>
    </row>
    <row r="1253" spans="1:11" hidden="1" x14ac:dyDescent="0.25">
      <c r="A1253" s="261" t="s">
        <v>3653</v>
      </c>
      <c r="B1253" s="261">
        <v>92508</v>
      </c>
      <c r="C1253" s="261" t="s">
        <v>2002</v>
      </c>
      <c r="D1253" s="261" t="s">
        <v>346</v>
      </c>
      <c r="E1253" s="261" t="s">
        <v>347</v>
      </c>
      <c r="F1253" s="261">
        <v>136343</v>
      </c>
      <c r="G1253" s="261" t="s">
        <v>3526</v>
      </c>
      <c r="H1253" s="261" t="s">
        <v>3527</v>
      </c>
      <c r="I1253" s="261" t="s">
        <v>3659</v>
      </c>
      <c r="J1253" s="261" t="s">
        <v>3660</v>
      </c>
      <c r="K1253" s="261" t="s">
        <v>348</v>
      </c>
    </row>
    <row r="1254" spans="1:11" hidden="1" x14ac:dyDescent="0.25">
      <c r="A1254" s="261" t="s">
        <v>3653</v>
      </c>
      <c r="B1254" s="261">
        <v>92509</v>
      </c>
      <c r="C1254" s="261" t="s">
        <v>349</v>
      </c>
      <c r="D1254" s="261" t="s">
        <v>350</v>
      </c>
      <c r="E1254" s="261" t="s">
        <v>351</v>
      </c>
      <c r="F1254" s="261">
        <v>136338</v>
      </c>
      <c r="G1254" s="261" t="s">
        <v>3495</v>
      </c>
      <c r="H1254" s="261" t="s">
        <v>3496</v>
      </c>
      <c r="I1254" s="261" t="s">
        <v>3659</v>
      </c>
      <c r="J1254" s="261" t="s">
        <v>3660</v>
      </c>
      <c r="K1254" s="261" t="s">
        <v>3524</v>
      </c>
    </row>
    <row r="1255" spans="1:11" hidden="1" x14ac:dyDescent="0.25">
      <c r="A1255" s="261" t="s">
        <v>3653</v>
      </c>
      <c r="B1255" s="261">
        <v>92510</v>
      </c>
      <c r="C1255" s="261" t="s">
        <v>3843</v>
      </c>
      <c r="D1255" s="261" t="s">
        <v>352</v>
      </c>
      <c r="E1255" s="261" t="s">
        <v>353</v>
      </c>
      <c r="F1255" s="261">
        <v>103232</v>
      </c>
      <c r="G1255" s="261" t="s">
        <v>4318</v>
      </c>
      <c r="H1255" s="261" t="s">
        <v>4319</v>
      </c>
      <c r="I1255" s="261" t="s">
        <v>3659</v>
      </c>
      <c r="J1255" s="261" t="s">
        <v>3660</v>
      </c>
      <c r="K1255" s="261" t="s">
        <v>129</v>
      </c>
    </row>
    <row r="1256" spans="1:11" hidden="1" x14ac:dyDescent="0.25">
      <c r="A1256" s="261" t="s">
        <v>3653</v>
      </c>
      <c r="B1256" s="261">
        <v>92511</v>
      </c>
      <c r="C1256" s="261" t="s">
        <v>4090</v>
      </c>
      <c r="D1256" s="261" t="s">
        <v>354</v>
      </c>
      <c r="E1256" s="261" t="s">
        <v>355</v>
      </c>
      <c r="F1256" s="261">
        <v>120812</v>
      </c>
      <c r="G1256" s="261" t="s">
        <v>4512</v>
      </c>
      <c r="H1256" s="261" t="s">
        <v>4513</v>
      </c>
      <c r="I1256" s="261" t="s">
        <v>3659</v>
      </c>
      <c r="J1256" s="261" t="s">
        <v>3660</v>
      </c>
      <c r="K1256" s="261" t="s">
        <v>122</v>
      </c>
    </row>
    <row r="1257" spans="1:11" hidden="1" x14ac:dyDescent="0.25">
      <c r="A1257" s="261" t="s">
        <v>3653</v>
      </c>
      <c r="B1257" s="261">
        <v>92513</v>
      </c>
      <c r="C1257" s="261" t="s">
        <v>4190</v>
      </c>
      <c r="D1257" s="261" t="s">
        <v>356</v>
      </c>
      <c r="E1257" s="261" t="s">
        <v>357</v>
      </c>
      <c r="F1257" s="261">
        <v>103232</v>
      </c>
      <c r="G1257" s="261" t="s">
        <v>4318</v>
      </c>
      <c r="H1257" s="261" t="s">
        <v>4319</v>
      </c>
      <c r="I1257" s="261" t="s">
        <v>3659</v>
      </c>
      <c r="J1257" s="261" t="s">
        <v>3660</v>
      </c>
      <c r="K1257" s="261" t="s">
        <v>129</v>
      </c>
    </row>
    <row r="1258" spans="1:11" hidden="1" x14ac:dyDescent="0.25">
      <c r="A1258" s="261" t="s">
        <v>3653</v>
      </c>
      <c r="B1258" s="261">
        <v>92514</v>
      </c>
      <c r="C1258" s="261" t="s">
        <v>3722</v>
      </c>
      <c r="D1258" s="261" t="s">
        <v>2496</v>
      </c>
      <c r="E1258" s="261" t="s">
        <v>358</v>
      </c>
      <c r="F1258" s="261">
        <v>100348</v>
      </c>
      <c r="G1258" s="261" t="s">
        <v>3943</v>
      </c>
      <c r="H1258" s="261" t="s">
        <v>3944</v>
      </c>
      <c r="I1258" s="261" t="s">
        <v>4963</v>
      </c>
      <c r="J1258" s="261" t="s">
        <v>3997</v>
      </c>
      <c r="K1258" s="261" t="s">
        <v>4463</v>
      </c>
    </row>
    <row r="1259" spans="1:11" hidden="1" x14ac:dyDescent="0.25">
      <c r="A1259" s="261" t="s">
        <v>3653</v>
      </c>
      <c r="B1259" s="261">
        <v>92516</v>
      </c>
      <c r="C1259" s="261" t="s">
        <v>359</v>
      </c>
      <c r="D1259" s="261" t="s">
        <v>166</v>
      </c>
      <c r="E1259" s="261" t="s">
        <v>360</v>
      </c>
      <c r="F1259" s="261">
        <v>100375</v>
      </c>
      <c r="G1259" s="261" t="s">
        <v>3774</v>
      </c>
      <c r="H1259" s="261" t="s">
        <v>3775</v>
      </c>
      <c r="I1259" s="261" t="s">
        <v>3659</v>
      </c>
      <c r="J1259" s="261" t="s">
        <v>3660</v>
      </c>
      <c r="K1259" s="261" t="s">
        <v>3776</v>
      </c>
    </row>
    <row r="1260" spans="1:11" hidden="1" x14ac:dyDescent="0.25">
      <c r="A1260" s="261" t="s">
        <v>3653</v>
      </c>
      <c r="B1260" s="261">
        <v>92519</v>
      </c>
      <c r="C1260" s="261" t="s">
        <v>361</v>
      </c>
      <c r="D1260" s="261" t="s">
        <v>2192</v>
      </c>
      <c r="E1260" s="261" t="s">
        <v>362</v>
      </c>
      <c r="F1260" s="261">
        <v>136336</v>
      </c>
      <c r="G1260" s="261" t="s">
        <v>2125</v>
      </c>
      <c r="H1260" s="261" t="s">
        <v>2126</v>
      </c>
      <c r="I1260" s="261" t="s">
        <v>3659</v>
      </c>
      <c r="J1260" s="261" t="s">
        <v>4405</v>
      </c>
      <c r="K1260" s="261" t="s">
        <v>231</v>
      </c>
    </row>
    <row r="1261" spans="1:11" hidden="1" x14ac:dyDescent="0.25">
      <c r="A1261" s="261" t="s">
        <v>3653</v>
      </c>
      <c r="B1261" s="261">
        <v>92520</v>
      </c>
      <c r="C1261" s="261" t="s">
        <v>1925</v>
      </c>
      <c r="D1261" s="261" t="s">
        <v>3949</v>
      </c>
      <c r="E1261" s="261" t="s">
        <v>363</v>
      </c>
      <c r="F1261" s="261">
        <v>120816</v>
      </c>
      <c r="G1261" s="261" t="s">
        <v>3431</v>
      </c>
      <c r="H1261" s="261" t="s">
        <v>3432</v>
      </c>
      <c r="I1261" s="261" t="s">
        <v>3659</v>
      </c>
      <c r="J1261" s="261" t="s">
        <v>4405</v>
      </c>
      <c r="K1261" s="261" t="s">
        <v>119</v>
      </c>
    </row>
    <row r="1262" spans="1:11" hidden="1" x14ac:dyDescent="0.25">
      <c r="A1262" s="261" t="s">
        <v>3653</v>
      </c>
      <c r="B1262" s="261">
        <v>92521</v>
      </c>
      <c r="C1262" s="261" t="s">
        <v>364</v>
      </c>
      <c r="D1262" s="261" t="s">
        <v>365</v>
      </c>
      <c r="E1262" s="261" t="s">
        <v>366</v>
      </c>
      <c r="F1262" s="261">
        <v>136347</v>
      </c>
      <c r="G1262" s="261" t="s">
        <v>3447</v>
      </c>
      <c r="H1262" s="261" t="s">
        <v>3448</v>
      </c>
      <c r="I1262" s="261" t="s">
        <v>3659</v>
      </c>
      <c r="J1262" s="261" t="s">
        <v>3660</v>
      </c>
      <c r="K1262" s="261" t="s">
        <v>3470</v>
      </c>
    </row>
    <row r="1263" spans="1:11" hidden="1" x14ac:dyDescent="0.25">
      <c r="A1263" s="261" t="s">
        <v>3653</v>
      </c>
      <c r="B1263" s="261">
        <v>92522</v>
      </c>
      <c r="C1263" s="261" t="s">
        <v>367</v>
      </c>
      <c r="D1263" s="261" t="s">
        <v>4128</v>
      </c>
      <c r="E1263" s="261" t="s">
        <v>368</v>
      </c>
      <c r="F1263" s="261">
        <v>136340</v>
      </c>
      <c r="G1263" s="261" t="s">
        <v>117</v>
      </c>
      <c r="H1263" s="261" t="s">
        <v>118</v>
      </c>
      <c r="I1263" s="261" t="s">
        <v>3659</v>
      </c>
      <c r="J1263" s="261" t="s">
        <v>3660</v>
      </c>
      <c r="K1263" s="261" t="s">
        <v>127</v>
      </c>
    </row>
    <row r="1264" spans="1:11" hidden="1" x14ac:dyDescent="0.25">
      <c r="A1264" s="261" t="s">
        <v>3653</v>
      </c>
      <c r="B1264" s="261">
        <v>92523</v>
      </c>
      <c r="C1264" s="261" t="s">
        <v>369</v>
      </c>
      <c r="D1264" s="261" t="s">
        <v>5130</v>
      </c>
      <c r="E1264" s="261" t="s">
        <v>370</v>
      </c>
      <c r="F1264" s="261">
        <v>136340</v>
      </c>
      <c r="G1264" s="261" t="s">
        <v>117</v>
      </c>
      <c r="H1264" s="261" t="s">
        <v>118</v>
      </c>
      <c r="I1264" s="261" t="s">
        <v>3659</v>
      </c>
      <c r="J1264" s="261" t="s">
        <v>3660</v>
      </c>
      <c r="K1264" s="261" t="s">
        <v>254</v>
      </c>
    </row>
    <row r="1265" spans="1:11" hidden="1" x14ac:dyDescent="0.25">
      <c r="A1265" s="261" t="s">
        <v>3653</v>
      </c>
      <c r="B1265" s="261">
        <v>92524</v>
      </c>
      <c r="C1265" s="261" t="s">
        <v>3139</v>
      </c>
      <c r="D1265" s="261" t="s">
        <v>371</v>
      </c>
      <c r="E1265" s="261" t="s">
        <v>372</v>
      </c>
      <c r="F1265" s="261">
        <v>136340</v>
      </c>
      <c r="G1265" s="261" t="s">
        <v>117</v>
      </c>
      <c r="H1265" s="261" t="s">
        <v>118</v>
      </c>
      <c r="I1265" s="261" t="s">
        <v>3659</v>
      </c>
      <c r="J1265" s="261" t="s">
        <v>3660</v>
      </c>
      <c r="K1265" s="261" t="s">
        <v>127</v>
      </c>
    </row>
    <row r="1266" spans="1:11" hidden="1" x14ac:dyDescent="0.25">
      <c r="A1266" s="261" t="s">
        <v>3653</v>
      </c>
      <c r="B1266" s="261">
        <v>92525</v>
      </c>
      <c r="C1266" s="261" t="s">
        <v>373</v>
      </c>
      <c r="D1266" s="261" t="s">
        <v>374</v>
      </c>
      <c r="E1266" s="261" t="s">
        <v>375</v>
      </c>
      <c r="F1266" s="261">
        <v>120812</v>
      </c>
      <c r="G1266" s="261" t="s">
        <v>4512</v>
      </c>
      <c r="H1266" s="261" t="s">
        <v>4513</v>
      </c>
      <c r="I1266" s="261" t="s">
        <v>3659</v>
      </c>
      <c r="J1266" s="261" t="s">
        <v>3660</v>
      </c>
      <c r="K1266" s="261" t="s">
        <v>122</v>
      </c>
    </row>
    <row r="1267" spans="1:11" hidden="1" x14ac:dyDescent="0.25">
      <c r="A1267" s="261" t="s">
        <v>3653</v>
      </c>
      <c r="B1267" s="261">
        <v>92527</v>
      </c>
      <c r="C1267" s="261" t="s">
        <v>376</v>
      </c>
      <c r="D1267" s="261" t="s">
        <v>377</v>
      </c>
      <c r="E1267" s="261" t="s">
        <v>378</v>
      </c>
      <c r="F1267" s="261">
        <v>120812</v>
      </c>
      <c r="G1267" s="261" t="s">
        <v>4512</v>
      </c>
      <c r="H1267" s="261" t="s">
        <v>4513</v>
      </c>
      <c r="I1267" s="261" t="s">
        <v>3659</v>
      </c>
      <c r="J1267" s="261" t="s">
        <v>3660</v>
      </c>
      <c r="K1267" s="261" t="s">
        <v>193</v>
      </c>
    </row>
    <row r="1268" spans="1:11" hidden="1" x14ac:dyDescent="0.25">
      <c r="A1268" s="261" t="s">
        <v>3653</v>
      </c>
      <c r="B1268" s="261">
        <v>92528</v>
      </c>
      <c r="C1268" s="261" t="s">
        <v>379</v>
      </c>
      <c r="D1268" s="261" t="s">
        <v>380</v>
      </c>
      <c r="E1268" s="261" t="s">
        <v>381</v>
      </c>
      <c r="F1268" s="261">
        <v>120812</v>
      </c>
      <c r="G1268" s="261" t="s">
        <v>4512</v>
      </c>
      <c r="H1268" s="261" t="s">
        <v>4513</v>
      </c>
      <c r="I1268" s="261" t="s">
        <v>3659</v>
      </c>
      <c r="J1268" s="261" t="s">
        <v>3660</v>
      </c>
      <c r="K1268" s="261" t="s">
        <v>382</v>
      </c>
    </row>
    <row r="1269" spans="1:11" hidden="1" x14ac:dyDescent="0.25">
      <c r="A1269" s="261" t="s">
        <v>3653</v>
      </c>
      <c r="B1269" s="261">
        <v>92530</v>
      </c>
      <c r="C1269" s="261" t="s">
        <v>5009</v>
      </c>
      <c r="D1269" s="261" t="s">
        <v>2964</v>
      </c>
      <c r="E1269" s="261" t="s">
        <v>383</v>
      </c>
      <c r="F1269" s="261">
        <v>136340</v>
      </c>
      <c r="G1269" s="261" t="s">
        <v>117</v>
      </c>
      <c r="H1269" s="261" t="s">
        <v>118</v>
      </c>
      <c r="I1269" s="261" t="s">
        <v>3659</v>
      </c>
      <c r="J1269" s="261" t="s">
        <v>3660</v>
      </c>
      <c r="K1269" s="261" t="s">
        <v>127</v>
      </c>
    </row>
    <row r="1270" spans="1:11" hidden="1" x14ac:dyDescent="0.25">
      <c r="A1270" s="261" t="s">
        <v>3653</v>
      </c>
      <c r="B1270" s="261">
        <v>92531</v>
      </c>
      <c r="C1270" s="261" t="s">
        <v>3675</v>
      </c>
      <c r="D1270" s="261" t="s">
        <v>384</v>
      </c>
      <c r="E1270" s="261" t="s">
        <v>385</v>
      </c>
      <c r="F1270" s="261">
        <v>136340</v>
      </c>
      <c r="G1270" s="261" t="s">
        <v>117</v>
      </c>
      <c r="H1270" s="261" t="s">
        <v>118</v>
      </c>
      <c r="I1270" s="261" t="s">
        <v>3659</v>
      </c>
      <c r="J1270" s="261" t="s">
        <v>3660</v>
      </c>
      <c r="K1270" s="261" t="s">
        <v>3433</v>
      </c>
    </row>
    <row r="1271" spans="1:11" hidden="1" x14ac:dyDescent="0.25">
      <c r="A1271" s="261" t="s">
        <v>3653</v>
      </c>
      <c r="B1271" s="261">
        <v>92533</v>
      </c>
      <c r="C1271" s="261" t="s">
        <v>3871</v>
      </c>
      <c r="D1271" s="261" t="s">
        <v>386</v>
      </c>
      <c r="E1271" s="261" t="s">
        <v>387</v>
      </c>
      <c r="F1271" s="261">
        <v>136340</v>
      </c>
      <c r="G1271" s="261" t="s">
        <v>117</v>
      </c>
      <c r="H1271" s="261" t="s">
        <v>118</v>
      </c>
      <c r="I1271" s="261" t="s">
        <v>3659</v>
      </c>
      <c r="J1271" s="261" t="s">
        <v>3660</v>
      </c>
      <c r="K1271" s="261" t="s">
        <v>127</v>
      </c>
    </row>
    <row r="1272" spans="1:11" hidden="1" x14ac:dyDescent="0.25">
      <c r="A1272" s="261" t="s">
        <v>3653</v>
      </c>
      <c r="B1272" s="261">
        <v>92534</v>
      </c>
      <c r="C1272" s="261" t="s">
        <v>258</v>
      </c>
      <c r="D1272" s="261" t="s">
        <v>388</v>
      </c>
      <c r="E1272" s="261" t="s">
        <v>389</v>
      </c>
      <c r="F1272" s="261">
        <v>136340</v>
      </c>
      <c r="G1272" s="261" t="s">
        <v>117</v>
      </c>
      <c r="H1272" s="261" t="s">
        <v>118</v>
      </c>
      <c r="I1272" s="261" t="s">
        <v>3659</v>
      </c>
      <c r="J1272" s="261" t="s">
        <v>3660</v>
      </c>
      <c r="K1272" s="261" t="s">
        <v>127</v>
      </c>
    </row>
    <row r="1273" spans="1:11" hidden="1" x14ac:dyDescent="0.25">
      <c r="A1273" s="261" t="s">
        <v>3653</v>
      </c>
      <c r="B1273" s="261">
        <v>92535</v>
      </c>
      <c r="C1273" s="261" t="s">
        <v>2631</v>
      </c>
      <c r="D1273" s="261" t="s">
        <v>1936</v>
      </c>
      <c r="E1273" s="261" t="s">
        <v>390</v>
      </c>
      <c r="F1273" s="261">
        <v>100348</v>
      </c>
      <c r="G1273" s="261" t="s">
        <v>3943</v>
      </c>
      <c r="H1273" s="261" t="s">
        <v>3944</v>
      </c>
      <c r="I1273" s="261" t="s">
        <v>3659</v>
      </c>
      <c r="J1273" s="261" t="s">
        <v>3660</v>
      </c>
      <c r="K1273" s="261" t="s">
        <v>4991</v>
      </c>
    </row>
    <row r="1274" spans="1:11" hidden="1" x14ac:dyDescent="0.25">
      <c r="A1274" s="261" t="s">
        <v>3653</v>
      </c>
      <c r="B1274" s="261">
        <v>92536</v>
      </c>
      <c r="C1274" s="261" t="s">
        <v>3199</v>
      </c>
      <c r="D1274" s="261" t="s">
        <v>391</v>
      </c>
      <c r="E1274" s="261" t="s">
        <v>392</v>
      </c>
      <c r="F1274" s="261">
        <v>120812</v>
      </c>
      <c r="G1274" s="261" t="s">
        <v>4512</v>
      </c>
      <c r="H1274" s="261" t="s">
        <v>4513</v>
      </c>
      <c r="I1274" s="261" t="s">
        <v>3659</v>
      </c>
      <c r="J1274" s="261" t="s">
        <v>3660</v>
      </c>
      <c r="K1274" s="261" t="s">
        <v>122</v>
      </c>
    </row>
    <row r="1275" spans="1:11" hidden="1" x14ac:dyDescent="0.25">
      <c r="A1275" s="261" t="s">
        <v>3653</v>
      </c>
      <c r="B1275" s="261">
        <v>92537</v>
      </c>
      <c r="C1275" s="261" t="s">
        <v>393</v>
      </c>
      <c r="D1275" s="261" t="s">
        <v>394</v>
      </c>
      <c r="E1275" s="261" t="s">
        <v>395</v>
      </c>
      <c r="F1275" s="261">
        <v>120812</v>
      </c>
      <c r="G1275" s="261" t="s">
        <v>4512</v>
      </c>
      <c r="H1275" s="261" t="s">
        <v>4513</v>
      </c>
      <c r="I1275" s="261" t="s">
        <v>3659</v>
      </c>
      <c r="J1275" s="261" t="s">
        <v>3660</v>
      </c>
      <c r="K1275" s="261" t="s">
        <v>122</v>
      </c>
    </row>
    <row r="1276" spans="1:11" hidden="1" x14ac:dyDescent="0.25">
      <c r="A1276" s="261" t="s">
        <v>3653</v>
      </c>
      <c r="B1276" s="261">
        <v>92538</v>
      </c>
      <c r="C1276" s="261" t="s">
        <v>396</v>
      </c>
      <c r="D1276" s="261" t="s">
        <v>397</v>
      </c>
      <c r="E1276" s="261" t="s">
        <v>398</v>
      </c>
      <c r="F1276" s="261">
        <v>120816</v>
      </c>
      <c r="G1276" s="261" t="s">
        <v>3431</v>
      </c>
      <c r="H1276" s="261" t="s">
        <v>3432</v>
      </c>
      <c r="I1276" s="261" t="s">
        <v>3659</v>
      </c>
      <c r="J1276" s="261" t="s">
        <v>3660</v>
      </c>
      <c r="K1276" s="261" t="s">
        <v>168</v>
      </c>
    </row>
    <row r="1277" spans="1:11" hidden="1" x14ac:dyDescent="0.25">
      <c r="A1277" s="261" t="s">
        <v>3653</v>
      </c>
      <c r="B1277" s="261">
        <v>92540</v>
      </c>
      <c r="C1277" s="261" t="s">
        <v>4893</v>
      </c>
      <c r="D1277" s="261" t="s">
        <v>399</v>
      </c>
      <c r="E1277" s="261" t="s">
        <v>400</v>
      </c>
      <c r="F1277" s="261">
        <v>100355</v>
      </c>
      <c r="G1277" s="261" t="s">
        <v>3797</v>
      </c>
      <c r="H1277" s="261" t="s">
        <v>3798</v>
      </c>
      <c r="I1277" s="261" t="s">
        <v>3659</v>
      </c>
      <c r="J1277" s="261" t="s">
        <v>3684</v>
      </c>
      <c r="K1277" s="261" t="s">
        <v>3799</v>
      </c>
    </row>
    <row r="1278" spans="1:11" hidden="1" x14ac:dyDescent="0.25">
      <c r="A1278" s="261" t="s">
        <v>3653</v>
      </c>
      <c r="B1278" s="261">
        <v>92541</v>
      </c>
      <c r="C1278" s="261" t="s">
        <v>3704</v>
      </c>
      <c r="D1278" s="261" t="s">
        <v>401</v>
      </c>
      <c r="E1278" s="261" t="s">
        <v>402</v>
      </c>
      <c r="F1278" s="261">
        <v>100306</v>
      </c>
      <c r="G1278" s="261" t="s">
        <v>3874</v>
      </c>
      <c r="H1278" s="261" t="s">
        <v>3875</v>
      </c>
      <c r="I1278" s="261" t="s">
        <v>3659</v>
      </c>
      <c r="J1278" s="261" t="s">
        <v>3660</v>
      </c>
      <c r="K1278" s="261" t="s">
        <v>2388</v>
      </c>
    </row>
    <row r="1279" spans="1:11" hidden="1" x14ac:dyDescent="0.25">
      <c r="A1279" s="261" t="s">
        <v>3653</v>
      </c>
      <c r="B1279" s="261">
        <v>92542</v>
      </c>
      <c r="C1279" s="261" t="s">
        <v>3777</v>
      </c>
      <c r="D1279" s="261" t="s">
        <v>403</v>
      </c>
      <c r="E1279" s="261" t="s">
        <v>404</v>
      </c>
      <c r="F1279" s="261">
        <v>103177</v>
      </c>
      <c r="G1279" s="261" t="s">
        <v>2482</v>
      </c>
      <c r="H1279" s="261" t="s">
        <v>2483</v>
      </c>
      <c r="I1279" s="261" t="s">
        <v>3659</v>
      </c>
      <c r="J1279" s="261" t="s">
        <v>3660</v>
      </c>
      <c r="K1279" s="261" t="s">
        <v>2484</v>
      </c>
    </row>
    <row r="1280" spans="1:11" hidden="1" x14ac:dyDescent="0.25">
      <c r="A1280" s="261" t="s">
        <v>3653</v>
      </c>
      <c r="B1280" s="261">
        <v>92543</v>
      </c>
      <c r="C1280" s="261" t="s">
        <v>3978</v>
      </c>
      <c r="D1280" s="261" t="s">
        <v>405</v>
      </c>
      <c r="E1280" s="261" t="s">
        <v>406</v>
      </c>
      <c r="F1280" s="261">
        <v>102843</v>
      </c>
      <c r="G1280" s="261" t="s">
        <v>4823</v>
      </c>
      <c r="H1280" s="261" t="s">
        <v>4824</v>
      </c>
      <c r="I1280" s="261" t="s">
        <v>3659</v>
      </c>
      <c r="J1280" s="261" t="s">
        <v>3660</v>
      </c>
      <c r="K1280" s="261" t="s">
        <v>4825</v>
      </c>
    </row>
    <row r="1281" spans="1:11" hidden="1" x14ac:dyDescent="0.25">
      <c r="A1281" s="261" t="s">
        <v>3653</v>
      </c>
      <c r="B1281" s="261">
        <v>92544</v>
      </c>
      <c r="C1281" s="261" t="s">
        <v>407</v>
      </c>
      <c r="D1281" s="261" t="s">
        <v>408</v>
      </c>
      <c r="E1281" s="261" t="s">
        <v>409</v>
      </c>
      <c r="F1281" s="261">
        <v>100425</v>
      </c>
      <c r="G1281" s="261" t="s">
        <v>4092</v>
      </c>
      <c r="H1281" s="261" t="s">
        <v>4093</v>
      </c>
      <c r="I1281" s="261" t="s">
        <v>3659</v>
      </c>
      <c r="J1281" s="261" t="s">
        <v>3660</v>
      </c>
      <c r="K1281" s="261" t="s">
        <v>4094</v>
      </c>
    </row>
    <row r="1282" spans="1:11" hidden="1" x14ac:dyDescent="0.25">
      <c r="A1282" s="261" t="s">
        <v>3653</v>
      </c>
      <c r="B1282" s="261">
        <v>92545</v>
      </c>
      <c r="C1282" s="261" t="s">
        <v>410</v>
      </c>
      <c r="D1282" s="261" t="s">
        <v>411</v>
      </c>
      <c r="E1282" s="261" t="s">
        <v>412</v>
      </c>
      <c r="F1282" s="261">
        <v>100427</v>
      </c>
      <c r="G1282" s="261" t="s">
        <v>2005</v>
      </c>
      <c r="H1282" s="261" t="s">
        <v>2006</v>
      </c>
      <c r="I1282" s="261" t="s">
        <v>3659</v>
      </c>
      <c r="J1282" s="261" t="s">
        <v>3660</v>
      </c>
      <c r="K1282" s="261" t="s">
        <v>2283</v>
      </c>
    </row>
    <row r="1283" spans="1:11" hidden="1" x14ac:dyDescent="0.25">
      <c r="A1283" s="261" t="s">
        <v>3653</v>
      </c>
      <c r="B1283" s="261">
        <v>92547</v>
      </c>
      <c r="C1283" s="261" t="s">
        <v>3946</v>
      </c>
      <c r="D1283" s="261" t="s">
        <v>413</v>
      </c>
      <c r="E1283" s="261" t="s">
        <v>414</v>
      </c>
      <c r="F1283" s="261">
        <v>136352</v>
      </c>
      <c r="G1283" s="261" t="s">
        <v>223</v>
      </c>
      <c r="H1283" s="261" t="s">
        <v>224</v>
      </c>
      <c r="I1283" s="261" t="s">
        <v>3659</v>
      </c>
      <c r="J1283" s="261" t="s">
        <v>4152</v>
      </c>
      <c r="K1283" s="261" t="s">
        <v>4540</v>
      </c>
    </row>
    <row r="1284" spans="1:11" hidden="1" x14ac:dyDescent="0.25">
      <c r="A1284" s="261" t="s">
        <v>3653</v>
      </c>
      <c r="B1284" s="261">
        <v>92548</v>
      </c>
      <c r="C1284" s="261" t="s">
        <v>3704</v>
      </c>
      <c r="D1284" s="261" t="s">
        <v>415</v>
      </c>
      <c r="E1284" s="261" t="s">
        <v>416</v>
      </c>
      <c r="F1284" s="261">
        <v>136352</v>
      </c>
      <c r="G1284" s="261" t="s">
        <v>223</v>
      </c>
      <c r="H1284" s="261" t="s">
        <v>224</v>
      </c>
      <c r="I1284" s="261" t="s">
        <v>3659</v>
      </c>
      <c r="J1284" s="261" t="s">
        <v>4152</v>
      </c>
      <c r="K1284" s="261" t="s">
        <v>4540</v>
      </c>
    </row>
    <row r="1285" spans="1:11" hidden="1" x14ac:dyDescent="0.25">
      <c r="A1285" s="261" t="s">
        <v>3653</v>
      </c>
      <c r="B1285" s="261">
        <v>92551</v>
      </c>
      <c r="C1285" s="261" t="s">
        <v>2342</v>
      </c>
      <c r="D1285" s="261" t="s">
        <v>417</v>
      </c>
      <c r="E1285" s="261" t="s">
        <v>418</v>
      </c>
      <c r="F1285" s="261">
        <v>103325</v>
      </c>
      <c r="G1285" s="261" t="s">
        <v>4942</v>
      </c>
      <c r="H1285" s="261" t="s">
        <v>4943</v>
      </c>
      <c r="I1285" s="261" t="s">
        <v>3659</v>
      </c>
      <c r="J1285" s="261" t="s">
        <v>3660</v>
      </c>
      <c r="K1285" s="261" t="s">
        <v>1871</v>
      </c>
    </row>
    <row r="1286" spans="1:11" hidden="1" x14ac:dyDescent="0.25">
      <c r="A1286" s="261" t="s">
        <v>3653</v>
      </c>
      <c r="B1286" s="261">
        <v>92553</v>
      </c>
      <c r="C1286" s="261" t="s">
        <v>419</v>
      </c>
      <c r="D1286" s="261" t="s">
        <v>5204</v>
      </c>
      <c r="E1286" s="261" t="s">
        <v>420</v>
      </c>
      <c r="F1286" s="261">
        <v>103594</v>
      </c>
      <c r="G1286" s="261" t="s">
        <v>4222</v>
      </c>
      <c r="H1286" s="261" t="s">
        <v>4223</v>
      </c>
      <c r="I1286" s="261" t="s">
        <v>3659</v>
      </c>
      <c r="J1286" s="261" t="s">
        <v>3660</v>
      </c>
      <c r="K1286" s="261" t="s">
        <v>2896</v>
      </c>
    </row>
    <row r="1287" spans="1:11" hidden="1" x14ac:dyDescent="0.25">
      <c r="A1287" s="261" t="s">
        <v>3653</v>
      </c>
      <c r="B1287" s="261">
        <v>92555</v>
      </c>
      <c r="C1287" s="261" t="s">
        <v>421</v>
      </c>
      <c r="D1287" s="261" t="s">
        <v>422</v>
      </c>
      <c r="E1287" s="261" t="s">
        <v>423</v>
      </c>
      <c r="F1287" s="261">
        <v>100512</v>
      </c>
      <c r="G1287" s="261" t="s">
        <v>4653</v>
      </c>
      <c r="H1287" s="261" t="s">
        <v>4654</v>
      </c>
      <c r="I1287" s="261" t="s">
        <v>3659</v>
      </c>
      <c r="J1287" s="261" t="s">
        <v>3660</v>
      </c>
      <c r="K1287" s="261" t="s">
        <v>2448</v>
      </c>
    </row>
    <row r="1288" spans="1:11" hidden="1" x14ac:dyDescent="0.25">
      <c r="A1288" s="261" t="s">
        <v>3653</v>
      </c>
      <c r="B1288" s="261">
        <v>92559</v>
      </c>
      <c r="C1288" s="261" t="s">
        <v>424</v>
      </c>
      <c r="D1288" s="261" t="s">
        <v>425</v>
      </c>
      <c r="E1288" s="261" t="s">
        <v>426</v>
      </c>
      <c r="F1288" s="261">
        <v>100448</v>
      </c>
      <c r="G1288" s="261" t="s">
        <v>4677</v>
      </c>
      <c r="H1288" s="261" t="s">
        <v>4678</v>
      </c>
      <c r="I1288" s="261" t="s">
        <v>2070</v>
      </c>
      <c r="J1288" s="261" t="s">
        <v>3997</v>
      </c>
      <c r="K1288" s="261" t="s">
        <v>5044</v>
      </c>
    </row>
    <row r="1289" spans="1:11" hidden="1" x14ac:dyDescent="0.25">
      <c r="A1289" s="261" t="s">
        <v>3653</v>
      </c>
      <c r="B1289" s="261">
        <v>92568</v>
      </c>
      <c r="C1289" s="261" t="s">
        <v>5009</v>
      </c>
      <c r="D1289" s="261" t="s">
        <v>4239</v>
      </c>
      <c r="E1289" s="261" t="s">
        <v>427</v>
      </c>
      <c r="F1289" s="261">
        <v>100423</v>
      </c>
      <c r="G1289" s="261" t="s">
        <v>4581</v>
      </c>
      <c r="H1289" s="261" t="s">
        <v>4582</v>
      </c>
      <c r="I1289" s="261" t="s">
        <v>3659</v>
      </c>
      <c r="J1289" s="261" t="s">
        <v>3660</v>
      </c>
      <c r="K1289" s="261" t="s">
        <v>2278</v>
      </c>
    </row>
    <row r="1290" spans="1:11" hidden="1" x14ac:dyDescent="0.25">
      <c r="A1290" s="261" t="s">
        <v>3653</v>
      </c>
      <c r="B1290" s="261">
        <v>92577</v>
      </c>
      <c r="C1290" s="261" t="s">
        <v>428</v>
      </c>
      <c r="D1290" s="261" t="s">
        <v>429</v>
      </c>
      <c r="E1290" s="261" t="s">
        <v>430</v>
      </c>
      <c r="F1290" s="261">
        <v>103177</v>
      </c>
      <c r="G1290" s="261" t="s">
        <v>2482</v>
      </c>
      <c r="H1290" s="261" t="s">
        <v>2483</v>
      </c>
      <c r="I1290" s="261" t="s">
        <v>3659</v>
      </c>
      <c r="J1290" s="261" t="s">
        <v>3660</v>
      </c>
      <c r="K1290" s="261" t="s">
        <v>2484</v>
      </c>
    </row>
    <row r="1291" spans="1:11" hidden="1" x14ac:dyDescent="0.25">
      <c r="A1291" s="261" t="s">
        <v>3653</v>
      </c>
      <c r="B1291" s="261">
        <v>92583</v>
      </c>
      <c r="C1291" s="261" t="s">
        <v>431</v>
      </c>
      <c r="D1291" s="261" t="s">
        <v>432</v>
      </c>
      <c r="E1291" s="261" t="s">
        <v>433</v>
      </c>
      <c r="F1291" s="261">
        <v>100432</v>
      </c>
      <c r="G1291" s="261" t="s">
        <v>5092</v>
      </c>
      <c r="H1291" s="261" t="s">
        <v>5093</v>
      </c>
      <c r="I1291" s="261" t="s">
        <v>2070</v>
      </c>
      <c r="J1291" s="261" t="s">
        <v>3997</v>
      </c>
      <c r="K1291" s="261" t="s">
        <v>5094</v>
      </c>
    </row>
    <row r="1292" spans="1:11" hidden="1" x14ac:dyDescent="0.25">
      <c r="A1292" s="261" t="s">
        <v>3653</v>
      </c>
      <c r="B1292" s="261">
        <v>92587</v>
      </c>
      <c r="C1292" s="261" t="s">
        <v>4134</v>
      </c>
      <c r="D1292" s="261" t="s">
        <v>434</v>
      </c>
      <c r="E1292" s="261" t="s">
        <v>435</v>
      </c>
      <c r="F1292" s="261">
        <v>101174</v>
      </c>
      <c r="G1292" s="261" t="s">
        <v>4218</v>
      </c>
      <c r="H1292" s="261" t="s">
        <v>4219</v>
      </c>
      <c r="I1292" s="261" t="s">
        <v>3659</v>
      </c>
      <c r="J1292" s="261" t="s">
        <v>4405</v>
      </c>
      <c r="K1292" s="261" t="s">
        <v>4443</v>
      </c>
    </row>
    <row r="1293" spans="1:11" hidden="1" x14ac:dyDescent="0.25">
      <c r="A1293" s="261" t="s">
        <v>3653</v>
      </c>
      <c r="B1293" s="261">
        <v>92595</v>
      </c>
      <c r="C1293" s="261" t="s">
        <v>4031</v>
      </c>
      <c r="D1293" s="261" t="s">
        <v>436</v>
      </c>
      <c r="E1293" s="261" t="s">
        <v>437</v>
      </c>
      <c r="F1293" s="261">
        <v>136229</v>
      </c>
      <c r="G1293" s="261" t="s">
        <v>438</v>
      </c>
      <c r="H1293" s="261" t="s">
        <v>439</v>
      </c>
      <c r="I1293" s="261" t="s">
        <v>3659</v>
      </c>
      <c r="J1293" s="261" t="s">
        <v>3660</v>
      </c>
      <c r="K1293" s="261" t="s">
        <v>4693</v>
      </c>
    </row>
    <row r="1294" spans="1:11" hidden="1" x14ac:dyDescent="0.25">
      <c r="A1294" s="261" t="s">
        <v>3653</v>
      </c>
      <c r="B1294" s="261">
        <v>92596</v>
      </c>
      <c r="C1294" s="261" t="s">
        <v>4127</v>
      </c>
      <c r="D1294" s="261" t="s">
        <v>4096</v>
      </c>
      <c r="E1294" s="261" t="s">
        <v>440</v>
      </c>
      <c r="F1294" s="261">
        <v>136290</v>
      </c>
      <c r="G1294" s="261" t="s">
        <v>2336</v>
      </c>
      <c r="H1294" s="261" t="s">
        <v>2337</v>
      </c>
      <c r="I1294" s="261" t="s">
        <v>3659</v>
      </c>
      <c r="J1294" s="261" t="s">
        <v>3997</v>
      </c>
      <c r="K1294" s="261" t="s">
        <v>3295</v>
      </c>
    </row>
    <row r="1295" spans="1:11" hidden="1" x14ac:dyDescent="0.25">
      <c r="A1295" s="261" t="s">
        <v>3653</v>
      </c>
      <c r="B1295" s="261">
        <v>92611</v>
      </c>
      <c r="C1295" s="261" t="s">
        <v>441</v>
      </c>
      <c r="D1295" s="261" t="s">
        <v>442</v>
      </c>
      <c r="E1295" s="261" t="s">
        <v>443</v>
      </c>
      <c r="F1295" s="261">
        <v>101067</v>
      </c>
      <c r="G1295" s="261" t="s">
        <v>3701</v>
      </c>
      <c r="H1295" s="261" t="s">
        <v>3702</v>
      </c>
      <c r="I1295" s="261" t="s">
        <v>3659</v>
      </c>
      <c r="J1295" s="261" t="s">
        <v>3660</v>
      </c>
      <c r="K1295" s="261" t="s">
        <v>3703</v>
      </c>
    </row>
    <row r="1296" spans="1:11" hidden="1" x14ac:dyDescent="0.25">
      <c r="A1296" s="261" t="s">
        <v>3653</v>
      </c>
      <c r="B1296" s="261">
        <v>92622</v>
      </c>
      <c r="C1296" s="261" t="s">
        <v>3843</v>
      </c>
      <c r="D1296" s="261" t="s">
        <v>444</v>
      </c>
      <c r="E1296" s="261" t="s">
        <v>445</v>
      </c>
      <c r="F1296" s="261">
        <v>100426</v>
      </c>
      <c r="G1296" s="261" t="s">
        <v>3803</v>
      </c>
      <c r="H1296" s="261" t="s">
        <v>3804</v>
      </c>
      <c r="I1296" s="261" t="s">
        <v>3659</v>
      </c>
      <c r="J1296" s="261" t="s">
        <v>3660</v>
      </c>
      <c r="K1296" s="261" t="s">
        <v>4880</v>
      </c>
    </row>
    <row r="1297" spans="1:11" hidden="1" x14ac:dyDescent="0.25">
      <c r="A1297" s="261" t="s">
        <v>3653</v>
      </c>
      <c r="B1297" s="261">
        <v>92623</v>
      </c>
      <c r="C1297" s="261" t="s">
        <v>3777</v>
      </c>
      <c r="D1297" s="261" t="s">
        <v>4139</v>
      </c>
      <c r="E1297" s="261" t="s">
        <v>446</v>
      </c>
      <c r="F1297" s="261">
        <v>103233</v>
      </c>
      <c r="G1297" s="261" t="s">
        <v>3689</v>
      </c>
      <c r="H1297" s="261" t="s">
        <v>3690</v>
      </c>
      <c r="I1297" s="261" t="s">
        <v>3659</v>
      </c>
      <c r="J1297" s="261" t="s">
        <v>3660</v>
      </c>
      <c r="K1297" s="261" t="s">
        <v>3691</v>
      </c>
    </row>
    <row r="1298" spans="1:11" hidden="1" x14ac:dyDescent="0.25">
      <c r="A1298" s="261" t="s">
        <v>3653</v>
      </c>
      <c r="B1298" s="261">
        <v>92643</v>
      </c>
      <c r="C1298" s="261" t="s">
        <v>447</v>
      </c>
      <c r="D1298" s="261" t="s">
        <v>448</v>
      </c>
      <c r="E1298" s="261" t="s">
        <v>449</v>
      </c>
      <c r="F1298" s="261">
        <v>103595</v>
      </c>
      <c r="G1298" s="261" t="s">
        <v>3841</v>
      </c>
      <c r="H1298" s="261" t="s">
        <v>3842</v>
      </c>
      <c r="I1298" s="261" t="s">
        <v>3659</v>
      </c>
      <c r="J1298" s="261" t="s">
        <v>3660</v>
      </c>
      <c r="K1298" s="261" t="s">
        <v>4105</v>
      </c>
    </row>
    <row r="1299" spans="1:11" hidden="1" x14ac:dyDescent="0.25">
      <c r="A1299" s="261" t="s">
        <v>3653</v>
      </c>
      <c r="B1299" s="261">
        <v>92647</v>
      </c>
      <c r="C1299" s="261" t="s">
        <v>3704</v>
      </c>
      <c r="D1299" s="261" t="s">
        <v>3383</v>
      </c>
      <c r="E1299" s="261" t="s">
        <v>450</v>
      </c>
      <c r="F1299" s="261">
        <v>100375</v>
      </c>
      <c r="G1299" s="261" t="s">
        <v>3774</v>
      </c>
      <c r="H1299" s="261" t="s">
        <v>3775</v>
      </c>
      <c r="I1299" s="261" t="s">
        <v>3659</v>
      </c>
      <c r="J1299" s="261" t="s">
        <v>3660</v>
      </c>
      <c r="K1299" s="261" t="s">
        <v>4469</v>
      </c>
    </row>
    <row r="1300" spans="1:11" hidden="1" x14ac:dyDescent="0.25">
      <c r="A1300" s="261" t="s">
        <v>3653</v>
      </c>
      <c r="B1300" s="261">
        <v>92696</v>
      </c>
      <c r="C1300" s="261" t="s">
        <v>410</v>
      </c>
      <c r="D1300" s="261" t="s">
        <v>451</v>
      </c>
      <c r="E1300" s="261" t="s">
        <v>452</v>
      </c>
      <c r="F1300" s="261">
        <v>103098</v>
      </c>
      <c r="G1300" s="261" t="s">
        <v>4473</v>
      </c>
      <c r="H1300" s="261" t="s">
        <v>4474</v>
      </c>
      <c r="I1300" s="261" t="s">
        <v>3659</v>
      </c>
      <c r="J1300" s="261" t="s">
        <v>3660</v>
      </c>
      <c r="K1300" s="261" t="s">
        <v>3862</v>
      </c>
    </row>
    <row r="1301" spans="1:11" hidden="1" x14ac:dyDescent="0.25">
      <c r="A1301" s="261" t="s">
        <v>3653</v>
      </c>
      <c r="B1301" s="261">
        <v>92765</v>
      </c>
      <c r="C1301" s="261" t="s">
        <v>5060</v>
      </c>
      <c r="D1301" s="261" t="s">
        <v>3708</v>
      </c>
      <c r="E1301" s="261" t="s">
        <v>453</v>
      </c>
      <c r="F1301" s="261">
        <v>100403</v>
      </c>
      <c r="G1301" s="261" t="s">
        <v>4005</v>
      </c>
      <c r="H1301" s="261" t="s">
        <v>4006</v>
      </c>
      <c r="I1301" s="261" t="s">
        <v>3659</v>
      </c>
      <c r="J1301" s="261" t="s">
        <v>3660</v>
      </c>
      <c r="K1301" s="261" t="s">
        <v>4315</v>
      </c>
    </row>
    <row r="1302" spans="1:11" hidden="1" x14ac:dyDescent="0.25">
      <c r="A1302" s="261" t="s">
        <v>3653</v>
      </c>
      <c r="B1302" s="261">
        <v>92766</v>
      </c>
      <c r="C1302" s="261" t="s">
        <v>454</v>
      </c>
      <c r="D1302" s="261" t="s">
        <v>4603</v>
      </c>
      <c r="E1302" s="261" t="s">
        <v>455</v>
      </c>
      <c r="F1302" s="261">
        <v>103438</v>
      </c>
      <c r="G1302" s="261" t="s">
        <v>3657</v>
      </c>
      <c r="H1302" s="261" t="s">
        <v>3658</v>
      </c>
      <c r="I1302" s="261" t="s">
        <v>3659</v>
      </c>
      <c r="J1302" s="261" t="s">
        <v>3660</v>
      </c>
      <c r="K1302" s="261" t="s">
        <v>456</v>
      </c>
    </row>
    <row r="1303" spans="1:11" hidden="1" x14ac:dyDescent="0.25">
      <c r="A1303" s="261" t="s">
        <v>3653</v>
      </c>
      <c r="B1303" s="261">
        <v>92767</v>
      </c>
      <c r="C1303" s="261" t="s">
        <v>2656</v>
      </c>
      <c r="D1303" s="261" t="s">
        <v>457</v>
      </c>
      <c r="E1303" s="261" t="s">
        <v>458</v>
      </c>
      <c r="F1303" s="261">
        <v>103438</v>
      </c>
      <c r="G1303" s="261" t="s">
        <v>3657</v>
      </c>
      <c r="H1303" s="261" t="s">
        <v>3658</v>
      </c>
      <c r="I1303" s="261" t="s">
        <v>3659</v>
      </c>
      <c r="J1303" s="261" t="s">
        <v>3660</v>
      </c>
      <c r="K1303" s="261" t="s">
        <v>456</v>
      </c>
    </row>
    <row r="1304" spans="1:11" hidden="1" x14ac:dyDescent="0.25">
      <c r="A1304" s="261" t="s">
        <v>3653</v>
      </c>
      <c r="B1304" s="261">
        <v>92768</v>
      </c>
      <c r="C1304" s="261" t="s">
        <v>3863</v>
      </c>
      <c r="D1304" s="261" t="s">
        <v>459</v>
      </c>
      <c r="E1304" s="261" t="s">
        <v>460</v>
      </c>
      <c r="F1304" s="261">
        <v>103263</v>
      </c>
      <c r="G1304" s="261" t="s">
        <v>3452</v>
      </c>
      <c r="H1304" s="261" t="s">
        <v>3453</v>
      </c>
      <c r="I1304" s="261" t="s">
        <v>3659</v>
      </c>
      <c r="J1304" s="261" t="s">
        <v>3660</v>
      </c>
      <c r="K1304" s="261" t="s">
        <v>3454</v>
      </c>
    </row>
    <row r="1305" spans="1:11" hidden="1" x14ac:dyDescent="0.25">
      <c r="A1305" s="261" t="s">
        <v>3653</v>
      </c>
      <c r="B1305" s="261">
        <v>92776</v>
      </c>
      <c r="C1305" s="261" t="s">
        <v>2519</v>
      </c>
      <c r="D1305" s="261" t="s">
        <v>461</v>
      </c>
      <c r="E1305" s="261" t="s">
        <v>462</v>
      </c>
      <c r="F1305" s="261">
        <v>120812</v>
      </c>
      <c r="G1305" s="261" t="s">
        <v>4512</v>
      </c>
      <c r="H1305" s="261" t="s">
        <v>4513</v>
      </c>
      <c r="I1305" s="261" t="s">
        <v>3659</v>
      </c>
      <c r="J1305" s="261" t="s">
        <v>3660</v>
      </c>
      <c r="K1305" s="261" t="s">
        <v>122</v>
      </c>
    </row>
    <row r="1306" spans="1:11" hidden="1" x14ac:dyDescent="0.25">
      <c r="A1306" s="261" t="s">
        <v>3653</v>
      </c>
      <c r="B1306" s="261">
        <v>92784</v>
      </c>
      <c r="C1306" s="261" t="s">
        <v>463</v>
      </c>
      <c r="D1306" s="261" t="s">
        <v>464</v>
      </c>
      <c r="E1306" s="261" t="s">
        <v>465</v>
      </c>
      <c r="F1306" s="261">
        <v>103330</v>
      </c>
      <c r="G1306" s="261" t="s">
        <v>3018</v>
      </c>
      <c r="H1306" s="261" t="s">
        <v>3019</v>
      </c>
      <c r="I1306" s="261" t="s">
        <v>3659</v>
      </c>
      <c r="J1306" s="261" t="s">
        <v>3660</v>
      </c>
      <c r="K1306" s="261" t="s">
        <v>3020</v>
      </c>
    </row>
    <row r="1307" spans="1:11" hidden="1" x14ac:dyDescent="0.25">
      <c r="A1307" s="261" t="s">
        <v>3653</v>
      </c>
      <c r="B1307" s="261">
        <v>92786</v>
      </c>
      <c r="C1307" s="261" t="s">
        <v>466</v>
      </c>
      <c r="D1307" s="261" t="s">
        <v>467</v>
      </c>
      <c r="E1307" s="261" t="s">
        <v>468</v>
      </c>
      <c r="F1307" s="261">
        <v>100422</v>
      </c>
      <c r="G1307" s="261" t="s">
        <v>4018</v>
      </c>
      <c r="H1307" s="261" t="s">
        <v>4019</v>
      </c>
      <c r="I1307" s="261" t="s">
        <v>3659</v>
      </c>
      <c r="J1307" s="261" t="s">
        <v>3660</v>
      </c>
      <c r="K1307" s="261" t="s">
        <v>3244</v>
      </c>
    </row>
    <row r="1308" spans="1:11" hidden="1" x14ac:dyDescent="0.25">
      <c r="A1308" s="261" t="s">
        <v>3653</v>
      </c>
      <c r="B1308" s="261">
        <v>92787</v>
      </c>
      <c r="C1308" s="261" t="s">
        <v>469</v>
      </c>
      <c r="D1308" s="261" t="s">
        <v>470</v>
      </c>
      <c r="E1308" s="261" t="s">
        <v>471</v>
      </c>
      <c r="F1308" s="261">
        <v>101197</v>
      </c>
      <c r="G1308" s="261" t="s">
        <v>4277</v>
      </c>
      <c r="H1308" s="261" t="s">
        <v>4278</v>
      </c>
      <c r="I1308" s="261" t="s">
        <v>3659</v>
      </c>
      <c r="J1308" s="261" t="s">
        <v>3660</v>
      </c>
      <c r="K1308" s="261" t="s">
        <v>4279</v>
      </c>
    </row>
    <row r="1309" spans="1:11" hidden="1" x14ac:dyDescent="0.25">
      <c r="A1309" s="261" t="s">
        <v>3653</v>
      </c>
      <c r="B1309" s="261">
        <v>92788</v>
      </c>
      <c r="C1309" s="261" t="s">
        <v>472</v>
      </c>
      <c r="D1309" s="261" t="s">
        <v>473</v>
      </c>
      <c r="E1309" s="261" t="s">
        <v>474</v>
      </c>
      <c r="F1309" s="261">
        <v>136229</v>
      </c>
      <c r="G1309" s="261" t="s">
        <v>438</v>
      </c>
      <c r="H1309" s="261" t="s">
        <v>439</v>
      </c>
      <c r="I1309" s="261" t="s">
        <v>3659</v>
      </c>
      <c r="J1309" s="261" t="s">
        <v>3660</v>
      </c>
      <c r="K1309" s="261" t="s">
        <v>4693</v>
      </c>
    </row>
    <row r="1310" spans="1:11" hidden="1" x14ac:dyDescent="0.25">
      <c r="A1310" s="261" t="s">
        <v>3653</v>
      </c>
      <c r="B1310" s="261">
        <v>92789</v>
      </c>
      <c r="C1310" s="261" t="s">
        <v>1829</v>
      </c>
      <c r="D1310" s="261" t="s">
        <v>475</v>
      </c>
      <c r="E1310" s="261" t="s">
        <v>476</v>
      </c>
      <c r="F1310" s="261">
        <v>100467</v>
      </c>
      <c r="G1310" s="261" t="s">
        <v>4109</v>
      </c>
      <c r="H1310" s="261" t="s">
        <v>4110</v>
      </c>
      <c r="I1310" s="261" t="s">
        <v>3659</v>
      </c>
      <c r="J1310" s="261" t="s">
        <v>3660</v>
      </c>
      <c r="K1310" s="261" t="s">
        <v>5107</v>
      </c>
    </row>
    <row r="1311" spans="1:11" hidden="1" x14ac:dyDescent="0.25">
      <c r="A1311" s="261" t="s">
        <v>3653</v>
      </c>
      <c r="B1311" s="261">
        <v>92791</v>
      </c>
      <c r="C1311" s="261" t="s">
        <v>477</v>
      </c>
      <c r="D1311" s="261" t="s">
        <v>478</v>
      </c>
      <c r="E1311" s="261" t="s">
        <v>479</v>
      </c>
      <c r="F1311" s="261">
        <v>100306</v>
      </c>
      <c r="G1311" s="261" t="s">
        <v>3874</v>
      </c>
      <c r="H1311" s="261" t="s">
        <v>3875</v>
      </c>
      <c r="I1311" s="261" t="s">
        <v>3659</v>
      </c>
      <c r="J1311" s="261" t="s">
        <v>3660</v>
      </c>
      <c r="K1311" s="261" t="s">
        <v>4089</v>
      </c>
    </row>
    <row r="1312" spans="1:11" hidden="1" x14ac:dyDescent="0.25">
      <c r="A1312" s="261" t="s">
        <v>3653</v>
      </c>
      <c r="B1312" s="261">
        <v>92792</v>
      </c>
      <c r="C1312" s="261" t="s">
        <v>480</v>
      </c>
      <c r="D1312" s="261" t="s">
        <v>481</v>
      </c>
      <c r="E1312" s="261" t="s">
        <v>482</v>
      </c>
      <c r="F1312" s="261">
        <v>103573</v>
      </c>
      <c r="G1312" s="261" t="s">
        <v>3710</v>
      </c>
      <c r="H1312" s="261" t="s">
        <v>3711</v>
      </c>
      <c r="I1312" s="261" t="s">
        <v>3659</v>
      </c>
      <c r="J1312" s="261" t="s">
        <v>3660</v>
      </c>
      <c r="K1312" s="261" t="s">
        <v>3746</v>
      </c>
    </row>
    <row r="1313" spans="1:11" hidden="1" x14ac:dyDescent="0.25">
      <c r="A1313" s="261" t="s">
        <v>3653</v>
      </c>
      <c r="B1313" s="261">
        <v>92796</v>
      </c>
      <c r="C1313" s="261" t="s">
        <v>483</v>
      </c>
      <c r="D1313" s="261" t="s">
        <v>484</v>
      </c>
      <c r="E1313" s="261" t="s">
        <v>485</v>
      </c>
      <c r="F1313" s="261">
        <v>100426</v>
      </c>
      <c r="G1313" s="261" t="s">
        <v>3803</v>
      </c>
      <c r="H1313" s="261" t="s">
        <v>3804</v>
      </c>
      <c r="I1313" s="261" t="s">
        <v>3659</v>
      </c>
      <c r="J1313" s="261" t="s">
        <v>3660</v>
      </c>
      <c r="K1313" s="261" t="s">
        <v>4880</v>
      </c>
    </row>
    <row r="1314" spans="1:11" hidden="1" x14ac:dyDescent="0.25">
      <c r="A1314" s="261" t="s">
        <v>3653</v>
      </c>
      <c r="B1314" s="261">
        <v>92797</v>
      </c>
      <c r="C1314" s="261" t="s">
        <v>2470</v>
      </c>
      <c r="D1314" s="261" t="s">
        <v>4716</v>
      </c>
      <c r="E1314" s="261" t="s">
        <v>486</v>
      </c>
      <c r="F1314" s="261">
        <v>100301</v>
      </c>
      <c r="G1314" s="261" t="s">
        <v>3728</v>
      </c>
      <c r="H1314" s="261" t="s">
        <v>3729</v>
      </c>
      <c r="I1314" s="261" t="s">
        <v>2070</v>
      </c>
      <c r="J1314" s="261" t="s">
        <v>3997</v>
      </c>
      <c r="K1314" s="261" t="s">
        <v>487</v>
      </c>
    </row>
    <row r="1315" spans="1:11" hidden="1" x14ac:dyDescent="0.25">
      <c r="A1315" s="261" t="s">
        <v>3653</v>
      </c>
      <c r="B1315" s="261">
        <v>92799</v>
      </c>
      <c r="C1315" s="261" t="s">
        <v>488</v>
      </c>
      <c r="D1315" s="261" t="s">
        <v>489</v>
      </c>
      <c r="E1315" s="261" t="s">
        <v>490</v>
      </c>
      <c r="F1315" s="261">
        <v>103793</v>
      </c>
      <c r="G1315" s="261" t="s">
        <v>4076</v>
      </c>
      <c r="H1315" s="261" t="s">
        <v>4077</v>
      </c>
      <c r="I1315" s="261" t="s">
        <v>3659</v>
      </c>
      <c r="J1315" s="261" t="s">
        <v>3660</v>
      </c>
      <c r="K1315" s="261" t="s">
        <v>1924</v>
      </c>
    </row>
    <row r="1316" spans="1:11" x14ac:dyDescent="0.25">
      <c r="A1316" s="261" t="s">
        <v>3653</v>
      </c>
      <c r="B1316" s="261">
        <v>92801</v>
      </c>
      <c r="C1316" s="261" t="s">
        <v>491</v>
      </c>
      <c r="D1316" s="261" t="s">
        <v>492</v>
      </c>
      <c r="E1316" s="262" t="s">
        <v>493</v>
      </c>
      <c r="F1316" s="261"/>
      <c r="G1316" s="261"/>
      <c r="H1316" s="261"/>
      <c r="I1316" s="261"/>
      <c r="J1316" s="261"/>
      <c r="K1316" s="261"/>
    </row>
    <row r="1317" spans="1:11" hidden="1" x14ac:dyDescent="0.25">
      <c r="A1317" s="261" t="s">
        <v>3653</v>
      </c>
      <c r="B1317" s="261">
        <v>92802</v>
      </c>
      <c r="C1317" s="261" t="s">
        <v>4794</v>
      </c>
      <c r="D1317" s="261" t="s">
        <v>494</v>
      </c>
      <c r="E1317" s="261" t="s">
        <v>495</v>
      </c>
      <c r="F1317" s="261">
        <v>103235</v>
      </c>
      <c r="G1317" s="261" t="s">
        <v>2179</v>
      </c>
      <c r="H1317" s="261" t="s">
        <v>2180</v>
      </c>
      <c r="I1317" s="261" t="s">
        <v>3659</v>
      </c>
      <c r="J1317" s="261" t="s">
        <v>3660</v>
      </c>
      <c r="K1317" s="261" t="s">
        <v>3217</v>
      </c>
    </row>
    <row r="1318" spans="1:11" hidden="1" x14ac:dyDescent="0.25">
      <c r="A1318" s="261" t="s">
        <v>3653</v>
      </c>
      <c r="B1318" s="261">
        <v>92803</v>
      </c>
      <c r="C1318" s="261" t="s">
        <v>4913</v>
      </c>
      <c r="D1318" s="261" t="s">
        <v>4989</v>
      </c>
      <c r="E1318" s="261" t="s">
        <v>496</v>
      </c>
      <c r="F1318" s="261">
        <v>100690</v>
      </c>
      <c r="G1318" s="261" t="s">
        <v>4013</v>
      </c>
      <c r="H1318" s="261" t="s">
        <v>4014</v>
      </c>
      <c r="I1318" s="261" t="s">
        <v>3659</v>
      </c>
      <c r="J1318" s="261" t="s">
        <v>3660</v>
      </c>
      <c r="K1318" s="261" t="s">
        <v>4309</v>
      </c>
    </row>
    <row r="1319" spans="1:11" hidden="1" x14ac:dyDescent="0.25">
      <c r="A1319" s="261" t="s">
        <v>3653</v>
      </c>
      <c r="B1319" s="261">
        <v>92804</v>
      </c>
      <c r="C1319" s="261" t="s">
        <v>497</v>
      </c>
      <c r="D1319" s="261" t="s">
        <v>498</v>
      </c>
      <c r="E1319" s="261" t="s">
        <v>499</v>
      </c>
      <c r="F1319" s="261">
        <v>100379</v>
      </c>
      <c r="G1319" s="261" t="s">
        <v>3814</v>
      </c>
      <c r="H1319" s="261" t="s">
        <v>3815</v>
      </c>
      <c r="I1319" s="261" t="s">
        <v>3659</v>
      </c>
      <c r="J1319" s="261" t="s">
        <v>3660</v>
      </c>
      <c r="K1319" s="261" t="s">
        <v>3816</v>
      </c>
    </row>
    <row r="1320" spans="1:11" hidden="1" x14ac:dyDescent="0.25">
      <c r="A1320" s="261" t="s">
        <v>3653</v>
      </c>
      <c r="B1320" s="261">
        <v>92805</v>
      </c>
      <c r="C1320" s="261" t="s">
        <v>500</v>
      </c>
      <c r="D1320" s="261" t="s">
        <v>4146</v>
      </c>
      <c r="E1320" s="261" t="s">
        <v>501</v>
      </c>
      <c r="F1320" s="261">
        <v>103577</v>
      </c>
      <c r="G1320" s="261" t="s">
        <v>4361</v>
      </c>
      <c r="H1320" s="261" t="s">
        <v>4362</v>
      </c>
      <c r="I1320" s="261" t="s">
        <v>3659</v>
      </c>
      <c r="J1320" s="261" t="s">
        <v>3660</v>
      </c>
      <c r="K1320" s="261" t="s">
        <v>4363</v>
      </c>
    </row>
    <row r="1321" spans="1:11" hidden="1" x14ac:dyDescent="0.25">
      <c r="A1321" s="261" t="s">
        <v>3653</v>
      </c>
      <c r="B1321" s="261">
        <v>92806</v>
      </c>
      <c r="C1321" s="261" t="s">
        <v>4142</v>
      </c>
      <c r="D1321" s="261" t="s">
        <v>502</v>
      </c>
      <c r="E1321" s="261" t="s">
        <v>503</v>
      </c>
      <c r="F1321" s="261">
        <v>100422</v>
      </c>
      <c r="G1321" s="261" t="s">
        <v>4018</v>
      </c>
      <c r="H1321" s="261" t="s">
        <v>4019</v>
      </c>
      <c r="I1321" s="261" t="s">
        <v>3659</v>
      </c>
      <c r="J1321" s="261" t="s">
        <v>3660</v>
      </c>
      <c r="K1321" s="261" t="s">
        <v>2526</v>
      </c>
    </row>
    <row r="1322" spans="1:11" hidden="1" x14ac:dyDescent="0.25">
      <c r="A1322" s="261" t="s">
        <v>3653</v>
      </c>
      <c r="B1322" s="261">
        <v>92807</v>
      </c>
      <c r="C1322" s="261" t="s">
        <v>3777</v>
      </c>
      <c r="D1322" s="261" t="s">
        <v>504</v>
      </c>
      <c r="E1322" s="261" t="s">
        <v>505</v>
      </c>
      <c r="F1322" s="261">
        <v>100399</v>
      </c>
      <c r="G1322" s="261" t="s">
        <v>4622</v>
      </c>
      <c r="H1322" s="261" t="s">
        <v>4623</v>
      </c>
      <c r="I1322" s="261" t="s">
        <v>3659</v>
      </c>
      <c r="J1322" s="261" t="s">
        <v>3660</v>
      </c>
      <c r="K1322" s="261" t="s">
        <v>1975</v>
      </c>
    </row>
    <row r="1323" spans="1:11" hidden="1" x14ac:dyDescent="0.25">
      <c r="A1323" s="261" t="s">
        <v>3653</v>
      </c>
      <c r="B1323" s="261">
        <v>92808</v>
      </c>
      <c r="C1323" s="261" t="s">
        <v>3959</v>
      </c>
      <c r="D1323" s="261" t="s">
        <v>506</v>
      </c>
      <c r="E1323" s="261" t="s">
        <v>507</v>
      </c>
      <c r="F1323" s="261">
        <v>103432</v>
      </c>
      <c r="G1323" s="261" t="s">
        <v>508</v>
      </c>
      <c r="H1323" s="261" t="s">
        <v>509</v>
      </c>
      <c r="I1323" s="261" t="s">
        <v>3659</v>
      </c>
      <c r="J1323" s="261" t="s">
        <v>3660</v>
      </c>
      <c r="K1323" s="261" t="s">
        <v>3752</v>
      </c>
    </row>
    <row r="1324" spans="1:11" hidden="1" x14ac:dyDescent="0.25">
      <c r="A1324" s="261" t="s">
        <v>3653</v>
      </c>
      <c r="B1324" s="261">
        <v>92809</v>
      </c>
      <c r="C1324" s="261" t="s">
        <v>4866</v>
      </c>
      <c r="D1324" s="261" t="s">
        <v>510</v>
      </c>
      <c r="E1324" s="261" t="s">
        <v>511</v>
      </c>
      <c r="F1324" s="261">
        <v>100434</v>
      </c>
      <c r="G1324" s="261" t="s">
        <v>5135</v>
      </c>
      <c r="H1324" s="261" t="s">
        <v>5136</v>
      </c>
      <c r="I1324" s="261" t="s">
        <v>3659</v>
      </c>
      <c r="J1324" s="261" t="s">
        <v>3660</v>
      </c>
      <c r="K1324" s="261" t="s">
        <v>5240</v>
      </c>
    </row>
    <row r="1325" spans="1:11" hidden="1" x14ac:dyDescent="0.25">
      <c r="A1325" s="261" t="s">
        <v>3653</v>
      </c>
      <c r="B1325" s="261">
        <v>92811</v>
      </c>
      <c r="C1325" s="261" t="s">
        <v>512</v>
      </c>
      <c r="D1325" s="261" t="s">
        <v>513</v>
      </c>
      <c r="E1325" s="261" t="s">
        <v>514</v>
      </c>
      <c r="F1325" s="261">
        <v>136347</v>
      </c>
      <c r="G1325" s="261" t="s">
        <v>3447</v>
      </c>
      <c r="H1325" s="261" t="s">
        <v>3448</v>
      </c>
      <c r="I1325" s="261" t="s">
        <v>3659</v>
      </c>
      <c r="J1325" s="261" t="s">
        <v>3660</v>
      </c>
      <c r="K1325" s="261" t="s">
        <v>3470</v>
      </c>
    </row>
    <row r="1326" spans="1:11" hidden="1" x14ac:dyDescent="0.25">
      <c r="A1326" s="261" t="s">
        <v>3653</v>
      </c>
      <c r="B1326" s="261">
        <v>92814</v>
      </c>
      <c r="C1326" s="261" t="s">
        <v>4299</v>
      </c>
      <c r="D1326" s="261" t="s">
        <v>515</v>
      </c>
      <c r="E1326" s="261" t="s">
        <v>516</v>
      </c>
      <c r="F1326" s="261">
        <v>103330</v>
      </c>
      <c r="G1326" s="261" t="s">
        <v>3018</v>
      </c>
      <c r="H1326" s="261" t="s">
        <v>3019</v>
      </c>
      <c r="I1326" s="261" t="s">
        <v>3659</v>
      </c>
      <c r="J1326" s="261" t="s">
        <v>3660</v>
      </c>
      <c r="K1326" s="261" t="s">
        <v>3020</v>
      </c>
    </row>
    <row r="1327" spans="1:11" hidden="1" x14ac:dyDescent="0.25">
      <c r="A1327" s="261" t="s">
        <v>3653</v>
      </c>
      <c r="B1327" s="261">
        <v>92815</v>
      </c>
      <c r="C1327" s="261" t="s">
        <v>4090</v>
      </c>
      <c r="D1327" s="261" t="s">
        <v>517</v>
      </c>
      <c r="E1327" s="261" t="s">
        <v>518</v>
      </c>
      <c r="F1327" s="261">
        <v>102894</v>
      </c>
      <c r="G1327" s="261" t="s">
        <v>2909</v>
      </c>
      <c r="H1327" s="261" t="s">
        <v>2910</v>
      </c>
      <c r="I1327" s="261" t="s">
        <v>3659</v>
      </c>
      <c r="J1327" s="261" t="s">
        <v>3660</v>
      </c>
      <c r="K1327" s="261" t="s">
        <v>3910</v>
      </c>
    </row>
    <row r="1328" spans="1:11" hidden="1" x14ac:dyDescent="0.25">
      <c r="A1328" s="261" t="s">
        <v>3653</v>
      </c>
      <c r="B1328" s="261">
        <v>92816</v>
      </c>
      <c r="C1328" s="261" t="s">
        <v>4857</v>
      </c>
      <c r="D1328" s="261" t="s">
        <v>519</v>
      </c>
      <c r="E1328" s="261" t="s">
        <v>520</v>
      </c>
      <c r="F1328" s="261">
        <v>101196</v>
      </c>
      <c r="G1328" s="261" t="s">
        <v>4228</v>
      </c>
      <c r="H1328" s="261" t="s">
        <v>4229</v>
      </c>
      <c r="I1328" s="261" t="s">
        <v>3659</v>
      </c>
      <c r="J1328" s="261" t="s">
        <v>3660</v>
      </c>
      <c r="K1328" s="261" t="s">
        <v>2148</v>
      </c>
    </row>
    <row r="1329" spans="1:11" hidden="1" x14ac:dyDescent="0.25">
      <c r="A1329" s="261" t="s">
        <v>3653</v>
      </c>
      <c r="B1329" s="261">
        <v>92817</v>
      </c>
      <c r="C1329" s="261" t="s">
        <v>4932</v>
      </c>
      <c r="D1329" s="261" t="s">
        <v>521</v>
      </c>
      <c r="E1329" s="261" t="s">
        <v>522</v>
      </c>
      <c r="F1329" s="261">
        <v>100403</v>
      </c>
      <c r="G1329" s="261" t="s">
        <v>4005</v>
      </c>
      <c r="H1329" s="261" t="s">
        <v>4006</v>
      </c>
      <c r="I1329" s="261" t="s">
        <v>3659</v>
      </c>
      <c r="J1329" s="261" t="s">
        <v>4152</v>
      </c>
      <c r="K1329" s="261" t="s">
        <v>4752</v>
      </c>
    </row>
    <row r="1330" spans="1:11" hidden="1" x14ac:dyDescent="0.25">
      <c r="A1330" s="261" t="s">
        <v>3653</v>
      </c>
      <c r="B1330" s="261">
        <v>92818</v>
      </c>
      <c r="C1330" s="261" t="s">
        <v>523</v>
      </c>
      <c r="D1330" s="261" t="s">
        <v>524</v>
      </c>
      <c r="E1330" s="261" t="s">
        <v>525</v>
      </c>
      <c r="F1330" s="261">
        <v>101017</v>
      </c>
      <c r="G1330" s="261" t="s">
        <v>3970</v>
      </c>
      <c r="H1330" s="261" t="s">
        <v>3971</v>
      </c>
      <c r="I1330" s="261" t="s">
        <v>3659</v>
      </c>
      <c r="J1330" s="261" t="s">
        <v>4152</v>
      </c>
      <c r="K1330" s="261" t="s">
        <v>3764</v>
      </c>
    </row>
    <row r="1331" spans="1:11" hidden="1" x14ac:dyDescent="0.25">
      <c r="A1331" s="261" t="s">
        <v>3653</v>
      </c>
      <c r="B1331" s="261">
        <v>92821</v>
      </c>
      <c r="C1331" s="261" t="s">
        <v>4866</v>
      </c>
      <c r="D1331" s="261" t="s">
        <v>1996</v>
      </c>
      <c r="E1331" s="261" t="s">
        <v>526</v>
      </c>
      <c r="F1331" s="261">
        <v>100425</v>
      </c>
      <c r="G1331" s="261" t="s">
        <v>4092</v>
      </c>
      <c r="H1331" s="261" t="s">
        <v>4093</v>
      </c>
      <c r="I1331" s="261" t="s">
        <v>3659</v>
      </c>
      <c r="J1331" s="261" t="s">
        <v>3660</v>
      </c>
      <c r="K1331" s="261" t="s">
        <v>2184</v>
      </c>
    </row>
    <row r="1332" spans="1:11" hidden="1" x14ac:dyDescent="0.25">
      <c r="A1332" s="261" t="s">
        <v>3653</v>
      </c>
      <c r="B1332" s="261">
        <v>92822</v>
      </c>
      <c r="C1332" s="261" t="s">
        <v>3817</v>
      </c>
      <c r="D1332" s="261" t="s">
        <v>3949</v>
      </c>
      <c r="E1332" s="261" t="s">
        <v>527</v>
      </c>
      <c r="F1332" s="261">
        <v>100420</v>
      </c>
      <c r="G1332" s="261" t="s">
        <v>4426</v>
      </c>
      <c r="H1332" s="261" t="s">
        <v>4427</v>
      </c>
      <c r="I1332" s="261" t="s">
        <v>3659</v>
      </c>
      <c r="J1332" s="261" t="s">
        <v>3660</v>
      </c>
      <c r="K1332" s="261" t="s">
        <v>3945</v>
      </c>
    </row>
    <row r="1333" spans="1:11" hidden="1" x14ac:dyDescent="0.25">
      <c r="A1333" s="261" t="s">
        <v>3653</v>
      </c>
      <c r="B1333" s="261">
        <v>92824</v>
      </c>
      <c r="C1333" s="261" t="s">
        <v>3811</v>
      </c>
      <c r="D1333" s="261" t="s">
        <v>528</v>
      </c>
      <c r="E1333" s="261" t="s">
        <v>529</v>
      </c>
      <c r="F1333" s="261">
        <v>100437</v>
      </c>
      <c r="G1333" s="261" t="s">
        <v>2169</v>
      </c>
      <c r="H1333" s="261" t="s">
        <v>2170</v>
      </c>
      <c r="I1333" s="261" t="s">
        <v>3659</v>
      </c>
      <c r="J1333" s="261" t="s">
        <v>3660</v>
      </c>
      <c r="K1333" s="261" t="s">
        <v>2171</v>
      </c>
    </row>
    <row r="1334" spans="1:11" hidden="1" x14ac:dyDescent="0.25">
      <c r="A1334" s="261" t="s">
        <v>3653</v>
      </c>
      <c r="B1334" s="261">
        <v>92825</v>
      </c>
      <c r="C1334" s="261" t="s">
        <v>3704</v>
      </c>
      <c r="D1334" s="261" t="s">
        <v>530</v>
      </c>
      <c r="E1334" s="261" t="s">
        <v>531</v>
      </c>
      <c r="F1334" s="261">
        <v>103794</v>
      </c>
      <c r="G1334" s="261" t="s">
        <v>3756</v>
      </c>
      <c r="H1334" s="261" t="s">
        <v>3757</v>
      </c>
      <c r="I1334" s="261" t="s">
        <v>3659</v>
      </c>
      <c r="J1334" s="261" t="s">
        <v>3660</v>
      </c>
      <c r="K1334" s="261" t="s">
        <v>3851</v>
      </c>
    </row>
    <row r="1335" spans="1:11" hidden="1" x14ac:dyDescent="0.25">
      <c r="A1335" s="261" t="s">
        <v>3653</v>
      </c>
      <c r="B1335" s="261">
        <v>92827</v>
      </c>
      <c r="C1335" s="261" t="s">
        <v>2861</v>
      </c>
      <c r="D1335" s="261" t="s">
        <v>532</v>
      </c>
      <c r="E1335" s="261" t="s">
        <v>533</v>
      </c>
      <c r="F1335" s="261">
        <v>136343</v>
      </c>
      <c r="G1335" s="261" t="s">
        <v>3526</v>
      </c>
      <c r="H1335" s="261" t="s">
        <v>3527</v>
      </c>
      <c r="I1335" s="261" t="s">
        <v>3659</v>
      </c>
      <c r="J1335" s="261" t="s">
        <v>3660</v>
      </c>
      <c r="K1335" s="261" t="s">
        <v>348</v>
      </c>
    </row>
    <row r="1336" spans="1:11" hidden="1" x14ac:dyDescent="0.25">
      <c r="A1336" s="261" t="s">
        <v>3653</v>
      </c>
      <c r="B1336" s="261">
        <v>92829</v>
      </c>
      <c r="C1336" s="261" t="s">
        <v>534</v>
      </c>
      <c r="D1336" s="261" t="s">
        <v>535</v>
      </c>
      <c r="E1336" s="261" t="s">
        <v>536</v>
      </c>
      <c r="F1336" s="261">
        <v>136341</v>
      </c>
      <c r="G1336" s="261" t="s">
        <v>2571</v>
      </c>
      <c r="H1336" s="261" t="s">
        <v>2572</v>
      </c>
      <c r="I1336" s="261" t="s">
        <v>3659</v>
      </c>
      <c r="J1336" s="261" t="s">
        <v>3660</v>
      </c>
      <c r="K1336" s="261" t="s">
        <v>233</v>
      </c>
    </row>
    <row r="1337" spans="1:11" hidden="1" x14ac:dyDescent="0.25">
      <c r="A1337" s="261" t="s">
        <v>3653</v>
      </c>
      <c r="B1337" s="261">
        <v>92830</v>
      </c>
      <c r="C1337" s="261" t="s">
        <v>537</v>
      </c>
      <c r="D1337" s="261" t="s">
        <v>538</v>
      </c>
      <c r="E1337" s="261" t="s">
        <v>539</v>
      </c>
      <c r="F1337" s="261">
        <v>103272</v>
      </c>
      <c r="G1337" s="261" t="s">
        <v>540</v>
      </c>
      <c r="H1337" s="261" t="s">
        <v>541</v>
      </c>
      <c r="I1337" s="261" t="s">
        <v>3659</v>
      </c>
      <c r="J1337" s="261" t="s">
        <v>3660</v>
      </c>
      <c r="K1337" s="261" t="s">
        <v>4260</v>
      </c>
    </row>
    <row r="1338" spans="1:11" hidden="1" x14ac:dyDescent="0.25">
      <c r="A1338" s="261" t="s">
        <v>3653</v>
      </c>
      <c r="B1338" s="261">
        <v>92831</v>
      </c>
      <c r="C1338" s="261" t="s">
        <v>4142</v>
      </c>
      <c r="D1338" s="261" t="s">
        <v>3863</v>
      </c>
      <c r="E1338" s="261" t="s">
        <v>542</v>
      </c>
      <c r="F1338" s="261">
        <v>103577</v>
      </c>
      <c r="G1338" s="261" t="s">
        <v>4361</v>
      </c>
      <c r="H1338" s="261" t="s">
        <v>4362</v>
      </c>
      <c r="I1338" s="261" t="s">
        <v>3659</v>
      </c>
      <c r="J1338" s="261" t="s">
        <v>3660</v>
      </c>
      <c r="K1338" s="261" t="s">
        <v>4363</v>
      </c>
    </row>
    <row r="1339" spans="1:11" x14ac:dyDescent="0.25">
      <c r="A1339" s="261" t="s">
        <v>3653</v>
      </c>
      <c r="B1339" s="261">
        <v>92834</v>
      </c>
      <c r="C1339" s="261" t="s">
        <v>543</v>
      </c>
      <c r="D1339" s="261" t="s">
        <v>544</v>
      </c>
      <c r="E1339" s="262" t="s">
        <v>545</v>
      </c>
      <c r="F1339" s="261"/>
      <c r="G1339" s="261"/>
      <c r="H1339" s="261"/>
      <c r="I1339" s="261"/>
      <c r="J1339" s="261"/>
      <c r="K1339" s="261"/>
    </row>
    <row r="1340" spans="1:11" hidden="1" x14ac:dyDescent="0.25">
      <c r="A1340" s="261" t="s">
        <v>3653</v>
      </c>
      <c r="B1340" s="261">
        <v>92837</v>
      </c>
      <c r="C1340" s="261" t="s">
        <v>546</v>
      </c>
      <c r="D1340" s="261" t="s">
        <v>547</v>
      </c>
      <c r="E1340" s="261" t="s">
        <v>548</v>
      </c>
      <c r="F1340" s="261">
        <v>120793</v>
      </c>
      <c r="G1340" s="261" t="s">
        <v>3535</v>
      </c>
      <c r="H1340" s="261" t="s">
        <v>3536</v>
      </c>
      <c r="I1340" s="261" t="s">
        <v>3659</v>
      </c>
      <c r="J1340" s="261" t="s">
        <v>3660</v>
      </c>
      <c r="K1340" s="261" t="s">
        <v>250</v>
      </c>
    </row>
    <row r="1341" spans="1:11" hidden="1" x14ac:dyDescent="0.25">
      <c r="A1341" s="261" t="s">
        <v>3653</v>
      </c>
      <c r="B1341" s="261">
        <v>92838</v>
      </c>
      <c r="C1341" s="261" t="s">
        <v>4534</v>
      </c>
      <c r="D1341" s="261" t="s">
        <v>549</v>
      </c>
      <c r="E1341" s="261" t="s">
        <v>550</v>
      </c>
      <c r="F1341" s="261">
        <v>103799</v>
      </c>
      <c r="G1341" s="261" t="s">
        <v>3762</v>
      </c>
      <c r="H1341" s="261" t="s">
        <v>3763</v>
      </c>
      <c r="I1341" s="261" t="s">
        <v>3659</v>
      </c>
      <c r="J1341" s="261" t="s">
        <v>3660</v>
      </c>
      <c r="K1341" s="261" t="s">
        <v>3764</v>
      </c>
    </row>
    <row r="1342" spans="1:11" hidden="1" x14ac:dyDescent="0.25">
      <c r="A1342" s="261" t="s">
        <v>3653</v>
      </c>
      <c r="B1342" s="261">
        <v>92839</v>
      </c>
      <c r="C1342" s="261" t="s">
        <v>4280</v>
      </c>
      <c r="D1342" s="261" t="s">
        <v>551</v>
      </c>
      <c r="E1342" s="261" t="s">
        <v>552</v>
      </c>
      <c r="F1342" s="261">
        <v>103274</v>
      </c>
      <c r="G1342" s="261" t="s">
        <v>553</v>
      </c>
      <c r="H1342" s="261" t="s">
        <v>554</v>
      </c>
      <c r="I1342" s="261" t="s">
        <v>3659</v>
      </c>
      <c r="J1342" s="261" t="s">
        <v>3660</v>
      </c>
      <c r="K1342" s="261" t="s">
        <v>3770</v>
      </c>
    </row>
    <row r="1343" spans="1:11" hidden="1" x14ac:dyDescent="0.25">
      <c r="A1343" s="261" t="s">
        <v>3653</v>
      </c>
      <c r="B1343" s="261">
        <v>92852</v>
      </c>
      <c r="C1343" s="261" t="s">
        <v>555</v>
      </c>
      <c r="D1343" s="261" t="s">
        <v>556</v>
      </c>
      <c r="E1343" s="261" t="s">
        <v>557</v>
      </c>
      <c r="F1343" s="261">
        <v>101174</v>
      </c>
      <c r="G1343" s="261" t="s">
        <v>4218</v>
      </c>
      <c r="H1343" s="261" t="s">
        <v>4219</v>
      </c>
      <c r="I1343" s="261" t="s">
        <v>4963</v>
      </c>
      <c r="J1343" s="261" t="s">
        <v>3997</v>
      </c>
      <c r="K1343" s="261" t="s">
        <v>3289</v>
      </c>
    </row>
    <row r="1344" spans="1:11" hidden="1" x14ac:dyDescent="0.25">
      <c r="A1344" s="261" t="s">
        <v>3653</v>
      </c>
      <c r="B1344" s="261">
        <v>92854</v>
      </c>
      <c r="C1344" s="261" t="s">
        <v>2174</v>
      </c>
      <c r="D1344" s="261" t="s">
        <v>4216</v>
      </c>
      <c r="E1344" s="261" t="s">
        <v>558</v>
      </c>
      <c r="F1344" s="261">
        <v>100348</v>
      </c>
      <c r="G1344" s="261" t="s">
        <v>3943</v>
      </c>
      <c r="H1344" s="261" t="s">
        <v>3944</v>
      </c>
      <c r="I1344" s="261" t="s">
        <v>4963</v>
      </c>
      <c r="J1344" s="261" t="s">
        <v>3997</v>
      </c>
      <c r="K1344" s="261" t="s">
        <v>4619</v>
      </c>
    </row>
    <row r="1345" spans="1:11" hidden="1" x14ac:dyDescent="0.25">
      <c r="A1345" s="261" t="s">
        <v>3653</v>
      </c>
      <c r="B1345" s="261">
        <v>92855</v>
      </c>
      <c r="C1345" s="261" t="s">
        <v>2826</v>
      </c>
      <c r="D1345" s="261" t="s">
        <v>5178</v>
      </c>
      <c r="E1345" s="261" t="s">
        <v>559</v>
      </c>
      <c r="F1345" s="261">
        <v>100348</v>
      </c>
      <c r="G1345" s="261" t="s">
        <v>3943</v>
      </c>
      <c r="H1345" s="261" t="s">
        <v>3944</v>
      </c>
      <c r="I1345" s="261" t="s">
        <v>4963</v>
      </c>
      <c r="J1345" s="261" t="s">
        <v>3997</v>
      </c>
      <c r="K1345" s="261" t="s">
        <v>1989</v>
      </c>
    </row>
    <row r="1346" spans="1:11" hidden="1" x14ac:dyDescent="0.25">
      <c r="A1346" s="261" t="s">
        <v>3653</v>
      </c>
      <c r="B1346" s="261">
        <v>92856</v>
      </c>
      <c r="C1346" s="261" t="s">
        <v>560</v>
      </c>
      <c r="D1346" s="261" t="s">
        <v>561</v>
      </c>
      <c r="E1346" s="261" t="s">
        <v>562</v>
      </c>
      <c r="F1346" s="261">
        <v>100348</v>
      </c>
      <c r="G1346" s="261" t="s">
        <v>3943</v>
      </c>
      <c r="H1346" s="261" t="s">
        <v>3944</v>
      </c>
      <c r="I1346" s="261" t="s">
        <v>4963</v>
      </c>
      <c r="J1346" s="261" t="s">
        <v>3997</v>
      </c>
      <c r="K1346" s="261" t="s">
        <v>2653</v>
      </c>
    </row>
    <row r="1347" spans="1:11" hidden="1" x14ac:dyDescent="0.25">
      <c r="A1347" s="261" t="s">
        <v>3653</v>
      </c>
      <c r="B1347" s="261">
        <v>92857</v>
      </c>
      <c r="C1347" s="261" t="s">
        <v>563</v>
      </c>
      <c r="D1347" s="261" t="s">
        <v>2091</v>
      </c>
      <c r="E1347" s="261" t="s">
        <v>564</v>
      </c>
      <c r="F1347" s="261">
        <v>100348</v>
      </c>
      <c r="G1347" s="261" t="s">
        <v>3943</v>
      </c>
      <c r="H1347" s="261" t="s">
        <v>3944</v>
      </c>
      <c r="I1347" s="261" t="s">
        <v>4963</v>
      </c>
      <c r="J1347" s="261" t="s">
        <v>3997</v>
      </c>
      <c r="K1347" s="261" t="s">
        <v>2653</v>
      </c>
    </row>
    <row r="1348" spans="1:11" hidden="1" x14ac:dyDescent="0.25">
      <c r="A1348" s="261" t="s">
        <v>3653</v>
      </c>
      <c r="B1348" s="261">
        <v>92858</v>
      </c>
      <c r="C1348" s="261" t="s">
        <v>565</v>
      </c>
      <c r="D1348" s="261" t="s">
        <v>566</v>
      </c>
      <c r="E1348" s="261" t="s">
        <v>567</v>
      </c>
      <c r="F1348" s="261">
        <v>100348</v>
      </c>
      <c r="G1348" s="261" t="s">
        <v>3943</v>
      </c>
      <c r="H1348" s="261" t="s">
        <v>3944</v>
      </c>
      <c r="I1348" s="261" t="s">
        <v>4963</v>
      </c>
      <c r="J1348" s="261" t="s">
        <v>3997</v>
      </c>
      <c r="K1348" s="261" t="s">
        <v>2653</v>
      </c>
    </row>
    <row r="1349" spans="1:11" hidden="1" x14ac:dyDescent="0.25">
      <c r="A1349" s="261" t="s">
        <v>3653</v>
      </c>
      <c r="B1349" s="261">
        <v>92860</v>
      </c>
      <c r="C1349" s="261" t="s">
        <v>568</v>
      </c>
      <c r="D1349" s="261" t="s">
        <v>569</v>
      </c>
      <c r="E1349" s="261" t="s">
        <v>570</v>
      </c>
      <c r="F1349" s="261">
        <v>100348</v>
      </c>
      <c r="G1349" s="261" t="s">
        <v>3943</v>
      </c>
      <c r="H1349" s="261" t="s">
        <v>3944</v>
      </c>
      <c r="I1349" s="261" t="s">
        <v>4963</v>
      </c>
      <c r="J1349" s="261" t="s">
        <v>3997</v>
      </c>
      <c r="K1349" s="261" t="s">
        <v>2653</v>
      </c>
    </row>
    <row r="1350" spans="1:11" hidden="1" x14ac:dyDescent="0.25">
      <c r="A1350" s="261" t="s">
        <v>3653</v>
      </c>
      <c r="B1350" s="261">
        <v>92862</v>
      </c>
      <c r="C1350" s="261" t="s">
        <v>3843</v>
      </c>
      <c r="D1350" s="261" t="s">
        <v>571</v>
      </c>
      <c r="E1350" s="261" t="s">
        <v>572</v>
      </c>
      <c r="F1350" s="261">
        <v>100403</v>
      </c>
      <c r="G1350" s="261" t="s">
        <v>4005</v>
      </c>
      <c r="H1350" s="261" t="s">
        <v>4006</v>
      </c>
      <c r="I1350" s="261" t="s">
        <v>4963</v>
      </c>
      <c r="J1350" s="261" t="s">
        <v>3997</v>
      </c>
      <c r="K1350" s="261" t="s">
        <v>4315</v>
      </c>
    </row>
    <row r="1351" spans="1:11" hidden="1" x14ac:dyDescent="0.25">
      <c r="A1351" s="261" t="s">
        <v>3653</v>
      </c>
      <c r="B1351" s="261">
        <v>92865</v>
      </c>
      <c r="C1351" s="261" t="s">
        <v>3823</v>
      </c>
      <c r="D1351" s="261" t="s">
        <v>573</v>
      </c>
      <c r="E1351" s="261" t="s">
        <v>574</v>
      </c>
      <c r="F1351" s="261">
        <v>100348</v>
      </c>
      <c r="G1351" s="261" t="s">
        <v>3943</v>
      </c>
      <c r="H1351" s="261" t="s">
        <v>3944</v>
      </c>
      <c r="I1351" s="261" t="s">
        <v>4963</v>
      </c>
      <c r="J1351" s="261" t="s">
        <v>3997</v>
      </c>
      <c r="K1351" s="261" t="s">
        <v>4488</v>
      </c>
    </row>
    <row r="1352" spans="1:11" hidden="1" x14ac:dyDescent="0.25">
      <c r="A1352" s="261" t="s">
        <v>3653</v>
      </c>
      <c r="B1352" s="261">
        <v>92866</v>
      </c>
      <c r="C1352" s="261" t="s">
        <v>575</v>
      </c>
      <c r="D1352" s="261" t="s">
        <v>2601</v>
      </c>
      <c r="E1352" s="261" t="s">
        <v>576</v>
      </c>
      <c r="F1352" s="261">
        <v>100348</v>
      </c>
      <c r="G1352" s="261" t="s">
        <v>3943</v>
      </c>
      <c r="H1352" s="261" t="s">
        <v>3944</v>
      </c>
      <c r="I1352" s="261" t="s">
        <v>4963</v>
      </c>
      <c r="J1352" s="261" t="s">
        <v>3997</v>
      </c>
      <c r="K1352" s="261" t="s">
        <v>2653</v>
      </c>
    </row>
    <row r="1353" spans="1:11" hidden="1" x14ac:dyDescent="0.25">
      <c r="A1353" s="261" t="s">
        <v>3653</v>
      </c>
      <c r="B1353" s="261">
        <v>92867</v>
      </c>
      <c r="C1353" s="261" t="s">
        <v>577</v>
      </c>
      <c r="D1353" s="261" t="s">
        <v>578</v>
      </c>
      <c r="E1353" s="261" t="s">
        <v>579</v>
      </c>
      <c r="F1353" s="261">
        <v>100348</v>
      </c>
      <c r="G1353" s="261" t="s">
        <v>3943</v>
      </c>
      <c r="H1353" s="261" t="s">
        <v>3944</v>
      </c>
      <c r="I1353" s="261" t="s">
        <v>4963</v>
      </c>
      <c r="J1353" s="261" t="s">
        <v>3997</v>
      </c>
      <c r="K1353" s="261" t="s">
        <v>2653</v>
      </c>
    </row>
    <row r="1354" spans="1:11" hidden="1" x14ac:dyDescent="0.25">
      <c r="A1354" s="261" t="s">
        <v>3653</v>
      </c>
      <c r="B1354" s="261">
        <v>92869</v>
      </c>
      <c r="C1354" s="261" t="s">
        <v>3072</v>
      </c>
      <c r="D1354" s="261" t="s">
        <v>3238</v>
      </c>
      <c r="E1354" s="261" t="s">
        <v>580</v>
      </c>
      <c r="F1354" s="261">
        <v>103438</v>
      </c>
      <c r="G1354" s="261" t="s">
        <v>3657</v>
      </c>
      <c r="H1354" s="261" t="s">
        <v>3658</v>
      </c>
      <c r="I1354" s="261" t="s">
        <v>4963</v>
      </c>
      <c r="J1354" s="261" t="s">
        <v>3997</v>
      </c>
      <c r="K1354" s="261" t="s">
        <v>4247</v>
      </c>
    </row>
    <row r="1355" spans="1:11" hidden="1" x14ac:dyDescent="0.25">
      <c r="A1355" s="261" t="s">
        <v>3653</v>
      </c>
      <c r="B1355" s="261">
        <v>92870</v>
      </c>
      <c r="C1355" s="261" t="s">
        <v>270</v>
      </c>
      <c r="D1355" s="261" t="s">
        <v>581</v>
      </c>
      <c r="E1355" s="261" t="s">
        <v>582</v>
      </c>
      <c r="F1355" s="261">
        <v>100403</v>
      </c>
      <c r="G1355" s="261" t="s">
        <v>4005</v>
      </c>
      <c r="H1355" s="261" t="s">
        <v>4006</v>
      </c>
      <c r="I1355" s="261" t="s">
        <v>4963</v>
      </c>
      <c r="J1355" s="261" t="s">
        <v>3997</v>
      </c>
      <c r="K1355" s="261" t="s">
        <v>4746</v>
      </c>
    </row>
    <row r="1356" spans="1:11" hidden="1" x14ac:dyDescent="0.25">
      <c r="A1356" s="261" t="s">
        <v>3653</v>
      </c>
      <c r="B1356" s="261">
        <v>92871</v>
      </c>
      <c r="C1356" s="261" t="s">
        <v>3686</v>
      </c>
      <c r="D1356" s="261" t="s">
        <v>583</v>
      </c>
      <c r="E1356" s="261" t="s">
        <v>584</v>
      </c>
      <c r="F1356" s="261">
        <v>100348</v>
      </c>
      <c r="G1356" s="261" t="s">
        <v>3943</v>
      </c>
      <c r="H1356" s="261" t="s">
        <v>3944</v>
      </c>
      <c r="I1356" s="261" t="s">
        <v>4963</v>
      </c>
      <c r="J1356" s="261" t="s">
        <v>3997</v>
      </c>
      <c r="K1356" s="261" t="s">
        <v>4619</v>
      </c>
    </row>
    <row r="1357" spans="1:11" hidden="1" x14ac:dyDescent="0.25">
      <c r="A1357" s="261" t="s">
        <v>3653</v>
      </c>
      <c r="B1357" s="261">
        <v>92872</v>
      </c>
      <c r="C1357" s="261" t="s">
        <v>2774</v>
      </c>
      <c r="D1357" s="261" t="s">
        <v>585</v>
      </c>
      <c r="E1357" s="261" t="s">
        <v>586</v>
      </c>
      <c r="F1357" s="261">
        <v>100348</v>
      </c>
      <c r="G1357" s="261" t="s">
        <v>3943</v>
      </c>
      <c r="H1357" s="261" t="s">
        <v>3944</v>
      </c>
      <c r="I1357" s="261" t="s">
        <v>4963</v>
      </c>
      <c r="J1357" s="261" t="s">
        <v>3997</v>
      </c>
      <c r="K1357" s="261" t="s">
        <v>4463</v>
      </c>
    </row>
    <row r="1358" spans="1:11" hidden="1" x14ac:dyDescent="0.25">
      <c r="A1358" s="261" t="s">
        <v>3653</v>
      </c>
      <c r="B1358" s="261">
        <v>92873</v>
      </c>
      <c r="C1358" s="261" t="s">
        <v>587</v>
      </c>
      <c r="D1358" s="261" t="s">
        <v>588</v>
      </c>
      <c r="E1358" s="261" t="s">
        <v>589</v>
      </c>
      <c r="F1358" s="261">
        <v>102843</v>
      </c>
      <c r="G1358" s="261" t="s">
        <v>4823</v>
      </c>
      <c r="H1358" s="261" t="s">
        <v>4824</v>
      </c>
      <c r="I1358" s="261" t="s">
        <v>3659</v>
      </c>
      <c r="J1358" s="261" t="s">
        <v>3660</v>
      </c>
      <c r="K1358" s="261" t="s">
        <v>4825</v>
      </c>
    </row>
    <row r="1359" spans="1:11" hidden="1" x14ac:dyDescent="0.25">
      <c r="A1359" s="261" t="s">
        <v>3653</v>
      </c>
      <c r="B1359" s="261">
        <v>92874</v>
      </c>
      <c r="C1359" s="261" t="s">
        <v>3150</v>
      </c>
      <c r="D1359" s="261" t="s">
        <v>590</v>
      </c>
      <c r="E1359" s="261" t="s">
        <v>591</v>
      </c>
      <c r="F1359" s="261">
        <v>103878</v>
      </c>
      <c r="G1359" s="261" t="s">
        <v>3504</v>
      </c>
      <c r="H1359" s="261" t="s">
        <v>3505</v>
      </c>
      <c r="I1359" s="261" t="s">
        <v>3659</v>
      </c>
      <c r="J1359" s="261" t="s">
        <v>3660</v>
      </c>
      <c r="K1359" s="261" t="s">
        <v>3697</v>
      </c>
    </row>
    <row r="1360" spans="1:11" hidden="1" x14ac:dyDescent="0.25">
      <c r="A1360" s="261" t="s">
        <v>3653</v>
      </c>
      <c r="B1360" s="261">
        <v>92875</v>
      </c>
      <c r="C1360" s="261" t="s">
        <v>592</v>
      </c>
      <c r="D1360" s="261" t="s">
        <v>4244</v>
      </c>
      <c r="E1360" s="261" t="s">
        <v>593</v>
      </c>
      <c r="F1360" s="261">
        <v>100987</v>
      </c>
      <c r="G1360" s="261" t="s">
        <v>3832</v>
      </c>
      <c r="H1360" s="261" t="s">
        <v>3833</v>
      </c>
      <c r="I1360" s="261" t="s">
        <v>3659</v>
      </c>
      <c r="J1360" s="261" t="s">
        <v>3660</v>
      </c>
      <c r="K1360" s="261" t="s">
        <v>3910</v>
      </c>
    </row>
    <row r="1361" spans="1:11" hidden="1" x14ac:dyDescent="0.25">
      <c r="A1361" s="261" t="s">
        <v>3653</v>
      </c>
      <c r="B1361" s="261">
        <v>92876</v>
      </c>
      <c r="C1361" s="261" t="s">
        <v>4502</v>
      </c>
      <c r="D1361" s="261" t="s">
        <v>594</v>
      </c>
      <c r="E1361" s="261" t="s">
        <v>595</v>
      </c>
      <c r="F1361" s="261">
        <v>103796</v>
      </c>
      <c r="G1361" s="261" t="s">
        <v>4395</v>
      </c>
      <c r="H1361" s="261" t="s">
        <v>4396</v>
      </c>
      <c r="I1361" s="261" t="s">
        <v>3659</v>
      </c>
      <c r="J1361" s="261" t="s">
        <v>3660</v>
      </c>
      <c r="K1361" s="261" t="s">
        <v>2408</v>
      </c>
    </row>
    <row r="1362" spans="1:11" hidden="1" x14ac:dyDescent="0.25">
      <c r="A1362" s="261" t="s">
        <v>3653</v>
      </c>
      <c r="B1362" s="261">
        <v>92879</v>
      </c>
      <c r="C1362" s="261" t="s">
        <v>5070</v>
      </c>
      <c r="D1362" s="261" t="s">
        <v>3669</v>
      </c>
      <c r="E1362" s="261" t="s">
        <v>596</v>
      </c>
      <c r="F1362" s="261">
        <v>136340</v>
      </c>
      <c r="G1362" s="261" t="s">
        <v>117</v>
      </c>
      <c r="H1362" s="261" t="s">
        <v>118</v>
      </c>
      <c r="I1362" s="261" t="s">
        <v>3659</v>
      </c>
      <c r="J1362" s="261" t="s">
        <v>3660</v>
      </c>
      <c r="K1362" s="261" t="s">
        <v>127</v>
      </c>
    </row>
    <row r="1363" spans="1:11" hidden="1" x14ac:dyDescent="0.25">
      <c r="A1363" s="261" t="s">
        <v>3653</v>
      </c>
      <c r="B1363" s="261">
        <v>92891</v>
      </c>
      <c r="C1363" s="261" t="s">
        <v>2661</v>
      </c>
      <c r="D1363" s="261" t="s">
        <v>597</v>
      </c>
      <c r="E1363" s="261" t="s">
        <v>598</v>
      </c>
      <c r="F1363" s="261">
        <v>100430</v>
      </c>
      <c r="G1363" s="261" t="s">
        <v>4950</v>
      </c>
      <c r="H1363" s="261" t="s">
        <v>4951</v>
      </c>
      <c r="I1363" s="261" t="s">
        <v>2070</v>
      </c>
      <c r="J1363" s="261" t="s">
        <v>3997</v>
      </c>
      <c r="K1363" s="261" t="s">
        <v>599</v>
      </c>
    </row>
    <row r="1364" spans="1:11" hidden="1" x14ac:dyDescent="0.25">
      <c r="A1364" s="261" t="s">
        <v>3653</v>
      </c>
      <c r="B1364" s="261">
        <v>92898</v>
      </c>
      <c r="C1364" s="261" t="s">
        <v>600</v>
      </c>
      <c r="D1364" s="261" t="s">
        <v>601</v>
      </c>
      <c r="E1364" s="261" t="s">
        <v>602</v>
      </c>
      <c r="F1364" s="261">
        <v>136341</v>
      </c>
      <c r="G1364" s="261" t="s">
        <v>2571</v>
      </c>
      <c r="H1364" s="261" t="s">
        <v>2572</v>
      </c>
      <c r="I1364" s="261" t="s">
        <v>3659</v>
      </c>
      <c r="J1364" s="261" t="s">
        <v>3660</v>
      </c>
      <c r="K1364" s="261" t="s">
        <v>233</v>
      </c>
    </row>
    <row r="1365" spans="1:11" hidden="1" x14ac:dyDescent="0.25">
      <c r="A1365" s="261" t="s">
        <v>3653</v>
      </c>
      <c r="B1365" s="261">
        <v>92901</v>
      </c>
      <c r="C1365" s="261" t="s">
        <v>603</v>
      </c>
      <c r="D1365" s="261" t="s">
        <v>604</v>
      </c>
      <c r="E1365" s="261" t="s">
        <v>605</v>
      </c>
      <c r="F1365" s="261">
        <v>103261</v>
      </c>
      <c r="G1365" s="261" t="s">
        <v>606</v>
      </c>
      <c r="H1365" s="261" t="s">
        <v>607</v>
      </c>
      <c r="I1365" s="261" t="s">
        <v>3659</v>
      </c>
      <c r="J1365" s="261" t="s">
        <v>3660</v>
      </c>
      <c r="K1365" s="261" t="s">
        <v>168</v>
      </c>
    </row>
    <row r="1366" spans="1:11" hidden="1" x14ac:dyDescent="0.25">
      <c r="A1366" s="261" t="s">
        <v>3653</v>
      </c>
      <c r="B1366" s="261">
        <v>92904</v>
      </c>
      <c r="C1366" s="261" t="s">
        <v>592</v>
      </c>
      <c r="D1366" s="261" t="s">
        <v>608</v>
      </c>
      <c r="E1366" s="261" t="s">
        <v>609</v>
      </c>
      <c r="F1366" s="261">
        <v>100467</v>
      </c>
      <c r="G1366" s="261" t="s">
        <v>4109</v>
      </c>
      <c r="H1366" s="261" t="s">
        <v>4110</v>
      </c>
      <c r="I1366" s="261" t="s">
        <v>3659</v>
      </c>
      <c r="J1366" s="261" t="s">
        <v>3660</v>
      </c>
      <c r="K1366" s="261" t="s">
        <v>4111</v>
      </c>
    </row>
    <row r="1367" spans="1:11" hidden="1" x14ac:dyDescent="0.25">
      <c r="A1367" s="261" t="s">
        <v>3653</v>
      </c>
      <c r="B1367" s="261">
        <v>92905</v>
      </c>
      <c r="C1367" s="261" t="s">
        <v>2153</v>
      </c>
      <c r="D1367" s="261" t="s">
        <v>610</v>
      </c>
      <c r="E1367" s="261" t="s">
        <v>611</v>
      </c>
      <c r="F1367" s="261">
        <v>136264</v>
      </c>
      <c r="G1367" s="261" t="s">
        <v>612</v>
      </c>
      <c r="H1367" s="261" t="s">
        <v>613</v>
      </c>
      <c r="I1367" s="261" t="s">
        <v>3659</v>
      </c>
      <c r="J1367" s="261" t="s">
        <v>3660</v>
      </c>
      <c r="K1367" s="261" t="s">
        <v>2860</v>
      </c>
    </row>
    <row r="1368" spans="1:11" hidden="1" x14ac:dyDescent="0.25">
      <c r="A1368" s="261" t="s">
        <v>3653</v>
      </c>
      <c r="B1368" s="261">
        <v>92909</v>
      </c>
      <c r="C1368" s="261" t="s">
        <v>4090</v>
      </c>
      <c r="D1368" s="261" t="s">
        <v>614</v>
      </c>
      <c r="E1368" s="261" t="s">
        <v>615</v>
      </c>
      <c r="F1368" s="261">
        <v>136381</v>
      </c>
      <c r="G1368" s="261" t="s">
        <v>616</v>
      </c>
      <c r="H1368" s="261" t="s">
        <v>617</v>
      </c>
      <c r="I1368" s="261" t="s">
        <v>3659</v>
      </c>
      <c r="J1368" s="261" t="s">
        <v>3660</v>
      </c>
      <c r="K1368" s="261" t="s">
        <v>3758</v>
      </c>
    </row>
    <row r="1369" spans="1:11" hidden="1" x14ac:dyDescent="0.25">
      <c r="A1369" s="261" t="s">
        <v>3653</v>
      </c>
      <c r="B1369" s="261">
        <v>92910</v>
      </c>
      <c r="C1369" s="261" t="s">
        <v>618</v>
      </c>
      <c r="D1369" s="261" t="s">
        <v>4128</v>
      </c>
      <c r="E1369" s="261" t="s">
        <v>619</v>
      </c>
      <c r="F1369" s="261">
        <v>100426</v>
      </c>
      <c r="G1369" s="261" t="s">
        <v>3803</v>
      </c>
      <c r="H1369" s="261" t="s">
        <v>3804</v>
      </c>
      <c r="I1369" s="261" t="s">
        <v>3659</v>
      </c>
      <c r="J1369" s="261" t="s">
        <v>3660</v>
      </c>
      <c r="K1369" s="261" t="s">
        <v>1903</v>
      </c>
    </row>
    <row r="1370" spans="1:11" hidden="1" x14ac:dyDescent="0.25">
      <c r="A1370" s="261" t="s">
        <v>3653</v>
      </c>
      <c r="B1370" s="261">
        <v>92911</v>
      </c>
      <c r="C1370" s="261" t="s">
        <v>620</v>
      </c>
      <c r="D1370" s="261" t="s">
        <v>621</v>
      </c>
      <c r="E1370" s="261" t="s">
        <v>622</v>
      </c>
      <c r="F1370" s="261">
        <v>120812</v>
      </c>
      <c r="G1370" s="261" t="s">
        <v>4512</v>
      </c>
      <c r="H1370" s="261" t="s">
        <v>4513</v>
      </c>
      <c r="I1370" s="261" t="s">
        <v>3659</v>
      </c>
      <c r="J1370" s="261" t="s">
        <v>3660</v>
      </c>
      <c r="K1370" s="261" t="s">
        <v>122</v>
      </c>
    </row>
    <row r="1371" spans="1:11" hidden="1" x14ac:dyDescent="0.25">
      <c r="A1371" s="261" t="s">
        <v>3653</v>
      </c>
      <c r="B1371" s="261">
        <v>92913</v>
      </c>
      <c r="C1371" s="261" t="s">
        <v>2002</v>
      </c>
      <c r="D1371" s="261" t="s">
        <v>623</v>
      </c>
      <c r="E1371" s="261" t="s">
        <v>624</v>
      </c>
      <c r="F1371" s="261">
        <v>120818</v>
      </c>
      <c r="G1371" s="261" t="s">
        <v>3965</v>
      </c>
      <c r="H1371" s="261" t="s">
        <v>3966</v>
      </c>
      <c r="I1371" s="261" t="s">
        <v>3659</v>
      </c>
      <c r="J1371" s="261" t="s">
        <v>3660</v>
      </c>
      <c r="K1371" s="261" t="s">
        <v>4250</v>
      </c>
    </row>
    <row r="1372" spans="1:11" hidden="1" x14ac:dyDescent="0.25">
      <c r="A1372" s="261" t="s">
        <v>3653</v>
      </c>
      <c r="B1372" s="261">
        <v>92914</v>
      </c>
      <c r="C1372" s="261" t="s">
        <v>2779</v>
      </c>
      <c r="D1372" s="261" t="s">
        <v>625</v>
      </c>
      <c r="E1372" s="261" t="s">
        <v>626</v>
      </c>
      <c r="F1372" s="261">
        <v>100690</v>
      </c>
      <c r="G1372" s="261" t="s">
        <v>4013</v>
      </c>
      <c r="H1372" s="261" t="s">
        <v>4014</v>
      </c>
      <c r="I1372" s="261" t="s">
        <v>3659</v>
      </c>
      <c r="J1372" s="261" t="s">
        <v>3660</v>
      </c>
      <c r="K1372" s="261" t="s">
        <v>4309</v>
      </c>
    </row>
    <row r="1373" spans="1:11" hidden="1" x14ac:dyDescent="0.25">
      <c r="A1373" s="261" t="s">
        <v>3653</v>
      </c>
      <c r="B1373" s="261">
        <v>92915</v>
      </c>
      <c r="C1373" s="261" t="s">
        <v>3863</v>
      </c>
      <c r="D1373" s="261" t="s">
        <v>627</v>
      </c>
      <c r="E1373" s="261" t="s">
        <v>628</v>
      </c>
      <c r="F1373" s="261">
        <v>103118</v>
      </c>
      <c r="G1373" s="261" t="s">
        <v>1848</v>
      </c>
      <c r="H1373" s="261" t="s">
        <v>1849</v>
      </c>
      <c r="I1373" s="261" t="s">
        <v>3659</v>
      </c>
      <c r="J1373" s="261" t="s">
        <v>3660</v>
      </c>
      <c r="K1373" s="261" t="s">
        <v>1850</v>
      </c>
    </row>
    <row r="1374" spans="1:11" hidden="1" x14ac:dyDescent="0.25">
      <c r="A1374" s="261" t="s">
        <v>3653</v>
      </c>
      <c r="B1374" s="261">
        <v>92916</v>
      </c>
      <c r="C1374" s="261" t="s">
        <v>629</v>
      </c>
      <c r="D1374" s="261" t="s">
        <v>630</v>
      </c>
      <c r="E1374" s="261" t="s">
        <v>631</v>
      </c>
      <c r="F1374" s="261">
        <v>100425</v>
      </c>
      <c r="G1374" s="261" t="s">
        <v>4092</v>
      </c>
      <c r="H1374" s="261" t="s">
        <v>4093</v>
      </c>
      <c r="I1374" s="261" t="s">
        <v>3659</v>
      </c>
      <c r="J1374" s="261" t="s">
        <v>3660</v>
      </c>
      <c r="K1374" s="261" t="s">
        <v>4094</v>
      </c>
    </row>
    <row r="1375" spans="1:11" hidden="1" x14ac:dyDescent="0.25">
      <c r="A1375" s="261" t="s">
        <v>3653</v>
      </c>
      <c r="B1375" s="261">
        <v>92917</v>
      </c>
      <c r="C1375" s="261" t="s">
        <v>632</v>
      </c>
      <c r="D1375" s="261" t="s">
        <v>633</v>
      </c>
      <c r="E1375" s="261" t="s">
        <v>634</v>
      </c>
      <c r="F1375" s="261">
        <v>103329</v>
      </c>
      <c r="G1375" s="261" t="s">
        <v>3937</v>
      </c>
      <c r="H1375" s="261" t="s">
        <v>3938</v>
      </c>
      <c r="I1375" s="261" t="s">
        <v>2070</v>
      </c>
      <c r="J1375" s="261" t="s">
        <v>3997</v>
      </c>
      <c r="K1375" s="261" t="s">
        <v>635</v>
      </c>
    </row>
    <row r="1376" spans="1:11" hidden="1" x14ac:dyDescent="0.25">
      <c r="A1376" s="261" t="s">
        <v>3653</v>
      </c>
      <c r="B1376" s="261">
        <v>92918</v>
      </c>
      <c r="C1376" s="261" t="s">
        <v>4866</v>
      </c>
      <c r="D1376" s="261" t="s">
        <v>636</v>
      </c>
      <c r="E1376" s="261" t="s">
        <v>637</v>
      </c>
      <c r="F1376" s="261">
        <v>100997</v>
      </c>
      <c r="G1376" s="261" t="s">
        <v>3672</v>
      </c>
      <c r="H1376" s="261" t="s">
        <v>3673</v>
      </c>
      <c r="I1376" s="261" t="s">
        <v>3659</v>
      </c>
      <c r="J1376" s="261" t="s">
        <v>3997</v>
      </c>
      <c r="K1376" s="261" t="s">
        <v>3894</v>
      </c>
    </row>
    <row r="1377" spans="1:11" hidden="1" x14ac:dyDescent="0.25">
      <c r="A1377" s="261" t="s">
        <v>3653</v>
      </c>
      <c r="B1377" s="261">
        <v>92919</v>
      </c>
      <c r="C1377" s="261" t="s">
        <v>4731</v>
      </c>
      <c r="D1377" s="261" t="s">
        <v>638</v>
      </c>
      <c r="E1377" s="261" t="s">
        <v>639</v>
      </c>
      <c r="F1377" s="261">
        <v>100423</v>
      </c>
      <c r="G1377" s="261" t="s">
        <v>4581</v>
      </c>
      <c r="H1377" s="261" t="s">
        <v>4582</v>
      </c>
      <c r="I1377" s="261" t="s">
        <v>3659</v>
      </c>
      <c r="J1377" s="261" t="s">
        <v>3660</v>
      </c>
      <c r="K1377" s="261" t="s">
        <v>2981</v>
      </c>
    </row>
    <row r="1378" spans="1:11" hidden="1" x14ac:dyDescent="0.25">
      <c r="A1378" s="261" t="s">
        <v>3653</v>
      </c>
      <c r="B1378" s="261">
        <v>92920</v>
      </c>
      <c r="C1378" s="261" t="s">
        <v>640</v>
      </c>
      <c r="D1378" s="261" t="s">
        <v>641</v>
      </c>
      <c r="E1378" s="261" t="s">
        <v>642</v>
      </c>
      <c r="F1378" s="261">
        <v>100593</v>
      </c>
      <c r="G1378" s="261" t="s">
        <v>643</v>
      </c>
      <c r="H1378" s="261" t="s">
        <v>644</v>
      </c>
      <c r="I1378" s="261" t="s">
        <v>3659</v>
      </c>
      <c r="J1378" s="261" t="s">
        <v>3997</v>
      </c>
      <c r="K1378" s="261" t="s">
        <v>645</v>
      </c>
    </row>
    <row r="1379" spans="1:11" hidden="1" x14ac:dyDescent="0.25">
      <c r="A1379" s="261" t="s">
        <v>3653</v>
      </c>
      <c r="B1379" s="261">
        <v>92921</v>
      </c>
      <c r="C1379" s="261" t="s">
        <v>3823</v>
      </c>
      <c r="D1379" s="261" t="s">
        <v>3844</v>
      </c>
      <c r="E1379" s="261" t="s">
        <v>646</v>
      </c>
      <c r="F1379" s="261">
        <v>136030</v>
      </c>
      <c r="G1379" s="261" t="s">
        <v>1907</v>
      </c>
      <c r="H1379" s="261" t="s">
        <v>1908</v>
      </c>
      <c r="I1379" s="261" t="s">
        <v>3659</v>
      </c>
      <c r="J1379" s="261" t="s">
        <v>3660</v>
      </c>
      <c r="K1379" s="261" t="s">
        <v>2860</v>
      </c>
    </row>
    <row r="1380" spans="1:11" hidden="1" x14ac:dyDescent="0.25">
      <c r="A1380" s="261" t="s">
        <v>3653</v>
      </c>
      <c r="B1380" s="261">
        <v>92924</v>
      </c>
      <c r="C1380" s="261" t="s">
        <v>647</v>
      </c>
      <c r="D1380" s="261" t="s">
        <v>648</v>
      </c>
      <c r="E1380" s="261" t="s">
        <v>649</v>
      </c>
      <c r="F1380" s="261">
        <v>136369</v>
      </c>
      <c r="G1380" s="261" t="s">
        <v>650</v>
      </c>
      <c r="H1380" s="261" t="s">
        <v>651</v>
      </c>
      <c r="I1380" s="261" t="s">
        <v>3659</v>
      </c>
      <c r="J1380" s="261" t="s">
        <v>3660</v>
      </c>
      <c r="K1380" s="261" t="s">
        <v>652</v>
      </c>
    </row>
    <row r="1381" spans="1:11" hidden="1" x14ac:dyDescent="0.25">
      <c r="A1381" s="261" t="s">
        <v>3653</v>
      </c>
      <c r="B1381" s="261">
        <v>92925</v>
      </c>
      <c r="C1381" s="261" t="s">
        <v>4090</v>
      </c>
      <c r="D1381" s="261" t="s">
        <v>653</v>
      </c>
      <c r="E1381" s="261" t="s">
        <v>654</v>
      </c>
      <c r="F1381" s="261">
        <v>100348</v>
      </c>
      <c r="G1381" s="261" t="s">
        <v>3943</v>
      </c>
      <c r="H1381" s="261" t="s">
        <v>3944</v>
      </c>
      <c r="I1381" s="261" t="s">
        <v>3659</v>
      </c>
      <c r="J1381" s="261" t="s">
        <v>3660</v>
      </c>
      <c r="K1381" s="261" t="s">
        <v>4543</v>
      </c>
    </row>
    <row r="1382" spans="1:11" hidden="1" x14ac:dyDescent="0.25">
      <c r="A1382" s="261" t="s">
        <v>3653</v>
      </c>
      <c r="B1382" s="261">
        <v>92926</v>
      </c>
      <c r="C1382" s="261" t="s">
        <v>5110</v>
      </c>
      <c r="D1382" s="261" t="s">
        <v>4139</v>
      </c>
      <c r="E1382" s="261" t="s">
        <v>655</v>
      </c>
      <c r="F1382" s="261">
        <v>100336</v>
      </c>
      <c r="G1382" s="261" t="s">
        <v>3750</v>
      </c>
      <c r="H1382" s="261" t="s">
        <v>3751</v>
      </c>
      <c r="I1382" s="261" t="s">
        <v>3659</v>
      </c>
      <c r="J1382" s="261" t="s">
        <v>3660</v>
      </c>
      <c r="K1382" s="261" t="s">
        <v>3752</v>
      </c>
    </row>
    <row r="1383" spans="1:11" hidden="1" x14ac:dyDescent="0.25">
      <c r="A1383" s="261" t="s">
        <v>3653</v>
      </c>
      <c r="B1383" s="261">
        <v>92927</v>
      </c>
      <c r="C1383" s="261" t="s">
        <v>3863</v>
      </c>
      <c r="D1383" s="261" t="s">
        <v>656</v>
      </c>
      <c r="E1383" s="261" t="s">
        <v>657</v>
      </c>
      <c r="F1383" s="261">
        <v>101222</v>
      </c>
      <c r="G1383" s="261" t="s">
        <v>3114</v>
      </c>
      <c r="H1383" s="261" t="s">
        <v>3115</v>
      </c>
      <c r="I1383" s="261" t="s">
        <v>3659</v>
      </c>
      <c r="J1383" s="261" t="s">
        <v>3660</v>
      </c>
      <c r="K1383" s="261" t="s">
        <v>3742</v>
      </c>
    </row>
    <row r="1384" spans="1:11" hidden="1" x14ac:dyDescent="0.25">
      <c r="A1384" s="261" t="s">
        <v>3653</v>
      </c>
      <c r="B1384" s="261">
        <v>92928</v>
      </c>
      <c r="C1384" s="261" t="s">
        <v>4544</v>
      </c>
      <c r="D1384" s="261" t="s">
        <v>658</v>
      </c>
      <c r="E1384" s="261" t="s">
        <v>659</v>
      </c>
      <c r="F1384" s="261">
        <v>101196</v>
      </c>
      <c r="G1384" s="261" t="s">
        <v>4228</v>
      </c>
      <c r="H1384" s="261" t="s">
        <v>4229</v>
      </c>
      <c r="I1384" s="261" t="s">
        <v>3659</v>
      </c>
      <c r="J1384" s="261" t="s">
        <v>3660</v>
      </c>
      <c r="K1384" s="261" t="s">
        <v>1935</v>
      </c>
    </row>
    <row r="1385" spans="1:11" hidden="1" x14ac:dyDescent="0.25">
      <c r="A1385" s="261" t="s">
        <v>3653</v>
      </c>
      <c r="B1385" s="261">
        <v>92932</v>
      </c>
      <c r="C1385" s="261" t="s">
        <v>4049</v>
      </c>
      <c r="D1385" s="261" t="s">
        <v>660</v>
      </c>
      <c r="E1385" s="261" t="s">
        <v>661</v>
      </c>
      <c r="F1385" s="261">
        <v>100403</v>
      </c>
      <c r="G1385" s="261" t="s">
        <v>4005</v>
      </c>
      <c r="H1385" s="261" t="s">
        <v>4006</v>
      </c>
      <c r="I1385" s="261" t="s">
        <v>3659</v>
      </c>
      <c r="J1385" s="261" t="s">
        <v>3660</v>
      </c>
      <c r="K1385" s="261" t="s">
        <v>1807</v>
      </c>
    </row>
    <row r="1386" spans="1:11" hidden="1" x14ac:dyDescent="0.25">
      <c r="A1386" s="261" t="s">
        <v>3653</v>
      </c>
      <c r="B1386" s="261">
        <v>92933</v>
      </c>
      <c r="C1386" s="261" t="s">
        <v>4777</v>
      </c>
      <c r="D1386" s="261" t="s">
        <v>4325</v>
      </c>
      <c r="E1386" s="261" t="s">
        <v>662</v>
      </c>
      <c r="F1386" s="261">
        <v>101222</v>
      </c>
      <c r="G1386" s="261" t="s">
        <v>3114</v>
      </c>
      <c r="H1386" s="261" t="s">
        <v>3115</v>
      </c>
      <c r="I1386" s="261" t="s">
        <v>3659</v>
      </c>
      <c r="J1386" s="261" t="s">
        <v>663</v>
      </c>
      <c r="K1386" s="261" t="s">
        <v>3116</v>
      </c>
    </row>
    <row r="1387" spans="1:11" hidden="1" x14ac:dyDescent="0.25">
      <c r="A1387" s="261" t="s">
        <v>3653</v>
      </c>
      <c r="B1387" s="261">
        <v>92945</v>
      </c>
      <c r="C1387" s="261" t="s">
        <v>664</v>
      </c>
      <c r="D1387" s="261" t="s">
        <v>665</v>
      </c>
      <c r="E1387" s="261" t="s">
        <v>666</v>
      </c>
      <c r="F1387" s="261">
        <v>100430</v>
      </c>
      <c r="G1387" s="261" t="s">
        <v>4950</v>
      </c>
      <c r="H1387" s="261" t="s">
        <v>4951</v>
      </c>
      <c r="I1387" s="261" t="s">
        <v>3659</v>
      </c>
      <c r="J1387" s="261" t="s">
        <v>4152</v>
      </c>
      <c r="K1387" s="261" t="s">
        <v>3886</v>
      </c>
    </row>
    <row r="1388" spans="1:11" hidden="1" x14ac:dyDescent="0.25">
      <c r="A1388" s="261" t="s">
        <v>3653</v>
      </c>
      <c r="B1388" s="261">
        <v>92946</v>
      </c>
      <c r="C1388" s="261" t="s">
        <v>5190</v>
      </c>
      <c r="D1388" s="261" t="s">
        <v>667</v>
      </c>
      <c r="E1388" s="261" t="s">
        <v>668</v>
      </c>
      <c r="F1388" s="261">
        <v>100445</v>
      </c>
      <c r="G1388" s="261" t="s">
        <v>4046</v>
      </c>
      <c r="H1388" s="261" t="s">
        <v>4047</v>
      </c>
      <c r="I1388" s="261" t="s">
        <v>3659</v>
      </c>
      <c r="J1388" s="261" t="s">
        <v>3660</v>
      </c>
      <c r="K1388" s="261" t="s">
        <v>599</v>
      </c>
    </row>
    <row r="1389" spans="1:11" hidden="1" x14ac:dyDescent="0.25">
      <c r="A1389" s="261" t="s">
        <v>3653</v>
      </c>
      <c r="B1389" s="261">
        <v>92950</v>
      </c>
      <c r="C1389" s="261" t="s">
        <v>3675</v>
      </c>
      <c r="D1389" s="261" t="s">
        <v>669</v>
      </c>
      <c r="E1389" s="261" t="s">
        <v>670</v>
      </c>
      <c r="F1389" s="261">
        <v>100992</v>
      </c>
      <c r="G1389" s="261" t="s">
        <v>4381</v>
      </c>
      <c r="H1389" s="261" t="s">
        <v>4382</v>
      </c>
      <c r="I1389" s="261" t="s">
        <v>3659</v>
      </c>
      <c r="J1389" s="261" t="s">
        <v>3660</v>
      </c>
      <c r="K1389" s="261" t="s">
        <v>2378</v>
      </c>
    </row>
    <row r="1390" spans="1:11" hidden="1" x14ac:dyDescent="0.25">
      <c r="A1390" s="261" t="s">
        <v>3653</v>
      </c>
      <c r="B1390" s="261">
        <v>92951</v>
      </c>
      <c r="C1390" s="261" t="s">
        <v>4502</v>
      </c>
      <c r="D1390" s="261" t="s">
        <v>671</v>
      </c>
      <c r="E1390" s="261" t="s">
        <v>672</v>
      </c>
      <c r="F1390" s="261">
        <v>101017</v>
      </c>
      <c r="G1390" s="261" t="s">
        <v>3970</v>
      </c>
      <c r="H1390" s="261" t="s">
        <v>3971</v>
      </c>
      <c r="I1390" s="261" t="s">
        <v>3659</v>
      </c>
      <c r="J1390" s="261" t="s">
        <v>3660</v>
      </c>
      <c r="K1390" s="261" t="s">
        <v>673</v>
      </c>
    </row>
    <row r="1391" spans="1:11" hidden="1" x14ac:dyDescent="0.25">
      <c r="A1391" s="261" t="s">
        <v>3653</v>
      </c>
      <c r="B1391" s="261">
        <v>92952</v>
      </c>
      <c r="C1391" s="261" t="s">
        <v>5199</v>
      </c>
      <c r="D1391" s="261" t="s">
        <v>283</v>
      </c>
      <c r="E1391" s="261" t="s">
        <v>674</v>
      </c>
      <c r="F1391" s="261">
        <v>103877</v>
      </c>
      <c r="G1391" s="261" t="s">
        <v>3855</v>
      </c>
      <c r="H1391" s="261" t="s">
        <v>3856</v>
      </c>
      <c r="I1391" s="261" t="s">
        <v>3659</v>
      </c>
      <c r="J1391" s="261" t="s">
        <v>3660</v>
      </c>
      <c r="K1391" s="261" t="s">
        <v>4568</v>
      </c>
    </row>
    <row r="1392" spans="1:11" hidden="1" x14ac:dyDescent="0.25">
      <c r="A1392" s="261" t="s">
        <v>3653</v>
      </c>
      <c r="B1392" s="261">
        <v>92955</v>
      </c>
      <c r="C1392" s="261" t="s">
        <v>675</v>
      </c>
      <c r="D1392" s="261" t="s">
        <v>676</v>
      </c>
      <c r="E1392" s="261" t="s">
        <v>677</v>
      </c>
      <c r="F1392" s="261">
        <v>102843</v>
      </c>
      <c r="G1392" s="261" t="s">
        <v>4823</v>
      </c>
      <c r="H1392" s="261" t="s">
        <v>4824</v>
      </c>
      <c r="I1392" s="261" t="s">
        <v>3659</v>
      </c>
      <c r="J1392" s="261" t="s">
        <v>3660</v>
      </c>
      <c r="K1392" s="261" t="s">
        <v>4825</v>
      </c>
    </row>
    <row r="1393" spans="1:11" hidden="1" x14ac:dyDescent="0.25">
      <c r="A1393" s="261" t="s">
        <v>3653</v>
      </c>
      <c r="B1393" s="261">
        <v>92961</v>
      </c>
      <c r="C1393" s="261" t="s">
        <v>678</v>
      </c>
      <c r="D1393" s="261" t="s">
        <v>679</v>
      </c>
      <c r="E1393" s="261" t="s">
        <v>680</v>
      </c>
      <c r="F1393" s="261">
        <v>100423</v>
      </c>
      <c r="G1393" s="261" t="s">
        <v>4581</v>
      </c>
      <c r="H1393" s="261" t="s">
        <v>4582</v>
      </c>
      <c r="I1393" s="261" t="s">
        <v>3659</v>
      </c>
      <c r="J1393" s="261" t="s">
        <v>3660</v>
      </c>
      <c r="K1393" s="261" t="s">
        <v>4583</v>
      </c>
    </row>
    <row r="1394" spans="1:11" hidden="1" x14ac:dyDescent="0.25">
      <c r="A1394" s="261" t="s">
        <v>3653</v>
      </c>
      <c r="B1394" s="261">
        <v>92964</v>
      </c>
      <c r="C1394" s="261" t="s">
        <v>681</v>
      </c>
      <c r="D1394" s="261" t="s">
        <v>4978</v>
      </c>
      <c r="E1394" s="261" t="s">
        <v>682</v>
      </c>
      <c r="F1394" s="261">
        <v>100448</v>
      </c>
      <c r="G1394" s="261" t="s">
        <v>4677</v>
      </c>
      <c r="H1394" s="261" t="s">
        <v>4678</v>
      </c>
      <c r="I1394" s="261" t="s">
        <v>2070</v>
      </c>
      <c r="J1394" s="261" t="s">
        <v>3997</v>
      </c>
      <c r="K1394" s="261" t="s">
        <v>5044</v>
      </c>
    </row>
    <row r="1395" spans="1:11" hidden="1" x14ac:dyDescent="0.25">
      <c r="A1395" s="261" t="s">
        <v>3653</v>
      </c>
      <c r="B1395" s="261">
        <v>92965</v>
      </c>
      <c r="C1395" s="261" t="s">
        <v>3806</v>
      </c>
      <c r="D1395" s="261" t="s">
        <v>683</v>
      </c>
      <c r="E1395" s="261" t="s">
        <v>684</v>
      </c>
      <c r="F1395" s="261">
        <v>103594</v>
      </c>
      <c r="G1395" s="261" t="s">
        <v>4222</v>
      </c>
      <c r="H1395" s="261" t="s">
        <v>4223</v>
      </c>
      <c r="I1395" s="261" t="s">
        <v>3659</v>
      </c>
      <c r="J1395" s="261" t="s">
        <v>3660</v>
      </c>
      <c r="K1395" s="261" t="s">
        <v>2896</v>
      </c>
    </row>
    <row r="1396" spans="1:11" hidden="1" x14ac:dyDescent="0.25">
      <c r="A1396" s="261" t="s">
        <v>3653</v>
      </c>
      <c r="B1396" s="261">
        <v>92966</v>
      </c>
      <c r="C1396" s="261" t="s">
        <v>3722</v>
      </c>
      <c r="D1396" s="261" t="s">
        <v>685</v>
      </c>
      <c r="E1396" s="261" t="s">
        <v>686</v>
      </c>
      <c r="F1396" s="261">
        <v>100336</v>
      </c>
      <c r="G1396" s="261" t="s">
        <v>3750</v>
      </c>
      <c r="H1396" s="261" t="s">
        <v>3751</v>
      </c>
      <c r="I1396" s="261" t="s">
        <v>3659</v>
      </c>
      <c r="J1396" s="261" t="s">
        <v>3660</v>
      </c>
      <c r="K1396" s="261" t="s">
        <v>3752</v>
      </c>
    </row>
    <row r="1397" spans="1:11" hidden="1" x14ac:dyDescent="0.25">
      <c r="A1397" s="261" t="s">
        <v>3653</v>
      </c>
      <c r="B1397" s="261">
        <v>92969</v>
      </c>
      <c r="C1397" s="261" t="s">
        <v>687</v>
      </c>
      <c r="D1397" s="261" t="s">
        <v>688</v>
      </c>
      <c r="E1397" s="261" t="s">
        <v>689</v>
      </c>
      <c r="F1397" s="261">
        <v>100418</v>
      </c>
      <c r="G1397" s="261" t="s">
        <v>4454</v>
      </c>
      <c r="H1397" s="261" t="s">
        <v>4455</v>
      </c>
      <c r="I1397" s="261" t="s">
        <v>3659</v>
      </c>
      <c r="J1397" s="261" t="s">
        <v>3660</v>
      </c>
      <c r="K1397" s="261" t="s">
        <v>4492</v>
      </c>
    </row>
    <row r="1398" spans="1:11" hidden="1" x14ac:dyDescent="0.25">
      <c r="A1398" s="261" t="s">
        <v>3653</v>
      </c>
      <c r="B1398" s="261">
        <v>92970</v>
      </c>
      <c r="C1398" s="261" t="s">
        <v>4251</v>
      </c>
      <c r="D1398" s="261" t="s">
        <v>4177</v>
      </c>
      <c r="E1398" s="261" t="s">
        <v>690</v>
      </c>
      <c r="F1398" s="261">
        <v>103594</v>
      </c>
      <c r="G1398" s="261" t="s">
        <v>4222</v>
      </c>
      <c r="H1398" s="261" t="s">
        <v>4223</v>
      </c>
      <c r="I1398" s="261" t="s">
        <v>3659</v>
      </c>
      <c r="J1398" s="261" t="s">
        <v>3660</v>
      </c>
      <c r="K1398" s="261" t="s">
        <v>691</v>
      </c>
    </row>
    <row r="1399" spans="1:11" hidden="1" x14ac:dyDescent="0.25">
      <c r="A1399" s="261" t="s">
        <v>3653</v>
      </c>
      <c r="B1399" s="261">
        <v>92971</v>
      </c>
      <c r="C1399" s="261" t="s">
        <v>692</v>
      </c>
      <c r="D1399" s="261" t="s">
        <v>693</v>
      </c>
      <c r="E1399" s="261" t="s">
        <v>694</v>
      </c>
      <c r="F1399" s="261">
        <v>100438</v>
      </c>
      <c r="G1399" s="261" t="s">
        <v>4691</v>
      </c>
      <c r="H1399" s="261" t="s">
        <v>4692</v>
      </c>
      <c r="I1399" s="261" t="s">
        <v>3659</v>
      </c>
      <c r="J1399" s="261" t="s">
        <v>3660</v>
      </c>
      <c r="K1399" s="261" t="s">
        <v>4693</v>
      </c>
    </row>
    <row r="1400" spans="1:11" hidden="1" x14ac:dyDescent="0.25">
      <c r="A1400" s="261" t="s">
        <v>3653</v>
      </c>
      <c r="B1400" s="261">
        <v>92973</v>
      </c>
      <c r="C1400" s="261" t="s">
        <v>695</v>
      </c>
      <c r="D1400" s="261" t="s">
        <v>696</v>
      </c>
      <c r="E1400" s="261" t="s">
        <v>697</v>
      </c>
      <c r="F1400" s="261">
        <v>100336</v>
      </c>
      <c r="G1400" s="261" t="s">
        <v>3750</v>
      </c>
      <c r="H1400" s="261" t="s">
        <v>3751</v>
      </c>
      <c r="I1400" s="261" t="s">
        <v>2070</v>
      </c>
      <c r="J1400" s="261" t="s">
        <v>3997</v>
      </c>
      <c r="K1400" s="261" t="s">
        <v>2155</v>
      </c>
    </row>
    <row r="1401" spans="1:11" hidden="1" x14ac:dyDescent="0.25">
      <c r="A1401" s="261" t="s">
        <v>3653</v>
      </c>
      <c r="B1401" s="261">
        <v>92974</v>
      </c>
      <c r="C1401" s="261" t="s">
        <v>3675</v>
      </c>
      <c r="D1401" s="261" t="s">
        <v>3224</v>
      </c>
      <c r="E1401" s="261" t="s">
        <v>698</v>
      </c>
      <c r="F1401" s="261">
        <v>103628</v>
      </c>
      <c r="G1401" s="261" t="s">
        <v>699</v>
      </c>
      <c r="H1401" s="261" t="s">
        <v>700</v>
      </c>
      <c r="I1401" s="261" t="s">
        <v>3659</v>
      </c>
      <c r="J1401" s="261" t="s">
        <v>3660</v>
      </c>
      <c r="K1401" s="261" t="s">
        <v>3697</v>
      </c>
    </row>
    <row r="1402" spans="1:11" hidden="1" x14ac:dyDescent="0.25">
      <c r="A1402" s="261" t="s">
        <v>3653</v>
      </c>
      <c r="B1402" s="261">
        <v>92976</v>
      </c>
      <c r="C1402" s="261" t="s">
        <v>212</v>
      </c>
      <c r="D1402" s="261" t="s">
        <v>3723</v>
      </c>
      <c r="E1402" s="261" t="s">
        <v>701</v>
      </c>
      <c r="F1402" s="261">
        <v>100375</v>
      </c>
      <c r="G1402" s="261" t="s">
        <v>3774</v>
      </c>
      <c r="H1402" s="261" t="s">
        <v>3775</v>
      </c>
      <c r="I1402" s="261" t="s">
        <v>2070</v>
      </c>
      <c r="J1402" s="261" t="s">
        <v>3997</v>
      </c>
      <c r="K1402" s="261" t="s">
        <v>4437</v>
      </c>
    </row>
    <row r="1403" spans="1:11" hidden="1" x14ac:dyDescent="0.25">
      <c r="A1403" s="261" t="s">
        <v>3653</v>
      </c>
      <c r="B1403" s="261">
        <v>92977</v>
      </c>
      <c r="C1403" s="261" t="s">
        <v>702</v>
      </c>
      <c r="D1403" s="261" t="s">
        <v>4262</v>
      </c>
      <c r="E1403" s="261" t="s">
        <v>703</v>
      </c>
      <c r="F1403" s="261">
        <v>100446</v>
      </c>
      <c r="G1403" s="261" t="s">
        <v>4085</v>
      </c>
      <c r="H1403" s="261" t="s">
        <v>4086</v>
      </c>
      <c r="I1403" s="261" t="s">
        <v>3659</v>
      </c>
      <c r="J1403" s="261" t="s">
        <v>3660</v>
      </c>
      <c r="K1403" s="261" t="s">
        <v>2415</v>
      </c>
    </row>
    <row r="1404" spans="1:11" hidden="1" x14ac:dyDescent="0.25">
      <c r="A1404" s="261" t="s">
        <v>3653</v>
      </c>
      <c r="B1404" s="261">
        <v>92978</v>
      </c>
      <c r="C1404" s="261" t="s">
        <v>4327</v>
      </c>
      <c r="D1404" s="261" t="s">
        <v>4177</v>
      </c>
      <c r="E1404" s="261" t="s">
        <v>704</v>
      </c>
      <c r="F1404" s="261">
        <v>102894</v>
      </c>
      <c r="G1404" s="261" t="s">
        <v>2909</v>
      </c>
      <c r="H1404" s="261" t="s">
        <v>2910</v>
      </c>
      <c r="I1404" s="261" t="s">
        <v>3659</v>
      </c>
      <c r="J1404" s="261" t="s">
        <v>3660</v>
      </c>
      <c r="K1404" s="261" t="s">
        <v>2911</v>
      </c>
    </row>
    <row r="1405" spans="1:11" hidden="1" x14ac:dyDescent="0.25">
      <c r="A1405" s="261" t="s">
        <v>3653</v>
      </c>
      <c r="B1405" s="261">
        <v>92979</v>
      </c>
      <c r="C1405" s="261" t="s">
        <v>3848</v>
      </c>
      <c r="D1405" s="261" t="s">
        <v>705</v>
      </c>
      <c r="E1405" s="261" t="s">
        <v>706</v>
      </c>
      <c r="F1405" s="261">
        <v>103793</v>
      </c>
      <c r="G1405" s="261" t="s">
        <v>4076</v>
      </c>
      <c r="H1405" s="261" t="s">
        <v>4077</v>
      </c>
      <c r="I1405" s="261" t="s">
        <v>3659</v>
      </c>
      <c r="J1405" s="261" t="s">
        <v>4152</v>
      </c>
      <c r="K1405" s="261" t="s">
        <v>1947</v>
      </c>
    </row>
    <row r="1406" spans="1:11" hidden="1" x14ac:dyDescent="0.25">
      <c r="A1406" s="261" t="s">
        <v>3653</v>
      </c>
      <c r="B1406" s="261">
        <v>92980</v>
      </c>
      <c r="C1406" s="261" t="s">
        <v>512</v>
      </c>
      <c r="D1406" s="261" t="s">
        <v>4171</v>
      </c>
      <c r="E1406" s="261" t="s">
        <v>707</v>
      </c>
      <c r="F1406" s="261">
        <v>103329</v>
      </c>
      <c r="G1406" s="261" t="s">
        <v>3937</v>
      </c>
      <c r="H1406" s="261" t="s">
        <v>3938</v>
      </c>
      <c r="I1406" s="261" t="s">
        <v>3659</v>
      </c>
      <c r="J1406" s="261" t="s">
        <v>3660</v>
      </c>
      <c r="K1406" s="261" t="s">
        <v>708</v>
      </c>
    </row>
    <row r="1407" spans="1:11" hidden="1" x14ac:dyDescent="0.25">
      <c r="A1407" s="261" t="s">
        <v>2518</v>
      </c>
      <c r="B1407" s="261">
        <v>92992</v>
      </c>
      <c r="C1407" s="261" t="s">
        <v>3460</v>
      </c>
      <c r="D1407" s="261" t="s">
        <v>709</v>
      </c>
      <c r="E1407" s="261" t="s">
        <v>710</v>
      </c>
      <c r="F1407" s="261">
        <v>101199</v>
      </c>
      <c r="G1407" s="261" t="s">
        <v>4228</v>
      </c>
      <c r="H1407" s="261" t="s">
        <v>2522</v>
      </c>
      <c r="I1407" s="261" t="s">
        <v>3659</v>
      </c>
      <c r="J1407" s="261" t="s">
        <v>2403</v>
      </c>
      <c r="K1407" s="261" t="s">
        <v>2148</v>
      </c>
    </row>
    <row r="1408" spans="1:11" hidden="1" x14ac:dyDescent="0.25">
      <c r="A1408" s="261" t="s">
        <v>3653</v>
      </c>
      <c r="B1408" s="261">
        <v>92995</v>
      </c>
      <c r="C1408" s="261" t="s">
        <v>4043</v>
      </c>
      <c r="D1408" s="261" t="s">
        <v>711</v>
      </c>
      <c r="E1408" s="261" t="s">
        <v>712</v>
      </c>
      <c r="F1408" s="261">
        <v>101196</v>
      </c>
      <c r="G1408" s="261" t="s">
        <v>4228</v>
      </c>
      <c r="H1408" s="261" t="s">
        <v>4229</v>
      </c>
      <c r="I1408" s="261" t="s">
        <v>3659</v>
      </c>
      <c r="J1408" s="261" t="s">
        <v>3660</v>
      </c>
      <c r="K1408" s="261" t="s">
        <v>4375</v>
      </c>
    </row>
    <row r="1409" spans="1:11" hidden="1" x14ac:dyDescent="0.25">
      <c r="A1409" s="261" t="s">
        <v>3653</v>
      </c>
      <c r="B1409" s="261">
        <v>93011</v>
      </c>
      <c r="C1409" s="261" t="s">
        <v>3978</v>
      </c>
      <c r="D1409" s="261" t="s">
        <v>713</v>
      </c>
      <c r="E1409" s="261" t="s">
        <v>714</v>
      </c>
      <c r="F1409" s="261">
        <v>136329</v>
      </c>
      <c r="G1409" s="261" t="s">
        <v>5165</v>
      </c>
      <c r="H1409" s="261" t="s">
        <v>5166</v>
      </c>
      <c r="I1409" s="261" t="s">
        <v>3659</v>
      </c>
      <c r="J1409" s="261" t="s">
        <v>3660</v>
      </c>
      <c r="K1409" s="261" t="s">
        <v>715</v>
      </c>
    </row>
    <row r="1410" spans="1:11" hidden="1" x14ac:dyDescent="0.25">
      <c r="A1410" s="261" t="s">
        <v>3653</v>
      </c>
      <c r="B1410" s="261">
        <v>93012</v>
      </c>
      <c r="C1410" s="261" t="s">
        <v>3843</v>
      </c>
      <c r="D1410" s="261" t="s">
        <v>716</v>
      </c>
      <c r="E1410" s="261" t="s">
        <v>717</v>
      </c>
      <c r="F1410" s="261">
        <v>100446</v>
      </c>
      <c r="G1410" s="261" t="s">
        <v>4085</v>
      </c>
      <c r="H1410" s="261" t="s">
        <v>4086</v>
      </c>
      <c r="I1410" s="261" t="s">
        <v>3659</v>
      </c>
      <c r="J1410" s="261" t="s">
        <v>3660</v>
      </c>
      <c r="K1410" s="261" t="s">
        <v>2415</v>
      </c>
    </row>
    <row r="1411" spans="1:11" hidden="1" x14ac:dyDescent="0.25">
      <c r="A1411" s="261" t="s">
        <v>3653</v>
      </c>
      <c r="B1411" s="261">
        <v>93013</v>
      </c>
      <c r="C1411" s="261" t="s">
        <v>4130</v>
      </c>
      <c r="D1411" s="261" t="s">
        <v>3059</v>
      </c>
      <c r="E1411" s="261" t="s">
        <v>718</v>
      </c>
      <c r="F1411" s="261">
        <v>100432</v>
      </c>
      <c r="G1411" s="261" t="s">
        <v>5092</v>
      </c>
      <c r="H1411" s="261" t="s">
        <v>5093</v>
      </c>
      <c r="I1411" s="261" t="s">
        <v>3659</v>
      </c>
      <c r="J1411" s="261" t="s">
        <v>3660</v>
      </c>
      <c r="K1411" s="261" t="s">
        <v>5094</v>
      </c>
    </row>
    <row r="1412" spans="1:11" hidden="1" x14ac:dyDescent="0.25">
      <c r="A1412" s="261" t="s">
        <v>3653</v>
      </c>
      <c r="B1412" s="261">
        <v>93014</v>
      </c>
      <c r="C1412" s="261" t="s">
        <v>719</v>
      </c>
      <c r="D1412" s="261" t="s">
        <v>720</v>
      </c>
      <c r="E1412" s="261" t="s">
        <v>721</v>
      </c>
      <c r="F1412" s="261">
        <v>106536</v>
      </c>
      <c r="G1412" s="261" t="s">
        <v>4258</v>
      </c>
      <c r="H1412" s="261" t="s">
        <v>4259</v>
      </c>
      <c r="I1412" s="261" t="s">
        <v>3659</v>
      </c>
      <c r="J1412" s="261" t="s">
        <v>3660</v>
      </c>
      <c r="K1412" s="261" t="s">
        <v>4260</v>
      </c>
    </row>
    <row r="1413" spans="1:11" hidden="1" x14ac:dyDescent="0.25">
      <c r="A1413" s="261" t="s">
        <v>3653</v>
      </c>
      <c r="B1413" s="261">
        <v>93015</v>
      </c>
      <c r="C1413" s="261" t="s">
        <v>3150</v>
      </c>
      <c r="D1413" s="261" t="s">
        <v>4795</v>
      </c>
      <c r="E1413" s="261" t="s">
        <v>722</v>
      </c>
      <c r="F1413" s="261">
        <v>100303</v>
      </c>
      <c r="G1413" s="261" t="s">
        <v>3956</v>
      </c>
      <c r="H1413" s="261" t="s">
        <v>3957</v>
      </c>
      <c r="I1413" s="261" t="s">
        <v>3659</v>
      </c>
      <c r="J1413" s="261" t="s">
        <v>3660</v>
      </c>
      <c r="K1413" s="261" t="s">
        <v>3958</v>
      </c>
    </row>
    <row r="1414" spans="1:11" hidden="1" x14ac:dyDescent="0.25">
      <c r="A1414" s="261" t="s">
        <v>3653</v>
      </c>
      <c r="B1414" s="261">
        <v>93021</v>
      </c>
      <c r="C1414" s="261" t="s">
        <v>723</v>
      </c>
      <c r="D1414" s="261" t="s">
        <v>2669</v>
      </c>
      <c r="E1414" s="261" t="s">
        <v>724</v>
      </c>
      <c r="F1414" s="261">
        <v>103595</v>
      </c>
      <c r="G1414" s="261" t="s">
        <v>3841</v>
      </c>
      <c r="H1414" s="261" t="s">
        <v>3842</v>
      </c>
      <c r="I1414" s="261" t="s">
        <v>3659</v>
      </c>
      <c r="J1414" s="261" t="s">
        <v>3660</v>
      </c>
      <c r="K1414" s="261" t="s">
        <v>4105</v>
      </c>
    </row>
    <row r="1415" spans="1:11" hidden="1" x14ac:dyDescent="0.25">
      <c r="A1415" s="261" t="s">
        <v>3653</v>
      </c>
      <c r="B1415" s="261">
        <v>93023</v>
      </c>
      <c r="C1415" s="261" t="s">
        <v>4932</v>
      </c>
      <c r="D1415" s="261" t="s">
        <v>725</v>
      </c>
      <c r="E1415" s="261" t="s">
        <v>726</v>
      </c>
      <c r="F1415" s="261">
        <v>100370</v>
      </c>
      <c r="G1415" s="261" t="s">
        <v>4742</v>
      </c>
      <c r="H1415" s="261" t="s">
        <v>4743</v>
      </c>
      <c r="I1415" s="261" t="s">
        <v>3659</v>
      </c>
      <c r="J1415" s="261" t="s">
        <v>3660</v>
      </c>
      <c r="K1415" s="261" t="s">
        <v>4214</v>
      </c>
    </row>
    <row r="1416" spans="1:11" hidden="1" x14ac:dyDescent="0.25">
      <c r="A1416" s="261" t="s">
        <v>3653</v>
      </c>
      <c r="B1416" s="261">
        <v>93030</v>
      </c>
      <c r="C1416" s="261" t="s">
        <v>4719</v>
      </c>
      <c r="D1416" s="261" t="s">
        <v>727</v>
      </c>
      <c r="E1416" s="261" t="s">
        <v>728</v>
      </c>
      <c r="F1416" s="261">
        <v>101197</v>
      </c>
      <c r="G1416" s="261" t="s">
        <v>4277</v>
      </c>
      <c r="H1416" s="261" t="s">
        <v>4278</v>
      </c>
      <c r="I1416" s="261" t="s">
        <v>3659</v>
      </c>
      <c r="J1416" s="261" t="s">
        <v>3660</v>
      </c>
      <c r="K1416" s="261" t="s">
        <v>4279</v>
      </c>
    </row>
    <row r="1417" spans="1:11" hidden="1" x14ac:dyDescent="0.25">
      <c r="A1417" s="261" t="s">
        <v>3653</v>
      </c>
      <c r="B1417" s="261">
        <v>93032</v>
      </c>
      <c r="C1417" s="261" t="s">
        <v>729</v>
      </c>
      <c r="D1417" s="261" t="s">
        <v>730</v>
      </c>
      <c r="E1417" s="261" t="s">
        <v>731</v>
      </c>
      <c r="F1417" s="261">
        <v>103262</v>
      </c>
      <c r="G1417" s="261" t="s">
        <v>4337</v>
      </c>
      <c r="H1417" s="261" t="s">
        <v>4338</v>
      </c>
      <c r="I1417" s="261" t="s">
        <v>3659</v>
      </c>
      <c r="J1417" s="261" t="s">
        <v>3684</v>
      </c>
      <c r="K1417" s="261" t="s">
        <v>127</v>
      </c>
    </row>
    <row r="1418" spans="1:11" hidden="1" x14ac:dyDescent="0.25">
      <c r="A1418" s="261" t="s">
        <v>3653</v>
      </c>
      <c r="B1418" s="261">
        <v>93033</v>
      </c>
      <c r="C1418" s="261" t="s">
        <v>702</v>
      </c>
      <c r="D1418" s="261" t="s">
        <v>732</v>
      </c>
      <c r="E1418" s="261" t="s">
        <v>733</v>
      </c>
      <c r="F1418" s="261">
        <v>102843</v>
      </c>
      <c r="G1418" s="261" t="s">
        <v>4823</v>
      </c>
      <c r="H1418" s="261" t="s">
        <v>4824</v>
      </c>
      <c r="I1418" s="261" t="s">
        <v>3659</v>
      </c>
      <c r="J1418" s="261" t="s">
        <v>4068</v>
      </c>
      <c r="K1418" s="261" t="s">
        <v>734</v>
      </c>
    </row>
    <row r="1419" spans="1:11" hidden="1" x14ac:dyDescent="0.25">
      <c r="A1419" s="261" t="s">
        <v>3653</v>
      </c>
      <c r="B1419" s="261">
        <v>93035</v>
      </c>
      <c r="C1419" s="261" t="s">
        <v>4127</v>
      </c>
      <c r="D1419" s="261" t="s">
        <v>735</v>
      </c>
      <c r="E1419" s="261" t="s">
        <v>736</v>
      </c>
      <c r="F1419" s="261">
        <v>103595</v>
      </c>
      <c r="G1419" s="261" t="s">
        <v>3841</v>
      </c>
      <c r="H1419" s="261" t="s">
        <v>3842</v>
      </c>
      <c r="I1419" s="261" t="s">
        <v>3659</v>
      </c>
      <c r="J1419" s="261" t="s">
        <v>3660</v>
      </c>
      <c r="K1419" s="261" t="s">
        <v>737</v>
      </c>
    </row>
    <row r="1420" spans="1:11" hidden="1" x14ac:dyDescent="0.25">
      <c r="A1420" s="261" t="s">
        <v>3653</v>
      </c>
      <c r="B1420" s="261">
        <v>93036</v>
      </c>
      <c r="C1420" s="261" t="s">
        <v>4177</v>
      </c>
      <c r="D1420" s="261" t="s">
        <v>738</v>
      </c>
      <c r="E1420" s="261" t="s">
        <v>739</v>
      </c>
      <c r="F1420" s="261">
        <v>100686</v>
      </c>
      <c r="G1420" s="261" t="s">
        <v>740</v>
      </c>
      <c r="H1420" s="261" t="s">
        <v>741</v>
      </c>
      <c r="I1420" s="261" t="s">
        <v>3659</v>
      </c>
      <c r="J1420" s="261" t="s">
        <v>3660</v>
      </c>
      <c r="K1420" s="261" t="s">
        <v>742</v>
      </c>
    </row>
    <row r="1421" spans="1:11" hidden="1" x14ac:dyDescent="0.25">
      <c r="A1421" s="261" t="s">
        <v>3653</v>
      </c>
      <c r="B1421" s="261">
        <v>93038</v>
      </c>
      <c r="C1421" s="261" t="s">
        <v>4324</v>
      </c>
      <c r="D1421" s="261" t="s">
        <v>3383</v>
      </c>
      <c r="E1421" s="261" t="s">
        <v>743</v>
      </c>
      <c r="F1421" s="261">
        <v>103432</v>
      </c>
      <c r="G1421" s="261" t="s">
        <v>508</v>
      </c>
      <c r="H1421" s="261" t="s">
        <v>509</v>
      </c>
      <c r="I1421" s="261" t="s">
        <v>3659</v>
      </c>
      <c r="J1421" s="261" t="s">
        <v>3660</v>
      </c>
      <c r="K1421" s="261" t="s">
        <v>744</v>
      </c>
    </row>
    <row r="1422" spans="1:11" hidden="1" x14ac:dyDescent="0.25">
      <c r="A1422" s="261" t="s">
        <v>3653</v>
      </c>
      <c r="B1422" s="261">
        <v>93039</v>
      </c>
      <c r="C1422" s="261" t="s">
        <v>3843</v>
      </c>
      <c r="D1422" s="261" t="s">
        <v>745</v>
      </c>
      <c r="E1422" s="261" t="s">
        <v>746</v>
      </c>
      <c r="F1422" s="261">
        <v>100356</v>
      </c>
      <c r="G1422" s="261" t="s">
        <v>5097</v>
      </c>
      <c r="H1422" s="261" t="s">
        <v>5098</v>
      </c>
      <c r="I1422" s="261" t="s">
        <v>3659</v>
      </c>
      <c r="J1422" s="261" t="s">
        <v>3660</v>
      </c>
      <c r="K1422" s="261" t="s">
        <v>4042</v>
      </c>
    </row>
    <row r="1423" spans="1:11" hidden="1" x14ac:dyDescent="0.25">
      <c r="A1423" s="261" t="s">
        <v>3653</v>
      </c>
      <c r="B1423" s="261">
        <v>93040</v>
      </c>
      <c r="C1423" s="261" t="s">
        <v>5130</v>
      </c>
      <c r="D1423" s="261" t="s">
        <v>2824</v>
      </c>
      <c r="E1423" s="261" t="s">
        <v>747</v>
      </c>
      <c r="F1423" s="261">
        <v>100989</v>
      </c>
      <c r="G1423" s="261" t="s">
        <v>4648</v>
      </c>
      <c r="H1423" s="261" t="s">
        <v>4649</v>
      </c>
      <c r="I1423" s="261" t="s">
        <v>3659</v>
      </c>
      <c r="J1423" s="261" t="s">
        <v>3660</v>
      </c>
      <c r="K1423" s="261" t="s">
        <v>4650</v>
      </c>
    </row>
    <row r="1424" spans="1:11" hidden="1" x14ac:dyDescent="0.25">
      <c r="A1424" s="261" t="s">
        <v>3653</v>
      </c>
      <c r="B1424" s="261">
        <v>93042</v>
      </c>
      <c r="C1424" s="261" t="s">
        <v>748</v>
      </c>
      <c r="D1424" s="261" t="s">
        <v>749</v>
      </c>
      <c r="E1424" s="261" t="s">
        <v>750</v>
      </c>
      <c r="F1424" s="261">
        <v>100426</v>
      </c>
      <c r="G1424" s="261" t="s">
        <v>3803</v>
      </c>
      <c r="H1424" s="261" t="s">
        <v>3804</v>
      </c>
      <c r="I1424" s="261" t="s">
        <v>3659</v>
      </c>
      <c r="J1424" s="261" t="s">
        <v>3660</v>
      </c>
      <c r="K1424" s="261" t="s">
        <v>1903</v>
      </c>
    </row>
    <row r="1425" spans="1:11" hidden="1" x14ac:dyDescent="0.25">
      <c r="A1425" s="261" t="s">
        <v>3653</v>
      </c>
      <c r="B1425" s="261">
        <v>93044</v>
      </c>
      <c r="C1425" s="261" t="s">
        <v>751</v>
      </c>
      <c r="D1425" s="261" t="s">
        <v>752</v>
      </c>
      <c r="E1425" s="261" t="s">
        <v>753</v>
      </c>
      <c r="F1425" s="261">
        <v>100309</v>
      </c>
      <c r="G1425" s="261" t="s">
        <v>3846</v>
      </c>
      <c r="H1425" s="261" t="s">
        <v>3847</v>
      </c>
      <c r="I1425" s="261" t="s">
        <v>3659</v>
      </c>
      <c r="J1425" s="261" t="s">
        <v>3660</v>
      </c>
      <c r="K1425" s="261" t="s">
        <v>645</v>
      </c>
    </row>
    <row r="1426" spans="1:11" hidden="1" x14ac:dyDescent="0.25">
      <c r="A1426" s="261" t="s">
        <v>3653</v>
      </c>
      <c r="B1426" s="261">
        <v>93045</v>
      </c>
      <c r="C1426" s="261" t="s">
        <v>5148</v>
      </c>
      <c r="D1426" s="261" t="s">
        <v>754</v>
      </c>
      <c r="E1426" s="261" t="s">
        <v>755</v>
      </c>
      <c r="F1426" s="261">
        <v>103325</v>
      </c>
      <c r="G1426" s="261" t="s">
        <v>4942</v>
      </c>
      <c r="H1426" s="261" t="s">
        <v>4943</v>
      </c>
      <c r="I1426" s="261" t="s">
        <v>3659</v>
      </c>
      <c r="J1426" s="261" t="s">
        <v>3660</v>
      </c>
      <c r="K1426" s="261" t="s">
        <v>1871</v>
      </c>
    </row>
    <row r="1427" spans="1:11" hidden="1" x14ac:dyDescent="0.25">
      <c r="A1427" s="261" t="s">
        <v>3653</v>
      </c>
      <c r="B1427" s="261">
        <v>93047</v>
      </c>
      <c r="C1427" s="261" t="s">
        <v>2139</v>
      </c>
      <c r="D1427" s="261" t="s">
        <v>756</v>
      </c>
      <c r="E1427" s="261" t="s">
        <v>757</v>
      </c>
      <c r="F1427" s="261">
        <v>120818</v>
      </c>
      <c r="G1427" s="261" t="s">
        <v>3965</v>
      </c>
      <c r="H1427" s="261" t="s">
        <v>3966</v>
      </c>
      <c r="I1427" s="261" t="s">
        <v>3659</v>
      </c>
      <c r="J1427" s="261" t="s">
        <v>3660</v>
      </c>
      <c r="K1427" s="261" t="s">
        <v>4558</v>
      </c>
    </row>
    <row r="1428" spans="1:11" hidden="1" x14ac:dyDescent="0.25">
      <c r="A1428" s="261" t="s">
        <v>3653</v>
      </c>
      <c r="B1428" s="261">
        <v>93048</v>
      </c>
      <c r="C1428" s="261" t="s">
        <v>2779</v>
      </c>
      <c r="D1428" s="261" t="s">
        <v>1945</v>
      </c>
      <c r="E1428" s="261" t="s">
        <v>758</v>
      </c>
      <c r="F1428" s="261">
        <v>103235</v>
      </c>
      <c r="G1428" s="261" t="s">
        <v>2179</v>
      </c>
      <c r="H1428" s="261" t="s">
        <v>2180</v>
      </c>
      <c r="I1428" s="261" t="s">
        <v>4963</v>
      </c>
      <c r="J1428" s="261" t="s">
        <v>3997</v>
      </c>
      <c r="K1428" s="261" t="s">
        <v>3217</v>
      </c>
    </row>
    <row r="1429" spans="1:11" hidden="1" x14ac:dyDescent="0.25">
      <c r="A1429" s="261" t="s">
        <v>3653</v>
      </c>
      <c r="B1429" s="261">
        <v>93049</v>
      </c>
      <c r="C1429" s="261" t="s">
        <v>2677</v>
      </c>
      <c r="D1429" s="261" t="s">
        <v>759</v>
      </c>
      <c r="E1429" s="261" t="s">
        <v>760</v>
      </c>
      <c r="F1429" s="261">
        <v>103235</v>
      </c>
      <c r="G1429" s="261" t="s">
        <v>2179</v>
      </c>
      <c r="H1429" s="261" t="s">
        <v>2180</v>
      </c>
      <c r="I1429" s="261" t="s">
        <v>4963</v>
      </c>
      <c r="J1429" s="261" t="s">
        <v>3997</v>
      </c>
      <c r="K1429" s="261" t="s">
        <v>3217</v>
      </c>
    </row>
    <row r="1430" spans="1:11" hidden="1" x14ac:dyDescent="0.25">
      <c r="A1430" s="261" t="s">
        <v>3653</v>
      </c>
      <c r="B1430" s="261">
        <v>93050</v>
      </c>
      <c r="C1430" s="261" t="s">
        <v>4238</v>
      </c>
      <c r="D1430" s="261" t="s">
        <v>761</v>
      </c>
      <c r="E1430" s="261" t="s">
        <v>762</v>
      </c>
      <c r="F1430" s="261">
        <v>106538</v>
      </c>
      <c r="G1430" s="261" t="s">
        <v>2423</v>
      </c>
      <c r="H1430" s="261" t="s">
        <v>2424</v>
      </c>
      <c r="I1430" s="261" t="s">
        <v>3659</v>
      </c>
      <c r="J1430" s="261" t="s">
        <v>3660</v>
      </c>
      <c r="K1430" s="261" t="s">
        <v>3770</v>
      </c>
    </row>
    <row r="1431" spans="1:11" hidden="1" x14ac:dyDescent="0.25">
      <c r="A1431" s="261" t="s">
        <v>3653</v>
      </c>
      <c r="B1431" s="261">
        <v>93053</v>
      </c>
      <c r="C1431" s="261" t="s">
        <v>763</v>
      </c>
      <c r="D1431" s="261" t="s">
        <v>764</v>
      </c>
      <c r="E1431" s="261" t="s">
        <v>765</v>
      </c>
      <c r="F1431" s="261">
        <v>100348</v>
      </c>
      <c r="G1431" s="261" t="s">
        <v>3943</v>
      </c>
      <c r="H1431" s="261" t="s">
        <v>3944</v>
      </c>
      <c r="I1431" s="261" t="s">
        <v>3659</v>
      </c>
      <c r="J1431" s="261" t="s">
        <v>3660</v>
      </c>
      <c r="K1431" s="261" t="s">
        <v>4186</v>
      </c>
    </row>
    <row r="1432" spans="1:11" hidden="1" x14ac:dyDescent="0.25">
      <c r="A1432" s="261" t="s">
        <v>3653</v>
      </c>
      <c r="B1432" s="261">
        <v>93054</v>
      </c>
      <c r="C1432" s="261" t="s">
        <v>4099</v>
      </c>
      <c r="D1432" s="261" t="s">
        <v>766</v>
      </c>
      <c r="E1432" s="261" t="s">
        <v>767</v>
      </c>
      <c r="F1432" s="261">
        <v>100454</v>
      </c>
      <c r="G1432" s="261" t="s">
        <v>4922</v>
      </c>
      <c r="H1432" s="261" t="s">
        <v>4923</v>
      </c>
      <c r="I1432" s="261" t="s">
        <v>3659</v>
      </c>
      <c r="J1432" s="261" t="s">
        <v>3684</v>
      </c>
      <c r="K1432" s="261" t="s">
        <v>2511</v>
      </c>
    </row>
    <row r="1433" spans="1:11" hidden="1" x14ac:dyDescent="0.25">
      <c r="A1433" s="261" t="s">
        <v>3653</v>
      </c>
      <c r="B1433" s="261">
        <v>93056</v>
      </c>
      <c r="C1433" s="261" t="s">
        <v>768</v>
      </c>
      <c r="D1433" s="261" t="s">
        <v>769</v>
      </c>
      <c r="E1433" s="261" t="s">
        <v>770</v>
      </c>
      <c r="F1433" s="261">
        <v>103177</v>
      </c>
      <c r="G1433" s="261" t="s">
        <v>2482</v>
      </c>
      <c r="H1433" s="261" t="s">
        <v>2483</v>
      </c>
      <c r="I1433" s="261" t="s">
        <v>3659</v>
      </c>
      <c r="J1433" s="261" t="s">
        <v>3660</v>
      </c>
      <c r="K1433" s="261" t="s">
        <v>2484</v>
      </c>
    </row>
    <row r="1434" spans="1:11" hidden="1" x14ac:dyDescent="0.25">
      <c r="A1434" s="261" t="s">
        <v>3653</v>
      </c>
      <c r="B1434" s="261">
        <v>93057</v>
      </c>
      <c r="C1434" s="261" t="s">
        <v>771</v>
      </c>
      <c r="D1434" s="261" t="s">
        <v>4043</v>
      </c>
      <c r="E1434" s="261" t="s">
        <v>772</v>
      </c>
      <c r="F1434" s="261">
        <v>103232</v>
      </c>
      <c r="G1434" s="261" t="s">
        <v>4318</v>
      </c>
      <c r="H1434" s="261" t="s">
        <v>4319</v>
      </c>
      <c r="I1434" s="261" t="s">
        <v>3659</v>
      </c>
      <c r="J1434" s="261" t="s">
        <v>3660</v>
      </c>
      <c r="K1434" s="261" t="s">
        <v>4320</v>
      </c>
    </row>
    <row r="1435" spans="1:11" x14ac:dyDescent="0.25">
      <c r="A1435" s="261" t="s">
        <v>3653</v>
      </c>
      <c r="B1435" s="261">
        <v>93058</v>
      </c>
      <c r="C1435" s="261" t="s">
        <v>773</v>
      </c>
      <c r="D1435" s="261" t="s">
        <v>2601</v>
      </c>
      <c r="E1435" s="262" t="s">
        <v>774</v>
      </c>
      <c r="F1435" s="261"/>
      <c r="G1435" s="261"/>
      <c r="H1435" s="261"/>
      <c r="I1435" s="261"/>
      <c r="J1435" s="261"/>
      <c r="K1435" s="261"/>
    </row>
    <row r="1436" spans="1:11" hidden="1" x14ac:dyDescent="0.25">
      <c r="A1436" s="261" t="s">
        <v>3653</v>
      </c>
      <c r="B1436" s="261">
        <v>93059</v>
      </c>
      <c r="C1436" s="261" t="s">
        <v>3835</v>
      </c>
      <c r="D1436" s="261" t="s">
        <v>775</v>
      </c>
      <c r="E1436" s="261" t="s">
        <v>776</v>
      </c>
      <c r="F1436" s="261">
        <v>102848</v>
      </c>
      <c r="G1436" s="261" t="s">
        <v>3983</v>
      </c>
      <c r="H1436" s="261" t="s">
        <v>3984</v>
      </c>
      <c r="I1436" s="261" t="s">
        <v>3659</v>
      </c>
      <c r="J1436" s="261" t="s">
        <v>3660</v>
      </c>
      <c r="K1436" s="261" t="s">
        <v>4540</v>
      </c>
    </row>
    <row r="1437" spans="1:11" hidden="1" x14ac:dyDescent="0.25">
      <c r="A1437" s="261" t="s">
        <v>3653</v>
      </c>
      <c r="B1437" s="261">
        <v>93062</v>
      </c>
      <c r="C1437" s="261" t="s">
        <v>3704</v>
      </c>
      <c r="D1437" s="261" t="s">
        <v>777</v>
      </c>
      <c r="E1437" s="261" t="s">
        <v>778</v>
      </c>
      <c r="F1437" s="261">
        <v>100498</v>
      </c>
      <c r="G1437" s="261" t="s">
        <v>779</v>
      </c>
      <c r="H1437" s="261" t="s">
        <v>780</v>
      </c>
      <c r="I1437" s="261" t="s">
        <v>3659</v>
      </c>
      <c r="J1437" s="261" t="s">
        <v>3660</v>
      </c>
      <c r="K1437" s="261" t="s">
        <v>3933</v>
      </c>
    </row>
    <row r="1438" spans="1:11" hidden="1" x14ac:dyDescent="0.25">
      <c r="A1438" s="261" t="s">
        <v>3653</v>
      </c>
      <c r="B1438" s="261">
        <v>93063</v>
      </c>
      <c r="C1438" s="261" t="s">
        <v>2861</v>
      </c>
      <c r="D1438" s="261" t="s">
        <v>781</v>
      </c>
      <c r="E1438" s="261" t="s">
        <v>782</v>
      </c>
      <c r="F1438" s="261">
        <v>136368</v>
      </c>
      <c r="G1438" s="261" t="s">
        <v>2620</v>
      </c>
      <c r="H1438" s="261" t="s">
        <v>2621</v>
      </c>
      <c r="I1438" s="261" t="s">
        <v>2070</v>
      </c>
      <c r="J1438" s="261" t="s">
        <v>3997</v>
      </c>
      <c r="K1438" s="261" t="s">
        <v>2622</v>
      </c>
    </row>
    <row r="1439" spans="1:11" hidden="1" x14ac:dyDescent="0.25">
      <c r="A1439" s="261" t="s">
        <v>3653</v>
      </c>
      <c r="B1439" s="261">
        <v>93064</v>
      </c>
      <c r="C1439" s="261" t="s">
        <v>783</v>
      </c>
      <c r="D1439" s="261" t="s">
        <v>2947</v>
      </c>
      <c r="E1439" s="261" t="s">
        <v>784</v>
      </c>
      <c r="F1439" s="261">
        <v>100348</v>
      </c>
      <c r="G1439" s="261" t="s">
        <v>3943</v>
      </c>
      <c r="H1439" s="261" t="s">
        <v>3944</v>
      </c>
      <c r="I1439" s="261" t="s">
        <v>4963</v>
      </c>
      <c r="J1439" s="261" t="s">
        <v>3997</v>
      </c>
      <c r="K1439" s="261" t="s">
        <v>2653</v>
      </c>
    </row>
    <row r="1440" spans="1:11" hidden="1" x14ac:dyDescent="0.25">
      <c r="A1440" s="261" t="s">
        <v>3653</v>
      </c>
      <c r="B1440" s="261">
        <v>93067</v>
      </c>
      <c r="C1440" s="261" t="s">
        <v>785</v>
      </c>
      <c r="D1440" s="261" t="s">
        <v>786</v>
      </c>
      <c r="E1440" s="261" t="s">
        <v>787</v>
      </c>
      <c r="F1440" s="261">
        <v>100427</v>
      </c>
      <c r="G1440" s="261" t="s">
        <v>2005</v>
      </c>
      <c r="H1440" s="261" t="s">
        <v>2006</v>
      </c>
      <c r="I1440" s="261" t="s">
        <v>2070</v>
      </c>
      <c r="J1440" s="261" t="s">
        <v>3997</v>
      </c>
      <c r="K1440" s="261" t="s">
        <v>2283</v>
      </c>
    </row>
    <row r="1441" spans="1:11" hidden="1" x14ac:dyDescent="0.25">
      <c r="A1441" s="261" t="s">
        <v>3653</v>
      </c>
      <c r="B1441" s="261">
        <v>93073</v>
      </c>
      <c r="C1441" s="261" t="s">
        <v>788</v>
      </c>
      <c r="D1441" s="261" t="s">
        <v>789</v>
      </c>
      <c r="E1441" s="261" t="s">
        <v>790</v>
      </c>
      <c r="F1441" s="261">
        <v>100447</v>
      </c>
      <c r="G1441" s="261" t="s">
        <v>5202</v>
      </c>
      <c r="H1441" s="261" t="s">
        <v>5203</v>
      </c>
      <c r="I1441" s="261" t="s">
        <v>3659</v>
      </c>
      <c r="J1441" s="261" t="s">
        <v>3660</v>
      </c>
      <c r="K1441" s="261" t="s">
        <v>2047</v>
      </c>
    </row>
    <row r="1442" spans="1:11" hidden="1" x14ac:dyDescent="0.25">
      <c r="A1442" s="261" t="s">
        <v>3653</v>
      </c>
      <c r="B1442" s="261">
        <v>93074</v>
      </c>
      <c r="C1442" s="261" t="s">
        <v>791</v>
      </c>
      <c r="D1442" s="261" t="s">
        <v>792</v>
      </c>
      <c r="E1442" s="261" t="s">
        <v>793</v>
      </c>
      <c r="F1442" s="261">
        <v>103310</v>
      </c>
      <c r="G1442" s="261" t="s">
        <v>4241</v>
      </c>
      <c r="H1442" s="261" t="s">
        <v>4242</v>
      </c>
      <c r="I1442" s="261" t="s">
        <v>3659</v>
      </c>
      <c r="J1442" s="261" t="s">
        <v>3660</v>
      </c>
      <c r="K1442" s="261" t="s">
        <v>4243</v>
      </c>
    </row>
    <row r="1443" spans="1:11" hidden="1" x14ac:dyDescent="0.25">
      <c r="A1443" s="261" t="s">
        <v>3653</v>
      </c>
      <c r="B1443" s="261">
        <v>93075</v>
      </c>
      <c r="C1443" s="261" t="s">
        <v>4134</v>
      </c>
      <c r="D1443" s="261" t="s">
        <v>794</v>
      </c>
      <c r="E1443" s="261" t="s">
        <v>795</v>
      </c>
      <c r="F1443" s="261">
        <v>100432</v>
      </c>
      <c r="G1443" s="261" t="s">
        <v>5092</v>
      </c>
      <c r="H1443" s="261" t="s">
        <v>5093</v>
      </c>
      <c r="I1443" s="261" t="s">
        <v>3659</v>
      </c>
      <c r="J1443" s="261" t="s">
        <v>3660</v>
      </c>
      <c r="K1443" s="261" t="s">
        <v>5094</v>
      </c>
    </row>
    <row r="1444" spans="1:11" hidden="1" x14ac:dyDescent="0.25">
      <c r="A1444" s="261" t="s">
        <v>3653</v>
      </c>
      <c r="B1444" s="261">
        <v>93078</v>
      </c>
      <c r="C1444" s="261" t="s">
        <v>270</v>
      </c>
      <c r="D1444" s="261" t="s">
        <v>796</v>
      </c>
      <c r="E1444" s="261" t="s">
        <v>797</v>
      </c>
      <c r="F1444" s="261">
        <v>103177</v>
      </c>
      <c r="G1444" s="261" t="s">
        <v>2482</v>
      </c>
      <c r="H1444" s="261" t="s">
        <v>2483</v>
      </c>
      <c r="I1444" s="261" t="s">
        <v>3659</v>
      </c>
      <c r="J1444" s="261" t="s">
        <v>3660</v>
      </c>
      <c r="K1444" s="261" t="s">
        <v>2484</v>
      </c>
    </row>
    <row r="1445" spans="1:11" hidden="1" x14ac:dyDescent="0.25">
      <c r="A1445" s="261" t="s">
        <v>3653</v>
      </c>
      <c r="B1445" s="261">
        <v>93079</v>
      </c>
      <c r="C1445" s="261" t="s">
        <v>4090</v>
      </c>
      <c r="D1445" s="261" t="s">
        <v>798</v>
      </c>
      <c r="E1445" s="261" t="s">
        <v>799</v>
      </c>
      <c r="F1445" s="261">
        <v>100373</v>
      </c>
      <c r="G1445" s="261" t="s">
        <v>4869</v>
      </c>
      <c r="H1445" s="261" t="s">
        <v>4870</v>
      </c>
      <c r="I1445" s="261" t="s">
        <v>3659</v>
      </c>
      <c r="J1445" s="261" t="s">
        <v>3997</v>
      </c>
      <c r="K1445" s="261" t="s">
        <v>4871</v>
      </c>
    </row>
    <row r="1446" spans="1:11" hidden="1" x14ac:dyDescent="0.25">
      <c r="A1446" s="261" t="s">
        <v>3653</v>
      </c>
      <c r="B1446" s="261">
        <v>93082</v>
      </c>
      <c r="C1446" s="261" t="s">
        <v>800</v>
      </c>
      <c r="D1446" s="261" t="s">
        <v>801</v>
      </c>
      <c r="E1446" s="261" t="s">
        <v>802</v>
      </c>
      <c r="F1446" s="261">
        <v>100348</v>
      </c>
      <c r="G1446" s="261" t="s">
        <v>3943</v>
      </c>
      <c r="H1446" s="261" t="s">
        <v>3944</v>
      </c>
      <c r="I1446" s="261" t="s">
        <v>3659</v>
      </c>
      <c r="J1446" s="261" t="s">
        <v>3660</v>
      </c>
      <c r="K1446" s="261" t="s">
        <v>4254</v>
      </c>
    </row>
    <row r="1447" spans="1:11" hidden="1" x14ac:dyDescent="0.25">
      <c r="A1447" s="261" t="s">
        <v>3653</v>
      </c>
      <c r="B1447" s="261">
        <v>93083</v>
      </c>
      <c r="C1447" s="261" t="s">
        <v>4460</v>
      </c>
      <c r="D1447" s="261" t="s">
        <v>803</v>
      </c>
      <c r="E1447" s="261" t="s">
        <v>804</v>
      </c>
      <c r="F1447" s="261">
        <v>100434</v>
      </c>
      <c r="G1447" s="261" t="s">
        <v>5135</v>
      </c>
      <c r="H1447" s="261" t="s">
        <v>5136</v>
      </c>
      <c r="I1447" s="261" t="s">
        <v>3659</v>
      </c>
      <c r="J1447" s="261" t="s">
        <v>4152</v>
      </c>
      <c r="K1447" s="261" t="s">
        <v>3886</v>
      </c>
    </row>
    <row r="1448" spans="1:11" hidden="1" x14ac:dyDescent="0.25">
      <c r="A1448" s="261" t="s">
        <v>3653</v>
      </c>
      <c r="B1448" s="261">
        <v>93084</v>
      </c>
      <c r="C1448" s="261" t="s">
        <v>3999</v>
      </c>
      <c r="D1448" s="261" t="s">
        <v>5159</v>
      </c>
      <c r="E1448" s="261" t="s">
        <v>805</v>
      </c>
      <c r="F1448" s="261">
        <v>100370</v>
      </c>
      <c r="G1448" s="261" t="s">
        <v>4742</v>
      </c>
      <c r="H1448" s="261" t="s">
        <v>4743</v>
      </c>
      <c r="I1448" s="261" t="s">
        <v>3659</v>
      </c>
      <c r="J1448" s="261" t="s">
        <v>3660</v>
      </c>
      <c r="K1448" s="261" t="s">
        <v>3758</v>
      </c>
    </row>
    <row r="1449" spans="1:11" hidden="1" x14ac:dyDescent="0.25">
      <c r="A1449" s="261" t="s">
        <v>3653</v>
      </c>
      <c r="B1449" s="261">
        <v>93085</v>
      </c>
      <c r="C1449" s="261" t="s">
        <v>182</v>
      </c>
      <c r="D1449" s="261" t="s">
        <v>806</v>
      </c>
      <c r="E1449" s="261" t="s">
        <v>807</v>
      </c>
      <c r="F1449" s="261">
        <v>100434</v>
      </c>
      <c r="G1449" s="261" t="s">
        <v>5135</v>
      </c>
      <c r="H1449" s="261" t="s">
        <v>5136</v>
      </c>
      <c r="I1449" s="261" t="s">
        <v>3659</v>
      </c>
      <c r="J1449" s="261" t="s">
        <v>3660</v>
      </c>
      <c r="K1449" s="261" t="s">
        <v>5240</v>
      </c>
    </row>
    <row r="1450" spans="1:11" hidden="1" x14ac:dyDescent="0.25">
      <c r="A1450" s="261" t="s">
        <v>3653</v>
      </c>
      <c r="B1450" s="261">
        <v>93086</v>
      </c>
      <c r="C1450" s="261" t="s">
        <v>4099</v>
      </c>
      <c r="D1450" s="261" t="s">
        <v>808</v>
      </c>
      <c r="E1450" s="261" t="s">
        <v>809</v>
      </c>
      <c r="F1450" s="261">
        <v>100379</v>
      </c>
      <c r="G1450" s="261" t="s">
        <v>3814</v>
      </c>
      <c r="H1450" s="261" t="s">
        <v>3815</v>
      </c>
      <c r="I1450" s="261" t="s">
        <v>3659</v>
      </c>
      <c r="J1450" s="261" t="s">
        <v>3997</v>
      </c>
      <c r="K1450" s="261" t="s">
        <v>1896</v>
      </c>
    </row>
    <row r="1451" spans="1:11" hidden="1" x14ac:dyDescent="0.25">
      <c r="A1451" s="261" t="s">
        <v>3653</v>
      </c>
      <c r="B1451" s="261">
        <v>93087</v>
      </c>
      <c r="C1451" s="261" t="s">
        <v>3843</v>
      </c>
      <c r="D1451" s="261" t="s">
        <v>810</v>
      </c>
      <c r="E1451" s="261" t="s">
        <v>811</v>
      </c>
      <c r="F1451" s="261">
        <v>100989</v>
      </c>
      <c r="G1451" s="261" t="s">
        <v>4648</v>
      </c>
      <c r="H1451" s="261" t="s">
        <v>4649</v>
      </c>
      <c r="I1451" s="261" t="s">
        <v>3659</v>
      </c>
      <c r="J1451" s="261" t="s">
        <v>3660</v>
      </c>
      <c r="K1451" s="261" t="s">
        <v>4650</v>
      </c>
    </row>
    <row r="1452" spans="1:11" hidden="1" x14ac:dyDescent="0.25">
      <c r="A1452" s="261" t="s">
        <v>3653</v>
      </c>
      <c r="B1452" s="261">
        <v>93088</v>
      </c>
      <c r="C1452" s="261" t="s">
        <v>5221</v>
      </c>
      <c r="D1452" s="261" t="s">
        <v>812</v>
      </c>
      <c r="E1452" s="261" t="s">
        <v>813</v>
      </c>
      <c r="F1452" s="261">
        <v>103235</v>
      </c>
      <c r="G1452" s="261" t="s">
        <v>2179</v>
      </c>
      <c r="H1452" s="261" t="s">
        <v>2180</v>
      </c>
      <c r="I1452" s="261" t="s">
        <v>2070</v>
      </c>
      <c r="J1452" s="261" t="s">
        <v>3997</v>
      </c>
      <c r="K1452" s="261" t="s">
        <v>2181</v>
      </c>
    </row>
    <row r="1453" spans="1:11" hidden="1" x14ac:dyDescent="0.25">
      <c r="A1453" s="261" t="s">
        <v>3653</v>
      </c>
      <c r="B1453" s="261">
        <v>93089</v>
      </c>
      <c r="C1453" s="261" t="s">
        <v>814</v>
      </c>
      <c r="D1453" s="261" t="s">
        <v>815</v>
      </c>
      <c r="E1453" s="261" t="s">
        <v>816</v>
      </c>
      <c r="F1453" s="261">
        <v>103235</v>
      </c>
      <c r="G1453" s="261" t="s">
        <v>2179</v>
      </c>
      <c r="H1453" s="261" t="s">
        <v>2180</v>
      </c>
      <c r="I1453" s="261" t="s">
        <v>2070</v>
      </c>
      <c r="J1453" s="261" t="s">
        <v>3997</v>
      </c>
      <c r="K1453" s="261" t="s">
        <v>3217</v>
      </c>
    </row>
    <row r="1454" spans="1:11" hidden="1" x14ac:dyDescent="0.25">
      <c r="A1454" s="261" t="s">
        <v>3653</v>
      </c>
      <c r="B1454" s="261">
        <v>93090</v>
      </c>
      <c r="C1454" s="261" t="s">
        <v>817</v>
      </c>
      <c r="D1454" s="261" t="s">
        <v>818</v>
      </c>
      <c r="E1454" s="261" t="s">
        <v>819</v>
      </c>
      <c r="F1454" s="261">
        <v>103235</v>
      </c>
      <c r="G1454" s="261" t="s">
        <v>2179</v>
      </c>
      <c r="H1454" s="261" t="s">
        <v>2180</v>
      </c>
      <c r="I1454" s="261" t="s">
        <v>2070</v>
      </c>
      <c r="J1454" s="261" t="s">
        <v>3997</v>
      </c>
      <c r="K1454" s="261" t="s">
        <v>3217</v>
      </c>
    </row>
    <row r="1455" spans="1:11" hidden="1" x14ac:dyDescent="0.25">
      <c r="A1455" s="261" t="s">
        <v>3653</v>
      </c>
      <c r="B1455" s="261">
        <v>93091</v>
      </c>
      <c r="C1455" s="261" t="s">
        <v>5226</v>
      </c>
      <c r="D1455" s="261" t="s">
        <v>820</v>
      </c>
      <c r="E1455" s="261" t="s">
        <v>821</v>
      </c>
      <c r="F1455" s="261">
        <v>103313</v>
      </c>
      <c r="G1455" s="261" t="s">
        <v>4207</v>
      </c>
      <c r="H1455" s="261" t="s">
        <v>4208</v>
      </c>
      <c r="I1455" s="261" t="s">
        <v>2070</v>
      </c>
      <c r="J1455" s="261" t="s">
        <v>3997</v>
      </c>
      <c r="K1455" s="261" t="s">
        <v>4802</v>
      </c>
    </row>
    <row r="1456" spans="1:11" hidden="1" x14ac:dyDescent="0.25">
      <c r="A1456" s="261" t="s">
        <v>3653</v>
      </c>
      <c r="B1456" s="261">
        <v>93093</v>
      </c>
      <c r="C1456" s="261" t="s">
        <v>3811</v>
      </c>
      <c r="D1456" s="261" t="s">
        <v>822</v>
      </c>
      <c r="E1456" s="261" t="s">
        <v>823</v>
      </c>
      <c r="F1456" s="261">
        <v>136347</v>
      </c>
      <c r="G1456" s="261" t="s">
        <v>3447</v>
      </c>
      <c r="H1456" s="261" t="s">
        <v>3448</v>
      </c>
      <c r="I1456" s="261" t="s">
        <v>2070</v>
      </c>
      <c r="J1456" s="261" t="s">
        <v>3997</v>
      </c>
      <c r="K1456" s="261" t="s">
        <v>3470</v>
      </c>
    </row>
    <row r="1457" spans="1:11" hidden="1" x14ac:dyDescent="0.25">
      <c r="A1457" s="261" t="s">
        <v>3653</v>
      </c>
      <c r="B1457" s="261">
        <v>93094</v>
      </c>
      <c r="C1457" s="261" t="s">
        <v>4124</v>
      </c>
      <c r="D1457" s="261" t="s">
        <v>824</v>
      </c>
      <c r="E1457" s="261" t="s">
        <v>825</v>
      </c>
      <c r="F1457" s="261">
        <v>103330</v>
      </c>
      <c r="G1457" s="261" t="s">
        <v>3018</v>
      </c>
      <c r="H1457" s="261" t="s">
        <v>3019</v>
      </c>
      <c r="I1457" s="261" t="s">
        <v>2070</v>
      </c>
      <c r="J1457" s="261" t="s">
        <v>3997</v>
      </c>
      <c r="K1457" s="261" t="s">
        <v>826</v>
      </c>
    </row>
    <row r="1458" spans="1:11" hidden="1" x14ac:dyDescent="0.25">
      <c r="A1458" s="261" t="s">
        <v>3653</v>
      </c>
      <c r="B1458" s="261">
        <v>93096</v>
      </c>
      <c r="C1458" s="261" t="s">
        <v>5148</v>
      </c>
      <c r="D1458" s="261" t="s">
        <v>827</v>
      </c>
      <c r="E1458" s="261" t="s">
        <v>828</v>
      </c>
      <c r="F1458" s="261">
        <v>100512</v>
      </c>
      <c r="G1458" s="261" t="s">
        <v>4653</v>
      </c>
      <c r="H1458" s="261" t="s">
        <v>4654</v>
      </c>
      <c r="I1458" s="261" t="s">
        <v>2070</v>
      </c>
      <c r="J1458" s="261" t="s">
        <v>3997</v>
      </c>
      <c r="K1458" s="261" t="s">
        <v>1941</v>
      </c>
    </row>
    <row r="1459" spans="1:11" hidden="1" x14ac:dyDescent="0.25">
      <c r="A1459" s="261" t="s">
        <v>3653</v>
      </c>
      <c r="B1459" s="261">
        <v>93101</v>
      </c>
      <c r="C1459" s="261" t="s">
        <v>2779</v>
      </c>
      <c r="D1459" s="261" t="s">
        <v>829</v>
      </c>
      <c r="E1459" s="261" t="s">
        <v>830</v>
      </c>
      <c r="F1459" s="261">
        <v>100425</v>
      </c>
      <c r="G1459" s="261" t="s">
        <v>4092</v>
      </c>
      <c r="H1459" s="261" t="s">
        <v>4093</v>
      </c>
      <c r="I1459" s="261" t="s">
        <v>3659</v>
      </c>
      <c r="J1459" s="261" t="s">
        <v>3997</v>
      </c>
      <c r="K1459" s="261" t="s">
        <v>2184</v>
      </c>
    </row>
    <row r="1460" spans="1:11" hidden="1" x14ac:dyDescent="0.25">
      <c r="A1460" s="261" t="s">
        <v>3653</v>
      </c>
      <c r="B1460" s="261">
        <v>93103</v>
      </c>
      <c r="C1460" s="261" t="s">
        <v>3252</v>
      </c>
      <c r="D1460" s="261" t="s">
        <v>831</v>
      </c>
      <c r="E1460" s="261" t="s">
        <v>832</v>
      </c>
      <c r="F1460" s="261">
        <v>100470</v>
      </c>
      <c r="G1460" s="261" t="s">
        <v>2962</v>
      </c>
      <c r="H1460" s="261" t="s">
        <v>2963</v>
      </c>
      <c r="I1460" s="261" t="s">
        <v>3659</v>
      </c>
      <c r="J1460" s="261" t="s">
        <v>4152</v>
      </c>
      <c r="K1460" s="261" t="s">
        <v>3742</v>
      </c>
    </row>
    <row r="1461" spans="1:11" hidden="1" x14ac:dyDescent="0.25">
      <c r="A1461" s="261" t="s">
        <v>3653</v>
      </c>
      <c r="B1461" s="261">
        <v>93105</v>
      </c>
      <c r="C1461" s="261" t="s">
        <v>3806</v>
      </c>
      <c r="D1461" s="261" t="s">
        <v>833</v>
      </c>
      <c r="E1461" s="261" t="s">
        <v>834</v>
      </c>
      <c r="F1461" s="261">
        <v>100403</v>
      </c>
      <c r="G1461" s="261" t="s">
        <v>4005</v>
      </c>
      <c r="H1461" s="261" t="s">
        <v>4006</v>
      </c>
      <c r="I1461" s="261" t="s">
        <v>4963</v>
      </c>
      <c r="J1461" s="261" t="s">
        <v>3997</v>
      </c>
      <c r="K1461" s="261" t="s">
        <v>4315</v>
      </c>
    </row>
    <row r="1462" spans="1:11" hidden="1" x14ac:dyDescent="0.25">
      <c r="A1462" s="261" t="s">
        <v>3653</v>
      </c>
      <c r="B1462" s="261">
        <v>93127</v>
      </c>
      <c r="C1462" s="261" t="s">
        <v>3675</v>
      </c>
      <c r="D1462" s="261" t="s">
        <v>835</v>
      </c>
      <c r="E1462" s="261" t="s">
        <v>836</v>
      </c>
      <c r="F1462" s="261">
        <v>100431</v>
      </c>
      <c r="G1462" s="261" t="s">
        <v>3889</v>
      </c>
      <c r="H1462" s="261" t="s">
        <v>3890</v>
      </c>
      <c r="I1462" s="261" t="s">
        <v>3659</v>
      </c>
      <c r="J1462" s="261" t="s">
        <v>3660</v>
      </c>
      <c r="K1462" s="261" t="s">
        <v>2560</v>
      </c>
    </row>
    <row r="1463" spans="1:11" hidden="1" x14ac:dyDescent="0.25">
      <c r="A1463" s="261" t="s">
        <v>3653</v>
      </c>
      <c r="B1463" s="261">
        <v>93128</v>
      </c>
      <c r="C1463" s="261" t="s">
        <v>410</v>
      </c>
      <c r="D1463" s="261" t="s">
        <v>837</v>
      </c>
      <c r="E1463" s="261" t="s">
        <v>838</v>
      </c>
      <c r="F1463" s="261">
        <v>103567</v>
      </c>
      <c r="G1463" s="261" t="s">
        <v>839</v>
      </c>
      <c r="H1463" s="261" t="s">
        <v>840</v>
      </c>
      <c r="I1463" s="261" t="s">
        <v>3659</v>
      </c>
      <c r="J1463" s="261" t="s">
        <v>3997</v>
      </c>
      <c r="K1463" s="261" t="s">
        <v>841</v>
      </c>
    </row>
    <row r="1464" spans="1:11" hidden="1" x14ac:dyDescent="0.25">
      <c r="A1464" s="261" t="s">
        <v>3653</v>
      </c>
      <c r="B1464" s="261">
        <v>93130</v>
      </c>
      <c r="C1464" s="261" t="s">
        <v>4528</v>
      </c>
      <c r="D1464" s="261" t="s">
        <v>3863</v>
      </c>
      <c r="E1464" s="261" t="s">
        <v>842</v>
      </c>
      <c r="F1464" s="261">
        <v>100448</v>
      </c>
      <c r="G1464" s="261" t="s">
        <v>4677</v>
      </c>
      <c r="H1464" s="261" t="s">
        <v>4678</v>
      </c>
      <c r="I1464" s="261" t="s">
        <v>2070</v>
      </c>
      <c r="J1464" s="261" t="s">
        <v>3997</v>
      </c>
      <c r="K1464" s="261" t="s">
        <v>5044</v>
      </c>
    </row>
    <row r="1465" spans="1:11" hidden="1" x14ac:dyDescent="0.25">
      <c r="A1465" s="261" t="s">
        <v>3653</v>
      </c>
      <c r="B1465" s="261">
        <v>93131</v>
      </c>
      <c r="C1465" s="261" t="s">
        <v>3806</v>
      </c>
      <c r="D1465" s="261" t="s">
        <v>843</v>
      </c>
      <c r="E1465" s="261" t="s">
        <v>844</v>
      </c>
      <c r="F1465" s="261">
        <v>103595</v>
      </c>
      <c r="G1465" s="261" t="s">
        <v>3841</v>
      </c>
      <c r="H1465" s="261" t="s">
        <v>3842</v>
      </c>
      <c r="I1465" s="261" t="s">
        <v>3659</v>
      </c>
      <c r="J1465" s="261" t="s">
        <v>3660</v>
      </c>
      <c r="K1465" s="261" t="s">
        <v>845</v>
      </c>
    </row>
    <row r="1466" spans="1:11" hidden="1" x14ac:dyDescent="0.25">
      <c r="A1466" s="261" t="s">
        <v>3653</v>
      </c>
      <c r="B1466" s="261">
        <v>93134</v>
      </c>
      <c r="C1466" s="261" t="s">
        <v>3863</v>
      </c>
      <c r="D1466" s="261" t="s">
        <v>846</v>
      </c>
      <c r="E1466" s="261" t="s">
        <v>847</v>
      </c>
      <c r="F1466" s="261">
        <v>100336</v>
      </c>
      <c r="G1466" s="261" t="s">
        <v>3750</v>
      </c>
      <c r="H1466" s="261" t="s">
        <v>3751</v>
      </c>
      <c r="I1466" s="261" t="s">
        <v>3659</v>
      </c>
      <c r="J1466" s="261" t="s">
        <v>3660</v>
      </c>
      <c r="K1466" s="261" t="s">
        <v>2155</v>
      </c>
    </row>
    <row r="1467" spans="1:11" hidden="1" x14ac:dyDescent="0.25">
      <c r="A1467" s="261" t="s">
        <v>3653</v>
      </c>
      <c r="B1467" s="261">
        <v>93135</v>
      </c>
      <c r="C1467" s="261" t="s">
        <v>2205</v>
      </c>
      <c r="D1467" s="261" t="s">
        <v>848</v>
      </c>
      <c r="E1467" s="261" t="s">
        <v>849</v>
      </c>
      <c r="F1467" s="261">
        <v>101197</v>
      </c>
      <c r="G1467" s="261" t="s">
        <v>4277</v>
      </c>
      <c r="H1467" s="261" t="s">
        <v>4278</v>
      </c>
      <c r="I1467" s="261" t="s">
        <v>3659</v>
      </c>
      <c r="J1467" s="261" t="s">
        <v>3660</v>
      </c>
      <c r="K1467" s="261" t="s">
        <v>4279</v>
      </c>
    </row>
    <row r="1468" spans="1:11" hidden="1" x14ac:dyDescent="0.25">
      <c r="A1468" s="261" t="s">
        <v>3653</v>
      </c>
      <c r="B1468" s="261">
        <v>93136</v>
      </c>
      <c r="C1468" s="261" t="s">
        <v>1904</v>
      </c>
      <c r="D1468" s="261" t="s">
        <v>850</v>
      </c>
      <c r="E1468" s="261" t="s">
        <v>851</v>
      </c>
      <c r="F1468" s="261">
        <v>103594</v>
      </c>
      <c r="G1468" s="261" t="s">
        <v>4222</v>
      </c>
      <c r="H1468" s="261" t="s">
        <v>4223</v>
      </c>
      <c r="I1468" s="261" t="s">
        <v>3659</v>
      </c>
      <c r="J1468" s="261" t="s">
        <v>3660</v>
      </c>
      <c r="K1468" s="261" t="s">
        <v>2896</v>
      </c>
    </row>
    <row r="1469" spans="1:11" hidden="1" x14ac:dyDescent="0.25">
      <c r="A1469" s="261" t="s">
        <v>3653</v>
      </c>
      <c r="B1469" s="261">
        <v>93137</v>
      </c>
      <c r="C1469" s="261" t="s">
        <v>4479</v>
      </c>
      <c r="D1469" s="261" t="s">
        <v>852</v>
      </c>
      <c r="E1469" s="261" t="s">
        <v>853</v>
      </c>
      <c r="F1469" s="261">
        <v>102894</v>
      </c>
      <c r="G1469" s="261" t="s">
        <v>2909</v>
      </c>
      <c r="H1469" s="261" t="s">
        <v>2910</v>
      </c>
      <c r="I1469" s="261" t="s">
        <v>3659</v>
      </c>
      <c r="J1469" s="261" t="s">
        <v>3660</v>
      </c>
      <c r="K1469" s="261" t="s">
        <v>2911</v>
      </c>
    </row>
    <row r="1470" spans="1:11" hidden="1" x14ac:dyDescent="0.25">
      <c r="A1470" s="261" t="s">
        <v>3653</v>
      </c>
      <c r="B1470" s="261">
        <v>93138</v>
      </c>
      <c r="C1470" s="261" t="s">
        <v>3895</v>
      </c>
      <c r="D1470" s="261" t="s">
        <v>4212</v>
      </c>
      <c r="E1470" s="261" t="s">
        <v>854</v>
      </c>
      <c r="F1470" s="261">
        <v>136336</v>
      </c>
      <c r="G1470" s="261" t="s">
        <v>2125</v>
      </c>
      <c r="H1470" s="261" t="s">
        <v>2126</v>
      </c>
      <c r="I1470" s="261" t="s">
        <v>3659</v>
      </c>
      <c r="J1470" s="261" t="s">
        <v>3660</v>
      </c>
      <c r="K1470" s="261" t="s">
        <v>231</v>
      </c>
    </row>
    <row r="1471" spans="1:11" hidden="1" x14ac:dyDescent="0.25">
      <c r="A1471" s="261" t="s">
        <v>3653</v>
      </c>
      <c r="B1471" s="261">
        <v>93139</v>
      </c>
      <c r="C1471" s="261" t="s">
        <v>3777</v>
      </c>
      <c r="D1471" s="261" t="s">
        <v>855</v>
      </c>
      <c r="E1471" s="261" t="s">
        <v>856</v>
      </c>
      <c r="F1471" s="261">
        <v>103058</v>
      </c>
      <c r="G1471" s="261" t="s">
        <v>857</v>
      </c>
      <c r="H1471" s="261" t="s">
        <v>858</v>
      </c>
      <c r="I1471" s="261" t="s">
        <v>3659</v>
      </c>
      <c r="J1471" s="261" t="s">
        <v>3660</v>
      </c>
      <c r="K1471" s="261" t="s">
        <v>122</v>
      </c>
    </row>
    <row r="1472" spans="1:11" hidden="1" x14ac:dyDescent="0.25">
      <c r="A1472" s="261" t="s">
        <v>3653</v>
      </c>
      <c r="B1472" s="261">
        <v>93140</v>
      </c>
      <c r="C1472" s="261" t="s">
        <v>447</v>
      </c>
      <c r="D1472" s="261" t="s">
        <v>859</v>
      </c>
      <c r="E1472" s="261" t="s">
        <v>860</v>
      </c>
      <c r="F1472" s="261">
        <v>102846</v>
      </c>
      <c r="G1472" s="261" t="s">
        <v>4496</v>
      </c>
      <c r="H1472" s="261" t="s">
        <v>4497</v>
      </c>
      <c r="I1472" s="261" t="s">
        <v>3659</v>
      </c>
      <c r="J1472" s="261" t="s">
        <v>3660</v>
      </c>
      <c r="K1472" s="261" t="s">
        <v>4498</v>
      </c>
    </row>
    <row r="1473" spans="1:11" hidden="1" x14ac:dyDescent="0.25">
      <c r="A1473" s="261" t="s">
        <v>3653</v>
      </c>
      <c r="B1473" s="261">
        <v>93141</v>
      </c>
      <c r="C1473" s="261" t="s">
        <v>4049</v>
      </c>
      <c r="D1473" s="261" t="s">
        <v>3836</v>
      </c>
      <c r="E1473" s="261" t="s">
        <v>861</v>
      </c>
      <c r="F1473" s="261">
        <v>100403</v>
      </c>
      <c r="G1473" s="261" t="s">
        <v>4005</v>
      </c>
      <c r="H1473" s="261" t="s">
        <v>4006</v>
      </c>
      <c r="I1473" s="261" t="s">
        <v>3659</v>
      </c>
      <c r="J1473" s="261" t="s">
        <v>3660</v>
      </c>
      <c r="K1473" s="261" t="s">
        <v>4302</v>
      </c>
    </row>
    <row r="1474" spans="1:11" hidden="1" x14ac:dyDescent="0.25">
      <c r="A1474" s="261" t="s">
        <v>3653</v>
      </c>
      <c r="B1474" s="261">
        <v>93143</v>
      </c>
      <c r="C1474" s="261" t="s">
        <v>4544</v>
      </c>
      <c r="D1474" s="261" t="s">
        <v>862</v>
      </c>
      <c r="E1474" s="261" t="s">
        <v>863</v>
      </c>
      <c r="F1474" s="261">
        <v>100356</v>
      </c>
      <c r="G1474" s="261" t="s">
        <v>5097</v>
      </c>
      <c r="H1474" s="261" t="s">
        <v>5098</v>
      </c>
      <c r="I1474" s="261" t="s">
        <v>3659</v>
      </c>
      <c r="J1474" s="261" t="s">
        <v>3660</v>
      </c>
      <c r="K1474" s="261" t="s">
        <v>2605</v>
      </c>
    </row>
    <row r="1475" spans="1:11" hidden="1" x14ac:dyDescent="0.25">
      <c r="A1475" s="261" t="s">
        <v>3653</v>
      </c>
      <c r="B1475" s="261">
        <v>93144</v>
      </c>
      <c r="C1475" s="261" t="s">
        <v>3686</v>
      </c>
      <c r="D1475" s="261" t="s">
        <v>864</v>
      </c>
      <c r="E1475" s="261" t="s">
        <v>865</v>
      </c>
      <c r="F1475" s="261">
        <v>100336</v>
      </c>
      <c r="G1475" s="261" t="s">
        <v>3750</v>
      </c>
      <c r="H1475" s="261" t="s">
        <v>3751</v>
      </c>
      <c r="I1475" s="261" t="s">
        <v>2070</v>
      </c>
      <c r="J1475" s="261" t="s">
        <v>3997</v>
      </c>
      <c r="K1475" s="261" t="s">
        <v>3095</v>
      </c>
    </row>
    <row r="1476" spans="1:11" hidden="1" x14ac:dyDescent="0.25">
      <c r="A1476" s="261" t="s">
        <v>3653</v>
      </c>
      <c r="B1476" s="261">
        <v>93145</v>
      </c>
      <c r="C1476" s="261" t="s">
        <v>4331</v>
      </c>
      <c r="D1476" s="261" t="s">
        <v>866</v>
      </c>
      <c r="E1476" s="261" t="s">
        <v>867</v>
      </c>
      <c r="F1476" s="261">
        <v>100418</v>
      </c>
      <c r="G1476" s="261" t="s">
        <v>4454</v>
      </c>
      <c r="H1476" s="261" t="s">
        <v>4455</v>
      </c>
      <c r="I1476" s="261" t="s">
        <v>3659</v>
      </c>
      <c r="J1476" s="261" t="s">
        <v>3660</v>
      </c>
      <c r="K1476" s="261" t="s">
        <v>4492</v>
      </c>
    </row>
    <row r="1477" spans="1:11" hidden="1" x14ac:dyDescent="0.25">
      <c r="A1477" s="261" t="s">
        <v>3653</v>
      </c>
      <c r="B1477" s="261">
        <v>93146</v>
      </c>
      <c r="C1477" s="261" t="s">
        <v>4134</v>
      </c>
      <c r="D1477" s="261" t="s">
        <v>868</v>
      </c>
      <c r="E1477" s="261" t="s">
        <v>869</v>
      </c>
      <c r="F1477" s="261">
        <v>100336</v>
      </c>
      <c r="G1477" s="261" t="s">
        <v>3750</v>
      </c>
      <c r="H1477" s="261" t="s">
        <v>3751</v>
      </c>
      <c r="I1477" s="261" t="s">
        <v>3659</v>
      </c>
      <c r="J1477" s="261" t="s">
        <v>3660</v>
      </c>
      <c r="K1477" s="261" t="s">
        <v>3752</v>
      </c>
    </row>
    <row r="1478" spans="1:11" hidden="1" x14ac:dyDescent="0.25">
      <c r="A1478" s="261" t="s">
        <v>3653</v>
      </c>
      <c r="B1478" s="261">
        <v>93147</v>
      </c>
      <c r="C1478" s="261" t="s">
        <v>870</v>
      </c>
      <c r="D1478" s="261" t="s">
        <v>871</v>
      </c>
      <c r="E1478" s="261" t="s">
        <v>872</v>
      </c>
      <c r="F1478" s="261">
        <v>120793</v>
      </c>
      <c r="G1478" s="261" t="s">
        <v>3535</v>
      </c>
      <c r="H1478" s="261" t="s">
        <v>3536</v>
      </c>
      <c r="I1478" s="261" t="s">
        <v>3659</v>
      </c>
      <c r="J1478" s="261" t="s">
        <v>3660</v>
      </c>
      <c r="K1478" s="261" t="s">
        <v>250</v>
      </c>
    </row>
    <row r="1479" spans="1:11" hidden="1" x14ac:dyDescent="0.25">
      <c r="A1479" s="261" t="s">
        <v>3653</v>
      </c>
      <c r="B1479" s="261">
        <v>93148</v>
      </c>
      <c r="C1479" s="261" t="s">
        <v>873</v>
      </c>
      <c r="D1479" s="261" t="s">
        <v>874</v>
      </c>
      <c r="E1479" s="261" t="s">
        <v>875</v>
      </c>
      <c r="F1479" s="261">
        <v>100348</v>
      </c>
      <c r="G1479" s="261" t="s">
        <v>3943</v>
      </c>
      <c r="H1479" s="261" t="s">
        <v>3944</v>
      </c>
      <c r="I1479" s="261" t="s">
        <v>4963</v>
      </c>
      <c r="J1479" s="261" t="s">
        <v>3997</v>
      </c>
      <c r="K1479" s="261" t="s">
        <v>4619</v>
      </c>
    </row>
    <row r="1480" spans="1:11" hidden="1" x14ac:dyDescent="0.25">
      <c r="A1480" s="261" t="s">
        <v>3653</v>
      </c>
      <c r="B1480" s="261">
        <v>93149</v>
      </c>
      <c r="C1480" s="261" t="s">
        <v>2861</v>
      </c>
      <c r="D1480" s="261" t="s">
        <v>876</v>
      </c>
      <c r="E1480" s="261" t="s">
        <v>877</v>
      </c>
      <c r="F1480" s="261">
        <v>136347</v>
      </c>
      <c r="G1480" s="261" t="s">
        <v>3447</v>
      </c>
      <c r="H1480" s="261" t="s">
        <v>3448</v>
      </c>
      <c r="I1480" s="261" t="s">
        <v>4963</v>
      </c>
      <c r="J1480" s="261" t="s">
        <v>3997</v>
      </c>
      <c r="K1480" s="261" t="s">
        <v>3470</v>
      </c>
    </row>
    <row r="1481" spans="1:11" hidden="1" x14ac:dyDescent="0.25">
      <c r="A1481" s="261" t="s">
        <v>3653</v>
      </c>
      <c r="B1481" s="261">
        <v>93151</v>
      </c>
      <c r="C1481" s="261" t="s">
        <v>3817</v>
      </c>
      <c r="D1481" s="261" t="s">
        <v>878</v>
      </c>
      <c r="E1481" s="261" t="s">
        <v>879</v>
      </c>
      <c r="F1481" s="261">
        <v>103329</v>
      </c>
      <c r="G1481" s="261" t="s">
        <v>3937</v>
      </c>
      <c r="H1481" s="261" t="s">
        <v>3938</v>
      </c>
      <c r="I1481" s="261" t="s">
        <v>2070</v>
      </c>
      <c r="J1481" s="261" t="s">
        <v>3997</v>
      </c>
      <c r="K1481" s="261" t="s">
        <v>880</v>
      </c>
    </row>
    <row r="1482" spans="1:11" hidden="1" x14ac:dyDescent="0.25">
      <c r="A1482" s="261" t="s">
        <v>3653</v>
      </c>
      <c r="B1482" s="261">
        <v>93152</v>
      </c>
      <c r="C1482" s="261" t="s">
        <v>881</v>
      </c>
      <c r="D1482" s="261" t="s">
        <v>882</v>
      </c>
      <c r="E1482" s="261" t="s">
        <v>883</v>
      </c>
      <c r="F1482" s="261">
        <v>100348</v>
      </c>
      <c r="G1482" s="261" t="s">
        <v>3943</v>
      </c>
      <c r="H1482" s="261" t="s">
        <v>3944</v>
      </c>
      <c r="I1482" s="261" t="s">
        <v>4963</v>
      </c>
      <c r="J1482" s="261" t="s">
        <v>3997</v>
      </c>
      <c r="K1482" s="261" t="s">
        <v>4634</v>
      </c>
    </row>
    <row r="1483" spans="1:11" hidden="1" x14ac:dyDescent="0.25">
      <c r="A1483" s="261" t="s">
        <v>3653</v>
      </c>
      <c r="B1483" s="261">
        <v>93157</v>
      </c>
      <c r="C1483" s="261" t="s">
        <v>729</v>
      </c>
      <c r="D1483" s="261" t="s">
        <v>884</v>
      </c>
      <c r="E1483" s="261" t="s">
        <v>885</v>
      </c>
      <c r="F1483" s="261">
        <v>136344</v>
      </c>
      <c r="G1483" s="261" t="s">
        <v>4062</v>
      </c>
      <c r="H1483" s="261" t="s">
        <v>4063</v>
      </c>
      <c r="I1483" s="261" t="s">
        <v>3659</v>
      </c>
      <c r="J1483" s="261" t="s">
        <v>3997</v>
      </c>
      <c r="K1483" s="261" t="s">
        <v>4064</v>
      </c>
    </row>
    <row r="1484" spans="1:11" hidden="1" x14ac:dyDescent="0.25">
      <c r="A1484" s="261" t="s">
        <v>3653</v>
      </c>
      <c r="B1484" s="261">
        <v>93158</v>
      </c>
      <c r="C1484" s="261" t="s">
        <v>3806</v>
      </c>
      <c r="D1484" s="261" t="s">
        <v>886</v>
      </c>
      <c r="E1484" s="261" t="s">
        <v>887</v>
      </c>
      <c r="F1484" s="261">
        <v>100432</v>
      </c>
      <c r="G1484" s="261" t="s">
        <v>5092</v>
      </c>
      <c r="H1484" s="261" t="s">
        <v>5093</v>
      </c>
      <c r="I1484" s="261" t="s">
        <v>3659</v>
      </c>
      <c r="J1484" s="261" t="s">
        <v>3660</v>
      </c>
      <c r="K1484" s="261" t="s">
        <v>5094</v>
      </c>
    </row>
    <row r="1485" spans="1:11" hidden="1" x14ac:dyDescent="0.25">
      <c r="A1485" s="261" t="s">
        <v>3653</v>
      </c>
      <c r="B1485" s="261">
        <v>93161</v>
      </c>
      <c r="C1485" s="261" t="s">
        <v>2093</v>
      </c>
      <c r="D1485" s="261" t="s">
        <v>888</v>
      </c>
      <c r="E1485" s="261" t="s">
        <v>889</v>
      </c>
      <c r="F1485" s="261">
        <v>136340</v>
      </c>
      <c r="G1485" s="261" t="s">
        <v>117</v>
      </c>
      <c r="H1485" s="261" t="s">
        <v>118</v>
      </c>
      <c r="I1485" s="261" t="s">
        <v>3659</v>
      </c>
      <c r="J1485" s="261" t="s">
        <v>3660</v>
      </c>
      <c r="K1485" s="261" t="s">
        <v>119</v>
      </c>
    </row>
    <row r="1486" spans="1:11" hidden="1" x14ac:dyDescent="0.25">
      <c r="A1486" s="261" t="s">
        <v>3653</v>
      </c>
      <c r="B1486" s="261">
        <v>93165</v>
      </c>
      <c r="C1486" s="261" t="s">
        <v>2153</v>
      </c>
      <c r="D1486" s="261" t="s">
        <v>890</v>
      </c>
      <c r="E1486" s="261" t="s">
        <v>891</v>
      </c>
      <c r="F1486" s="261">
        <v>100336</v>
      </c>
      <c r="G1486" s="261" t="s">
        <v>3750</v>
      </c>
      <c r="H1486" s="261" t="s">
        <v>3751</v>
      </c>
      <c r="I1486" s="261" t="s">
        <v>3659</v>
      </c>
      <c r="J1486" s="261" t="s">
        <v>3660</v>
      </c>
      <c r="K1486" s="261" t="s">
        <v>4211</v>
      </c>
    </row>
    <row r="1487" spans="1:11" hidden="1" x14ac:dyDescent="0.25">
      <c r="A1487" s="261" t="s">
        <v>3653</v>
      </c>
      <c r="B1487" s="261">
        <v>93166</v>
      </c>
      <c r="C1487" s="261" t="s">
        <v>892</v>
      </c>
      <c r="D1487" s="261" t="s">
        <v>893</v>
      </c>
      <c r="E1487" s="261" t="s">
        <v>894</v>
      </c>
      <c r="F1487" s="261">
        <v>100454</v>
      </c>
      <c r="G1487" s="261" t="s">
        <v>4922</v>
      </c>
      <c r="H1487" s="261" t="s">
        <v>4923</v>
      </c>
      <c r="I1487" s="261" t="s">
        <v>3659</v>
      </c>
      <c r="J1487" s="261" t="s">
        <v>3660</v>
      </c>
      <c r="K1487" s="261" t="s">
        <v>2511</v>
      </c>
    </row>
    <row r="1488" spans="1:11" hidden="1" x14ac:dyDescent="0.25">
      <c r="A1488" s="261" t="s">
        <v>3653</v>
      </c>
      <c r="B1488" s="261">
        <v>93167</v>
      </c>
      <c r="C1488" s="261" t="s">
        <v>5072</v>
      </c>
      <c r="D1488" s="261" t="s">
        <v>895</v>
      </c>
      <c r="E1488" s="261" t="s">
        <v>896</v>
      </c>
      <c r="F1488" s="261">
        <v>100448</v>
      </c>
      <c r="G1488" s="261" t="s">
        <v>4677</v>
      </c>
      <c r="H1488" s="261" t="s">
        <v>4678</v>
      </c>
      <c r="I1488" s="261" t="s">
        <v>3659</v>
      </c>
      <c r="J1488" s="261" t="s">
        <v>3660</v>
      </c>
      <c r="K1488" s="261" t="s">
        <v>4655</v>
      </c>
    </row>
    <row r="1489" spans="1:11" hidden="1" x14ac:dyDescent="0.25">
      <c r="A1489" s="261" t="s">
        <v>3653</v>
      </c>
      <c r="B1489" s="261">
        <v>93168</v>
      </c>
      <c r="C1489" s="261" t="s">
        <v>3863</v>
      </c>
      <c r="D1489" s="261" t="s">
        <v>2030</v>
      </c>
      <c r="E1489" s="261" t="s">
        <v>897</v>
      </c>
      <c r="F1489" s="261">
        <v>136347</v>
      </c>
      <c r="G1489" s="261" t="s">
        <v>3447</v>
      </c>
      <c r="H1489" s="261" t="s">
        <v>3448</v>
      </c>
      <c r="I1489" s="261" t="s">
        <v>4963</v>
      </c>
      <c r="J1489" s="261" t="s">
        <v>3997</v>
      </c>
      <c r="K1489" s="261" t="s">
        <v>3470</v>
      </c>
    </row>
    <row r="1490" spans="1:11" hidden="1" x14ac:dyDescent="0.25">
      <c r="A1490" s="261" t="s">
        <v>3653</v>
      </c>
      <c r="B1490" s="261">
        <v>93169</v>
      </c>
      <c r="C1490" s="261" t="s">
        <v>4457</v>
      </c>
      <c r="D1490" s="261" t="s">
        <v>898</v>
      </c>
      <c r="E1490" s="261" t="s">
        <v>899</v>
      </c>
      <c r="F1490" s="261">
        <v>100470</v>
      </c>
      <c r="G1490" s="261" t="s">
        <v>2962</v>
      </c>
      <c r="H1490" s="261" t="s">
        <v>2963</v>
      </c>
      <c r="I1490" s="261" t="s">
        <v>3659</v>
      </c>
      <c r="J1490" s="261" t="s">
        <v>3660</v>
      </c>
      <c r="K1490" s="261" t="s">
        <v>4042</v>
      </c>
    </row>
    <row r="1491" spans="1:11" hidden="1" x14ac:dyDescent="0.25">
      <c r="A1491" s="261" t="s">
        <v>3653</v>
      </c>
      <c r="B1491" s="261">
        <v>93173</v>
      </c>
      <c r="C1491" s="261" t="s">
        <v>3765</v>
      </c>
      <c r="D1491" s="261" t="s">
        <v>900</v>
      </c>
      <c r="E1491" s="261" t="s">
        <v>901</v>
      </c>
      <c r="F1491" s="261">
        <v>103232</v>
      </c>
      <c r="G1491" s="261" t="s">
        <v>4318</v>
      </c>
      <c r="H1491" s="261" t="s">
        <v>4319</v>
      </c>
      <c r="I1491" s="261" t="s">
        <v>3659</v>
      </c>
      <c r="J1491" s="261" t="s">
        <v>3660</v>
      </c>
      <c r="K1491" s="261" t="s">
        <v>4320</v>
      </c>
    </row>
    <row r="1492" spans="1:11" hidden="1" x14ac:dyDescent="0.25">
      <c r="A1492" s="261" t="s">
        <v>3653</v>
      </c>
      <c r="B1492" s="261">
        <v>93177</v>
      </c>
      <c r="C1492" s="261" t="s">
        <v>3737</v>
      </c>
      <c r="D1492" s="261" t="s">
        <v>902</v>
      </c>
      <c r="E1492" s="261" t="s">
        <v>903</v>
      </c>
      <c r="F1492" s="261">
        <v>103330</v>
      </c>
      <c r="G1492" s="261" t="s">
        <v>3018</v>
      </c>
      <c r="H1492" s="261" t="s">
        <v>3019</v>
      </c>
      <c r="I1492" s="261" t="s">
        <v>3659</v>
      </c>
      <c r="J1492" s="261" t="s">
        <v>3660</v>
      </c>
      <c r="K1492" s="261" t="s">
        <v>826</v>
      </c>
    </row>
    <row r="1493" spans="1:11" hidden="1" x14ac:dyDescent="0.25">
      <c r="A1493" s="261" t="s">
        <v>3653</v>
      </c>
      <c r="B1493" s="261">
        <v>93179</v>
      </c>
      <c r="C1493" s="261" t="s">
        <v>4043</v>
      </c>
      <c r="D1493" s="261" t="s">
        <v>904</v>
      </c>
      <c r="E1493" s="261" t="s">
        <v>905</v>
      </c>
      <c r="F1493" s="261">
        <v>100446</v>
      </c>
      <c r="G1493" s="261" t="s">
        <v>4085</v>
      </c>
      <c r="H1493" s="261" t="s">
        <v>4086</v>
      </c>
      <c r="I1493" s="261" t="s">
        <v>2070</v>
      </c>
      <c r="J1493" s="261" t="s">
        <v>3997</v>
      </c>
      <c r="K1493" s="261" t="s">
        <v>2415</v>
      </c>
    </row>
    <row r="1494" spans="1:11" hidden="1" x14ac:dyDescent="0.25">
      <c r="A1494" s="261" t="s">
        <v>3653</v>
      </c>
      <c r="B1494" s="261">
        <v>93180</v>
      </c>
      <c r="C1494" s="261" t="s">
        <v>3786</v>
      </c>
      <c r="D1494" s="261" t="s">
        <v>161</v>
      </c>
      <c r="E1494" s="261" t="s">
        <v>906</v>
      </c>
      <c r="F1494" s="261">
        <v>100373</v>
      </c>
      <c r="G1494" s="261" t="s">
        <v>4869</v>
      </c>
      <c r="H1494" s="261" t="s">
        <v>4870</v>
      </c>
      <c r="I1494" s="261" t="s">
        <v>3659</v>
      </c>
      <c r="J1494" s="261" t="s">
        <v>3660</v>
      </c>
      <c r="K1494" s="261" t="s">
        <v>4871</v>
      </c>
    </row>
    <row r="1495" spans="1:11" hidden="1" x14ac:dyDescent="0.25">
      <c r="A1495" s="261" t="s">
        <v>3653</v>
      </c>
      <c r="B1495" s="261">
        <v>93182</v>
      </c>
      <c r="C1495" s="261" t="s">
        <v>907</v>
      </c>
      <c r="D1495" s="261" t="s">
        <v>908</v>
      </c>
      <c r="E1495" s="261" t="s">
        <v>909</v>
      </c>
      <c r="F1495" s="261">
        <v>101196</v>
      </c>
      <c r="G1495" s="261" t="s">
        <v>4228</v>
      </c>
      <c r="H1495" s="261" t="s">
        <v>4229</v>
      </c>
      <c r="I1495" s="261" t="s">
        <v>3659</v>
      </c>
      <c r="J1495" s="261" t="s">
        <v>3660</v>
      </c>
      <c r="K1495" s="261" t="s">
        <v>1935</v>
      </c>
    </row>
    <row r="1496" spans="1:11" hidden="1" x14ac:dyDescent="0.25">
      <c r="A1496" s="261" t="s">
        <v>3653</v>
      </c>
      <c r="B1496" s="261">
        <v>93184</v>
      </c>
      <c r="C1496" s="261" t="s">
        <v>5072</v>
      </c>
      <c r="D1496" s="261" t="s">
        <v>910</v>
      </c>
      <c r="E1496" s="261" t="s">
        <v>911</v>
      </c>
      <c r="F1496" s="261">
        <v>100425</v>
      </c>
      <c r="G1496" s="261" t="s">
        <v>4092</v>
      </c>
      <c r="H1496" s="261" t="s">
        <v>4093</v>
      </c>
      <c r="I1496" s="261" t="s">
        <v>3659</v>
      </c>
      <c r="J1496" s="261" t="s">
        <v>3660</v>
      </c>
      <c r="K1496" s="261" t="s">
        <v>2184</v>
      </c>
    </row>
    <row r="1497" spans="1:11" hidden="1" x14ac:dyDescent="0.25">
      <c r="A1497" s="261" t="s">
        <v>3653</v>
      </c>
      <c r="B1497" s="261">
        <v>93185</v>
      </c>
      <c r="C1497" s="261" t="s">
        <v>912</v>
      </c>
      <c r="D1497" s="261" t="s">
        <v>913</v>
      </c>
      <c r="E1497" s="261" t="s">
        <v>914</v>
      </c>
      <c r="F1497" s="261">
        <v>100993</v>
      </c>
      <c r="G1497" s="261" t="s">
        <v>3792</v>
      </c>
      <c r="H1497" s="261" t="s">
        <v>3793</v>
      </c>
      <c r="I1497" s="261" t="s">
        <v>3659</v>
      </c>
      <c r="J1497" s="261" t="s">
        <v>3660</v>
      </c>
      <c r="K1497" s="261" t="s">
        <v>2329</v>
      </c>
    </row>
    <row r="1498" spans="1:11" hidden="1" x14ac:dyDescent="0.25">
      <c r="A1498" s="261" t="s">
        <v>3653</v>
      </c>
      <c r="B1498" s="261">
        <v>93186</v>
      </c>
      <c r="C1498" s="261" t="s">
        <v>915</v>
      </c>
      <c r="D1498" s="261" t="s">
        <v>916</v>
      </c>
      <c r="E1498" s="261" t="s">
        <v>917</v>
      </c>
      <c r="F1498" s="261">
        <v>103595</v>
      </c>
      <c r="G1498" s="261" t="s">
        <v>3841</v>
      </c>
      <c r="H1498" s="261" t="s">
        <v>3842</v>
      </c>
      <c r="I1498" s="261" t="s">
        <v>3659</v>
      </c>
      <c r="J1498" s="261" t="s">
        <v>3660</v>
      </c>
      <c r="K1498" s="261" t="s">
        <v>2133</v>
      </c>
    </row>
    <row r="1499" spans="1:11" hidden="1" x14ac:dyDescent="0.25">
      <c r="A1499" s="261" t="s">
        <v>3653</v>
      </c>
      <c r="B1499" s="261">
        <v>93188</v>
      </c>
      <c r="C1499" s="261" t="s">
        <v>444</v>
      </c>
      <c r="D1499" s="261" t="s">
        <v>918</v>
      </c>
      <c r="E1499" s="261" t="s">
        <v>919</v>
      </c>
      <c r="F1499" s="261">
        <v>103272</v>
      </c>
      <c r="G1499" s="261" t="s">
        <v>540</v>
      </c>
      <c r="H1499" s="261" t="s">
        <v>541</v>
      </c>
      <c r="I1499" s="261" t="s">
        <v>3659</v>
      </c>
      <c r="J1499" s="261" t="s">
        <v>3660</v>
      </c>
      <c r="K1499" s="261" t="s">
        <v>4260</v>
      </c>
    </row>
    <row r="1500" spans="1:11" hidden="1" x14ac:dyDescent="0.25">
      <c r="A1500" s="261" t="s">
        <v>3653</v>
      </c>
      <c r="B1500" s="261">
        <v>93189</v>
      </c>
      <c r="C1500" s="261" t="s">
        <v>4099</v>
      </c>
      <c r="D1500" s="261" t="s">
        <v>920</v>
      </c>
      <c r="E1500" s="261" t="s">
        <v>921</v>
      </c>
      <c r="F1500" s="261">
        <v>103567</v>
      </c>
      <c r="G1500" s="261" t="s">
        <v>839</v>
      </c>
      <c r="H1500" s="261" t="s">
        <v>840</v>
      </c>
      <c r="I1500" s="261" t="s">
        <v>3659</v>
      </c>
      <c r="J1500" s="261" t="s">
        <v>3660</v>
      </c>
      <c r="K1500" s="261" t="s">
        <v>922</v>
      </c>
    </row>
    <row r="1501" spans="1:11" hidden="1" x14ac:dyDescent="0.25">
      <c r="A1501" s="261" t="s">
        <v>3653</v>
      </c>
      <c r="B1501" s="261">
        <v>93190</v>
      </c>
      <c r="C1501" s="261" t="s">
        <v>3765</v>
      </c>
      <c r="D1501" s="261" t="s">
        <v>923</v>
      </c>
      <c r="E1501" s="261" t="s">
        <v>924</v>
      </c>
      <c r="F1501" s="261">
        <v>103573</v>
      </c>
      <c r="G1501" s="261" t="s">
        <v>3710</v>
      </c>
      <c r="H1501" s="261" t="s">
        <v>3711</v>
      </c>
      <c r="I1501" s="261" t="s">
        <v>3659</v>
      </c>
      <c r="J1501" s="261" t="s">
        <v>3660</v>
      </c>
      <c r="K1501" s="261" t="s">
        <v>1803</v>
      </c>
    </row>
    <row r="1502" spans="1:11" hidden="1" x14ac:dyDescent="0.25">
      <c r="A1502" s="261" t="s">
        <v>3653</v>
      </c>
      <c r="B1502" s="261">
        <v>93191</v>
      </c>
      <c r="C1502" s="261" t="s">
        <v>4544</v>
      </c>
      <c r="D1502" s="261" t="s">
        <v>925</v>
      </c>
      <c r="E1502" s="261" t="s">
        <v>926</v>
      </c>
      <c r="F1502" s="261">
        <v>101196</v>
      </c>
      <c r="G1502" s="261" t="s">
        <v>4228</v>
      </c>
      <c r="H1502" s="261" t="s">
        <v>4229</v>
      </c>
      <c r="I1502" s="261" t="s">
        <v>3659</v>
      </c>
      <c r="J1502" s="261" t="s">
        <v>3660</v>
      </c>
      <c r="K1502" s="261" t="s">
        <v>927</v>
      </c>
    </row>
    <row r="1503" spans="1:11" hidden="1" x14ac:dyDescent="0.25">
      <c r="A1503" s="261" t="s">
        <v>3653</v>
      </c>
      <c r="B1503" s="261">
        <v>93192</v>
      </c>
      <c r="C1503" s="261" t="s">
        <v>928</v>
      </c>
      <c r="D1503" s="261" t="s">
        <v>929</v>
      </c>
      <c r="E1503" s="261" t="s">
        <v>930</v>
      </c>
      <c r="F1503" s="261">
        <v>103594</v>
      </c>
      <c r="G1503" s="261" t="s">
        <v>4222</v>
      </c>
      <c r="H1503" s="261" t="s">
        <v>4223</v>
      </c>
      <c r="I1503" s="261" t="s">
        <v>3659</v>
      </c>
      <c r="J1503" s="261" t="s">
        <v>3660</v>
      </c>
      <c r="K1503" s="261" t="s">
        <v>2896</v>
      </c>
    </row>
    <row r="1504" spans="1:11" hidden="1" x14ac:dyDescent="0.25">
      <c r="A1504" s="261" t="s">
        <v>3653</v>
      </c>
      <c r="B1504" s="261">
        <v>93195</v>
      </c>
      <c r="C1504" s="261" t="s">
        <v>931</v>
      </c>
      <c r="D1504" s="261" t="s">
        <v>932</v>
      </c>
      <c r="E1504" s="261" t="s">
        <v>933</v>
      </c>
      <c r="F1504" s="261">
        <v>100422</v>
      </c>
      <c r="G1504" s="261" t="s">
        <v>4018</v>
      </c>
      <c r="H1504" s="261" t="s">
        <v>4019</v>
      </c>
      <c r="I1504" s="261" t="s">
        <v>3659</v>
      </c>
      <c r="J1504" s="261" t="s">
        <v>3660</v>
      </c>
      <c r="K1504" s="261" t="s">
        <v>2526</v>
      </c>
    </row>
    <row r="1505" spans="1:11" hidden="1" x14ac:dyDescent="0.25">
      <c r="A1505" s="261" t="s">
        <v>3653</v>
      </c>
      <c r="B1505" s="261">
        <v>93196</v>
      </c>
      <c r="C1505" s="261" t="s">
        <v>934</v>
      </c>
      <c r="D1505" s="261" t="s">
        <v>935</v>
      </c>
      <c r="E1505" s="261" t="s">
        <v>936</v>
      </c>
      <c r="F1505" s="261">
        <v>100429</v>
      </c>
      <c r="G1505" s="261" t="s">
        <v>4264</v>
      </c>
      <c r="H1505" s="261" t="s">
        <v>4265</v>
      </c>
      <c r="I1505" s="261" t="s">
        <v>3659</v>
      </c>
      <c r="J1505" s="261" t="s">
        <v>3660</v>
      </c>
      <c r="K1505" s="261" t="s">
        <v>4433</v>
      </c>
    </row>
    <row r="1506" spans="1:11" hidden="1" x14ac:dyDescent="0.25">
      <c r="A1506" s="261" t="s">
        <v>3653</v>
      </c>
      <c r="B1506" s="261">
        <v>93198</v>
      </c>
      <c r="C1506" s="261" t="s">
        <v>4932</v>
      </c>
      <c r="D1506" s="261" t="s">
        <v>937</v>
      </c>
      <c r="E1506" s="261" t="s">
        <v>938</v>
      </c>
      <c r="F1506" s="261">
        <v>100348</v>
      </c>
      <c r="G1506" s="261" t="s">
        <v>3943</v>
      </c>
      <c r="H1506" s="261" t="s">
        <v>3944</v>
      </c>
      <c r="I1506" s="261" t="s">
        <v>3659</v>
      </c>
      <c r="J1506" s="261" t="s">
        <v>3660</v>
      </c>
      <c r="K1506" s="261" t="s">
        <v>4728</v>
      </c>
    </row>
    <row r="1507" spans="1:11" hidden="1" x14ac:dyDescent="0.25">
      <c r="A1507" s="261" t="s">
        <v>3653</v>
      </c>
      <c r="B1507" s="261">
        <v>93200</v>
      </c>
      <c r="C1507" s="261" t="s">
        <v>543</v>
      </c>
      <c r="D1507" s="261" t="s">
        <v>4575</v>
      </c>
      <c r="E1507" s="261" t="s">
        <v>939</v>
      </c>
      <c r="F1507" s="261">
        <v>100426</v>
      </c>
      <c r="G1507" s="261" t="s">
        <v>3803</v>
      </c>
      <c r="H1507" s="261" t="s">
        <v>3804</v>
      </c>
      <c r="I1507" s="261" t="s">
        <v>3659</v>
      </c>
      <c r="J1507" s="261" t="s">
        <v>3660</v>
      </c>
      <c r="K1507" s="261" t="s">
        <v>1903</v>
      </c>
    </row>
    <row r="1508" spans="1:11" hidden="1" x14ac:dyDescent="0.25">
      <c r="A1508" s="261" t="s">
        <v>3653</v>
      </c>
      <c r="B1508" s="261">
        <v>93201</v>
      </c>
      <c r="C1508" s="261" t="s">
        <v>3848</v>
      </c>
      <c r="D1508" s="261" t="s">
        <v>940</v>
      </c>
      <c r="E1508" s="261" t="s">
        <v>941</v>
      </c>
      <c r="F1508" s="261">
        <v>103282</v>
      </c>
      <c r="G1508" s="261" t="s">
        <v>2491</v>
      </c>
      <c r="H1508" s="261" t="s">
        <v>2492</v>
      </c>
      <c r="I1508" s="261" t="s">
        <v>3659</v>
      </c>
      <c r="J1508" s="261" t="s">
        <v>4152</v>
      </c>
      <c r="K1508" s="261" t="s">
        <v>3770</v>
      </c>
    </row>
    <row r="1509" spans="1:11" hidden="1" x14ac:dyDescent="0.25">
      <c r="A1509" s="261" t="s">
        <v>3653</v>
      </c>
      <c r="B1509" s="261">
        <v>93202</v>
      </c>
      <c r="C1509" s="261" t="s">
        <v>537</v>
      </c>
      <c r="D1509" s="261" t="s">
        <v>942</v>
      </c>
      <c r="E1509" s="261" t="s">
        <v>943</v>
      </c>
      <c r="F1509" s="261">
        <v>103438</v>
      </c>
      <c r="G1509" s="261" t="s">
        <v>3657</v>
      </c>
      <c r="H1509" s="261" t="s">
        <v>3658</v>
      </c>
      <c r="I1509" s="261" t="s">
        <v>4963</v>
      </c>
      <c r="J1509" s="261" t="s">
        <v>3997</v>
      </c>
      <c r="K1509" s="261" t="s">
        <v>4247</v>
      </c>
    </row>
    <row r="1510" spans="1:11" hidden="1" x14ac:dyDescent="0.25">
      <c r="A1510" s="261" t="s">
        <v>3653</v>
      </c>
      <c r="B1510" s="261">
        <v>93217</v>
      </c>
      <c r="C1510" s="261" t="s">
        <v>2293</v>
      </c>
      <c r="D1510" s="261" t="s">
        <v>944</v>
      </c>
      <c r="E1510" s="261" t="s">
        <v>945</v>
      </c>
      <c r="F1510" s="261">
        <v>103438</v>
      </c>
      <c r="G1510" s="261" t="s">
        <v>3657</v>
      </c>
      <c r="H1510" s="261" t="s">
        <v>3658</v>
      </c>
      <c r="I1510" s="261" t="s">
        <v>4963</v>
      </c>
      <c r="J1510" s="261" t="s">
        <v>3997</v>
      </c>
      <c r="K1510" s="261" t="s">
        <v>4247</v>
      </c>
    </row>
    <row r="1511" spans="1:11" hidden="1" x14ac:dyDescent="0.25">
      <c r="A1511" s="261" t="s">
        <v>3653</v>
      </c>
      <c r="B1511" s="261">
        <v>93235</v>
      </c>
      <c r="C1511" s="261" t="s">
        <v>946</v>
      </c>
      <c r="D1511" s="261" t="s">
        <v>947</v>
      </c>
      <c r="E1511" s="261" t="s">
        <v>948</v>
      </c>
      <c r="F1511" s="261">
        <v>106536</v>
      </c>
      <c r="G1511" s="261" t="s">
        <v>4258</v>
      </c>
      <c r="H1511" s="261" t="s">
        <v>4259</v>
      </c>
      <c r="I1511" s="261" t="s">
        <v>3659</v>
      </c>
      <c r="J1511" s="261" t="s">
        <v>3660</v>
      </c>
      <c r="K1511" s="261" t="s">
        <v>4260</v>
      </c>
    </row>
    <row r="1512" spans="1:11" hidden="1" x14ac:dyDescent="0.25">
      <c r="A1512" s="261" t="s">
        <v>3653</v>
      </c>
      <c r="B1512" s="261">
        <v>93236</v>
      </c>
      <c r="C1512" s="261" t="s">
        <v>4324</v>
      </c>
      <c r="D1512" s="261" t="s">
        <v>949</v>
      </c>
      <c r="E1512" s="261" t="s">
        <v>950</v>
      </c>
      <c r="F1512" s="261">
        <v>103793</v>
      </c>
      <c r="G1512" s="261" t="s">
        <v>4076</v>
      </c>
      <c r="H1512" s="261" t="s">
        <v>4077</v>
      </c>
      <c r="I1512" s="261" t="s">
        <v>3659</v>
      </c>
      <c r="J1512" s="261" t="s">
        <v>3660</v>
      </c>
      <c r="K1512" s="261" t="s">
        <v>1947</v>
      </c>
    </row>
    <row r="1513" spans="1:11" hidden="1" x14ac:dyDescent="0.25">
      <c r="A1513" s="261" t="s">
        <v>3653</v>
      </c>
      <c r="B1513" s="261">
        <v>93237</v>
      </c>
      <c r="C1513" s="261" t="s">
        <v>4777</v>
      </c>
      <c r="D1513" s="261" t="s">
        <v>951</v>
      </c>
      <c r="E1513" s="261" t="s">
        <v>952</v>
      </c>
      <c r="F1513" s="261">
        <v>136340</v>
      </c>
      <c r="G1513" s="261" t="s">
        <v>117</v>
      </c>
      <c r="H1513" s="261" t="s">
        <v>118</v>
      </c>
      <c r="I1513" s="261" t="s">
        <v>3659</v>
      </c>
      <c r="J1513" s="261" t="s">
        <v>3660</v>
      </c>
      <c r="K1513" s="261" t="s">
        <v>119</v>
      </c>
    </row>
    <row r="1514" spans="1:11" hidden="1" x14ac:dyDescent="0.25">
      <c r="A1514" s="261" t="s">
        <v>3653</v>
      </c>
      <c r="B1514" s="261">
        <v>93239</v>
      </c>
      <c r="C1514" s="261" t="s">
        <v>953</v>
      </c>
      <c r="D1514" s="261" t="s">
        <v>3949</v>
      </c>
      <c r="E1514" s="261" t="s">
        <v>954</v>
      </c>
      <c r="F1514" s="261">
        <v>100312</v>
      </c>
      <c r="G1514" s="261" t="s">
        <v>3666</v>
      </c>
      <c r="H1514" s="261" t="s">
        <v>3667</v>
      </c>
      <c r="I1514" s="261" t="s">
        <v>3659</v>
      </c>
      <c r="J1514" s="261" t="s">
        <v>3660</v>
      </c>
      <c r="K1514" s="261" t="s">
        <v>3668</v>
      </c>
    </row>
    <row r="1515" spans="1:11" hidden="1" x14ac:dyDescent="0.25">
      <c r="A1515" s="261" t="s">
        <v>3653</v>
      </c>
      <c r="B1515" s="261">
        <v>93240</v>
      </c>
      <c r="C1515" s="261" t="s">
        <v>955</v>
      </c>
      <c r="D1515" s="261" t="s">
        <v>956</v>
      </c>
      <c r="E1515" s="261" t="s">
        <v>957</v>
      </c>
      <c r="F1515" s="261">
        <v>103332</v>
      </c>
      <c r="G1515" s="261" t="s">
        <v>4163</v>
      </c>
      <c r="H1515" s="261" t="s">
        <v>4164</v>
      </c>
      <c r="I1515" s="261" t="s">
        <v>3659</v>
      </c>
      <c r="J1515" s="261" t="s">
        <v>3660</v>
      </c>
      <c r="K1515" s="261" t="s">
        <v>4165</v>
      </c>
    </row>
    <row r="1516" spans="1:11" hidden="1" x14ac:dyDescent="0.25">
      <c r="A1516" s="261" t="s">
        <v>3653</v>
      </c>
      <c r="B1516" s="261">
        <v>93241</v>
      </c>
      <c r="C1516" s="261" t="s">
        <v>958</v>
      </c>
      <c r="D1516" s="261" t="s">
        <v>959</v>
      </c>
      <c r="E1516" s="261" t="s">
        <v>960</v>
      </c>
      <c r="F1516" s="261">
        <v>100422</v>
      </c>
      <c r="G1516" s="261" t="s">
        <v>4018</v>
      </c>
      <c r="H1516" s="261" t="s">
        <v>4019</v>
      </c>
      <c r="I1516" s="261" t="s">
        <v>3659</v>
      </c>
      <c r="J1516" s="261" t="s">
        <v>3660</v>
      </c>
      <c r="K1516" s="261" t="s">
        <v>2526</v>
      </c>
    </row>
    <row r="1517" spans="1:11" hidden="1" x14ac:dyDescent="0.25">
      <c r="A1517" s="261" t="s">
        <v>3653</v>
      </c>
      <c r="B1517" s="261">
        <v>93242</v>
      </c>
      <c r="C1517" s="261" t="s">
        <v>961</v>
      </c>
      <c r="D1517" s="261" t="s">
        <v>962</v>
      </c>
      <c r="E1517" s="261" t="s">
        <v>963</v>
      </c>
      <c r="F1517" s="261">
        <v>136229</v>
      </c>
      <c r="G1517" s="261" t="s">
        <v>438</v>
      </c>
      <c r="H1517" s="261" t="s">
        <v>439</v>
      </c>
      <c r="I1517" s="261" t="s">
        <v>3659</v>
      </c>
      <c r="J1517" s="261" t="s">
        <v>3660</v>
      </c>
      <c r="K1517" s="261" t="s">
        <v>4693</v>
      </c>
    </row>
    <row r="1518" spans="1:11" hidden="1" x14ac:dyDescent="0.25">
      <c r="A1518" s="261" t="s">
        <v>3653</v>
      </c>
      <c r="B1518" s="261">
        <v>93243</v>
      </c>
      <c r="C1518" s="261" t="s">
        <v>964</v>
      </c>
      <c r="D1518" s="261" t="s">
        <v>965</v>
      </c>
      <c r="E1518" s="261" t="s">
        <v>966</v>
      </c>
      <c r="F1518" s="261">
        <v>100464</v>
      </c>
      <c r="G1518" s="261" t="s">
        <v>4834</v>
      </c>
      <c r="H1518" s="261" t="s">
        <v>4835</v>
      </c>
      <c r="I1518" s="261" t="s">
        <v>3659</v>
      </c>
      <c r="J1518" s="261" t="s">
        <v>3660</v>
      </c>
      <c r="K1518" s="261" t="s">
        <v>4836</v>
      </c>
    </row>
    <row r="1519" spans="1:11" hidden="1" x14ac:dyDescent="0.25">
      <c r="A1519" s="261" t="s">
        <v>3653</v>
      </c>
      <c r="B1519" s="261">
        <v>93250</v>
      </c>
      <c r="C1519" s="261" t="s">
        <v>3743</v>
      </c>
      <c r="D1519" s="261" t="s">
        <v>610</v>
      </c>
      <c r="E1519" s="261" t="s">
        <v>967</v>
      </c>
      <c r="F1519" s="261">
        <v>100427</v>
      </c>
      <c r="G1519" s="261" t="s">
        <v>2005</v>
      </c>
      <c r="H1519" s="261" t="s">
        <v>2006</v>
      </c>
      <c r="I1519" s="261" t="s">
        <v>2070</v>
      </c>
      <c r="J1519" s="261" t="s">
        <v>3997</v>
      </c>
      <c r="K1519" s="261" t="s">
        <v>2283</v>
      </c>
    </row>
    <row r="1520" spans="1:11" hidden="1" x14ac:dyDescent="0.25">
      <c r="A1520" s="261" t="s">
        <v>3653</v>
      </c>
      <c r="B1520" s="261">
        <v>93251</v>
      </c>
      <c r="C1520" s="261" t="s">
        <v>3139</v>
      </c>
      <c r="D1520" s="261" t="s">
        <v>3458</v>
      </c>
      <c r="E1520" s="261" t="s">
        <v>968</v>
      </c>
      <c r="F1520" s="261">
        <v>100379</v>
      </c>
      <c r="G1520" s="261" t="s">
        <v>3814</v>
      </c>
      <c r="H1520" s="261" t="s">
        <v>3815</v>
      </c>
      <c r="I1520" s="261" t="s">
        <v>2070</v>
      </c>
      <c r="J1520" s="261" t="s">
        <v>3997</v>
      </c>
      <c r="K1520" s="261" t="s">
        <v>1896</v>
      </c>
    </row>
    <row r="1521" spans="1:11" hidden="1" x14ac:dyDescent="0.25">
      <c r="A1521" s="261" t="s">
        <v>3653</v>
      </c>
      <c r="B1521" s="261">
        <v>93266</v>
      </c>
      <c r="C1521" s="261" t="s">
        <v>4794</v>
      </c>
      <c r="D1521" s="261" t="s">
        <v>969</v>
      </c>
      <c r="E1521" s="261" t="s">
        <v>970</v>
      </c>
      <c r="F1521" s="261">
        <v>120793</v>
      </c>
      <c r="G1521" s="261" t="s">
        <v>3535</v>
      </c>
      <c r="H1521" s="261" t="s">
        <v>3536</v>
      </c>
      <c r="I1521" s="261" t="s">
        <v>2070</v>
      </c>
      <c r="J1521" s="261" t="s">
        <v>3997</v>
      </c>
      <c r="K1521" s="261" t="s">
        <v>168</v>
      </c>
    </row>
    <row r="1522" spans="1:11" hidden="1" x14ac:dyDescent="0.25">
      <c r="A1522" s="261" t="s">
        <v>3653</v>
      </c>
      <c r="B1522" s="261">
        <v>93267</v>
      </c>
      <c r="C1522" s="261" t="s">
        <v>2906</v>
      </c>
      <c r="D1522" s="261" t="s">
        <v>3892</v>
      </c>
      <c r="E1522" s="261" t="s">
        <v>971</v>
      </c>
      <c r="F1522" s="261">
        <v>136342</v>
      </c>
      <c r="G1522" s="261" t="s">
        <v>185</v>
      </c>
      <c r="H1522" s="261" t="s">
        <v>186</v>
      </c>
      <c r="I1522" s="261" t="s">
        <v>2070</v>
      </c>
      <c r="J1522" s="261" t="s">
        <v>3997</v>
      </c>
      <c r="K1522" s="261" t="s">
        <v>348</v>
      </c>
    </row>
    <row r="1523" spans="1:11" hidden="1" x14ac:dyDescent="0.25">
      <c r="A1523" s="261" t="s">
        <v>3653</v>
      </c>
      <c r="B1523" s="261">
        <v>93268</v>
      </c>
      <c r="C1523" s="261" t="s">
        <v>3777</v>
      </c>
      <c r="D1523" s="261" t="s">
        <v>972</v>
      </c>
      <c r="E1523" s="261" t="s">
        <v>973</v>
      </c>
      <c r="F1523" s="261">
        <v>103330</v>
      </c>
      <c r="G1523" s="261" t="s">
        <v>3018</v>
      </c>
      <c r="H1523" s="261" t="s">
        <v>3019</v>
      </c>
      <c r="I1523" s="261" t="s">
        <v>3659</v>
      </c>
      <c r="J1523" s="261" t="s">
        <v>3660</v>
      </c>
      <c r="K1523" s="261" t="s">
        <v>826</v>
      </c>
    </row>
    <row r="1524" spans="1:11" hidden="1" x14ac:dyDescent="0.25">
      <c r="A1524" s="261" t="s">
        <v>3653</v>
      </c>
      <c r="B1524" s="261">
        <v>93270</v>
      </c>
      <c r="C1524" s="261" t="s">
        <v>3704</v>
      </c>
      <c r="D1524" s="261" t="s">
        <v>974</v>
      </c>
      <c r="E1524" s="261" t="s">
        <v>975</v>
      </c>
      <c r="F1524" s="261">
        <v>100336</v>
      </c>
      <c r="G1524" s="261" t="s">
        <v>3750</v>
      </c>
      <c r="H1524" s="261" t="s">
        <v>3751</v>
      </c>
      <c r="I1524" s="261" t="s">
        <v>3659</v>
      </c>
      <c r="J1524" s="261" t="s">
        <v>3660</v>
      </c>
      <c r="K1524" s="261" t="s">
        <v>2155</v>
      </c>
    </row>
    <row r="1525" spans="1:11" hidden="1" x14ac:dyDescent="0.25">
      <c r="A1525" s="261" t="s">
        <v>3653</v>
      </c>
      <c r="B1525" s="261">
        <v>93271</v>
      </c>
      <c r="C1525" s="261" t="s">
        <v>640</v>
      </c>
      <c r="D1525" s="261" t="s">
        <v>976</v>
      </c>
      <c r="E1525" s="261" t="s">
        <v>977</v>
      </c>
      <c r="F1525" s="261">
        <v>100348</v>
      </c>
      <c r="G1525" s="261" t="s">
        <v>3943</v>
      </c>
      <c r="H1525" s="261" t="s">
        <v>3944</v>
      </c>
      <c r="I1525" s="261" t="s">
        <v>3659</v>
      </c>
      <c r="J1525" s="261" t="s">
        <v>3660</v>
      </c>
      <c r="K1525" s="261" t="s">
        <v>4446</v>
      </c>
    </row>
    <row r="1526" spans="1:11" hidden="1" x14ac:dyDescent="0.25">
      <c r="A1526" s="261" t="s">
        <v>3653</v>
      </c>
      <c r="B1526" s="261">
        <v>93273</v>
      </c>
      <c r="C1526" s="261" t="s">
        <v>3226</v>
      </c>
      <c r="D1526" s="261" t="s">
        <v>3892</v>
      </c>
      <c r="E1526" s="261" t="s">
        <v>978</v>
      </c>
      <c r="F1526" s="261">
        <v>100426</v>
      </c>
      <c r="G1526" s="261" t="s">
        <v>3803</v>
      </c>
      <c r="H1526" s="261" t="s">
        <v>3804</v>
      </c>
      <c r="I1526" s="261" t="s">
        <v>3659</v>
      </c>
      <c r="J1526" s="261" t="s">
        <v>3660</v>
      </c>
      <c r="K1526" s="261" t="s">
        <v>4880</v>
      </c>
    </row>
    <row r="1527" spans="1:11" hidden="1" x14ac:dyDescent="0.25">
      <c r="A1527" s="261" t="s">
        <v>3653</v>
      </c>
      <c r="B1527" s="261">
        <v>93274</v>
      </c>
      <c r="C1527" s="261" t="s">
        <v>4043</v>
      </c>
      <c r="D1527" s="261" t="s">
        <v>3723</v>
      </c>
      <c r="E1527" s="261" t="s">
        <v>979</v>
      </c>
      <c r="F1527" s="261">
        <v>100336</v>
      </c>
      <c r="G1527" s="261" t="s">
        <v>3750</v>
      </c>
      <c r="H1527" s="261" t="s">
        <v>3751</v>
      </c>
      <c r="I1527" s="261" t="s">
        <v>3659</v>
      </c>
      <c r="J1527" s="261" t="s">
        <v>3660</v>
      </c>
      <c r="K1527" s="261" t="s">
        <v>3752</v>
      </c>
    </row>
    <row r="1528" spans="1:11" hidden="1" x14ac:dyDescent="0.25">
      <c r="A1528" s="261" t="s">
        <v>3653</v>
      </c>
      <c r="B1528" s="261">
        <v>93276</v>
      </c>
      <c r="C1528" s="261" t="s">
        <v>980</v>
      </c>
      <c r="D1528" s="261" t="s">
        <v>981</v>
      </c>
      <c r="E1528" s="261" t="s">
        <v>982</v>
      </c>
      <c r="F1528" s="261">
        <v>103121</v>
      </c>
      <c r="G1528" s="261" t="s">
        <v>4203</v>
      </c>
      <c r="H1528" s="261" t="s">
        <v>4204</v>
      </c>
      <c r="I1528" s="261" t="s">
        <v>3659</v>
      </c>
      <c r="J1528" s="261" t="s">
        <v>3660</v>
      </c>
      <c r="K1528" s="261" t="s">
        <v>2734</v>
      </c>
    </row>
    <row r="1529" spans="1:11" hidden="1" x14ac:dyDescent="0.25">
      <c r="A1529" s="261" t="s">
        <v>3653</v>
      </c>
      <c r="B1529" s="261">
        <v>93277</v>
      </c>
      <c r="C1529" s="261" t="s">
        <v>3863</v>
      </c>
      <c r="D1529" s="261" t="s">
        <v>983</v>
      </c>
      <c r="E1529" s="261" t="s">
        <v>984</v>
      </c>
      <c r="F1529" s="261">
        <v>103432</v>
      </c>
      <c r="G1529" s="261" t="s">
        <v>508</v>
      </c>
      <c r="H1529" s="261" t="s">
        <v>509</v>
      </c>
      <c r="I1529" s="261" t="s">
        <v>3659</v>
      </c>
      <c r="J1529" s="261" t="s">
        <v>3660</v>
      </c>
      <c r="K1529" s="261" t="s">
        <v>744</v>
      </c>
    </row>
    <row r="1530" spans="1:11" hidden="1" x14ac:dyDescent="0.25">
      <c r="A1530" s="261" t="s">
        <v>3653</v>
      </c>
      <c r="B1530" s="261">
        <v>93278</v>
      </c>
      <c r="C1530" s="261" t="s">
        <v>135</v>
      </c>
      <c r="D1530" s="261" t="s">
        <v>985</v>
      </c>
      <c r="E1530" s="261" t="s">
        <v>986</v>
      </c>
      <c r="F1530" s="261">
        <v>100355</v>
      </c>
      <c r="G1530" s="261" t="s">
        <v>3797</v>
      </c>
      <c r="H1530" s="261" t="s">
        <v>3798</v>
      </c>
      <c r="I1530" s="261" t="s">
        <v>3659</v>
      </c>
      <c r="J1530" s="261" t="s">
        <v>3660</v>
      </c>
      <c r="K1530" s="261" t="s">
        <v>987</v>
      </c>
    </row>
    <row r="1531" spans="1:11" hidden="1" x14ac:dyDescent="0.25">
      <c r="A1531" s="261" t="s">
        <v>3653</v>
      </c>
      <c r="B1531" s="261">
        <v>93279</v>
      </c>
      <c r="C1531" s="261" t="s">
        <v>4794</v>
      </c>
      <c r="D1531" s="261" t="s">
        <v>3708</v>
      </c>
      <c r="E1531" s="261" t="s">
        <v>988</v>
      </c>
      <c r="F1531" s="261">
        <v>100448</v>
      </c>
      <c r="G1531" s="261" t="s">
        <v>4677</v>
      </c>
      <c r="H1531" s="261" t="s">
        <v>4678</v>
      </c>
      <c r="I1531" s="261" t="s">
        <v>3659</v>
      </c>
      <c r="J1531" s="261" t="s">
        <v>3660</v>
      </c>
      <c r="K1531" s="261" t="s">
        <v>5044</v>
      </c>
    </row>
    <row r="1532" spans="1:11" hidden="1" x14ac:dyDescent="0.25">
      <c r="A1532" s="261" t="s">
        <v>3653</v>
      </c>
      <c r="B1532" s="261">
        <v>93280</v>
      </c>
      <c r="C1532" s="261" t="s">
        <v>4090</v>
      </c>
      <c r="D1532" s="261" t="s">
        <v>989</v>
      </c>
      <c r="E1532" s="261" t="s">
        <v>990</v>
      </c>
      <c r="F1532" s="261">
        <v>103122</v>
      </c>
      <c r="G1532" s="261" t="s">
        <v>2221</v>
      </c>
      <c r="H1532" s="261" t="s">
        <v>2222</v>
      </c>
      <c r="I1532" s="261" t="s">
        <v>3659</v>
      </c>
      <c r="J1532" s="261" t="s">
        <v>3660</v>
      </c>
      <c r="K1532" s="261" t="s">
        <v>2223</v>
      </c>
    </row>
    <row r="1533" spans="1:11" hidden="1" x14ac:dyDescent="0.25">
      <c r="A1533" s="261" t="s">
        <v>3653</v>
      </c>
      <c r="B1533" s="261">
        <v>93281</v>
      </c>
      <c r="C1533" s="261" t="s">
        <v>991</v>
      </c>
      <c r="D1533" s="261" t="s">
        <v>3374</v>
      </c>
      <c r="E1533" s="261" t="s">
        <v>992</v>
      </c>
      <c r="F1533" s="261">
        <v>100301</v>
      </c>
      <c r="G1533" s="261" t="s">
        <v>3728</v>
      </c>
      <c r="H1533" s="261" t="s">
        <v>3729</v>
      </c>
      <c r="I1533" s="261" t="s">
        <v>3659</v>
      </c>
      <c r="J1533" s="261" t="s">
        <v>3660</v>
      </c>
      <c r="K1533" s="261" t="s">
        <v>3350</v>
      </c>
    </row>
    <row r="1534" spans="1:11" hidden="1" x14ac:dyDescent="0.25">
      <c r="A1534" s="261" t="s">
        <v>3653</v>
      </c>
      <c r="B1534" s="261">
        <v>93283</v>
      </c>
      <c r="C1534" s="261" t="s">
        <v>3843</v>
      </c>
      <c r="D1534" s="261" t="s">
        <v>993</v>
      </c>
      <c r="E1534" s="261" t="s">
        <v>994</v>
      </c>
      <c r="F1534" s="261">
        <v>106535</v>
      </c>
      <c r="G1534" s="261" t="s">
        <v>4997</v>
      </c>
      <c r="H1534" s="261" t="s">
        <v>4998</v>
      </c>
      <c r="I1534" s="261" t="s">
        <v>3659</v>
      </c>
      <c r="J1534" s="261" t="s">
        <v>4152</v>
      </c>
      <c r="K1534" s="261" t="s">
        <v>3770</v>
      </c>
    </row>
    <row r="1535" spans="1:11" hidden="1" x14ac:dyDescent="0.25">
      <c r="A1535" s="261" t="s">
        <v>3653</v>
      </c>
      <c r="B1535" s="261">
        <v>93284</v>
      </c>
      <c r="C1535" s="261" t="s">
        <v>995</v>
      </c>
      <c r="D1535" s="261" t="s">
        <v>4122</v>
      </c>
      <c r="E1535" s="261" t="s">
        <v>996</v>
      </c>
      <c r="F1535" s="261">
        <v>100425</v>
      </c>
      <c r="G1535" s="261" t="s">
        <v>4092</v>
      </c>
      <c r="H1535" s="261" t="s">
        <v>4093</v>
      </c>
      <c r="I1535" s="261" t="s">
        <v>3659</v>
      </c>
      <c r="J1535" s="261" t="s">
        <v>3660</v>
      </c>
      <c r="K1535" s="261" t="s">
        <v>2184</v>
      </c>
    </row>
    <row r="1536" spans="1:11" hidden="1" x14ac:dyDescent="0.25">
      <c r="A1536" s="261" t="s">
        <v>3653</v>
      </c>
      <c r="B1536" s="261">
        <v>93286</v>
      </c>
      <c r="C1536" s="261" t="s">
        <v>997</v>
      </c>
      <c r="D1536" s="261" t="s">
        <v>1881</v>
      </c>
      <c r="E1536" s="261" t="s">
        <v>998</v>
      </c>
      <c r="F1536" s="261">
        <v>120805</v>
      </c>
      <c r="G1536" s="261" t="s">
        <v>3521</v>
      </c>
      <c r="H1536" s="261" t="s">
        <v>3522</v>
      </c>
      <c r="I1536" s="261" t="s">
        <v>3659</v>
      </c>
      <c r="J1536" s="261" t="s">
        <v>3660</v>
      </c>
      <c r="K1536" s="261" t="s">
        <v>3537</v>
      </c>
    </row>
    <row r="1537" spans="1:11" hidden="1" x14ac:dyDescent="0.25">
      <c r="A1537" s="261" t="s">
        <v>3653</v>
      </c>
      <c r="B1537" s="261">
        <v>93287</v>
      </c>
      <c r="C1537" s="261" t="s">
        <v>2367</v>
      </c>
      <c r="D1537" s="261" t="s">
        <v>999</v>
      </c>
      <c r="E1537" s="261" t="s">
        <v>1000</v>
      </c>
      <c r="F1537" s="261">
        <v>103313</v>
      </c>
      <c r="G1537" s="261" t="s">
        <v>4207</v>
      </c>
      <c r="H1537" s="261" t="s">
        <v>4208</v>
      </c>
      <c r="I1537" s="261" t="s">
        <v>3659</v>
      </c>
      <c r="J1537" s="261" t="s">
        <v>3660</v>
      </c>
      <c r="K1537" s="261" t="s">
        <v>4802</v>
      </c>
    </row>
    <row r="1538" spans="1:11" hidden="1" x14ac:dyDescent="0.25">
      <c r="A1538" s="261" t="s">
        <v>3653</v>
      </c>
      <c r="B1538" s="261">
        <v>93288</v>
      </c>
      <c r="C1538" s="261" t="s">
        <v>2664</v>
      </c>
      <c r="D1538" s="261" t="s">
        <v>3899</v>
      </c>
      <c r="E1538" s="261" t="s">
        <v>1001</v>
      </c>
      <c r="F1538" s="261">
        <v>100336</v>
      </c>
      <c r="G1538" s="261" t="s">
        <v>3750</v>
      </c>
      <c r="H1538" s="261" t="s">
        <v>3751</v>
      </c>
      <c r="I1538" s="261" t="s">
        <v>3659</v>
      </c>
      <c r="J1538" s="261" t="s">
        <v>3660</v>
      </c>
      <c r="K1538" s="261" t="s">
        <v>3752</v>
      </c>
    </row>
    <row r="1539" spans="1:11" hidden="1" x14ac:dyDescent="0.25">
      <c r="A1539" s="261" t="s">
        <v>3653</v>
      </c>
      <c r="B1539" s="261">
        <v>93289</v>
      </c>
      <c r="C1539" s="261" t="s">
        <v>3959</v>
      </c>
      <c r="D1539" s="261" t="s">
        <v>1002</v>
      </c>
      <c r="E1539" s="261" t="s">
        <v>1003</v>
      </c>
      <c r="F1539" s="261">
        <v>100427</v>
      </c>
      <c r="G1539" s="261" t="s">
        <v>2005</v>
      </c>
      <c r="H1539" s="261" t="s">
        <v>2006</v>
      </c>
      <c r="I1539" s="261" t="s">
        <v>3659</v>
      </c>
      <c r="J1539" s="261" t="s">
        <v>3660</v>
      </c>
      <c r="K1539" s="261" t="s">
        <v>1004</v>
      </c>
    </row>
    <row r="1540" spans="1:11" hidden="1" x14ac:dyDescent="0.25">
      <c r="A1540" s="261" t="s">
        <v>3653</v>
      </c>
      <c r="B1540" s="261">
        <v>93290</v>
      </c>
      <c r="C1540" s="261" t="s">
        <v>3835</v>
      </c>
      <c r="D1540" s="261" t="s">
        <v>130</v>
      </c>
      <c r="E1540" s="261" t="s">
        <v>1005</v>
      </c>
      <c r="F1540" s="261">
        <v>100426</v>
      </c>
      <c r="G1540" s="261" t="s">
        <v>3803</v>
      </c>
      <c r="H1540" s="261" t="s">
        <v>3804</v>
      </c>
      <c r="I1540" s="261" t="s">
        <v>3659</v>
      </c>
      <c r="J1540" s="261" t="s">
        <v>3660</v>
      </c>
      <c r="K1540" s="261" t="s">
        <v>4880</v>
      </c>
    </row>
    <row r="1541" spans="1:11" hidden="1" x14ac:dyDescent="0.25">
      <c r="A1541" s="261" t="s">
        <v>3653</v>
      </c>
      <c r="B1541" s="261">
        <v>93292</v>
      </c>
      <c r="C1541" s="261" t="s">
        <v>5070</v>
      </c>
      <c r="D1541" s="261" t="s">
        <v>1006</v>
      </c>
      <c r="E1541" s="261" t="s">
        <v>1007</v>
      </c>
      <c r="F1541" s="261">
        <v>103274</v>
      </c>
      <c r="G1541" s="261" t="s">
        <v>553</v>
      </c>
      <c r="H1541" s="261" t="s">
        <v>554</v>
      </c>
      <c r="I1541" s="261" t="s">
        <v>3659</v>
      </c>
      <c r="J1541" s="261" t="s">
        <v>3660</v>
      </c>
      <c r="K1541" s="261" t="s">
        <v>1008</v>
      </c>
    </row>
    <row r="1542" spans="1:11" hidden="1" x14ac:dyDescent="0.25">
      <c r="A1542" s="261" t="s">
        <v>3653</v>
      </c>
      <c r="B1542" s="261">
        <v>93293</v>
      </c>
      <c r="C1542" s="261" t="s">
        <v>1009</v>
      </c>
      <c r="D1542" s="261" t="s">
        <v>1010</v>
      </c>
      <c r="E1542" s="261" t="s">
        <v>1011</v>
      </c>
      <c r="F1542" s="261">
        <v>100422</v>
      </c>
      <c r="G1542" s="261" t="s">
        <v>4018</v>
      </c>
      <c r="H1542" s="261" t="s">
        <v>4019</v>
      </c>
      <c r="I1542" s="261" t="s">
        <v>3659</v>
      </c>
      <c r="J1542" s="261" t="s">
        <v>3660</v>
      </c>
      <c r="K1542" s="261" t="s">
        <v>3244</v>
      </c>
    </row>
    <row r="1543" spans="1:11" hidden="1" x14ac:dyDescent="0.25">
      <c r="A1543" s="261" t="s">
        <v>3653</v>
      </c>
      <c r="B1543" s="261">
        <v>93294</v>
      </c>
      <c r="C1543" s="261" t="s">
        <v>3978</v>
      </c>
      <c r="D1543" s="261" t="s">
        <v>1012</v>
      </c>
      <c r="E1543" s="261" t="s">
        <v>1013</v>
      </c>
      <c r="F1543" s="261">
        <v>103282</v>
      </c>
      <c r="G1543" s="261" t="s">
        <v>2491</v>
      </c>
      <c r="H1543" s="261" t="s">
        <v>2492</v>
      </c>
      <c r="I1543" s="261" t="s">
        <v>3659</v>
      </c>
      <c r="J1543" s="261" t="s">
        <v>3660</v>
      </c>
      <c r="K1543" s="261" t="s">
        <v>2487</v>
      </c>
    </row>
    <row r="1544" spans="1:11" hidden="1" x14ac:dyDescent="0.25">
      <c r="A1544" s="261" t="s">
        <v>3653</v>
      </c>
      <c r="B1544" s="261">
        <v>93295</v>
      </c>
      <c r="C1544" s="261" t="s">
        <v>2029</v>
      </c>
      <c r="D1544" s="261" t="s">
        <v>1014</v>
      </c>
      <c r="E1544" s="261" t="s">
        <v>1015</v>
      </c>
      <c r="F1544" s="261">
        <v>100422</v>
      </c>
      <c r="G1544" s="261" t="s">
        <v>4018</v>
      </c>
      <c r="H1544" s="261" t="s">
        <v>4019</v>
      </c>
      <c r="I1544" s="261" t="s">
        <v>3659</v>
      </c>
      <c r="J1544" s="261" t="s">
        <v>3660</v>
      </c>
      <c r="K1544" s="261" t="s">
        <v>2526</v>
      </c>
    </row>
    <row r="1545" spans="1:11" hidden="1" x14ac:dyDescent="0.25">
      <c r="A1545" s="261" t="s">
        <v>3653</v>
      </c>
      <c r="B1545" s="261">
        <v>93296</v>
      </c>
      <c r="C1545" s="261" t="s">
        <v>1016</v>
      </c>
      <c r="D1545" s="261" t="s">
        <v>1017</v>
      </c>
      <c r="E1545" s="261" t="s">
        <v>1018</v>
      </c>
      <c r="F1545" s="261">
        <v>103594</v>
      </c>
      <c r="G1545" s="261" t="s">
        <v>4222</v>
      </c>
      <c r="H1545" s="261" t="s">
        <v>4223</v>
      </c>
      <c r="I1545" s="261" t="s">
        <v>3659</v>
      </c>
      <c r="J1545" s="261" t="s">
        <v>3660</v>
      </c>
      <c r="K1545" s="261" t="s">
        <v>2896</v>
      </c>
    </row>
    <row r="1546" spans="1:11" hidden="1" x14ac:dyDescent="0.25">
      <c r="A1546" s="261" t="s">
        <v>3653</v>
      </c>
      <c r="B1546" s="261">
        <v>93297</v>
      </c>
      <c r="C1546" s="261" t="s">
        <v>3843</v>
      </c>
      <c r="D1546" s="261" t="s">
        <v>1019</v>
      </c>
      <c r="E1546" s="261" t="s">
        <v>1020</v>
      </c>
      <c r="F1546" s="261">
        <v>100376</v>
      </c>
      <c r="G1546" s="261" t="s">
        <v>4431</v>
      </c>
      <c r="H1546" s="261" t="s">
        <v>4432</v>
      </c>
      <c r="I1546" s="261" t="s">
        <v>3659</v>
      </c>
      <c r="J1546" s="261" t="s">
        <v>3660</v>
      </c>
      <c r="K1546" s="261" t="s">
        <v>4433</v>
      </c>
    </row>
    <row r="1547" spans="1:11" hidden="1" x14ac:dyDescent="0.25">
      <c r="A1547" s="261" t="s">
        <v>3653</v>
      </c>
      <c r="B1547" s="261">
        <v>93299</v>
      </c>
      <c r="C1547" s="261" t="s">
        <v>3959</v>
      </c>
      <c r="D1547" s="261" t="s">
        <v>161</v>
      </c>
      <c r="E1547" s="261" t="s">
        <v>1021</v>
      </c>
      <c r="F1547" s="261">
        <v>103438</v>
      </c>
      <c r="G1547" s="261" t="s">
        <v>3657</v>
      </c>
      <c r="H1547" s="261" t="s">
        <v>3658</v>
      </c>
      <c r="I1547" s="261" t="s">
        <v>3659</v>
      </c>
      <c r="J1547" s="261" t="s">
        <v>3660</v>
      </c>
      <c r="K1547" s="261" t="s">
        <v>3661</v>
      </c>
    </row>
    <row r="1548" spans="1:11" hidden="1" x14ac:dyDescent="0.25">
      <c r="A1548" s="261" t="s">
        <v>3653</v>
      </c>
      <c r="B1548" s="261">
        <v>93300</v>
      </c>
      <c r="C1548" s="261" t="s">
        <v>3978</v>
      </c>
      <c r="D1548" s="261" t="s">
        <v>3778</v>
      </c>
      <c r="E1548" s="261" t="s">
        <v>1022</v>
      </c>
      <c r="F1548" s="261">
        <v>103595</v>
      </c>
      <c r="G1548" s="261" t="s">
        <v>3841</v>
      </c>
      <c r="H1548" s="261" t="s">
        <v>3842</v>
      </c>
      <c r="I1548" s="261" t="s">
        <v>3659</v>
      </c>
      <c r="J1548" s="261" t="s">
        <v>3660</v>
      </c>
      <c r="K1548" s="261" t="s">
        <v>4105</v>
      </c>
    </row>
    <row r="1549" spans="1:11" hidden="1" x14ac:dyDescent="0.25">
      <c r="A1549" s="261" t="s">
        <v>3653</v>
      </c>
      <c r="B1549" s="261">
        <v>93301</v>
      </c>
      <c r="C1549" s="261" t="s">
        <v>1023</v>
      </c>
      <c r="D1549" s="261" t="s">
        <v>313</v>
      </c>
      <c r="E1549" s="261" t="s">
        <v>1024</v>
      </c>
      <c r="F1549" s="261">
        <v>136341</v>
      </c>
      <c r="G1549" s="261" t="s">
        <v>2571</v>
      </c>
      <c r="H1549" s="261" t="s">
        <v>2572</v>
      </c>
      <c r="I1549" s="261" t="s">
        <v>2070</v>
      </c>
      <c r="J1549" s="261" t="s">
        <v>3997</v>
      </c>
      <c r="K1549" s="261" t="s">
        <v>3433</v>
      </c>
    </row>
    <row r="1550" spans="1:11" hidden="1" x14ac:dyDescent="0.25">
      <c r="A1550" s="261" t="s">
        <v>3653</v>
      </c>
      <c r="B1550" s="261">
        <v>93302</v>
      </c>
      <c r="C1550" s="261" t="s">
        <v>1025</v>
      </c>
      <c r="D1550" s="261" t="s">
        <v>1026</v>
      </c>
      <c r="E1550" s="261" t="s">
        <v>1027</v>
      </c>
      <c r="F1550" s="261">
        <v>136343</v>
      </c>
      <c r="G1550" s="261" t="s">
        <v>3526</v>
      </c>
      <c r="H1550" s="261" t="s">
        <v>3527</v>
      </c>
      <c r="I1550" s="261" t="s">
        <v>3659</v>
      </c>
      <c r="J1550" s="261" t="s">
        <v>3660</v>
      </c>
      <c r="K1550" s="261" t="s">
        <v>348</v>
      </c>
    </row>
    <row r="1551" spans="1:11" hidden="1" x14ac:dyDescent="0.25">
      <c r="A1551" s="261" t="s">
        <v>3653</v>
      </c>
      <c r="B1551" s="261">
        <v>93306</v>
      </c>
      <c r="C1551" s="261" t="s">
        <v>1028</v>
      </c>
      <c r="D1551" s="261" t="s">
        <v>1029</v>
      </c>
      <c r="E1551" s="261" t="s">
        <v>1030</v>
      </c>
      <c r="F1551" s="261">
        <v>100348</v>
      </c>
      <c r="G1551" s="261" t="s">
        <v>3943</v>
      </c>
      <c r="H1551" s="261" t="s">
        <v>3944</v>
      </c>
      <c r="I1551" s="261" t="s">
        <v>3659</v>
      </c>
      <c r="J1551" s="261" t="s">
        <v>3660</v>
      </c>
      <c r="K1551" s="261" t="s">
        <v>4969</v>
      </c>
    </row>
    <row r="1552" spans="1:11" hidden="1" x14ac:dyDescent="0.25">
      <c r="A1552" s="261" t="s">
        <v>3653</v>
      </c>
      <c r="B1552" s="261">
        <v>93307</v>
      </c>
      <c r="C1552" s="261" t="s">
        <v>447</v>
      </c>
      <c r="D1552" s="261" t="s">
        <v>5214</v>
      </c>
      <c r="E1552" s="261" t="s">
        <v>1031</v>
      </c>
      <c r="F1552" s="261">
        <v>100427</v>
      </c>
      <c r="G1552" s="261" t="s">
        <v>2005</v>
      </c>
      <c r="H1552" s="261" t="s">
        <v>2006</v>
      </c>
      <c r="I1552" s="261" t="s">
        <v>3659</v>
      </c>
      <c r="J1552" s="261" t="s">
        <v>3660</v>
      </c>
      <c r="K1552" s="261" t="s">
        <v>2283</v>
      </c>
    </row>
    <row r="1553" spans="1:11" hidden="1" x14ac:dyDescent="0.25">
      <c r="A1553" s="261" t="s">
        <v>3653</v>
      </c>
      <c r="B1553" s="261">
        <v>93308</v>
      </c>
      <c r="C1553" s="261" t="s">
        <v>3675</v>
      </c>
      <c r="D1553" s="261" t="s">
        <v>1032</v>
      </c>
      <c r="E1553" s="261" t="s">
        <v>1033</v>
      </c>
      <c r="F1553" s="261">
        <v>103272</v>
      </c>
      <c r="G1553" s="261" t="s">
        <v>540</v>
      </c>
      <c r="H1553" s="261" t="s">
        <v>541</v>
      </c>
      <c r="I1553" s="261" t="s">
        <v>3659</v>
      </c>
      <c r="J1553" s="261" t="s">
        <v>3660</v>
      </c>
      <c r="K1553" s="261" t="s">
        <v>4260</v>
      </c>
    </row>
    <row r="1554" spans="1:11" hidden="1" x14ac:dyDescent="0.25">
      <c r="A1554" s="261" t="s">
        <v>3653</v>
      </c>
      <c r="B1554" s="261">
        <v>93311</v>
      </c>
      <c r="C1554" s="261" t="s">
        <v>1034</v>
      </c>
      <c r="D1554" s="261" t="s">
        <v>1035</v>
      </c>
      <c r="E1554" s="261" t="s">
        <v>1036</v>
      </c>
      <c r="F1554" s="261">
        <v>100432</v>
      </c>
      <c r="G1554" s="261" t="s">
        <v>5092</v>
      </c>
      <c r="H1554" s="261" t="s">
        <v>5093</v>
      </c>
      <c r="I1554" s="261" t="s">
        <v>3659</v>
      </c>
      <c r="J1554" s="261" t="s">
        <v>3660</v>
      </c>
      <c r="K1554" s="261" t="s">
        <v>5094</v>
      </c>
    </row>
    <row r="1555" spans="1:11" hidden="1" x14ac:dyDescent="0.25">
      <c r="A1555" s="261" t="s">
        <v>3653</v>
      </c>
      <c r="B1555" s="261">
        <v>93312</v>
      </c>
      <c r="C1555" s="261" t="s">
        <v>2327</v>
      </c>
      <c r="D1555" s="261" t="s">
        <v>1037</v>
      </c>
      <c r="E1555" s="261" t="s">
        <v>1038</v>
      </c>
      <c r="F1555" s="261">
        <v>100379</v>
      </c>
      <c r="G1555" s="261" t="s">
        <v>3814</v>
      </c>
      <c r="H1555" s="261" t="s">
        <v>3815</v>
      </c>
      <c r="I1555" s="261" t="s">
        <v>3659</v>
      </c>
      <c r="J1555" s="261" t="s">
        <v>3660</v>
      </c>
      <c r="K1555" s="261" t="s">
        <v>3816</v>
      </c>
    </row>
    <row r="1556" spans="1:11" hidden="1" x14ac:dyDescent="0.25">
      <c r="A1556" s="261" t="s">
        <v>3653</v>
      </c>
      <c r="B1556" s="261">
        <v>93313</v>
      </c>
      <c r="C1556" s="261" t="s">
        <v>4482</v>
      </c>
      <c r="D1556" s="261" t="s">
        <v>1039</v>
      </c>
      <c r="E1556" s="261" t="s">
        <v>1040</v>
      </c>
      <c r="F1556" s="261">
        <v>100471</v>
      </c>
      <c r="G1556" s="261" t="s">
        <v>4587</v>
      </c>
      <c r="H1556" s="261" t="s">
        <v>4588</v>
      </c>
      <c r="I1556" s="261" t="s">
        <v>3659</v>
      </c>
      <c r="J1556" s="261" t="s">
        <v>3660</v>
      </c>
      <c r="K1556" s="261" t="s">
        <v>4589</v>
      </c>
    </row>
    <row r="1557" spans="1:11" hidden="1" x14ac:dyDescent="0.25">
      <c r="A1557" s="261" t="s">
        <v>3653</v>
      </c>
      <c r="B1557" s="261">
        <v>93315</v>
      </c>
      <c r="C1557" s="261" t="s">
        <v>1041</v>
      </c>
      <c r="D1557" s="261" t="s">
        <v>1042</v>
      </c>
      <c r="E1557" s="261" t="s">
        <v>1043</v>
      </c>
      <c r="F1557" s="261">
        <v>100987</v>
      </c>
      <c r="G1557" s="261" t="s">
        <v>3832</v>
      </c>
      <c r="H1557" s="261" t="s">
        <v>3833</v>
      </c>
      <c r="I1557" s="261" t="s">
        <v>3659</v>
      </c>
      <c r="J1557" s="261" t="s">
        <v>3660</v>
      </c>
      <c r="K1557" s="261" t="s">
        <v>3910</v>
      </c>
    </row>
    <row r="1558" spans="1:11" hidden="1" x14ac:dyDescent="0.25">
      <c r="A1558" s="261" t="s">
        <v>3653</v>
      </c>
      <c r="B1558" s="261">
        <v>93316</v>
      </c>
      <c r="C1558" s="261" t="s">
        <v>3342</v>
      </c>
      <c r="D1558" s="261" t="s">
        <v>1044</v>
      </c>
      <c r="E1558" s="261" t="s">
        <v>1045</v>
      </c>
      <c r="F1558" s="261">
        <v>100303</v>
      </c>
      <c r="G1558" s="261" t="s">
        <v>3956</v>
      </c>
      <c r="H1558" s="261" t="s">
        <v>3957</v>
      </c>
      <c r="I1558" s="261" t="s">
        <v>3659</v>
      </c>
      <c r="J1558" s="261" t="s">
        <v>3660</v>
      </c>
      <c r="K1558" s="261" t="s">
        <v>5051</v>
      </c>
    </row>
    <row r="1559" spans="1:11" hidden="1" x14ac:dyDescent="0.25">
      <c r="A1559" s="261" t="s">
        <v>3653</v>
      </c>
      <c r="B1559" s="261">
        <v>93317</v>
      </c>
      <c r="C1559" s="261" t="s">
        <v>4244</v>
      </c>
      <c r="D1559" s="261" t="s">
        <v>1046</v>
      </c>
      <c r="E1559" s="261" t="s">
        <v>1047</v>
      </c>
      <c r="F1559" s="261">
        <v>120793</v>
      </c>
      <c r="G1559" s="261" t="s">
        <v>3535</v>
      </c>
      <c r="H1559" s="261" t="s">
        <v>3536</v>
      </c>
      <c r="I1559" s="261" t="s">
        <v>2070</v>
      </c>
      <c r="J1559" s="261" t="s">
        <v>3997</v>
      </c>
      <c r="K1559" s="261" t="s">
        <v>168</v>
      </c>
    </row>
    <row r="1560" spans="1:11" hidden="1" x14ac:dyDescent="0.25">
      <c r="A1560" s="261" t="s">
        <v>3653</v>
      </c>
      <c r="B1560" s="261">
        <v>93318</v>
      </c>
      <c r="C1560" s="261" t="s">
        <v>1048</v>
      </c>
      <c r="D1560" s="261" t="s">
        <v>1049</v>
      </c>
      <c r="E1560" s="261" t="s">
        <v>1050</v>
      </c>
      <c r="F1560" s="261">
        <v>100445</v>
      </c>
      <c r="G1560" s="261" t="s">
        <v>4046</v>
      </c>
      <c r="H1560" s="261" t="s">
        <v>4047</v>
      </c>
      <c r="I1560" s="261" t="s">
        <v>3659</v>
      </c>
      <c r="J1560" s="261" t="s">
        <v>3660</v>
      </c>
      <c r="K1560" s="261" t="s">
        <v>4577</v>
      </c>
    </row>
    <row r="1561" spans="1:11" hidden="1" x14ac:dyDescent="0.25">
      <c r="A1561" s="261" t="s">
        <v>3653</v>
      </c>
      <c r="B1561" s="261">
        <v>93319</v>
      </c>
      <c r="C1561" s="261" t="s">
        <v>3351</v>
      </c>
      <c r="D1561" s="261" t="s">
        <v>1051</v>
      </c>
      <c r="E1561" s="261" t="s">
        <v>1052</v>
      </c>
      <c r="F1561" s="261">
        <v>100434</v>
      </c>
      <c r="G1561" s="261" t="s">
        <v>5135</v>
      </c>
      <c r="H1561" s="261" t="s">
        <v>5136</v>
      </c>
      <c r="I1561" s="261" t="s">
        <v>4963</v>
      </c>
      <c r="J1561" s="261" t="s">
        <v>3997</v>
      </c>
      <c r="K1561" s="261" t="s">
        <v>3501</v>
      </c>
    </row>
    <row r="1562" spans="1:11" hidden="1" x14ac:dyDescent="0.25">
      <c r="A1562" s="261" t="s">
        <v>3653</v>
      </c>
      <c r="B1562" s="261">
        <v>93320</v>
      </c>
      <c r="C1562" s="261" t="s">
        <v>4629</v>
      </c>
      <c r="D1562" s="261" t="s">
        <v>4948</v>
      </c>
      <c r="E1562" s="261" t="s">
        <v>1053</v>
      </c>
      <c r="F1562" s="261">
        <v>100427</v>
      </c>
      <c r="G1562" s="261" t="s">
        <v>2005</v>
      </c>
      <c r="H1562" s="261" t="s">
        <v>2006</v>
      </c>
      <c r="I1562" s="261" t="s">
        <v>4963</v>
      </c>
      <c r="J1562" s="261" t="s">
        <v>3997</v>
      </c>
      <c r="K1562" s="261" t="s">
        <v>2283</v>
      </c>
    </row>
    <row r="1563" spans="1:11" hidden="1" x14ac:dyDescent="0.25">
      <c r="A1563" s="261" t="s">
        <v>3653</v>
      </c>
      <c r="B1563" s="261">
        <v>93321</v>
      </c>
      <c r="C1563" s="261" t="s">
        <v>4181</v>
      </c>
      <c r="D1563" s="261" t="s">
        <v>1054</v>
      </c>
      <c r="E1563" s="261" t="s">
        <v>1055</v>
      </c>
      <c r="F1563" s="261">
        <v>136337</v>
      </c>
      <c r="G1563" s="261" t="s">
        <v>2194</v>
      </c>
      <c r="H1563" s="261" t="s">
        <v>2195</v>
      </c>
      <c r="I1563" s="261" t="s">
        <v>4963</v>
      </c>
      <c r="J1563" s="261" t="s">
        <v>3997</v>
      </c>
      <c r="K1563" s="261" t="s">
        <v>143</v>
      </c>
    </row>
    <row r="1564" spans="1:11" hidden="1" x14ac:dyDescent="0.25">
      <c r="A1564" s="261" t="s">
        <v>3653</v>
      </c>
      <c r="B1564" s="261">
        <v>93324</v>
      </c>
      <c r="C1564" s="261" t="s">
        <v>3231</v>
      </c>
      <c r="D1564" s="261" t="s">
        <v>1056</v>
      </c>
      <c r="E1564" s="261" t="s">
        <v>1057</v>
      </c>
      <c r="F1564" s="261">
        <v>103329</v>
      </c>
      <c r="G1564" s="261" t="s">
        <v>3937</v>
      </c>
      <c r="H1564" s="261" t="s">
        <v>3938</v>
      </c>
      <c r="I1564" s="261" t="s">
        <v>2070</v>
      </c>
      <c r="J1564" s="261" t="s">
        <v>3997</v>
      </c>
      <c r="K1564" s="261" t="s">
        <v>1058</v>
      </c>
    </row>
    <row r="1565" spans="1:11" hidden="1" x14ac:dyDescent="0.25">
      <c r="A1565" s="261" t="s">
        <v>3653</v>
      </c>
      <c r="B1565" s="261">
        <v>93325</v>
      </c>
      <c r="C1565" s="261" t="s">
        <v>3704</v>
      </c>
      <c r="D1565" s="261" t="s">
        <v>5052</v>
      </c>
      <c r="E1565" s="261" t="s">
        <v>1059</v>
      </c>
      <c r="F1565" s="261">
        <v>100403</v>
      </c>
      <c r="G1565" s="261" t="s">
        <v>4005</v>
      </c>
      <c r="H1565" s="261" t="s">
        <v>4006</v>
      </c>
      <c r="I1565" s="261" t="s">
        <v>4963</v>
      </c>
      <c r="J1565" s="261" t="s">
        <v>3997</v>
      </c>
      <c r="K1565" s="261" t="s">
        <v>4746</v>
      </c>
    </row>
    <row r="1566" spans="1:11" hidden="1" x14ac:dyDescent="0.25">
      <c r="A1566" s="261" t="s">
        <v>3653</v>
      </c>
      <c r="B1566" s="261">
        <v>93326</v>
      </c>
      <c r="C1566" s="261" t="s">
        <v>2002</v>
      </c>
      <c r="D1566" s="261" t="s">
        <v>1060</v>
      </c>
      <c r="E1566" s="261" t="s">
        <v>1061</v>
      </c>
      <c r="F1566" s="261">
        <v>100403</v>
      </c>
      <c r="G1566" s="261" t="s">
        <v>4005</v>
      </c>
      <c r="H1566" s="261" t="s">
        <v>4006</v>
      </c>
      <c r="I1566" s="261" t="s">
        <v>4963</v>
      </c>
      <c r="J1566" s="261" t="s">
        <v>3997</v>
      </c>
      <c r="K1566" s="261" t="s">
        <v>4315</v>
      </c>
    </row>
    <row r="1567" spans="1:11" hidden="1" x14ac:dyDescent="0.25">
      <c r="A1567" s="261" t="s">
        <v>3653</v>
      </c>
      <c r="B1567" s="261">
        <v>93328</v>
      </c>
      <c r="C1567" s="261" t="s">
        <v>3743</v>
      </c>
      <c r="D1567" s="261" t="s">
        <v>3072</v>
      </c>
      <c r="E1567" s="261" t="s">
        <v>1062</v>
      </c>
      <c r="F1567" s="261">
        <v>100690</v>
      </c>
      <c r="G1567" s="261" t="s">
        <v>4013</v>
      </c>
      <c r="H1567" s="261" t="s">
        <v>4014</v>
      </c>
      <c r="I1567" s="261" t="s">
        <v>4963</v>
      </c>
      <c r="J1567" s="261" t="s">
        <v>3997</v>
      </c>
      <c r="K1567" s="261" t="s">
        <v>4030</v>
      </c>
    </row>
    <row r="1568" spans="1:11" hidden="1" x14ac:dyDescent="0.25">
      <c r="A1568" s="261" t="s">
        <v>3653</v>
      </c>
      <c r="B1568" s="261">
        <v>93329</v>
      </c>
      <c r="C1568" s="261" t="s">
        <v>1063</v>
      </c>
      <c r="D1568" s="261" t="s">
        <v>1064</v>
      </c>
      <c r="E1568" s="261" t="s">
        <v>1065</v>
      </c>
      <c r="F1568" s="261">
        <v>103438</v>
      </c>
      <c r="G1568" s="261" t="s">
        <v>3657</v>
      </c>
      <c r="H1568" s="261" t="s">
        <v>3658</v>
      </c>
      <c r="I1568" s="261" t="s">
        <v>4963</v>
      </c>
      <c r="J1568" s="261" t="s">
        <v>3997</v>
      </c>
      <c r="K1568" s="261" t="s">
        <v>4247</v>
      </c>
    </row>
    <row r="1569" spans="1:11" hidden="1" x14ac:dyDescent="0.25">
      <c r="A1569" s="261" t="s">
        <v>3653</v>
      </c>
      <c r="B1569" s="261">
        <v>93331</v>
      </c>
      <c r="C1569" s="261" t="s">
        <v>1066</v>
      </c>
      <c r="D1569" s="261" t="s">
        <v>1067</v>
      </c>
      <c r="E1569" s="261" t="s">
        <v>1068</v>
      </c>
      <c r="F1569" s="261">
        <v>103330</v>
      </c>
      <c r="G1569" s="261" t="s">
        <v>3018</v>
      </c>
      <c r="H1569" s="261" t="s">
        <v>3019</v>
      </c>
      <c r="I1569" s="261" t="s">
        <v>2070</v>
      </c>
      <c r="J1569" s="261" t="s">
        <v>3997</v>
      </c>
      <c r="K1569" s="261" t="s">
        <v>1069</v>
      </c>
    </row>
    <row r="1570" spans="1:11" hidden="1" x14ac:dyDescent="0.25">
      <c r="A1570" s="261" t="s">
        <v>3653</v>
      </c>
      <c r="B1570" s="261">
        <v>93333</v>
      </c>
      <c r="C1570" s="261" t="s">
        <v>1070</v>
      </c>
      <c r="D1570" s="261" t="s">
        <v>1071</v>
      </c>
      <c r="E1570" s="261" t="s">
        <v>1072</v>
      </c>
      <c r="F1570" s="261">
        <v>136337</v>
      </c>
      <c r="G1570" s="261" t="s">
        <v>2194</v>
      </c>
      <c r="H1570" s="261" t="s">
        <v>2195</v>
      </c>
      <c r="I1570" s="261" t="s">
        <v>2070</v>
      </c>
      <c r="J1570" s="261" t="s">
        <v>3997</v>
      </c>
      <c r="K1570" s="261" t="s">
        <v>143</v>
      </c>
    </row>
    <row r="1571" spans="1:11" hidden="1" x14ac:dyDescent="0.25">
      <c r="A1571" s="261" t="s">
        <v>3653</v>
      </c>
      <c r="B1571" s="261">
        <v>93334</v>
      </c>
      <c r="C1571" s="261" t="s">
        <v>4031</v>
      </c>
      <c r="D1571" s="261" t="s">
        <v>3708</v>
      </c>
      <c r="E1571" s="261" t="s">
        <v>1073</v>
      </c>
      <c r="F1571" s="261">
        <v>100348</v>
      </c>
      <c r="G1571" s="261" t="s">
        <v>3943</v>
      </c>
      <c r="H1571" s="261" t="s">
        <v>3944</v>
      </c>
      <c r="I1571" s="261" t="s">
        <v>4963</v>
      </c>
      <c r="J1571" s="261" t="s">
        <v>3997</v>
      </c>
      <c r="K1571" s="261" t="s">
        <v>4463</v>
      </c>
    </row>
    <row r="1572" spans="1:11" hidden="1" x14ac:dyDescent="0.25">
      <c r="A1572" s="261" t="s">
        <v>3653</v>
      </c>
      <c r="B1572" s="261">
        <v>93347</v>
      </c>
      <c r="C1572" s="261" t="s">
        <v>1074</v>
      </c>
      <c r="D1572" s="261" t="s">
        <v>2928</v>
      </c>
      <c r="E1572" s="261" t="s">
        <v>1075</v>
      </c>
      <c r="F1572" s="261">
        <v>100396</v>
      </c>
      <c r="G1572" s="261" t="s">
        <v>1076</v>
      </c>
      <c r="H1572" s="261" t="s">
        <v>1077</v>
      </c>
      <c r="I1572" s="261" t="s">
        <v>2070</v>
      </c>
      <c r="J1572" s="261" t="s">
        <v>3997</v>
      </c>
      <c r="K1572" s="261" t="s">
        <v>1078</v>
      </c>
    </row>
    <row r="1573" spans="1:11" hidden="1" x14ac:dyDescent="0.25">
      <c r="A1573" s="261" t="s">
        <v>3653</v>
      </c>
      <c r="B1573" s="261">
        <v>93351</v>
      </c>
      <c r="C1573" s="261" t="s">
        <v>5209</v>
      </c>
      <c r="D1573" s="261" t="s">
        <v>3148</v>
      </c>
      <c r="E1573" s="261" t="s">
        <v>1079</v>
      </c>
      <c r="F1573" s="261">
        <v>100396</v>
      </c>
      <c r="G1573" s="261" t="s">
        <v>1076</v>
      </c>
      <c r="H1573" s="261" t="s">
        <v>1077</v>
      </c>
      <c r="I1573" s="261" t="s">
        <v>2070</v>
      </c>
      <c r="J1573" s="261" t="s">
        <v>3997</v>
      </c>
      <c r="K1573" s="261" t="s">
        <v>1078</v>
      </c>
    </row>
    <row r="1574" spans="1:11" hidden="1" x14ac:dyDescent="0.25">
      <c r="A1574" s="261" t="s">
        <v>3653</v>
      </c>
      <c r="B1574" s="261">
        <v>93355</v>
      </c>
      <c r="C1574" s="261" t="s">
        <v>4590</v>
      </c>
      <c r="D1574" s="261" t="s">
        <v>1080</v>
      </c>
      <c r="E1574" s="261" t="s">
        <v>1081</v>
      </c>
      <c r="F1574" s="261">
        <v>100396</v>
      </c>
      <c r="G1574" s="261" t="s">
        <v>1076</v>
      </c>
      <c r="H1574" s="261" t="s">
        <v>1077</v>
      </c>
      <c r="I1574" s="261" t="s">
        <v>2070</v>
      </c>
      <c r="J1574" s="261" t="s">
        <v>3997</v>
      </c>
      <c r="K1574" s="261" t="s">
        <v>1078</v>
      </c>
    </row>
    <row r="1575" spans="1:11" hidden="1" x14ac:dyDescent="0.25">
      <c r="A1575" s="261" t="s">
        <v>3653</v>
      </c>
      <c r="B1575" s="261">
        <v>93356</v>
      </c>
      <c r="C1575" s="261" t="s">
        <v>5025</v>
      </c>
      <c r="D1575" s="261" t="s">
        <v>4128</v>
      </c>
      <c r="E1575" s="261" t="s">
        <v>1082</v>
      </c>
      <c r="F1575" s="261">
        <v>100396</v>
      </c>
      <c r="G1575" s="261" t="s">
        <v>1076</v>
      </c>
      <c r="H1575" s="261" t="s">
        <v>1077</v>
      </c>
      <c r="I1575" s="261" t="s">
        <v>2070</v>
      </c>
      <c r="J1575" s="261" t="s">
        <v>3997</v>
      </c>
      <c r="K1575" s="261" t="s">
        <v>1078</v>
      </c>
    </row>
    <row r="1576" spans="1:11" hidden="1" x14ac:dyDescent="0.25">
      <c r="A1576" s="261" t="s">
        <v>3653</v>
      </c>
      <c r="B1576" s="261">
        <v>93357</v>
      </c>
      <c r="C1576" s="261" t="s">
        <v>3722</v>
      </c>
      <c r="D1576" s="261" t="s">
        <v>4416</v>
      </c>
      <c r="E1576" s="261" t="s">
        <v>1083</v>
      </c>
      <c r="F1576" s="261">
        <v>100396</v>
      </c>
      <c r="G1576" s="261" t="s">
        <v>1076</v>
      </c>
      <c r="H1576" s="261" t="s">
        <v>1077</v>
      </c>
      <c r="I1576" s="261" t="s">
        <v>2070</v>
      </c>
      <c r="J1576" s="261" t="s">
        <v>3997</v>
      </c>
      <c r="K1576" s="261" t="s">
        <v>1078</v>
      </c>
    </row>
    <row r="1577" spans="1:11" hidden="1" x14ac:dyDescent="0.25">
      <c r="A1577" s="261" t="s">
        <v>3653</v>
      </c>
      <c r="B1577" s="261">
        <v>93359</v>
      </c>
      <c r="C1577" s="261" t="s">
        <v>4866</v>
      </c>
      <c r="D1577" s="261" t="s">
        <v>1084</v>
      </c>
      <c r="E1577" s="261" t="s">
        <v>1085</v>
      </c>
      <c r="F1577" s="261">
        <v>100396</v>
      </c>
      <c r="G1577" s="261" t="s">
        <v>1076</v>
      </c>
      <c r="H1577" s="261" t="s">
        <v>1077</v>
      </c>
      <c r="I1577" s="261" t="s">
        <v>2070</v>
      </c>
      <c r="J1577" s="261" t="s">
        <v>3997</v>
      </c>
      <c r="K1577" s="261" t="s">
        <v>1078</v>
      </c>
    </row>
    <row r="1578" spans="1:11" hidden="1" x14ac:dyDescent="0.25">
      <c r="A1578" s="261" t="s">
        <v>3653</v>
      </c>
      <c r="B1578" s="261">
        <v>93360</v>
      </c>
      <c r="C1578" s="261" t="s">
        <v>1086</v>
      </c>
      <c r="D1578" s="261" t="s">
        <v>920</v>
      </c>
      <c r="E1578" s="261" t="s">
        <v>1087</v>
      </c>
      <c r="F1578" s="261">
        <v>100396</v>
      </c>
      <c r="G1578" s="261" t="s">
        <v>1076</v>
      </c>
      <c r="H1578" s="261" t="s">
        <v>1077</v>
      </c>
      <c r="I1578" s="261" t="s">
        <v>2070</v>
      </c>
      <c r="J1578" s="261" t="s">
        <v>3997</v>
      </c>
      <c r="K1578" s="261" t="s">
        <v>1078</v>
      </c>
    </row>
    <row r="1579" spans="1:11" hidden="1" x14ac:dyDescent="0.25">
      <c r="A1579" s="261" t="s">
        <v>3653</v>
      </c>
      <c r="B1579" s="261">
        <v>93361</v>
      </c>
      <c r="C1579" s="261" t="s">
        <v>4324</v>
      </c>
      <c r="D1579" s="261" t="s">
        <v>2826</v>
      </c>
      <c r="E1579" s="261" t="s">
        <v>1088</v>
      </c>
      <c r="F1579" s="261">
        <v>100396</v>
      </c>
      <c r="G1579" s="261" t="s">
        <v>1076</v>
      </c>
      <c r="H1579" s="261" t="s">
        <v>1077</v>
      </c>
      <c r="I1579" s="261" t="s">
        <v>2070</v>
      </c>
      <c r="J1579" s="261" t="s">
        <v>3997</v>
      </c>
      <c r="K1579" s="261" t="s">
        <v>1078</v>
      </c>
    </row>
    <row r="1580" spans="1:11" hidden="1" x14ac:dyDescent="0.25">
      <c r="A1580" s="261" t="s">
        <v>3653</v>
      </c>
      <c r="B1580" s="261">
        <v>93362</v>
      </c>
      <c r="C1580" s="261" t="s">
        <v>3863</v>
      </c>
      <c r="D1580" s="261" t="s">
        <v>1089</v>
      </c>
      <c r="E1580" s="261" t="s">
        <v>1090</v>
      </c>
      <c r="F1580" s="261">
        <v>100396</v>
      </c>
      <c r="G1580" s="261" t="s">
        <v>1076</v>
      </c>
      <c r="H1580" s="261" t="s">
        <v>1077</v>
      </c>
      <c r="I1580" s="261" t="s">
        <v>2070</v>
      </c>
      <c r="J1580" s="261" t="s">
        <v>3997</v>
      </c>
      <c r="K1580" s="261" t="s">
        <v>1091</v>
      </c>
    </row>
    <row r="1581" spans="1:11" hidden="1" x14ac:dyDescent="0.25">
      <c r="A1581" s="261" t="s">
        <v>3653</v>
      </c>
      <c r="B1581" s="261">
        <v>93363</v>
      </c>
      <c r="C1581" s="261" t="s">
        <v>4139</v>
      </c>
      <c r="D1581" s="261" t="s">
        <v>1092</v>
      </c>
      <c r="E1581" s="261" t="s">
        <v>1093</v>
      </c>
      <c r="F1581" s="261">
        <v>100690</v>
      </c>
      <c r="G1581" s="261" t="s">
        <v>4013</v>
      </c>
      <c r="H1581" s="261" t="s">
        <v>4014</v>
      </c>
      <c r="I1581" s="261" t="s">
        <v>4963</v>
      </c>
      <c r="J1581" s="261" t="s">
        <v>3997</v>
      </c>
      <c r="K1581" s="261" t="s">
        <v>4309</v>
      </c>
    </row>
    <row r="1582" spans="1:11" hidden="1" x14ac:dyDescent="0.25">
      <c r="A1582" s="261" t="s">
        <v>3653</v>
      </c>
      <c r="B1582" s="261">
        <v>93365</v>
      </c>
      <c r="C1582" s="261" t="s">
        <v>1857</v>
      </c>
      <c r="D1582" s="261" t="s">
        <v>1094</v>
      </c>
      <c r="E1582" s="261" t="s">
        <v>1095</v>
      </c>
      <c r="F1582" s="261">
        <v>100396</v>
      </c>
      <c r="G1582" s="261" t="s">
        <v>1076</v>
      </c>
      <c r="H1582" s="261" t="s">
        <v>1077</v>
      </c>
      <c r="I1582" s="261" t="s">
        <v>2070</v>
      </c>
      <c r="J1582" s="261" t="s">
        <v>3997</v>
      </c>
      <c r="K1582" s="261" t="s">
        <v>1078</v>
      </c>
    </row>
    <row r="1583" spans="1:11" hidden="1" x14ac:dyDescent="0.25">
      <c r="A1583" s="261" t="s">
        <v>3653</v>
      </c>
      <c r="B1583" s="261">
        <v>93366</v>
      </c>
      <c r="C1583" s="261" t="s">
        <v>4777</v>
      </c>
      <c r="D1583" s="261" t="s">
        <v>2086</v>
      </c>
      <c r="E1583" s="261" t="s">
        <v>1096</v>
      </c>
      <c r="F1583" s="261">
        <v>100396</v>
      </c>
      <c r="G1583" s="261" t="s">
        <v>1076</v>
      </c>
      <c r="H1583" s="261" t="s">
        <v>1077</v>
      </c>
      <c r="I1583" s="261" t="s">
        <v>2070</v>
      </c>
      <c r="J1583" s="261" t="s">
        <v>3997</v>
      </c>
      <c r="K1583" s="261" t="s">
        <v>1078</v>
      </c>
    </row>
    <row r="1584" spans="1:11" hidden="1" x14ac:dyDescent="0.25">
      <c r="A1584" s="261" t="s">
        <v>3653</v>
      </c>
      <c r="B1584" s="261">
        <v>93369</v>
      </c>
      <c r="C1584" s="261" t="s">
        <v>1097</v>
      </c>
      <c r="D1584" s="261" t="s">
        <v>1098</v>
      </c>
      <c r="E1584" s="261" t="s">
        <v>1099</v>
      </c>
      <c r="F1584" s="261">
        <v>100348</v>
      </c>
      <c r="G1584" s="261" t="s">
        <v>3943</v>
      </c>
      <c r="H1584" s="261" t="s">
        <v>3944</v>
      </c>
      <c r="I1584" s="261" t="s">
        <v>3659</v>
      </c>
      <c r="J1584" s="261" t="s">
        <v>3660</v>
      </c>
      <c r="K1584" s="261" t="s">
        <v>4488</v>
      </c>
    </row>
    <row r="1585" spans="1:11" hidden="1" x14ac:dyDescent="0.25">
      <c r="A1585" s="261" t="s">
        <v>3653</v>
      </c>
      <c r="B1585" s="261">
        <v>93370</v>
      </c>
      <c r="C1585" s="261" t="s">
        <v>4531</v>
      </c>
      <c r="D1585" s="261" t="s">
        <v>1100</v>
      </c>
      <c r="E1585" s="261" t="s">
        <v>1101</v>
      </c>
      <c r="F1585" s="261">
        <v>136369</v>
      </c>
      <c r="G1585" s="261" t="s">
        <v>650</v>
      </c>
      <c r="H1585" s="261" t="s">
        <v>651</v>
      </c>
      <c r="I1585" s="261" t="s">
        <v>3659</v>
      </c>
      <c r="J1585" s="261" t="s">
        <v>3660</v>
      </c>
      <c r="K1585" s="261" t="s">
        <v>2484</v>
      </c>
    </row>
    <row r="1586" spans="1:11" hidden="1" x14ac:dyDescent="0.25">
      <c r="A1586" s="261" t="s">
        <v>3653</v>
      </c>
      <c r="B1586" s="261">
        <v>93371</v>
      </c>
      <c r="C1586" s="261" t="s">
        <v>1102</v>
      </c>
      <c r="D1586" s="261" t="s">
        <v>1103</v>
      </c>
      <c r="E1586" s="261" t="s">
        <v>1104</v>
      </c>
      <c r="F1586" s="261">
        <v>100427</v>
      </c>
      <c r="G1586" s="261" t="s">
        <v>2005</v>
      </c>
      <c r="H1586" s="261" t="s">
        <v>2006</v>
      </c>
      <c r="I1586" s="261" t="s">
        <v>3659</v>
      </c>
      <c r="J1586" s="261" t="s">
        <v>3660</v>
      </c>
      <c r="K1586" s="261" t="s">
        <v>2983</v>
      </c>
    </row>
    <row r="1587" spans="1:11" hidden="1" x14ac:dyDescent="0.25">
      <c r="A1587" s="261" t="s">
        <v>3653</v>
      </c>
      <c r="B1587" s="261">
        <v>93383</v>
      </c>
      <c r="C1587" s="261" t="s">
        <v>5218</v>
      </c>
      <c r="D1587" s="261" t="s">
        <v>1105</v>
      </c>
      <c r="E1587" s="261" t="s">
        <v>1106</v>
      </c>
      <c r="F1587" s="261">
        <v>136339</v>
      </c>
      <c r="G1587" s="261" t="s">
        <v>3465</v>
      </c>
      <c r="H1587" s="261" t="s">
        <v>3466</v>
      </c>
      <c r="I1587" s="261" t="s">
        <v>3659</v>
      </c>
      <c r="J1587" s="261" t="s">
        <v>3660</v>
      </c>
      <c r="K1587" s="261" t="s">
        <v>3540</v>
      </c>
    </row>
    <row r="1588" spans="1:11" hidden="1" x14ac:dyDescent="0.25">
      <c r="A1588" s="261" t="s">
        <v>3653</v>
      </c>
      <c r="B1588" s="261">
        <v>93385</v>
      </c>
      <c r="C1588" s="261" t="s">
        <v>1107</v>
      </c>
      <c r="D1588" s="261" t="s">
        <v>4122</v>
      </c>
      <c r="E1588" s="261" t="s">
        <v>1108</v>
      </c>
      <c r="F1588" s="261">
        <v>100446</v>
      </c>
      <c r="G1588" s="261" t="s">
        <v>4085</v>
      </c>
      <c r="H1588" s="261" t="s">
        <v>4086</v>
      </c>
      <c r="I1588" s="261" t="s">
        <v>2070</v>
      </c>
      <c r="J1588" s="261" t="s">
        <v>3997</v>
      </c>
      <c r="K1588" s="261" t="s">
        <v>2415</v>
      </c>
    </row>
    <row r="1589" spans="1:11" hidden="1" x14ac:dyDescent="0.25">
      <c r="A1589" s="261" t="s">
        <v>3653</v>
      </c>
      <c r="B1589" s="261">
        <v>93388</v>
      </c>
      <c r="C1589" s="261" t="s">
        <v>4142</v>
      </c>
      <c r="D1589" s="261" t="s">
        <v>1109</v>
      </c>
      <c r="E1589" s="261" t="s">
        <v>1110</v>
      </c>
      <c r="F1589" s="261">
        <v>103313</v>
      </c>
      <c r="G1589" s="261" t="s">
        <v>4207</v>
      </c>
      <c r="H1589" s="261" t="s">
        <v>4208</v>
      </c>
      <c r="I1589" s="261" t="s">
        <v>4963</v>
      </c>
      <c r="J1589" s="261" t="s">
        <v>3997</v>
      </c>
      <c r="K1589" s="261" t="s">
        <v>4802</v>
      </c>
    </row>
    <row r="1590" spans="1:11" hidden="1" x14ac:dyDescent="0.25">
      <c r="A1590" s="261" t="s">
        <v>3653</v>
      </c>
      <c r="B1590" s="261">
        <v>93389</v>
      </c>
      <c r="C1590" s="261" t="s">
        <v>3777</v>
      </c>
      <c r="D1590" s="261" t="s">
        <v>1111</v>
      </c>
      <c r="E1590" s="261" t="s">
        <v>1112</v>
      </c>
      <c r="F1590" s="261">
        <v>100348</v>
      </c>
      <c r="G1590" s="261" t="s">
        <v>3943</v>
      </c>
      <c r="H1590" s="261" t="s">
        <v>3944</v>
      </c>
      <c r="I1590" s="261" t="s">
        <v>4963</v>
      </c>
      <c r="J1590" s="261" t="s">
        <v>3997</v>
      </c>
      <c r="K1590" s="261" t="s">
        <v>4478</v>
      </c>
    </row>
    <row r="1591" spans="1:11" hidden="1" x14ac:dyDescent="0.25">
      <c r="A1591" s="261" t="s">
        <v>3653</v>
      </c>
      <c r="B1591" s="261">
        <v>93390</v>
      </c>
      <c r="C1591" s="261" t="s">
        <v>5212</v>
      </c>
      <c r="D1591" s="261" t="s">
        <v>1113</v>
      </c>
      <c r="E1591" s="261" t="s">
        <v>1114</v>
      </c>
      <c r="F1591" s="261">
        <v>100423</v>
      </c>
      <c r="G1591" s="261" t="s">
        <v>4581</v>
      </c>
      <c r="H1591" s="261" t="s">
        <v>4582</v>
      </c>
      <c r="I1591" s="261" t="s">
        <v>3659</v>
      </c>
      <c r="J1591" s="261" t="s">
        <v>3660</v>
      </c>
      <c r="K1591" s="261" t="s">
        <v>4583</v>
      </c>
    </row>
    <row r="1592" spans="1:11" hidden="1" x14ac:dyDescent="0.25">
      <c r="A1592" s="261" t="s">
        <v>3653</v>
      </c>
      <c r="B1592" s="261">
        <v>93392</v>
      </c>
      <c r="C1592" s="261" t="s">
        <v>3835</v>
      </c>
      <c r="D1592" s="261" t="s">
        <v>1115</v>
      </c>
      <c r="E1592" s="261" t="s">
        <v>1116</v>
      </c>
      <c r="F1592" s="261">
        <v>136339</v>
      </c>
      <c r="G1592" s="261" t="s">
        <v>3465</v>
      </c>
      <c r="H1592" s="261" t="s">
        <v>3466</v>
      </c>
      <c r="I1592" s="261" t="s">
        <v>3659</v>
      </c>
      <c r="J1592" s="261" t="s">
        <v>3660</v>
      </c>
      <c r="K1592" s="261" t="s">
        <v>3540</v>
      </c>
    </row>
    <row r="1593" spans="1:11" hidden="1" x14ac:dyDescent="0.25">
      <c r="A1593" s="261" t="s">
        <v>3653</v>
      </c>
      <c r="B1593" s="261">
        <v>93393</v>
      </c>
      <c r="C1593" s="261" t="s">
        <v>480</v>
      </c>
      <c r="D1593" s="261" t="s">
        <v>1117</v>
      </c>
      <c r="E1593" s="261" t="s">
        <v>1118</v>
      </c>
      <c r="F1593" s="261">
        <v>100446</v>
      </c>
      <c r="G1593" s="261" t="s">
        <v>4085</v>
      </c>
      <c r="H1593" s="261" t="s">
        <v>4086</v>
      </c>
      <c r="I1593" s="261" t="s">
        <v>3659</v>
      </c>
      <c r="J1593" s="261" t="s">
        <v>3660</v>
      </c>
      <c r="K1593" s="261" t="s">
        <v>2415</v>
      </c>
    </row>
    <row r="1594" spans="1:11" hidden="1" x14ac:dyDescent="0.25">
      <c r="A1594" s="261" t="s">
        <v>3653</v>
      </c>
      <c r="B1594" s="261">
        <v>93394</v>
      </c>
      <c r="C1594" s="261" t="s">
        <v>4753</v>
      </c>
      <c r="D1594" s="261" t="s">
        <v>1119</v>
      </c>
      <c r="E1594" s="261" t="s">
        <v>1120</v>
      </c>
      <c r="F1594" s="261">
        <v>103326</v>
      </c>
      <c r="G1594" s="261" t="s">
        <v>3820</v>
      </c>
      <c r="H1594" s="261" t="s">
        <v>3821</v>
      </c>
      <c r="I1594" s="261" t="s">
        <v>3659</v>
      </c>
      <c r="J1594" s="261" t="s">
        <v>3660</v>
      </c>
      <c r="K1594" s="261" t="s">
        <v>2143</v>
      </c>
    </row>
    <row r="1595" spans="1:11" hidden="1" x14ac:dyDescent="0.25">
      <c r="A1595" s="261" t="s">
        <v>3653</v>
      </c>
      <c r="B1595" s="261">
        <v>93420</v>
      </c>
      <c r="C1595" s="261" t="s">
        <v>1929</v>
      </c>
      <c r="D1595" s="261" t="s">
        <v>2893</v>
      </c>
      <c r="E1595" s="261" t="s">
        <v>1121</v>
      </c>
      <c r="F1595" s="261">
        <v>103880</v>
      </c>
      <c r="G1595" s="261" t="s">
        <v>3884</v>
      </c>
      <c r="H1595" s="261" t="s">
        <v>3885</v>
      </c>
      <c r="I1595" s="261" t="s">
        <v>2070</v>
      </c>
      <c r="J1595" s="261" t="s">
        <v>3997</v>
      </c>
      <c r="K1595" s="261" t="s">
        <v>4170</v>
      </c>
    </row>
    <row r="1596" spans="1:11" hidden="1" x14ac:dyDescent="0.25">
      <c r="A1596" s="261" t="s">
        <v>3653</v>
      </c>
      <c r="B1596" s="261">
        <v>93421</v>
      </c>
      <c r="C1596" s="261" t="s">
        <v>1122</v>
      </c>
      <c r="D1596" s="261" t="s">
        <v>1123</v>
      </c>
      <c r="E1596" s="261" t="s">
        <v>1124</v>
      </c>
      <c r="F1596" s="261">
        <v>103796</v>
      </c>
      <c r="G1596" s="261" t="s">
        <v>4395</v>
      </c>
      <c r="H1596" s="261" t="s">
        <v>4396</v>
      </c>
      <c r="I1596" s="261" t="s">
        <v>3659</v>
      </c>
      <c r="J1596" s="261" t="s">
        <v>4152</v>
      </c>
      <c r="K1596" s="261" t="s">
        <v>1125</v>
      </c>
    </row>
    <row r="1597" spans="1:11" hidden="1" x14ac:dyDescent="0.25">
      <c r="A1597" s="261" t="s">
        <v>3653</v>
      </c>
      <c r="B1597" s="261">
        <v>93422</v>
      </c>
      <c r="C1597" s="261" t="s">
        <v>3704</v>
      </c>
      <c r="D1597" s="261" t="s">
        <v>1126</v>
      </c>
      <c r="E1597" s="261" t="s">
        <v>1127</v>
      </c>
      <c r="F1597" s="261">
        <v>100427</v>
      </c>
      <c r="G1597" s="261" t="s">
        <v>2005</v>
      </c>
      <c r="H1597" s="261" t="s">
        <v>2006</v>
      </c>
      <c r="I1597" s="261" t="s">
        <v>2070</v>
      </c>
      <c r="J1597" s="261" t="s">
        <v>3997</v>
      </c>
      <c r="K1597" s="261" t="s">
        <v>2283</v>
      </c>
    </row>
    <row r="1598" spans="1:11" hidden="1" x14ac:dyDescent="0.25">
      <c r="A1598" s="261" t="s">
        <v>3653</v>
      </c>
      <c r="B1598" s="261">
        <v>93424</v>
      </c>
      <c r="C1598" s="261" t="s">
        <v>4090</v>
      </c>
      <c r="D1598" s="261" t="s">
        <v>1128</v>
      </c>
      <c r="E1598" s="261" t="s">
        <v>1129</v>
      </c>
      <c r="F1598" s="261">
        <v>103595</v>
      </c>
      <c r="G1598" s="261" t="s">
        <v>3841</v>
      </c>
      <c r="H1598" s="261" t="s">
        <v>3842</v>
      </c>
      <c r="I1598" s="261" t="s">
        <v>3659</v>
      </c>
      <c r="J1598" s="261" t="s">
        <v>3660</v>
      </c>
      <c r="K1598" s="261" t="s">
        <v>4105</v>
      </c>
    </row>
    <row r="1599" spans="1:11" hidden="1" x14ac:dyDescent="0.25">
      <c r="A1599" s="261" t="s">
        <v>3653</v>
      </c>
      <c r="B1599" s="261">
        <v>93426</v>
      </c>
      <c r="C1599" s="261" t="s">
        <v>1130</v>
      </c>
      <c r="D1599" s="261" t="s">
        <v>1131</v>
      </c>
      <c r="E1599" s="261" t="s">
        <v>1132</v>
      </c>
      <c r="F1599" s="261">
        <v>136343</v>
      </c>
      <c r="G1599" s="261" t="s">
        <v>3526</v>
      </c>
      <c r="H1599" s="261" t="s">
        <v>3527</v>
      </c>
      <c r="I1599" s="261" t="s">
        <v>3659</v>
      </c>
      <c r="J1599" s="261" t="s">
        <v>3660</v>
      </c>
      <c r="K1599" s="261" t="s">
        <v>348</v>
      </c>
    </row>
    <row r="1600" spans="1:11" hidden="1" x14ac:dyDescent="0.25">
      <c r="A1600" s="261" t="s">
        <v>3653</v>
      </c>
      <c r="B1600" s="261">
        <v>93427</v>
      </c>
      <c r="C1600" s="261" t="s">
        <v>3051</v>
      </c>
      <c r="D1600" s="261" t="s">
        <v>4556</v>
      </c>
      <c r="E1600" s="261" t="s">
        <v>1133</v>
      </c>
      <c r="F1600" s="261">
        <v>100348</v>
      </c>
      <c r="G1600" s="261" t="s">
        <v>3943</v>
      </c>
      <c r="H1600" s="261" t="s">
        <v>3944</v>
      </c>
      <c r="I1600" s="261" t="s">
        <v>3659</v>
      </c>
      <c r="J1600" s="261" t="s">
        <v>3684</v>
      </c>
      <c r="K1600" s="261" t="s">
        <v>4488</v>
      </c>
    </row>
    <row r="1601" spans="1:11" hidden="1" x14ac:dyDescent="0.25">
      <c r="A1601" s="261" t="s">
        <v>3653</v>
      </c>
      <c r="B1601" s="261">
        <v>93428</v>
      </c>
      <c r="C1601" s="261" t="s">
        <v>4124</v>
      </c>
      <c r="D1601" s="261" t="s">
        <v>1134</v>
      </c>
      <c r="E1601" s="261" t="s">
        <v>1135</v>
      </c>
      <c r="F1601" s="261">
        <v>100422</v>
      </c>
      <c r="G1601" s="261" t="s">
        <v>4018</v>
      </c>
      <c r="H1601" s="261" t="s">
        <v>4019</v>
      </c>
      <c r="I1601" s="261" t="s">
        <v>3659</v>
      </c>
      <c r="J1601" s="261" t="s">
        <v>3660</v>
      </c>
      <c r="K1601" s="261" t="s">
        <v>1950</v>
      </c>
    </row>
    <row r="1602" spans="1:11" hidden="1" x14ac:dyDescent="0.25">
      <c r="A1602" s="261" t="s">
        <v>3653</v>
      </c>
      <c r="B1602" s="261">
        <v>93430</v>
      </c>
      <c r="C1602" s="261" t="s">
        <v>4049</v>
      </c>
      <c r="D1602" s="261" t="s">
        <v>1136</v>
      </c>
      <c r="E1602" s="261" t="s">
        <v>1137</v>
      </c>
      <c r="F1602" s="261">
        <v>101174</v>
      </c>
      <c r="G1602" s="261" t="s">
        <v>4218</v>
      </c>
      <c r="H1602" s="261" t="s">
        <v>4219</v>
      </c>
      <c r="I1602" s="261" t="s">
        <v>3659</v>
      </c>
      <c r="J1602" s="261" t="s">
        <v>3660</v>
      </c>
      <c r="K1602" s="261" t="s">
        <v>1968</v>
      </c>
    </row>
    <row r="1603" spans="1:11" hidden="1" x14ac:dyDescent="0.25">
      <c r="A1603" s="261" t="s">
        <v>3653</v>
      </c>
      <c r="B1603" s="261">
        <v>93433</v>
      </c>
      <c r="C1603" s="261" t="s">
        <v>3789</v>
      </c>
      <c r="D1603" s="261" t="s">
        <v>1138</v>
      </c>
      <c r="E1603" s="261" t="s">
        <v>1139</v>
      </c>
      <c r="F1603" s="261">
        <v>103594</v>
      </c>
      <c r="G1603" s="261" t="s">
        <v>4222</v>
      </c>
      <c r="H1603" s="261" t="s">
        <v>4223</v>
      </c>
      <c r="I1603" s="261" t="s">
        <v>3659</v>
      </c>
      <c r="J1603" s="261" t="s">
        <v>3660</v>
      </c>
      <c r="K1603" s="261" t="s">
        <v>2896</v>
      </c>
    </row>
    <row r="1604" spans="1:11" hidden="1" x14ac:dyDescent="0.25">
      <c r="A1604" s="261" t="s">
        <v>3653</v>
      </c>
      <c r="B1604" s="261">
        <v>93434</v>
      </c>
      <c r="C1604" s="261" t="s">
        <v>4753</v>
      </c>
      <c r="D1604" s="261" t="s">
        <v>1140</v>
      </c>
      <c r="E1604" s="261" t="s">
        <v>1141</v>
      </c>
      <c r="F1604" s="261">
        <v>100422</v>
      </c>
      <c r="G1604" s="261" t="s">
        <v>4018</v>
      </c>
      <c r="H1604" s="261" t="s">
        <v>4019</v>
      </c>
      <c r="I1604" s="261" t="s">
        <v>3659</v>
      </c>
      <c r="J1604" s="261" t="s">
        <v>3660</v>
      </c>
      <c r="K1604" s="261" t="s">
        <v>3244</v>
      </c>
    </row>
    <row r="1605" spans="1:11" hidden="1" x14ac:dyDescent="0.25">
      <c r="A1605" s="261" t="s">
        <v>3653</v>
      </c>
      <c r="B1605" s="261">
        <v>93435</v>
      </c>
      <c r="C1605" s="261" t="s">
        <v>5199</v>
      </c>
      <c r="D1605" s="261" t="s">
        <v>1142</v>
      </c>
      <c r="E1605" s="261" t="s">
        <v>1143</v>
      </c>
      <c r="F1605" s="261">
        <v>100370</v>
      </c>
      <c r="G1605" s="261" t="s">
        <v>4742</v>
      </c>
      <c r="H1605" s="261" t="s">
        <v>4743</v>
      </c>
      <c r="I1605" s="261" t="s">
        <v>2070</v>
      </c>
      <c r="J1605" s="261" t="s">
        <v>3997</v>
      </c>
      <c r="K1605" s="261" t="s">
        <v>4214</v>
      </c>
    </row>
    <row r="1606" spans="1:11" hidden="1" x14ac:dyDescent="0.25">
      <c r="A1606" s="261" t="s">
        <v>3653</v>
      </c>
      <c r="B1606" s="261">
        <v>93436</v>
      </c>
      <c r="C1606" s="261" t="s">
        <v>1144</v>
      </c>
      <c r="D1606" s="261" t="s">
        <v>1145</v>
      </c>
      <c r="E1606" s="261" t="s">
        <v>1146</v>
      </c>
      <c r="F1606" s="261">
        <v>100348</v>
      </c>
      <c r="G1606" s="261" t="s">
        <v>3943</v>
      </c>
      <c r="H1606" s="261" t="s">
        <v>3944</v>
      </c>
      <c r="I1606" s="261" t="s">
        <v>3659</v>
      </c>
      <c r="J1606" s="261" t="s">
        <v>3660</v>
      </c>
      <c r="K1606" s="261" t="s">
        <v>4991</v>
      </c>
    </row>
    <row r="1607" spans="1:11" hidden="1" x14ac:dyDescent="0.25">
      <c r="A1607" s="261" t="s">
        <v>3653</v>
      </c>
      <c r="B1607" s="261">
        <v>93437</v>
      </c>
      <c r="C1607" s="261" t="s">
        <v>4515</v>
      </c>
      <c r="D1607" s="261" t="s">
        <v>1147</v>
      </c>
      <c r="E1607" s="261" t="s">
        <v>1148</v>
      </c>
      <c r="F1607" s="261">
        <v>101196</v>
      </c>
      <c r="G1607" s="261" t="s">
        <v>4228</v>
      </c>
      <c r="H1607" s="261" t="s">
        <v>4229</v>
      </c>
      <c r="I1607" s="261" t="s">
        <v>3659</v>
      </c>
      <c r="J1607" s="261" t="s">
        <v>3660</v>
      </c>
      <c r="K1607" s="261" t="s">
        <v>4375</v>
      </c>
    </row>
    <row r="1608" spans="1:11" hidden="1" x14ac:dyDescent="0.25">
      <c r="A1608" s="261" t="s">
        <v>3653</v>
      </c>
      <c r="B1608" s="261">
        <v>93438</v>
      </c>
      <c r="C1608" s="261" t="s">
        <v>1149</v>
      </c>
      <c r="D1608" s="261" t="s">
        <v>983</v>
      </c>
      <c r="E1608" s="261" t="s">
        <v>1150</v>
      </c>
      <c r="F1608" s="261">
        <v>100438</v>
      </c>
      <c r="G1608" s="261" t="s">
        <v>4691</v>
      </c>
      <c r="H1608" s="261" t="s">
        <v>4692</v>
      </c>
      <c r="I1608" s="261" t="s">
        <v>3659</v>
      </c>
      <c r="J1608" s="261" t="s">
        <v>3660</v>
      </c>
      <c r="K1608" s="261" t="s">
        <v>4693</v>
      </c>
    </row>
    <row r="1609" spans="1:11" hidden="1" x14ac:dyDescent="0.25">
      <c r="A1609" s="261" t="s">
        <v>3653</v>
      </c>
      <c r="B1609" s="261">
        <v>93439</v>
      </c>
      <c r="C1609" s="261" t="s">
        <v>4913</v>
      </c>
      <c r="D1609" s="261" t="s">
        <v>1151</v>
      </c>
      <c r="E1609" s="261" t="s">
        <v>1152</v>
      </c>
      <c r="F1609" s="261">
        <v>120805</v>
      </c>
      <c r="G1609" s="261" t="s">
        <v>3521</v>
      </c>
      <c r="H1609" s="261" t="s">
        <v>3522</v>
      </c>
      <c r="I1609" s="261" t="s">
        <v>3659</v>
      </c>
      <c r="J1609" s="261" t="s">
        <v>3660</v>
      </c>
      <c r="K1609" s="261" t="s">
        <v>250</v>
      </c>
    </row>
    <row r="1610" spans="1:11" hidden="1" x14ac:dyDescent="0.25">
      <c r="A1610" s="261" t="s">
        <v>3653</v>
      </c>
      <c r="B1610" s="261">
        <v>93440</v>
      </c>
      <c r="C1610" s="261" t="s">
        <v>4124</v>
      </c>
      <c r="D1610" s="261" t="s">
        <v>1153</v>
      </c>
      <c r="E1610" s="261" t="s">
        <v>1154</v>
      </c>
      <c r="F1610" s="261">
        <v>106536</v>
      </c>
      <c r="G1610" s="261" t="s">
        <v>4258</v>
      </c>
      <c r="H1610" s="261" t="s">
        <v>4259</v>
      </c>
      <c r="I1610" s="261" t="s">
        <v>3659</v>
      </c>
      <c r="J1610" s="261" t="s">
        <v>3660</v>
      </c>
      <c r="K1610" s="261" t="s">
        <v>4260</v>
      </c>
    </row>
    <row r="1611" spans="1:11" hidden="1" x14ac:dyDescent="0.25">
      <c r="A1611" s="261" t="s">
        <v>3653</v>
      </c>
      <c r="B1611" s="261">
        <v>93442</v>
      </c>
      <c r="C1611" s="261" t="s">
        <v>4181</v>
      </c>
      <c r="D1611" s="261" t="s">
        <v>1155</v>
      </c>
      <c r="E1611" s="261" t="s">
        <v>1156</v>
      </c>
      <c r="F1611" s="261">
        <v>103177</v>
      </c>
      <c r="G1611" s="261" t="s">
        <v>2482</v>
      </c>
      <c r="H1611" s="261" t="s">
        <v>2483</v>
      </c>
      <c r="I1611" s="261" t="s">
        <v>3659</v>
      </c>
      <c r="J1611" s="261" t="s">
        <v>3660</v>
      </c>
      <c r="K1611" s="261" t="s">
        <v>2484</v>
      </c>
    </row>
    <row r="1612" spans="1:11" hidden="1" x14ac:dyDescent="0.25">
      <c r="A1612" s="261" t="s">
        <v>3653</v>
      </c>
      <c r="B1612" s="261">
        <v>93443</v>
      </c>
      <c r="C1612" s="261" t="s">
        <v>5130</v>
      </c>
      <c r="D1612" s="261" t="s">
        <v>4043</v>
      </c>
      <c r="E1612" s="261" t="s">
        <v>1157</v>
      </c>
      <c r="F1612" s="261">
        <v>100395</v>
      </c>
      <c r="G1612" s="261" t="s">
        <v>1158</v>
      </c>
      <c r="H1612" s="261" t="s">
        <v>1159</v>
      </c>
      <c r="I1612" s="261" t="s">
        <v>2070</v>
      </c>
      <c r="J1612" s="261" t="s">
        <v>3997</v>
      </c>
      <c r="K1612" s="261" t="s">
        <v>1091</v>
      </c>
    </row>
    <row r="1613" spans="1:11" hidden="1" x14ac:dyDescent="0.25">
      <c r="A1613" s="261" t="s">
        <v>3653</v>
      </c>
      <c r="B1613" s="261">
        <v>93444</v>
      </c>
      <c r="C1613" s="261" t="s">
        <v>4142</v>
      </c>
      <c r="D1613" s="261" t="s">
        <v>1996</v>
      </c>
      <c r="E1613" s="261" t="s">
        <v>1160</v>
      </c>
      <c r="F1613" s="261">
        <v>100403</v>
      </c>
      <c r="G1613" s="261" t="s">
        <v>4005</v>
      </c>
      <c r="H1613" s="261" t="s">
        <v>4006</v>
      </c>
      <c r="I1613" s="261" t="s">
        <v>4963</v>
      </c>
      <c r="J1613" s="261" t="s">
        <v>3997</v>
      </c>
      <c r="K1613" s="261" t="s">
        <v>4315</v>
      </c>
    </row>
    <row r="1614" spans="1:11" hidden="1" x14ac:dyDescent="0.25">
      <c r="A1614" s="261" t="s">
        <v>3653</v>
      </c>
      <c r="B1614" s="261">
        <v>93445</v>
      </c>
      <c r="C1614" s="261" t="s">
        <v>3704</v>
      </c>
      <c r="D1614" s="261" t="s">
        <v>1161</v>
      </c>
      <c r="E1614" s="261" t="s">
        <v>1162</v>
      </c>
      <c r="F1614" s="261">
        <v>103313</v>
      </c>
      <c r="G1614" s="261" t="s">
        <v>4207</v>
      </c>
      <c r="H1614" s="261" t="s">
        <v>4208</v>
      </c>
      <c r="I1614" s="261" t="s">
        <v>4963</v>
      </c>
      <c r="J1614" s="261" t="s">
        <v>3997</v>
      </c>
      <c r="K1614" s="261" t="s">
        <v>4802</v>
      </c>
    </row>
    <row r="1615" spans="1:11" hidden="1" x14ac:dyDescent="0.25">
      <c r="A1615" s="261" t="s">
        <v>3653</v>
      </c>
      <c r="B1615" s="261">
        <v>93453</v>
      </c>
      <c r="C1615" s="261" t="s">
        <v>3119</v>
      </c>
      <c r="D1615" s="261" t="s">
        <v>3260</v>
      </c>
      <c r="E1615" s="261" t="s">
        <v>1163</v>
      </c>
      <c r="F1615" s="261">
        <v>136341</v>
      </c>
      <c r="G1615" s="261" t="s">
        <v>2571</v>
      </c>
      <c r="H1615" s="261" t="s">
        <v>2572</v>
      </c>
      <c r="I1615" s="261" t="s">
        <v>2070</v>
      </c>
      <c r="J1615" s="261" t="s">
        <v>3997</v>
      </c>
      <c r="K1615" s="261" t="s">
        <v>233</v>
      </c>
    </row>
    <row r="1616" spans="1:11" hidden="1" x14ac:dyDescent="0.25">
      <c r="A1616" s="261" t="s">
        <v>3653</v>
      </c>
      <c r="B1616" s="261">
        <v>93456</v>
      </c>
      <c r="C1616" s="261" t="s">
        <v>5199</v>
      </c>
      <c r="D1616" s="261" t="s">
        <v>1164</v>
      </c>
      <c r="E1616" s="261" t="s">
        <v>1165</v>
      </c>
      <c r="F1616" s="261">
        <v>100423</v>
      </c>
      <c r="G1616" s="261" t="s">
        <v>4581</v>
      </c>
      <c r="H1616" s="261" t="s">
        <v>4582</v>
      </c>
      <c r="I1616" s="261" t="s">
        <v>3659</v>
      </c>
      <c r="J1616" s="261" t="s">
        <v>3660</v>
      </c>
      <c r="K1616" s="261" t="s">
        <v>2278</v>
      </c>
    </row>
    <row r="1617" spans="1:11" hidden="1" x14ac:dyDescent="0.25">
      <c r="A1617" s="261" t="s">
        <v>3653</v>
      </c>
      <c r="B1617" s="261">
        <v>93466</v>
      </c>
      <c r="C1617" s="261" t="s">
        <v>3806</v>
      </c>
      <c r="D1617" s="261" t="s">
        <v>1166</v>
      </c>
      <c r="E1617" s="261" t="s">
        <v>1167</v>
      </c>
      <c r="F1617" s="261">
        <v>100989</v>
      </c>
      <c r="G1617" s="261" t="s">
        <v>4648</v>
      </c>
      <c r="H1617" s="261" t="s">
        <v>4649</v>
      </c>
      <c r="I1617" s="261" t="s">
        <v>3659</v>
      </c>
      <c r="J1617" s="261" t="s">
        <v>3660</v>
      </c>
      <c r="K1617" s="261" t="s">
        <v>4650</v>
      </c>
    </row>
    <row r="1618" spans="1:11" hidden="1" x14ac:dyDescent="0.25">
      <c r="A1618" s="261" t="s">
        <v>3653</v>
      </c>
      <c r="B1618" s="261">
        <v>93479</v>
      </c>
      <c r="C1618" s="261" t="s">
        <v>1168</v>
      </c>
      <c r="D1618" s="261" t="s">
        <v>1169</v>
      </c>
      <c r="E1618" s="261" t="s">
        <v>1170</v>
      </c>
      <c r="F1618" s="261">
        <v>100926</v>
      </c>
      <c r="G1618" s="261" t="s">
        <v>1915</v>
      </c>
      <c r="H1618" s="261" t="s">
        <v>1916</v>
      </c>
      <c r="I1618" s="261" t="s">
        <v>3659</v>
      </c>
      <c r="J1618" s="261" t="s">
        <v>3660</v>
      </c>
      <c r="K1618" s="261" t="s">
        <v>1917</v>
      </c>
    </row>
    <row r="1619" spans="1:11" hidden="1" x14ac:dyDescent="0.25">
      <c r="A1619" s="261" t="s">
        <v>3653</v>
      </c>
      <c r="B1619" s="261">
        <v>93494</v>
      </c>
      <c r="C1619" s="261" t="s">
        <v>1171</v>
      </c>
      <c r="D1619" s="261" t="s">
        <v>1172</v>
      </c>
      <c r="E1619" s="261" t="s">
        <v>1173</v>
      </c>
      <c r="F1619" s="261">
        <v>100427</v>
      </c>
      <c r="G1619" s="261" t="s">
        <v>2005</v>
      </c>
      <c r="H1619" s="261" t="s">
        <v>2006</v>
      </c>
      <c r="I1619" s="261" t="s">
        <v>3659</v>
      </c>
      <c r="J1619" s="261" t="s">
        <v>3660</v>
      </c>
      <c r="K1619" s="261" t="s">
        <v>2283</v>
      </c>
    </row>
    <row r="1620" spans="1:11" hidden="1" x14ac:dyDescent="0.25">
      <c r="A1620" s="261" t="s">
        <v>3653</v>
      </c>
      <c r="B1620" s="261">
        <v>93496</v>
      </c>
      <c r="C1620" s="261" t="s">
        <v>3848</v>
      </c>
      <c r="D1620" s="261" t="s">
        <v>1174</v>
      </c>
      <c r="E1620" s="261" t="s">
        <v>1175</v>
      </c>
      <c r="F1620" s="261">
        <v>103235</v>
      </c>
      <c r="G1620" s="261" t="s">
        <v>2179</v>
      </c>
      <c r="H1620" s="261" t="s">
        <v>2180</v>
      </c>
      <c r="I1620" s="261" t="s">
        <v>4963</v>
      </c>
      <c r="J1620" s="261" t="s">
        <v>3997</v>
      </c>
      <c r="K1620" s="261" t="s">
        <v>2181</v>
      </c>
    </row>
    <row r="1621" spans="1:11" hidden="1" x14ac:dyDescent="0.25">
      <c r="A1621" s="261" t="s">
        <v>3653</v>
      </c>
      <c r="B1621" s="261">
        <v>93509</v>
      </c>
      <c r="C1621" s="261" t="s">
        <v>4090</v>
      </c>
      <c r="D1621" s="261" t="s">
        <v>2692</v>
      </c>
      <c r="E1621" s="261" t="s">
        <v>1176</v>
      </c>
      <c r="F1621" s="261">
        <v>120830</v>
      </c>
      <c r="G1621" s="261" t="s">
        <v>3865</v>
      </c>
      <c r="H1621" s="261" t="s">
        <v>3866</v>
      </c>
      <c r="I1621" s="261" t="s">
        <v>3659</v>
      </c>
      <c r="J1621" s="261" t="s">
        <v>3660</v>
      </c>
      <c r="K1621" s="261" t="s">
        <v>4558</v>
      </c>
    </row>
    <row r="1622" spans="1:11" hidden="1" x14ac:dyDescent="0.25">
      <c r="A1622" s="261" t="s">
        <v>3653</v>
      </c>
      <c r="B1622" s="261">
        <v>93519</v>
      </c>
      <c r="C1622" s="261" t="s">
        <v>3978</v>
      </c>
      <c r="D1622" s="261" t="s">
        <v>1177</v>
      </c>
      <c r="E1622" s="261" t="s">
        <v>1178</v>
      </c>
      <c r="F1622" s="261">
        <v>103595</v>
      </c>
      <c r="G1622" s="261" t="s">
        <v>3841</v>
      </c>
      <c r="H1622" s="261" t="s">
        <v>3842</v>
      </c>
      <c r="I1622" s="261" t="s">
        <v>3659</v>
      </c>
      <c r="J1622" s="261" t="s">
        <v>3660</v>
      </c>
      <c r="K1622" s="261" t="s">
        <v>4334</v>
      </c>
    </row>
    <row r="1623" spans="1:11" hidden="1" x14ac:dyDescent="0.25">
      <c r="A1623" s="261" t="s">
        <v>3653</v>
      </c>
      <c r="B1623" s="261">
        <v>93523</v>
      </c>
      <c r="C1623" s="261" t="s">
        <v>4551</v>
      </c>
      <c r="D1623" s="261" t="s">
        <v>1179</v>
      </c>
      <c r="E1623" s="261" t="s">
        <v>1180</v>
      </c>
      <c r="F1623" s="261">
        <v>103330</v>
      </c>
      <c r="G1623" s="261" t="s">
        <v>3018</v>
      </c>
      <c r="H1623" s="261" t="s">
        <v>3019</v>
      </c>
      <c r="I1623" s="261" t="s">
        <v>3659</v>
      </c>
      <c r="J1623" s="261" t="s">
        <v>3660</v>
      </c>
      <c r="K1623" s="261" t="s">
        <v>4540</v>
      </c>
    </row>
    <row r="1624" spans="1:11" hidden="1" x14ac:dyDescent="0.25">
      <c r="A1624" s="261" t="s">
        <v>3653</v>
      </c>
      <c r="B1624" s="261">
        <v>93524</v>
      </c>
      <c r="C1624" s="261" t="s">
        <v>4090</v>
      </c>
      <c r="D1624" s="261" t="s">
        <v>1181</v>
      </c>
      <c r="E1624" s="261" t="s">
        <v>1182</v>
      </c>
      <c r="F1624" s="261">
        <v>100348</v>
      </c>
      <c r="G1624" s="261" t="s">
        <v>3943</v>
      </c>
      <c r="H1624" s="261" t="s">
        <v>3944</v>
      </c>
      <c r="I1624" s="261" t="s">
        <v>3659</v>
      </c>
      <c r="J1624" s="261" t="s">
        <v>3660</v>
      </c>
      <c r="K1624" s="261" t="s">
        <v>4543</v>
      </c>
    </row>
    <row r="1625" spans="1:11" hidden="1" x14ac:dyDescent="0.25">
      <c r="A1625" s="261" t="s">
        <v>3653</v>
      </c>
      <c r="B1625" s="261">
        <v>93525</v>
      </c>
      <c r="C1625" s="261" t="s">
        <v>4390</v>
      </c>
      <c r="D1625" s="261" t="s">
        <v>1183</v>
      </c>
      <c r="E1625" s="261" t="s">
        <v>1184</v>
      </c>
      <c r="F1625" s="261">
        <v>100427</v>
      </c>
      <c r="G1625" s="261" t="s">
        <v>2005</v>
      </c>
      <c r="H1625" s="261" t="s">
        <v>2006</v>
      </c>
      <c r="I1625" s="261" t="s">
        <v>3659</v>
      </c>
      <c r="J1625" s="261" t="s">
        <v>3660</v>
      </c>
      <c r="K1625" s="261" t="s">
        <v>1185</v>
      </c>
    </row>
    <row r="1626" spans="1:11" hidden="1" x14ac:dyDescent="0.25">
      <c r="A1626" s="261" t="s">
        <v>3653</v>
      </c>
      <c r="B1626" s="261">
        <v>93527</v>
      </c>
      <c r="C1626" s="261" t="s">
        <v>4551</v>
      </c>
      <c r="D1626" s="261" t="s">
        <v>1186</v>
      </c>
      <c r="E1626" s="261" t="s">
        <v>1187</v>
      </c>
      <c r="F1626" s="261">
        <v>100427</v>
      </c>
      <c r="G1626" s="261" t="s">
        <v>2005</v>
      </c>
      <c r="H1626" s="261" t="s">
        <v>2006</v>
      </c>
      <c r="I1626" s="261" t="s">
        <v>3659</v>
      </c>
      <c r="J1626" s="261" t="s">
        <v>3660</v>
      </c>
      <c r="K1626" s="261" t="s">
        <v>2283</v>
      </c>
    </row>
    <row r="1627" spans="1:11" hidden="1" x14ac:dyDescent="0.25">
      <c r="A1627" s="261" t="s">
        <v>3653</v>
      </c>
      <c r="B1627" s="261">
        <v>93533</v>
      </c>
      <c r="C1627" s="261" t="s">
        <v>3226</v>
      </c>
      <c r="D1627" s="261" t="s">
        <v>1188</v>
      </c>
      <c r="E1627" s="261" t="s">
        <v>1189</v>
      </c>
      <c r="F1627" s="261">
        <v>136336</v>
      </c>
      <c r="G1627" s="261" t="s">
        <v>2125</v>
      </c>
      <c r="H1627" s="261" t="s">
        <v>2126</v>
      </c>
      <c r="I1627" s="261" t="s">
        <v>3659</v>
      </c>
      <c r="J1627" s="261" t="s">
        <v>3660</v>
      </c>
      <c r="K1627" s="261" t="s">
        <v>242</v>
      </c>
    </row>
    <row r="1628" spans="1:11" hidden="1" x14ac:dyDescent="0.25">
      <c r="A1628" s="261" t="s">
        <v>3653</v>
      </c>
      <c r="B1628" s="261">
        <v>93537</v>
      </c>
      <c r="C1628" s="261" t="s">
        <v>1190</v>
      </c>
      <c r="D1628" s="261" t="s">
        <v>1191</v>
      </c>
      <c r="E1628" s="261" t="s">
        <v>1192</v>
      </c>
      <c r="F1628" s="261">
        <v>100434</v>
      </c>
      <c r="G1628" s="261" t="s">
        <v>5135</v>
      </c>
      <c r="H1628" s="261" t="s">
        <v>5136</v>
      </c>
      <c r="I1628" s="261" t="s">
        <v>3659</v>
      </c>
      <c r="J1628" s="261" t="s">
        <v>3660</v>
      </c>
      <c r="K1628" s="261" t="s">
        <v>3501</v>
      </c>
    </row>
    <row r="1629" spans="1:11" hidden="1" x14ac:dyDescent="0.25">
      <c r="A1629" s="261" t="s">
        <v>3653</v>
      </c>
      <c r="B1629" s="261">
        <v>93538</v>
      </c>
      <c r="C1629" s="261" t="s">
        <v>1193</v>
      </c>
      <c r="D1629" s="261" t="s">
        <v>1194</v>
      </c>
      <c r="E1629" s="261" t="s">
        <v>1195</v>
      </c>
      <c r="F1629" s="261">
        <v>120793</v>
      </c>
      <c r="G1629" s="261" t="s">
        <v>3535</v>
      </c>
      <c r="H1629" s="261" t="s">
        <v>3536</v>
      </c>
      <c r="I1629" s="261" t="s">
        <v>3659</v>
      </c>
      <c r="J1629" s="261" t="s">
        <v>3660</v>
      </c>
      <c r="K1629" s="261" t="s">
        <v>3537</v>
      </c>
    </row>
    <row r="1630" spans="1:11" hidden="1" x14ac:dyDescent="0.25">
      <c r="A1630" s="261" t="s">
        <v>3653</v>
      </c>
      <c r="B1630" s="261">
        <v>93539</v>
      </c>
      <c r="C1630" s="261" t="s">
        <v>1196</v>
      </c>
      <c r="D1630" s="261" t="s">
        <v>1197</v>
      </c>
      <c r="E1630" s="261" t="s">
        <v>1198</v>
      </c>
      <c r="F1630" s="261">
        <v>102843</v>
      </c>
      <c r="G1630" s="261" t="s">
        <v>4823</v>
      </c>
      <c r="H1630" s="261" t="s">
        <v>4824</v>
      </c>
      <c r="I1630" s="261" t="s">
        <v>3659</v>
      </c>
      <c r="J1630" s="261" t="s">
        <v>3660</v>
      </c>
      <c r="K1630" s="261" t="s">
        <v>4825</v>
      </c>
    </row>
    <row r="1631" spans="1:11" hidden="1" x14ac:dyDescent="0.25">
      <c r="A1631" s="261" t="s">
        <v>3653</v>
      </c>
      <c r="B1631" s="261">
        <v>93540</v>
      </c>
      <c r="C1631" s="261" t="s">
        <v>3806</v>
      </c>
      <c r="D1631" s="261" t="s">
        <v>1199</v>
      </c>
      <c r="E1631" s="261" t="s">
        <v>1200</v>
      </c>
      <c r="F1631" s="261">
        <v>101222</v>
      </c>
      <c r="G1631" s="261" t="s">
        <v>3114</v>
      </c>
      <c r="H1631" s="261" t="s">
        <v>3115</v>
      </c>
      <c r="I1631" s="261" t="s">
        <v>3659</v>
      </c>
      <c r="J1631" s="261" t="s">
        <v>3660</v>
      </c>
      <c r="K1631" s="261" t="s">
        <v>3116</v>
      </c>
    </row>
    <row r="1632" spans="1:11" hidden="1" x14ac:dyDescent="0.25">
      <c r="A1632" s="261" t="s">
        <v>3653</v>
      </c>
      <c r="B1632" s="261">
        <v>93542</v>
      </c>
      <c r="C1632" s="261" t="s">
        <v>3777</v>
      </c>
      <c r="D1632" s="261" t="s">
        <v>1201</v>
      </c>
      <c r="E1632" s="261" t="s">
        <v>1202</v>
      </c>
      <c r="F1632" s="261">
        <v>100348</v>
      </c>
      <c r="G1632" s="261" t="s">
        <v>3943</v>
      </c>
      <c r="H1632" s="261" t="s">
        <v>3944</v>
      </c>
      <c r="I1632" s="261" t="s">
        <v>3659</v>
      </c>
      <c r="J1632" s="261" t="s">
        <v>3660</v>
      </c>
      <c r="K1632" s="261" t="s">
        <v>2299</v>
      </c>
    </row>
    <row r="1633" spans="1:11" hidden="1" x14ac:dyDescent="0.25">
      <c r="A1633" s="261" t="s">
        <v>3653</v>
      </c>
      <c r="B1633" s="261">
        <v>93543</v>
      </c>
      <c r="C1633" s="261" t="s">
        <v>4244</v>
      </c>
      <c r="D1633" s="261" t="s">
        <v>1203</v>
      </c>
      <c r="E1633" s="261" t="s">
        <v>1204</v>
      </c>
      <c r="F1633" s="261">
        <v>100426</v>
      </c>
      <c r="G1633" s="261" t="s">
        <v>3803</v>
      </c>
      <c r="H1633" s="261" t="s">
        <v>3804</v>
      </c>
      <c r="I1633" s="261" t="s">
        <v>3659</v>
      </c>
      <c r="J1633" s="261" t="s">
        <v>3660</v>
      </c>
      <c r="K1633" s="261" t="s">
        <v>1903</v>
      </c>
    </row>
    <row r="1634" spans="1:11" hidden="1" x14ac:dyDescent="0.25">
      <c r="A1634" s="261" t="s">
        <v>3653</v>
      </c>
      <c r="B1634" s="261">
        <v>93544</v>
      </c>
      <c r="C1634" s="261" t="s">
        <v>4142</v>
      </c>
      <c r="D1634" s="261" t="s">
        <v>1205</v>
      </c>
      <c r="E1634" s="261" t="s">
        <v>1206</v>
      </c>
      <c r="F1634" s="261">
        <v>100403</v>
      </c>
      <c r="G1634" s="261" t="s">
        <v>4005</v>
      </c>
      <c r="H1634" s="261" t="s">
        <v>4006</v>
      </c>
      <c r="I1634" s="261" t="s">
        <v>3659</v>
      </c>
      <c r="J1634" s="261" t="s">
        <v>3660</v>
      </c>
      <c r="K1634" s="261" t="s">
        <v>4964</v>
      </c>
    </row>
    <row r="1635" spans="1:11" hidden="1" x14ac:dyDescent="0.25">
      <c r="A1635" s="261" t="s">
        <v>3653</v>
      </c>
      <c r="B1635" s="261">
        <v>93545</v>
      </c>
      <c r="C1635" s="261" t="s">
        <v>3037</v>
      </c>
      <c r="D1635" s="261" t="s">
        <v>1207</v>
      </c>
      <c r="E1635" s="261" t="s">
        <v>1208</v>
      </c>
      <c r="F1635" s="261">
        <v>136342</v>
      </c>
      <c r="G1635" s="261" t="s">
        <v>185</v>
      </c>
      <c r="H1635" s="261" t="s">
        <v>186</v>
      </c>
      <c r="I1635" s="261" t="s">
        <v>2070</v>
      </c>
      <c r="J1635" s="261" t="s">
        <v>3997</v>
      </c>
      <c r="K1635" s="261" t="s">
        <v>143</v>
      </c>
    </row>
    <row r="1636" spans="1:11" hidden="1" x14ac:dyDescent="0.25">
      <c r="A1636" s="261" t="s">
        <v>3653</v>
      </c>
      <c r="B1636" s="261">
        <v>93546</v>
      </c>
      <c r="C1636" s="261" t="s">
        <v>2635</v>
      </c>
      <c r="D1636" s="261" t="s">
        <v>1209</v>
      </c>
      <c r="E1636" s="261" t="s">
        <v>1210</v>
      </c>
      <c r="F1636" s="261">
        <v>100987</v>
      </c>
      <c r="G1636" s="261" t="s">
        <v>3832</v>
      </c>
      <c r="H1636" s="261" t="s">
        <v>3833</v>
      </c>
      <c r="I1636" s="261" t="s">
        <v>3659</v>
      </c>
      <c r="J1636" s="261" t="s">
        <v>3660</v>
      </c>
      <c r="K1636" s="261" t="s">
        <v>3910</v>
      </c>
    </row>
    <row r="1637" spans="1:11" hidden="1" x14ac:dyDescent="0.25">
      <c r="A1637" s="261" t="s">
        <v>3653</v>
      </c>
      <c r="B1637" s="261">
        <v>93547</v>
      </c>
      <c r="C1637" s="261" t="s">
        <v>1211</v>
      </c>
      <c r="D1637" s="261" t="s">
        <v>1212</v>
      </c>
      <c r="E1637" s="261" t="s">
        <v>1213</v>
      </c>
      <c r="F1637" s="261">
        <v>100301</v>
      </c>
      <c r="G1637" s="261" t="s">
        <v>3728</v>
      </c>
      <c r="H1637" s="261" t="s">
        <v>3729</v>
      </c>
      <c r="I1637" s="261" t="s">
        <v>3659</v>
      </c>
      <c r="J1637" s="261" t="s">
        <v>3660</v>
      </c>
      <c r="K1637" s="261" t="s">
        <v>4761</v>
      </c>
    </row>
    <row r="1638" spans="1:11" hidden="1" x14ac:dyDescent="0.25">
      <c r="A1638" s="261" t="s">
        <v>3653</v>
      </c>
      <c r="B1638" s="261">
        <v>93548</v>
      </c>
      <c r="C1638" s="261" t="s">
        <v>4099</v>
      </c>
      <c r="D1638" s="261" t="s">
        <v>1214</v>
      </c>
      <c r="E1638" s="261" t="s">
        <v>1215</v>
      </c>
      <c r="F1638" s="261">
        <v>100423</v>
      </c>
      <c r="G1638" s="261" t="s">
        <v>4581</v>
      </c>
      <c r="H1638" s="261" t="s">
        <v>4582</v>
      </c>
      <c r="I1638" s="261" t="s">
        <v>3659</v>
      </c>
      <c r="J1638" s="261" t="s">
        <v>3660</v>
      </c>
      <c r="K1638" s="261" t="s">
        <v>4358</v>
      </c>
    </row>
    <row r="1639" spans="1:11" hidden="1" x14ac:dyDescent="0.25">
      <c r="A1639" s="261" t="s">
        <v>3653</v>
      </c>
      <c r="B1639" s="261">
        <v>93550</v>
      </c>
      <c r="C1639" s="261" t="s">
        <v>3806</v>
      </c>
      <c r="D1639" s="261" t="s">
        <v>1216</v>
      </c>
      <c r="E1639" s="261" t="s">
        <v>1217</v>
      </c>
      <c r="F1639" s="261">
        <v>100448</v>
      </c>
      <c r="G1639" s="261" t="s">
        <v>4677</v>
      </c>
      <c r="H1639" s="261" t="s">
        <v>4678</v>
      </c>
      <c r="I1639" s="261" t="s">
        <v>3659</v>
      </c>
      <c r="J1639" s="261" t="s">
        <v>3660</v>
      </c>
      <c r="K1639" s="261" t="s">
        <v>5044</v>
      </c>
    </row>
    <row r="1640" spans="1:11" hidden="1" x14ac:dyDescent="0.25">
      <c r="A1640" s="261" t="s">
        <v>3653</v>
      </c>
      <c r="B1640" s="261">
        <v>93552</v>
      </c>
      <c r="C1640" s="261" t="s">
        <v>1218</v>
      </c>
      <c r="D1640" s="261" t="s">
        <v>808</v>
      </c>
      <c r="E1640" s="261" t="s">
        <v>1219</v>
      </c>
      <c r="F1640" s="261">
        <v>100425</v>
      </c>
      <c r="G1640" s="261" t="s">
        <v>4092</v>
      </c>
      <c r="H1640" s="261" t="s">
        <v>4093</v>
      </c>
      <c r="I1640" s="261" t="s">
        <v>3659</v>
      </c>
      <c r="J1640" s="261" t="s">
        <v>3997</v>
      </c>
      <c r="K1640" s="261" t="s">
        <v>2184</v>
      </c>
    </row>
    <row r="1641" spans="1:11" hidden="1" x14ac:dyDescent="0.25">
      <c r="A1641" s="261" t="s">
        <v>3653</v>
      </c>
      <c r="B1641" s="261">
        <v>93554</v>
      </c>
      <c r="C1641" s="261" t="s">
        <v>729</v>
      </c>
      <c r="D1641" s="261" t="s">
        <v>2182</v>
      </c>
      <c r="E1641" s="261" t="s">
        <v>1220</v>
      </c>
      <c r="F1641" s="261">
        <v>136290</v>
      </c>
      <c r="G1641" s="261" t="s">
        <v>2336</v>
      </c>
      <c r="H1641" s="261" t="s">
        <v>2337</v>
      </c>
      <c r="I1641" s="261" t="s">
        <v>3659</v>
      </c>
      <c r="J1641" s="261" t="s">
        <v>3997</v>
      </c>
      <c r="K1641" s="261" t="s">
        <v>3295</v>
      </c>
    </row>
    <row r="1642" spans="1:11" hidden="1" x14ac:dyDescent="0.25">
      <c r="A1642" s="261" t="s">
        <v>3653</v>
      </c>
      <c r="B1642" s="261">
        <v>93555</v>
      </c>
      <c r="C1642" s="261" t="s">
        <v>3290</v>
      </c>
      <c r="D1642" s="261" t="s">
        <v>1221</v>
      </c>
      <c r="E1642" s="261" t="s">
        <v>1222</v>
      </c>
      <c r="F1642" s="261">
        <v>100425</v>
      </c>
      <c r="G1642" s="261" t="s">
        <v>4092</v>
      </c>
      <c r="H1642" s="261" t="s">
        <v>4093</v>
      </c>
      <c r="I1642" s="261" t="s">
        <v>3659</v>
      </c>
      <c r="J1642" s="261" t="s">
        <v>3660</v>
      </c>
      <c r="K1642" s="261" t="s">
        <v>2184</v>
      </c>
    </row>
    <row r="1643" spans="1:11" hidden="1" x14ac:dyDescent="0.25">
      <c r="A1643" s="261" t="s">
        <v>3653</v>
      </c>
      <c r="B1643" s="261">
        <v>93557</v>
      </c>
      <c r="C1643" s="261" t="s">
        <v>258</v>
      </c>
      <c r="D1643" s="261" t="s">
        <v>2019</v>
      </c>
      <c r="E1643" s="261" t="s">
        <v>1223</v>
      </c>
      <c r="F1643" s="261">
        <v>136331</v>
      </c>
      <c r="G1643" s="261" t="s">
        <v>1224</v>
      </c>
      <c r="H1643" s="261" t="s">
        <v>1225</v>
      </c>
      <c r="I1643" s="261" t="s">
        <v>3659</v>
      </c>
      <c r="J1643" s="261" t="s">
        <v>3660</v>
      </c>
      <c r="K1643" s="261" t="s">
        <v>4105</v>
      </c>
    </row>
    <row r="1644" spans="1:11" hidden="1" x14ac:dyDescent="0.25">
      <c r="A1644" s="261" t="s">
        <v>3653</v>
      </c>
      <c r="B1644" s="261">
        <v>93558</v>
      </c>
      <c r="C1644" s="261" t="s">
        <v>1226</v>
      </c>
      <c r="D1644" s="261" t="s">
        <v>1227</v>
      </c>
      <c r="E1644" s="261" t="s">
        <v>1228</v>
      </c>
      <c r="F1644" s="261">
        <v>100303</v>
      </c>
      <c r="G1644" s="261" t="s">
        <v>3956</v>
      </c>
      <c r="H1644" s="261" t="s">
        <v>3957</v>
      </c>
      <c r="I1644" s="261" t="s">
        <v>2070</v>
      </c>
      <c r="J1644" s="261" t="s">
        <v>3997</v>
      </c>
      <c r="K1644" s="261" t="s">
        <v>5051</v>
      </c>
    </row>
    <row r="1645" spans="1:11" hidden="1" x14ac:dyDescent="0.25">
      <c r="A1645" s="261" t="s">
        <v>3653</v>
      </c>
      <c r="B1645" s="261">
        <v>93560</v>
      </c>
      <c r="C1645" s="261" t="s">
        <v>2338</v>
      </c>
      <c r="D1645" s="261" t="s">
        <v>1229</v>
      </c>
      <c r="E1645" s="261" t="s">
        <v>1230</v>
      </c>
      <c r="F1645" s="261">
        <v>103329</v>
      </c>
      <c r="G1645" s="261" t="s">
        <v>3937</v>
      </c>
      <c r="H1645" s="261" t="s">
        <v>3938</v>
      </c>
      <c r="I1645" s="261" t="s">
        <v>2070</v>
      </c>
      <c r="J1645" s="261" t="s">
        <v>3997</v>
      </c>
      <c r="K1645" s="261" t="s">
        <v>2711</v>
      </c>
    </row>
    <row r="1646" spans="1:11" hidden="1" x14ac:dyDescent="0.25">
      <c r="A1646" s="261" t="s">
        <v>3653</v>
      </c>
      <c r="B1646" s="261">
        <v>93561</v>
      </c>
      <c r="C1646" s="261" t="s">
        <v>4686</v>
      </c>
      <c r="D1646" s="261" t="s">
        <v>1231</v>
      </c>
      <c r="E1646" s="261" t="s">
        <v>1232</v>
      </c>
      <c r="F1646" s="261">
        <v>103124</v>
      </c>
      <c r="G1646" s="261" t="s">
        <v>3768</v>
      </c>
      <c r="H1646" s="261" t="s">
        <v>3769</v>
      </c>
      <c r="I1646" s="261" t="s">
        <v>2070</v>
      </c>
      <c r="J1646" s="261" t="s">
        <v>3997</v>
      </c>
      <c r="K1646" s="261" t="s">
        <v>4330</v>
      </c>
    </row>
    <row r="1647" spans="1:11" hidden="1" x14ac:dyDescent="0.25">
      <c r="A1647" s="261" t="s">
        <v>3653</v>
      </c>
      <c r="B1647" s="261">
        <v>93566</v>
      </c>
      <c r="C1647" s="261" t="s">
        <v>4002</v>
      </c>
      <c r="D1647" s="261" t="s">
        <v>1233</v>
      </c>
      <c r="E1647" s="261" t="s">
        <v>1234</v>
      </c>
      <c r="F1647" s="261">
        <v>103232</v>
      </c>
      <c r="G1647" s="261" t="s">
        <v>4318</v>
      </c>
      <c r="H1647" s="261" t="s">
        <v>4319</v>
      </c>
      <c r="I1647" s="261" t="s">
        <v>4963</v>
      </c>
      <c r="J1647" s="261" t="s">
        <v>3997</v>
      </c>
      <c r="K1647" s="261" t="s">
        <v>4320</v>
      </c>
    </row>
    <row r="1648" spans="1:11" hidden="1" x14ac:dyDescent="0.25">
      <c r="A1648" s="261" t="s">
        <v>3653</v>
      </c>
      <c r="B1648" s="261">
        <v>93569</v>
      </c>
      <c r="C1648" s="261" t="s">
        <v>5072</v>
      </c>
      <c r="D1648" s="261" t="s">
        <v>1235</v>
      </c>
      <c r="E1648" s="261" t="s">
        <v>1236</v>
      </c>
      <c r="F1648" s="261">
        <v>103235</v>
      </c>
      <c r="G1648" s="261" t="s">
        <v>2179</v>
      </c>
      <c r="H1648" s="261" t="s">
        <v>2180</v>
      </c>
      <c r="I1648" s="261" t="s">
        <v>3659</v>
      </c>
      <c r="J1648" s="261" t="s">
        <v>4152</v>
      </c>
      <c r="K1648" s="261" t="s">
        <v>2181</v>
      </c>
    </row>
    <row r="1649" spans="1:11" hidden="1" x14ac:dyDescent="0.25">
      <c r="A1649" s="261" t="s">
        <v>3653</v>
      </c>
      <c r="B1649" s="261">
        <v>93586</v>
      </c>
      <c r="C1649" s="261" t="s">
        <v>5218</v>
      </c>
      <c r="D1649" s="261" t="s">
        <v>1237</v>
      </c>
      <c r="E1649" s="261" t="s">
        <v>1238</v>
      </c>
      <c r="F1649" s="261">
        <v>100420</v>
      </c>
      <c r="G1649" s="261" t="s">
        <v>4426</v>
      </c>
      <c r="H1649" s="261" t="s">
        <v>4427</v>
      </c>
      <c r="I1649" s="261" t="s">
        <v>3659</v>
      </c>
      <c r="J1649" s="261" t="s">
        <v>3660</v>
      </c>
      <c r="K1649" s="261" t="s">
        <v>3880</v>
      </c>
    </row>
    <row r="1650" spans="1:11" hidden="1" x14ac:dyDescent="0.25">
      <c r="A1650" s="261" t="s">
        <v>3653</v>
      </c>
      <c r="B1650" s="261">
        <v>93587</v>
      </c>
      <c r="C1650" s="261" t="s">
        <v>1239</v>
      </c>
      <c r="D1650" s="261" t="s">
        <v>1240</v>
      </c>
      <c r="E1650" s="261" t="s">
        <v>1241</v>
      </c>
      <c r="F1650" s="261">
        <v>100423</v>
      </c>
      <c r="G1650" s="261" t="s">
        <v>4581</v>
      </c>
      <c r="H1650" s="261" t="s">
        <v>4582</v>
      </c>
      <c r="I1650" s="261" t="s">
        <v>2070</v>
      </c>
      <c r="J1650" s="261" t="s">
        <v>3997</v>
      </c>
      <c r="K1650" s="261" t="s">
        <v>2278</v>
      </c>
    </row>
    <row r="1651" spans="1:11" hidden="1" x14ac:dyDescent="0.25">
      <c r="A1651" s="261" t="s">
        <v>3653</v>
      </c>
      <c r="B1651" s="261">
        <v>93589</v>
      </c>
      <c r="C1651" s="261" t="s">
        <v>4280</v>
      </c>
      <c r="D1651" s="261" t="s">
        <v>1242</v>
      </c>
      <c r="E1651" s="261" t="s">
        <v>1243</v>
      </c>
      <c r="F1651" s="261">
        <v>102847</v>
      </c>
      <c r="G1651" s="261" t="s">
        <v>4118</v>
      </c>
      <c r="H1651" s="261" t="s">
        <v>4119</v>
      </c>
      <c r="I1651" s="261" t="s">
        <v>3659</v>
      </c>
      <c r="J1651" s="261" t="s">
        <v>3660</v>
      </c>
      <c r="K1651" s="261" t="s">
        <v>4825</v>
      </c>
    </row>
    <row r="1652" spans="1:11" hidden="1" x14ac:dyDescent="0.25">
      <c r="A1652" s="261" t="s">
        <v>3653</v>
      </c>
      <c r="B1652" s="261">
        <v>93591</v>
      </c>
      <c r="C1652" s="261" t="s">
        <v>3806</v>
      </c>
      <c r="D1652" s="261" t="s">
        <v>4953</v>
      </c>
      <c r="E1652" s="261" t="s">
        <v>1244</v>
      </c>
      <c r="F1652" s="261">
        <v>100403</v>
      </c>
      <c r="G1652" s="261" t="s">
        <v>4005</v>
      </c>
      <c r="H1652" s="261" t="s">
        <v>4006</v>
      </c>
      <c r="I1652" s="261" t="s">
        <v>3659</v>
      </c>
      <c r="J1652" s="261" t="s">
        <v>3660</v>
      </c>
      <c r="K1652" s="261" t="s">
        <v>4746</v>
      </c>
    </row>
    <row r="1653" spans="1:11" hidden="1" x14ac:dyDescent="0.25">
      <c r="A1653" s="261" t="s">
        <v>3653</v>
      </c>
      <c r="B1653" s="261">
        <v>93592</v>
      </c>
      <c r="C1653" s="261" t="s">
        <v>3843</v>
      </c>
      <c r="D1653" s="261" t="s">
        <v>1245</v>
      </c>
      <c r="E1653" s="261" t="s">
        <v>1246</v>
      </c>
      <c r="F1653" s="261">
        <v>103272</v>
      </c>
      <c r="G1653" s="261" t="s">
        <v>540</v>
      </c>
      <c r="H1653" s="261" t="s">
        <v>541</v>
      </c>
      <c r="I1653" s="261" t="s">
        <v>3659</v>
      </c>
      <c r="J1653" s="261" t="s">
        <v>4152</v>
      </c>
      <c r="K1653" s="261" t="s">
        <v>4260</v>
      </c>
    </row>
    <row r="1654" spans="1:11" hidden="1" x14ac:dyDescent="0.25">
      <c r="A1654" s="261" t="s">
        <v>3653</v>
      </c>
      <c r="B1654" s="261">
        <v>93594</v>
      </c>
      <c r="C1654" s="261" t="s">
        <v>3675</v>
      </c>
      <c r="D1654" s="261" t="s">
        <v>1247</v>
      </c>
      <c r="E1654" s="261" t="s">
        <v>1248</v>
      </c>
      <c r="F1654" s="261">
        <v>106535</v>
      </c>
      <c r="G1654" s="261" t="s">
        <v>4997</v>
      </c>
      <c r="H1654" s="261" t="s">
        <v>4998</v>
      </c>
      <c r="I1654" s="261" t="s">
        <v>3659</v>
      </c>
      <c r="J1654" s="261" t="s">
        <v>4152</v>
      </c>
      <c r="K1654" s="261" t="s">
        <v>3770</v>
      </c>
    </row>
    <row r="1655" spans="1:11" hidden="1" x14ac:dyDescent="0.25">
      <c r="A1655" s="261" t="s">
        <v>3653</v>
      </c>
      <c r="B1655" s="261">
        <v>93600</v>
      </c>
      <c r="C1655" s="261" t="s">
        <v>1249</v>
      </c>
      <c r="D1655" s="261" t="s">
        <v>1250</v>
      </c>
      <c r="E1655" s="261" t="s">
        <v>1251</v>
      </c>
      <c r="F1655" s="261">
        <v>100452</v>
      </c>
      <c r="G1655" s="261" t="s">
        <v>1843</v>
      </c>
      <c r="H1655" s="261" t="s">
        <v>1844</v>
      </c>
      <c r="I1655" s="261" t="s">
        <v>3659</v>
      </c>
      <c r="J1655" s="261" t="s">
        <v>3660</v>
      </c>
      <c r="K1655" s="261" t="s">
        <v>1845</v>
      </c>
    </row>
    <row r="1656" spans="1:11" hidden="1" x14ac:dyDescent="0.25">
      <c r="A1656" s="261" t="s">
        <v>3653</v>
      </c>
      <c r="B1656" s="261">
        <v>93608</v>
      </c>
      <c r="C1656" s="261" t="s">
        <v>1252</v>
      </c>
      <c r="D1656" s="261" t="s">
        <v>1253</v>
      </c>
      <c r="E1656" s="261" t="s">
        <v>1254</v>
      </c>
      <c r="F1656" s="261">
        <v>101197</v>
      </c>
      <c r="G1656" s="261" t="s">
        <v>4277</v>
      </c>
      <c r="H1656" s="261" t="s">
        <v>4278</v>
      </c>
      <c r="I1656" s="261" t="s">
        <v>3659</v>
      </c>
      <c r="J1656" s="261" t="s">
        <v>3660</v>
      </c>
      <c r="K1656" s="261" t="s">
        <v>4279</v>
      </c>
    </row>
    <row r="1657" spans="1:11" hidden="1" x14ac:dyDescent="0.25">
      <c r="A1657" s="261" t="s">
        <v>3653</v>
      </c>
      <c r="B1657" s="261">
        <v>93610</v>
      </c>
      <c r="C1657" s="261" t="s">
        <v>3119</v>
      </c>
      <c r="D1657" s="261" t="s">
        <v>1255</v>
      </c>
      <c r="E1657" s="261" t="s">
        <v>1256</v>
      </c>
      <c r="F1657" s="261">
        <v>100423</v>
      </c>
      <c r="G1657" s="261" t="s">
        <v>4581</v>
      </c>
      <c r="H1657" s="261" t="s">
        <v>4582</v>
      </c>
      <c r="I1657" s="261" t="s">
        <v>3659</v>
      </c>
      <c r="J1657" s="261" t="s">
        <v>3660</v>
      </c>
      <c r="K1657" s="261" t="s">
        <v>4583</v>
      </c>
    </row>
    <row r="1658" spans="1:11" hidden="1" x14ac:dyDescent="0.25">
      <c r="A1658" s="261" t="s">
        <v>3653</v>
      </c>
      <c r="B1658" s="261">
        <v>93675</v>
      </c>
      <c r="C1658" s="261" t="s">
        <v>3675</v>
      </c>
      <c r="D1658" s="261" t="s">
        <v>1257</v>
      </c>
      <c r="E1658" s="261" t="s">
        <v>1258</v>
      </c>
      <c r="F1658" s="261">
        <v>100454</v>
      </c>
      <c r="G1658" s="261" t="s">
        <v>4922</v>
      </c>
      <c r="H1658" s="261" t="s">
        <v>4923</v>
      </c>
      <c r="I1658" s="261" t="s">
        <v>3659</v>
      </c>
      <c r="J1658" s="261" t="s">
        <v>3660</v>
      </c>
      <c r="K1658" s="261" t="s">
        <v>4525</v>
      </c>
    </row>
    <row r="1659" spans="1:11" hidden="1" x14ac:dyDescent="0.25">
      <c r="A1659" s="261" t="s">
        <v>3653</v>
      </c>
      <c r="B1659" s="261">
        <v>93676</v>
      </c>
      <c r="C1659" s="261" t="s">
        <v>1259</v>
      </c>
      <c r="D1659" s="261" t="s">
        <v>313</v>
      </c>
      <c r="E1659" s="261" t="s">
        <v>1260</v>
      </c>
      <c r="F1659" s="261">
        <v>100437</v>
      </c>
      <c r="G1659" s="261" t="s">
        <v>2169</v>
      </c>
      <c r="H1659" s="261" t="s">
        <v>2170</v>
      </c>
      <c r="I1659" s="261" t="s">
        <v>3659</v>
      </c>
      <c r="J1659" s="261" t="s">
        <v>3660</v>
      </c>
      <c r="K1659" s="261" t="s">
        <v>2676</v>
      </c>
    </row>
    <row r="1660" spans="1:11" hidden="1" x14ac:dyDescent="0.25">
      <c r="A1660" s="261" t="s">
        <v>3653</v>
      </c>
      <c r="B1660" s="261">
        <v>93677</v>
      </c>
      <c r="C1660" s="261" t="s">
        <v>3811</v>
      </c>
      <c r="D1660" s="261" t="s">
        <v>2907</v>
      </c>
      <c r="E1660" s="261" t="s">
        <v>1261</v>
      </c>
      <c r="F1660" s="261">
        <v>100306</v>
      </c>
      <c r="G1660" s="261" t="s">
        <v>3874</v>
      </c>
      <c r="H1660" s="261" t="s">
        <v>3875</v>
      </c>
      <c r="I1660" s="261" t="s">
        <v>2070</v>
      </c>
      <c r="J1660" s="261" t="s">
        <v>3997</v>
      </c>
      <c r="K1660" s="261" t="s">
        <v>1262</v>
      </c>
    </row>
    <row r="1661" spans="1:11" hidden="1" x14ac:dyDescent="0.25">
      <c r="A1661" s="261" t="s">
        <v>3653</v>
      </c>
      <c r="B1661" s="261">
        <v>93678</v>
      </c>
      <c r="C1661" s="261" t="s">
        <v>3686</v>
      </c>
      <c r="D1661" s="261" t="s">
        <v>2074</v>
      </c>
      <c r="E1661" s="261" t="s">
        <v>1263</v>
      </c>
      <c r="F1661" s="261">
        <v>100348</v>
      </c>
      <c r="G1661" s="261" t="s">
        <v>3943</v>
      </c>
      <c r="H1661" s="261" t="s">
        <v>3944</v>
      </c>
      <c r="I1661" s="261" t="s">
        <v>3659</v>
      </c>
      <c r="J1661" s="261" t="s">
        <v>3660</v>
      </c>
      <c r="K1661" s="261" t="s">
        <v>4488</v>
      </c>
    </row>
    <row r="1662" spans="1:11" hidden="1" x14ac:dyDescent="0.25">
      <c r="A1662" s="261" t="s">
        <v>3653</v>
      </c>
      <c r="B1662" s="261">
        <v>93680</v>
      </c>
      <c r="C1662" s="261" t="s">
        <v>4139</v>
      </c>
      <c r="D1662" s="261" t="s">
        <v>4043</v>
      </c>
      <c r="E1662" s="261" t="s">
        <v>1264</v>
      </c>
      <c r="F1662" s="261">
        <v>100348</v>
      </c>
      <c r="G1662" s="261" t="s">
        <v>3943</v>
      </c>
      <c r="H1662" s="261" t="s">
        <v>3944</v>
      </c>
      <c r="I1662" s="261" t="s">
        <v>3659</v>
      </c>
      <c r="J1662" s="261" t="s">
        <v>3660</v>
      </c>
      <c r="K1662" s="261" t="s">
        <v>2818</v>
      </c>
    </row>
    <row r="1663" spans="1:11" hidden="1" x14ac:dyDescent="0.25">
      <c r="A1663" s="261" t="s">
        <v>3653</v>
      </c>
      <c r="B1663" s="261">
        <v>93681</v>
      </c>
      <c r="C1663" s="261" t="s">
        <v>4696</v>
      </c>
      <c r="D1663" s="261" t="s">
        <v>1265</v>
      </c>
      <c r="E1663" s="261" t="s">
        <v>1266</v>
      </c>
      <c r="F1663" s="261">
        <v>103310</v>
      </c>
      <c r="G1663" s="261" t="s">
        <v>4241</v>
      </c>
      <c r="H1663" s="261" t="s">
        <v>4242</v>
      </c>
      <c r="I1663" s="261" t="s">
        <v>3659</v>
      </c>
      <c r="J1663" s="261" t="s">
        <v>3660</v>
      </c>
      <c r="K1663" s="261" t="s">
        <v>4243</v>
      </c>
    </row>
    <row r="1664" spans="1:11" hidden="1" x14ac:dyDescent="0.25">
      <c r="A1664" s="261" t="s">
        <v>3653</v>
      </c>
      <c r="B1664" s="261">
        <v>93683</v>
      </c>
      <c r="C1664" s="261" t="s">
        <v>2395</v>
      </c>
      <c r="D1664" s="261" t="s">
        <v>585</v>
      </c>
      <c r="E1664" s="261" t="s">
        <v>1267</v>
      </c>
      <c r="F1664" s="261">
        <v>100403</v>
      </c>
      <c r="G1664" s="261" t="s">
        <v>4005</v>
      </c>
      <c r="H1664" s="261" t="s">
        <v>4006</v>
      </c>
      <c r="I1664" s="261" t="s">
        <v>3659</v>
      </c>
      <c r="J1664" s="261" t="s">
        <v>3660</v>
      </c>
      <c r="K1664" s="261" t="s">
        <v>4964</v>
      </c>
    </row>
    <row r="1665" spans="1:11" hidden="1" x14ac:dyDescent="0.25">
      <c r="A1665" s="261" t="s">
        <v>3653</v>
      </c>
      <c r="B1665" s="261">
        <v>93684</v>
      </c>
      <c r="C1665" s="261" t="s">
        <v>3395</v>
      </c>
      <c r="D1665" s="261" t="s">
        <v>1268</v>
      </c>
      <c r="E1665" s="261" t="s">
        <v>1269</v>
      </c>
      <c r="F1665" s="261">
        <v>136229</v>
      </c>
      <c r="G1665" s="261" t="s">
        <v>438</v>
      </c>
      <c r="H1665" s="261" t="s">
        <v>439</v>
      </c>
      <c r="I1665" s="261" t="s">
        <v>3659</v>
      </c>
      <c r="J1665" s="261" t="s">
        <v>3660</v>
      </c>
      <c r="K1665" s="261" t="s">
        <v>4693</v>
      </c>
    </row>
    <row r="1666" spans="1:11" hidden="1" x14ac:dyDescent="0.25">
      <c r="A1666" s="261" t="s">
        <v>3653</v>
      </c>
      <c r="B1666" s="261">
        <v>93685</v>
      </c>
      <c r="C1666" s="261" t="s">
        <v>3356</v>
      </c>
      <c r="D1666" s="261" t="s">
        <v>1270</v>
      </c>
      <c r="E1666" s="261" t="s">
        <v>1271</v>
      </c>
      <c r="F1666" s="261">
        <v>136337</v>
      </c>
      <c r="G1666" s="261" t="s">
        <v>2194</v>
      </c>
      <c r="H1666" s="261" t="s">
        <v>2195</v>
      </c>
      <c r="I1666" s="261" t="s">
        <v>2070</v>
      </c>
      <c r="J1666" s="261" t="s">
        <v>3997</v>
      </c>
      <c r="K1666" s="261" t="s">
        <v>143</v>
      </c>
    </row>
    <row r="1667" spans="1:11" hidden="1" x14ac:dyDescent="0.25">
      <c r="A1667" s="261" t="s">
        <v>3653</v>
      </c>
      <c r="B1667" s="261">
        <v>93686</v>
      </c>
      <c r="C1667" s="261" t="s">
        <v>5199</v>
      </c>
      <c r="D1667" s="261" t="s">
        <v>1272</v>
      </c>
      <c r="E1667" s="261" t="s">
        <v>1273</v>
      </c>
      <c r="F1667" s="261">
        <v>100403</v>
      </c>
      <c r="G1667" s="261" t="s">
        <v>4005</v>
      </c>
      <c r="H1667" s="261" t="s">
        <v>4006</v>
      </c>
      <c r="I1667" s="261" t="s">
        <v>4963</v>
      </c>
      <c r="J1667" s="261" t="s">
        <v>3997</v>
      </c>
      <c r="K1667" s="261" t="s">
        <v>4746</v>
      </c>
    </row>
    <row r="1668" spans="1:11" hidden="1" x14ac:dyDescent="0.25">
      <c r="A1668" s="261" t="s">
        <v>3653</v>
      </c>
      <c r="B1668" s="261">
        <v>93687</v>
      </c>
      <c r="C1668" s="261" t="s">
        <v>410</v>
      </c>
      <c r="D1668" s="261" t="s">
        <v>1274</v>
      </c>
      <c r="E1668" s="261" t="s">
        <v>1275</v>
      </c>
      <c r="F1668" s="261">
        <v>100348</v>
      </c>
      <c r="G1668" s="261" t="s">
        <v>3943</v>
      </c>
      <c r="H1668" s="261" t="s">
        <v>3944</v>
      </c>
      <c r="I1668" s="261" t="s">
        <v>4963</v>
      </c>
      <c r="J1668" s="261" t="s">
        <v>3997</v>
      </c>
      <c r="K1668" s="261" t="s">
        <v>4488</v>
      </c>
    </row>
    <row r="1669" spans="1:11" hidden="1" x14ac:dyDescent="0.25">
      <c r="A1669" s="261" t="s">
        <v>3653</v>
      </c>
      <c r="B1669" s="261">
        <v>93688</v>
      </c>
      <c r="C1669" s="261" t="s">
        <v>4209</v>
      </c>
      <c r="D1669" s="261" t="s">
        <v>1257</v>
      </c>
      <c r="E1669" s="261" t="s">
        <v>1276</v>
      </c>
      <c r="F1669" s="261">
        <v>103880</v>
      </c>
      <c r="G1669" s="261" t="s">
        <v>3884</v>
      </c>
      <c r="H1669" s="261" t="s">
        <v>3885</v>
      </c>
      <c r="I1669" s="261" t="s">
        <v>2070</v>
      </c>
      <c r="J1669" s="261" t="s">
        <v>3997</v>
      </c>
      <c r="K1669" s="261" t="s">
        <v>4170</v>
      </c>
    </row>
    <row r="1670" spans="1:11" hidden="1" x14ac:dyDescent="0.25">
      <c r="A1670" s="261" t="s">
        <v>3653</v>
      </c>
      <c r="B1670" s="261">
        <v>93689</v>
      </c>
      <c r="C1670" s="261" t="s">
        <v>1277</v>
      </c>
      <c r="D1670" s="261" t="s">
        <v>1278</v>
      </c>
      <c r="E1670" s="261" t="s">
        <v>1279</v>
      </c>
      <c r="F1670" s="261">
        <v>100471</v>
      </c>
      <c r="G1670" s="261" t="s">
        <v>4587</v>
      </c>
      <c r="H1670" s="261" t="s">
        <v>4588</v>
      </c>
      <c r="I1670" s="261" t="s">
        <v>3659</v>
      </c>
      <c r="J1670" s="261" t="s">
        <v>3660</v>
      </c>
      <c r="K1670" s="261" t="s">
        <v>4589</v>
      </c>
    </row>
    <row r="1671" spans="1:11" hidden="1" x14ac:dyDescent="0.25">
      <c r="A1671" s="261" t="s">
        <v>3653</v>
      </c>
      <c r="B1671" s="261">
        <v>93690</v>
      </c>
      <c r="C1671" s="261" t="s">
        <v>1280</v>
      </c>
      <c r="D1671" s="261" t="s">
        <v>1278</v>
      </c>
      <c r="E1671" s="261" t="s">
        <v>1281</v>
      </c>
      <c r="F1671" s="261">
        <v>100403</v>
      </c>
      <c r="G1671" s="261" t="s">
        <v>4005</v>
      </c>
      <c r="H1671" s="261" t="s">
        <v>4006</v>
      </c>
      <c r="I1671" s="261" t="s">
        <v>4963</v>
      </c>
      <c r="J1671" s="261" t="s">
        <v>3997</v>
      </c>
      <c r="K1671" s="261" t="s">
        <v>4964</v>
      </c>
    </row>
    <row r="1672" spans="1:11" hidden="1" x14ac:dyDescent="0.25">
      <c r="A1672" s="261" t="s">
        <v>3653</v>
      </c>
      <c r="B1672" s="261">
        <v>93691</v>
      </c>
      <c r="C1672" s="261" t="s">
        <v>4561</v>
      </c>
      <c r="D1672" s="261" t="s">
        <v>1282</v>
      </c>
      <c r="E1672" s="261" t="s">
        <v>1283</v>
      </c>
      <c r="F1672" s="261">
        <v>103595</v>
      </c>
      <c r="G1672" s="261" t="s">
        <v>3841</v>
      </c>
      <c r="H1672" s="261" t="s">
        <v>3842</v>
      </c>
      <c r="I1672" s="261" t="s">
        <v>3659</v>
      </c>
      <c r="J1672" s="261" t="s">
        <v>3660</v>
      </c>
      <c r="K1672" s="261" t="s">
        <v>2133</v>
      </c>
    </row>
    <row r="1673" spans="1:11" hidden="1" x14ac:dyDescent="0.25">
      <c r="A1673" s="261" t="s">
        <v>3653</v>
      </c>
      <c r="B1673" s="261">
        <v>93692</v>
      </c>
      <c r="C1673" s="261" t="s">
        <v>2139</v>
      </c>
      <c r="D1673" s="261" t="s">
        <v>1284</v>
      </c>
      <c r="E1673" s="261" t="s">
        <v>1285</v>
      </c>
      <c r="F1673" s="261">
        <v>100403</v>
      </c>
      <c r="G1673" s="261" t="s">
        <v>4005</v>
      </c>
      <c r="H1673" s="261" t="s">
        <v>4006</v>
      </c>
      <c r="I1673" s="261" t="s">
        <v>4963</v>
      </c>
      <c r="J1673" s="261" t="s">
        <v>3997</v>
      </c>
      <c r="K1673" s="261" t="s">
        <v>4315</v>
      </c>
    </row>
    <row r="1674" spans="1:11" hidden="1" x14ac:dyDescent="0.25">
      <c r="A1674" s="261" t="s">
        <v>3653</v>
      </c>
      <c r="B1674" s="261">
        <v>93693</v>
      </c>
      <c r="C1674" s="261" t="s">
        <v>3704</v>
      </c>
      <c r="D1674" s="261" t="s">
        <v>1286</v>
      </c>
      <c r="E1674" s="261" t="s">
        <v>1287</v>
      </c>
      <c r="F1674" s="261">
        <v>100448</v>
      </c>
      <c r="G1674" s="261" t="s">
        <v>4677</v>
      </c>
      <c r="H1674" s="261" t="s">
        <v>4678</v>
      </c>
      <c r="I1674" s="261" t="s">
        <v>2070</v>
      </c>
      <c r="J1674" s="261" t="s">
        <v>3997</v>
      </c>
      <c r="K1674" s="261" t="s">
        <v>2899</v>
      </c>
    </row>
    <row r="1675" spans="1:11" hidden="1" x14ac:dyDescent="0.25">
      <c r="A1675" s="261" t="s">
        <v>3653</v>
      </c>
      <c r="B1675" s="261">
        <v>93694</v>
      </c>
      <c r="C1675" s="261" t="s">
        <v>3704</v>
      </c>
      <c r="D1675" s="261" t="s">
        <v>4212</v>
      </c>
      <c r="E1675" s="261" t="s">
        <v>1288</v>
      </c>
      <c r="F1675" s="261">
        <v>100403</v>
      </c>
      <c r="G1675" s="261" t="s">
        <v>4005</v>
      </c>
      <c r="H1675" s="261" t="s">
        <v>4006</v>
      </c>
      <c r="I1675" s="261" t="s">
        <v>4963</v>
      </c>
      <c r="J1675" s="261" t="s">
        <v>3997</v>
      </c>
      <c r="K1675" s="261" t="s">
        <v>4746</v>
      </c>
    </row>
    <row r="1676" spans="1:11" hidden="1" x14ac:dyDescent="0.25">
      <c r="A1676" s="261" t="s">
        <v>3653</v>
      </c>
      <c r="B1676" s="261">
        <v>93695</v>
      </c>
      <c r="C1676" s="261" t="s">
        <v>4794</v>
      </c>
      <c r="D1676" s="261" t="s">
        <v>1289</v>
      </c>
      <c r="E1676" s="261" t="s">
        <v>1290</v>
      </c>
      <c r="F1676" s="261">
        <v>100403</v>
      </c>
      <c r="G1676" s="261" t="s">
        <v>4005</v>
      </c>
      <c r="H1676" s="261" t="s">
        <v>4006</v>
      </c>
      <c r="I1676" s="261" t="s">
        <v>4963</v>
      </c>
      <c r="J1676" s="261" t="s">
        <v>3997</v>
      </c>
      <c r="K1676" s="261" t="s">
        <v>4315</v>
      </c>
    </row>
    <row r="1677" spans="1:11" hidden="1" x14ac:dyDescent="0.25">
      <c r="A1677" s="261" t="s">
        <v>3653</v>
      </c>
      <c r="B1677" s="261">
        <v>93696</v>
      </c>
      <c r="C1677" s="261" t="s">
        <v>3863</v>
      </c>
      <c r="D1677" s="261" t="s">
        <v>1291</v>
      </c>
      <c r="E1677" s="261" t="s">
        <v>1292</v>
      </c>
      <c r="F1677" s="261">
        <v>100448</v>
      </c>
      <c r="G1677" s="261" t="s">
        <v>4677</v>
      </c>
      <c r="H1677" s="261" t="s">
        <v>4678</v>
      </c>
      <c r="I1677" s="261" t="s">
        <v>3659</v>
      </c>
      <c r="J1677" s="261" t="s">
        <v>3660</v>
      </c>
      <c r="K1677" s="261" t="s">
        <v>5044</v>
      </c>
    </row>
    <row r="1678" spans="1:11" hidden="1" x14ac:dyDescent="0.25">
      <c r="A1678" s="261" t="s">
        <v>3653</v>
      </c>
      <c r="B1678" s="261">
        <v>93702</v>
      </c>
      <c r="C1678" s="261" t="s">
        <v>4049</v>
      </c>
      <c r="D1678" s="261" t="s">
        <v>4672</v>
      </c>
      <c r="E1678" s="261" t="s">
        <v>1293</v>
      </c>
      <c r="F1678" s="261">
        <v>100348</v>
      </c>
      <c r="G1678" s="261" t="s">
        <v>3943</v>
      </c>
      <c r="H1678" s="261" t="s">
        <v>3944</v>
      </c>
      <c r="I1678" s="261" t="s">
        <v>4963</v>
      </c>
      <c r="J1678" s="261" t="s">
        <v>3997</v>
      </c>
      <c r="K1678" s="261" t="s">
        <v>4640</v>
      </c>
    </row>
    <row r="1679" spans="1:11" hidden="1" x14ac:dyDescent="0.25">
      <c r="A1679" s="261" t="s">
        <v>3653</v>
      </c>
      <c r="B1679" s="261">
        <v>93703</v>
      </c>
      <c r="C1679" s="261" t="s">
        <v>3686</v>
      </c>
      <c r="D1679" s="261" t="s">
        <v>335</v>
      </c>
      <c r="E1679" s="261" t="s">
        <v>1294</v>
      </c>
      <c r="F1679" s="261">
        <v>103235</v>
      </c>
      <c r="G1679" s="261" t="s">
        <v>2179</v>
      </c>
      <c r="H1679" s="261" t="s">
        <v>2180</v>
      </c>
      <c r="I1679" s="261" t="s">
        <v>4963</v>
      </c>
      <c r="J1679" s="261" t="s">
        <v>3997</v>
      </c>
      <c r="K1679" s="261" t="s">
        <v>2181</v>
      </c>
    </row>
    <row r="1680" spans="1:11" hidden="1" x14ac:dyDescent="0.25">
      <c r="A1680" s="261" t="s">
        <v>3653</v>
      </c>
      <c r="B1680" s="261">
        <v>93705</v>
      </c>
      <c r="C1680" s="261" t="s">
        <v>1295</v>
      </c>
      <c r="D1680" s="261" t="s">
        <v>1296</v>
      </c>
      <c r="E1680" s="261" t="s">
        <v>1297</v>
      </c>
      <c r="F1680" s="261">
        <v>136368</v>
      </c>
      <c r="G1680" s="261" t="s">
        <v>2620</v>
      </c>
      <c r="H1680" s="261" t="s">
        <v>2621</v>
      </c>
      <c r="I1680" s="261" t="s">
        <v>2070</v>
      </c>
      <c r="J1680" s="261" t="s">
        <v>3997</v>
      </c>
      <c r="K1680" s="261" t="s">
        <v>2622</v>
      </c>
    </row>
    <row r="1681" spans="1:11" hidden="1" x14ac:dyDescent="0.25">
      <c r="A1681" s="261" t="s">
        <v>3653</v>
      </c>
      <c r="B1681" s="261">
        <v>93706</v>
      </c>
      <c r="C1681" s="261" t="s">
        <v>1298</v>
      </c>
      <c r="D1681" s="261" t="s">
        <v>2192</v>
      </c>
      <c r="E1681" s="261" t="s">
        <v>1299</v>
      </c>
      <c r="F1681" s="261">
        <v>100348</v>
      </c>
      <c r="G1681" s="261" t="s">
        <v>3943</v>
      </c>
      <c r="H1681" s="261" t="s">
        <v>3944</v>
      </c>
      <c r="I1681" s="261" t="s">
        <v>4963</v>
      </c>
      <c r="J1681" s="261" t="s">
        <v>3997</v>
      </c>
      <c r="K1681" s="261" t="s">
        <v>4488</v>
      </c>
    </row>
    <row r="1682" spans="1:11" hidden="1" x14ac:dyDescent="0.25">
      <c r="A1682" s="261" t="s">
        <v>3653</v>
      </c>
      <c r="B1682" s="261">
        <v>93707</v>
      </c>
      <c r="C1682" s="261" t="s">
        <v>1300</v>
      </c>
      <c r="D1682" s="261" t="s">
        <v>1301</v>
      </c>
      <c r="E1682" s="261" t="s">
        <v>1302</v>
      </c>
      <c r="F1682" s="261">
        <v>100438</v>
      </c>
      <c r="G1682" s="261" t="s">
        <v>4691</v>
      </c>
      <c r="H1682" s="261" t="s">
        <v>4692</v>
      </c>
      <c r="I1682" s="261" t="s">
        <v>3659</v>
      </c>
      <c r="J1682" s="261" t="s">
        <v>3660</v>
      </c>
      <c r="K1682" s="261" t="s">
        <v>1303</v>
      </c>
    </row>
    <row r="1683" spans="1:11" hidden="1" x14ac:dyDescent="0.25">
      <c r="A1683" s="261" t="s">
        <v>3653</v>
      </c>
      <c r="B1683" s="261">
        <v>93708</v>
      </c>
      <c r="C1683" s="261" t="s">
        <v>1304</v>
      </c>
      <c r="D1683" s="261" t="s">
        <v>1305</v>
      </c>
      <c r="E1683" s="261" t="s">
        <v>1306</v>
      </c>
      <c r="F1683" s="261">
        <v>100336</v>
      </c>
      <c r="G1683" s="261" t="s">
        <v>3750</v>
      </c>
      <c r="H1683" s="261" t="s">
        <v>3751</v>
      </c>
      <c r="I1683" s="261" t="s">
        <v>3659</v>
      </c>
      <c r="J1683" s="261" t="s">
        <v>3660</v>
      </c>
      <c r="K1683" s="261" t="s">
        <v>4211</v>
      </c>
    </row>
    <row r="1684" spans="1:11" hidden="1" x14ac:dyDescent="0.25">
      <c r="A1684" s="261" t="s">
        <v>3653</v>
      </c>
      <c r="B1684" s="261">
        <v>93709</v>
      </c>
      <c r="C1684" s="261" t="s">
        <v>4007</v>
      </c>
      <c r="D1684" s="261" t="s">
        <v>1307</v>
      </c>
      <c r="E1684" s="261" t="s">
        <v>1308</v>
      </c>
      <c r="F1684" s="261">
        <v>100448</v>
      </c>
      <c r="G1684" s="261" t="s">
        <v>4677</v>
      </c>
      <c r="H1684" s="261" t="s">
        <v>4678</v>
      </c>
      <c r="I1684" s="261" t="s">
        <v>3659</v>
      </c>
      <c r="J1684" s="261" t="s">
        <v>3660</v>
      </c>
      <c r="K1684" s="261" t="s">
        <v>1309</v>
      </c>
    </row>
    <row r="1685" spans="1:11" hidden="1" x14ac:dyDescent="0.25">
      <c r="A1685" s="261" t="s">
        <v>3653</v>
      </c>
      <c r="B1685" s="261">
        <v>93710</v>
      </c>
      <c r="C1685" s="261" t="s">
        <v>3777</v>
      </c>
      <c r="D1685" s="261" t="s">
        <v>3096</v>
      </c>
      <c r="E1685" s="261" t="s">
        <v>1310</v>
      </c>
      <c r="F1685" s="261">
        <v>103330</v>
      </c>
      <c r="G1685" s="261" t="s">
        <v>3018</v>
      </c>
      <c r="H1685" s="261" t="s">
        <v>3019</v>
      </c>
      <c r="I1685" s="261" t="s">
        <v>3659</v>
      </c>
      <c r="J1685" s="261" t="s">
        <v>3660</v>
      </c>
      <c r="K1685" s="261" t="s">
        <v>1069</v>
      </c>
    </row>
    <row r="1686" spans="1:11" hidden="1" x14ac:dyDescent="0.25">
      <c r="A1686" s="261" t="s">
        <v>3653</v>
      </c>
      <c r="B1686" s="261">
        <v>93711</v>
      </c>
      <c r="C1686" s="261" t="s">
        <v>1311</v>
      </c>
      <c r="D1686" s="261" t="s">
        <v>1312</v>
      </c>
      <c r="E1686" s="261" t="s">
        <v>1313</v>
      </c>
      <c r="F1686" s="261">
        <v>100423</v>
      </c>
      <c r="G1686" s="261" t="s">
        <v>4581</v>
      </c>
      <c r="H1686" s="261" t="s">
        <v>4582</v>
      </c>
      <c r="I1686" s="261" t="s">
        <v>3659</v>
      </c>
      <c r="J1686" s="261" t="s">
        <v>3660</v>
      </c>
      <c r="K1686" s="261" t="s">
        <v>4583</v>
      </c>
    </row>
    <row r="1687" spans="1:11" hidden="1" x14ac:dyDescent="0.25">
      <c r="A1687" s="261" t="s">
        <v>3653</v>
      </c>
      <c r="B1687" s="261">
        <v>93712</v>
      </c>
      <c r="C1687" s="261" t="s">
        <v>1314</v>
      </c>
      <c r="D1687" s="261" t="s">
        <v>1315</v>
      </c>
      <c r="E1687" s="261" t="s">
        <v>1316</v>
      </c>
      <c r="F1687" s="261">
        <v>136290</v>
      </c>
      <c r="G1687" s="261" t="s">
        <v>2336</v>
      </c>
      <c r="H1687" s="261" t="s">
        <v>2337</v>
      </c>
      <c r="I1687" s="261" t="s">
        <v>4963</v>
      </c>
      <c r="J1687" s="261" t="s">
        <v>3997</v>
      </c>
      <c r="K1687" s="261" t="s">
        <v>3295</v>
      </c>
    </row>
    <row r="1688" spans="1:11" hidden="1" x14ac:dyDescent="0.25">
      <c r="A1688" s="261" t="s">
        <v>3653</v>
      </c>
      <c r="B1688" s="261">
        <v>93713</v>
      </c>
      <c r="C1688" s="261" t="s">
        <v>396</v>
      </c>
      <c r="D1688" s="261" t="s">
        <v>1317</v>
      </c>
      <c r="E1688" s="261" t="s">
        <v>1318</v>
      </c>
      <c r="F1688" s="261">
        <v>136229</v>
      </c>
      <c r="G1688" s="261" t="s">
        <v>438</v>
      </c>
      <c r="H1688" s="261" t="s">
        <v>439</v>
      </c>
      <c r="I1688" s="261" t="s">
        <v>3659</v>
      </c>
      <c r="J1688" s="261" t="s">
        <v>3660</v>
      </c>
      <c r="K1688" s="261" t="s">
        <v>4693</v>
      </c>
    </row>
    <row r="1689" spans="1:11" hidden="1" x14ac:dyDescent="0.25">
      <c r="A1689" s="261" t="s">
        <v>3653</v>
      </c>
      <c r="B1689" s="261">
        <v>93714</v>
      </c>
      <c r="C1689" s="261" t="s">
        <v>1319</v>
      </c>
      <c r="D1689" s="261" t="s">
        <v>1320</v>
      </c>
      <c r="E1689" s="261" t="s">
        <v>1321</v>
      </c>
      <c r="F1689" s="261">
        <v>100474</v>
      </c>
      <c r="G1689" s="261" t="s">
        <v>3904</v>
      </c>
      <c r="H1689" s="261" t="s">
        <v>3905</v>
      </c>
      <c r="I1689" s="261" t="s">
        <v>3659</v>
      </c>
      <c r="J1689" s="261" t="s">
        <v>3660</v>
      </c>
      <c r="K1689" s="261" t="s">
        <v>4959</v>
      </c>
    </row>
    <row r="1690" spans="1:11" hidden="1" x14ac:dyDescent="0.25">
      <c r="A1690" s="261" t="s">
        <v>3653</v>
      </c>
      <c r="B1690" s="261">
        <v>93715</v>
      </c>
      <c r="C1690" s="261" t="s">
        <v>2093</v>
      </c>
      <c r="D1690" s="261" t="s">
        <v>2709</v>
      </c>
      <c r="E1690" s="261" t="s">
        <v>1322</v>
      </c>
      <c r="F1690" s="261">
        <v>100422</v>
      </c>
      <c r="G1690" s="261" t="s">
        <v>4018</v>
      </c>
      <c r="H1690" s="261" t="s">
        <v>4019</v>
      </c>
      <c r="I1690" s="261" t="s">
        <v>3659</v>
      </c>
      <c r="J1690" s="261" t="s">
        <v>3660</v>
      </c>
      <c r="K1690" s="261" t="s">
        <v>3298</v>
      </c>
    </row>
    <row r="1691" spans="1:11" hidden="1" x14ac:dyDescent="0.25">
      <c r="A1691" s="261" t="s">
        <v>3653</v>
      </c>
      <c r="B1691" s="261">
        <v>93716</v>
      </c>
      <c r="C1691" s="261" t="s">
        <v>3686</v>
      </c>
      <c r="D1691" s="261" t="s">
        <v>1323</v>
      </c>
      <c r="E1691" s="261" t="s">
        <v>1324</v>
      </c>
      <c r="F1691" s="261">
        <v>103595</v>
      </c>
      <c r="G1691" s="261" t="s">
        <v>3841</v>
      </c>
      <c r="H1691" s="261" t="s">
        <v>3842</v>
      </c>
      <c r="I1691" s="261" t="s">
        <v>3659</v>
      </c>
      <c r="J1691" s="261" t="s">
        <v>3660</v>
      </c>
      <c r="K1691" s="261" t="s">
        <v>2133</v>
      </c>
    </row>
    <row r="1692" spans="1:11" hidden="1" x14ac:dyDescent="0.25">
      <c r="A1692" s="261" t="s">
        <v>3653</v>
      </c>
      <c r="B1692" s="261">
        <v>93717</v>
      </c>
      <c r="C1692" s="261" t="s">
        <v>1325</v>
      </c>
      <c r="D1692" s="261" t="s">
        <v>1326</v>
      </c>
      <c r="E1692" s="261" t="s">
        <v>1327</v>
      </c>
      <c r="F1692" s="261">
        <v>136340</v>
      </c>
      <c r="G1692" s="261" t="s">
        <v>117</v>
      </c>
      <c r="H1692" s="261" t="s">
        <v>118</v>
      </c>
      <c r="I1692" s="261" t="s">
        <v>3659</v>
      </c>
      <c r="J1692" s="261" t="s">
        <v>3660</v>
      </c>
      <c r="K1692" s="261" t="s">
        <v>119</v>
      </c>
    </row>
    <row r="1693" spans="1:11" hidden="1" x14ac:dyDescent="0.25">
      <c r="A1693" s="261" t="s">
        <v>3653</v>
      </c>
      <c r="B1693" s="261">
        <v>93718</v>
      </c>
      <c r="C1693" s="261" t="s">
        <v>1328</v>
      </c>
      <c r="D1693" s="261" t="s">
        <v>1253</v>
      </c>
      <c r="E1693" s="261" t="s">
        <v>1329</v>
      </c>
      <c r="F1693" s="261">
        <v>103058</v>
      </c>
      <c r="G1693" s="261" t="s">
        <v>857</v>
      </c>
      <c r="H1693" s="261" t="s">
        <v>858</v>
      </c>
      <c r="I1693" s="261" t="s">
        <v>3659</v>
      </c>
      <c r="J1693" s="261" t="s">
        <v>3660</v>
      </c>
      <c r="K1693" s="261" t="s">
        <v>4558</v>
      </c>
    </row>
    <row r="1694" spans="1:11" hidden="1" x14ac:dyDescent="0.25">
      <c r="A1694" s="261" t="s">
        <v>3653</v>
      </c>
      <c r="B1694" s="261">
        <v>93719</v>
      </c>
      <c r="C1694" s="261" t="s">
        <v>3843</v>
      </c>
      <c r="D1694" s="261" t="s">
        <v>1330</v>
      </c>
      <c r="E1694" s="261" t="s">
        <v>1331</v>
      </c>
      <c r="F1694" s="261">
        <v>103577</v>
      </c>
      <c r="G1694" s="261" t="s">
        <v>4361</v>
      </c>
      <c r="H1694" s="261" t="s">
        <v>4362</v>
      </c>
      <c r="I1694" s="261" t="s">
        <v>3659</v>
      </c>
      <c r="J1694" s="261" t="s">
        <v>3997</v>
      </c>
      <c r="K1694" s="261" t="s">
        <v>4363</v>
      </c>
    </row>
    <row r="1695" spans="1:11" hidden="1" x14ac:dyDescent="0.25">
      <c r="A1695" s="261" t="s">
        <v>3653</v>
      </c>
      <c r="B1695" s="261">
        <v>93720</v>
      </c>
      <c r="C1695" s="261" t="s">
        <v>4060</v>
      </c>
      <c r="D1695" s="261" t="s">
        <v>1332</v>
      </c>
      <c r="E1695" s="261" t="s">
        <v>1333</v>
      </c>
      <c r="F1695" s="261">
        <v>100348</v>
      </c>
      <c r="G1695" s="261" t="s">
        <v>3943</v>
      </c>
      <c r="H1695" s="261" t="s">
        <v>3944</v>
      </c>
      <c r="I1695" s="261" t="s">
        <v>3659</v>
      </c>
      <c r="J1695" s="261" t="s">
        <v>3997</v>
      </c>
      <c r="K1695" s="261" t="s">
        <v>1989</v>
      </c>
    </row>
    <row r="1696" spans="1:11" hidden="1" x14ac:dyDescent="0.25">
      <c r="A1696" s="261" t="s">
        <v>3653</v>
      </c>
      <c r="B1696" s="261">
        <v>93721</v>
      </c>
      <c r="C1696" s="261" t="s">
        <v>3835</v>
      </c>
      <c r="D1696" s="261" t="s">
        <v>3059</v>
      </c>
      <c r="E1696" s="261" t="s">
        <v>1334</v>
      </c>
      <c r="F1696" s="261">
        <v>136338</v>
      </c>
      <c r="G1696" s="261" t="s">
        <v>3495</v>
      </c>
      <c r="H1696" s="261" t="s">
        <v>3496</v>
      </c>
      <c r="I1696" s="261" t="s">
        <v>3659</v>
      </c>
      <c r="J1696" s="261" t="s">
        <v>3660</v>
      </c>
      <c r="K1696" s="261" t="s">
        <v>3524</v>
      </c>
    </row>
    <row r="1697" spans="1:11" hidden="1" x14ac:dyDescent="0.25">
      <c r="A1697" s="261" t="s">
        <v>3653</v>
      </c>
      <c r="B1697" s="261">
        <v>93722</v>
      </c>
      <c r="C1697" s="261" t="s">
        <v>2555</v>
      </c>
      <c r="D1697" s="261" t="s">
        <v>1335</v>
      </c>
      <c r="E1697" s="261" t="s">
        <v>1336</v>
      </c>
      <c r="F1697" s="261">
        <v>136341</v>
      </c>
      <c r="G1697" s="261" t="s">
        <v>2571</v>
      </c>
      <c r="H1697" s="261" t="s">
        <v>2572</v>
      </c>
      <c r="I1697" s="261" t="s">
        <v>2070</v>
      </c>
      <c r="J1697" s="261" t="s">
        <v>3997</v>
      </c>
      <c r="K1697" s="261" t="s">
        <v>1337</v>
      </c>
    </row>
    <row r="1698" spans="1:11" hidden="1" x14ac:dyDescent="0.25">
      <c r="A1698" s="261" t="s">
        <v>3653</v>
      </c>
      <c r="B1698" s="261">
        <v>93723</v>
      </c>
      <c r="C1698" s="261" t="s">
        <v>1338</v>
      </c>
      <c r="D1698" s="261" t="s">
        <v>1339</v>
      </c>
      <c r="E1698" s="261" t="s">
        <v>1340</v>
      </c>
      <c r="F1698" s="261">
        <v>136342</v>
      </c>
      <c r="G1698" s="261" t="s">
        <v>185</v>
      </c>
      <c r="H1698" s="261" t="s">
        <v>186</v>
      </c>
      <c r="I1698" s="261" t="s">
        <v>3659</v>
      </c>
      <c r="J1698" s="261" t="s">
        <v>3660</v>
      </c>
      <c r="K1698" s="261" t="s">
        <v>4064</v>
      </c>
    </row>
    <row r="1699" spans="1:11" hidden="1" x14ac:dyDescent="0.25">
      <c r="A1699" s="261" t="s">
        <v>3653</v>
      </c>
      <c r="B1699" s="261">
        <v>93724</v>
      </c>
      <c r="C1699" s="261" t="s">
        <v>3737</v>
      </c>
      <c r="D1699" s="261" t="s">
        <v>1341</v>
      </c>
      <c r="E1699" s="261" t="s">
        <v>1342</v>
      </c>
      <c r="F1699" s="261">
        <v>100348</v>
      </c>
      <c r="G1699" s="261" t="s">
        <v>3943</v>
      </c>
      <c r="H1699" s="261" t="s">
        <v>3944</v>
      </c>
      <c r="I1699" s="261" t="s">
        <v>4963</v>
      </c>
      <c r="J1699" s="261" t="s">
        <v>3997</v>
      </c>
      <c r="K1699" s="261" t="s">
        <v>1343</v>
      </c>
    </row>
    <row r="1700" spans="1:11" hidden="1" x14ac:dyDescent="0.25">
      <c r="A1700" s="261" t="s">
        <v>3653</v>
      </c>
      <c r="B1700" s="261">
        <v>93725</v>
      </c>
      <c r="C1700" s="261" t="s">
        <v>2342</v>
      </c>
      <c r="D1700" s="261" t="s">
        <v>1344</v>
      </c>
      <c r="E1700" s="261" t="s">
        <v>1345</v>
      </c>
      <c r="F1700" s="261">
        <v>100447</v>
      </c>
      <c r="G1700" s="261" t="s">
        <v>5202</v>
      </c>
      <c r="H1700" s="261" t="s">
        <v>5203</v>
      </c>
      <c r="I1700" s="261" t="s">
        <v>3659</v>
      </c>
      <c r="J1700" s="261" t="s">
        <v>3660</v>
      </c>
      <c r="K1700" s="261" t="s">
        <v>2469</v>
      </c>
    </row>
    <row r="1701" spans="1:11" hidden="1" x14ac:dyDescent="0.25">
      <c r="A1701" s="261" t="s">
        <v>3653</v>
      </c>
      <c r="B1701" s="261">
        <v>93726</v>
      </c>
      <c r="C1701" s="261" t="s">
        <v>1346</v>
      </c>
      <c r="D1701" s="261" t="s">
        <v>4280</v>
      </c>
      <c r="E1701" s="261" t="s">
        <v>1347</v>
      </c>
      <c r="F1701" s="261">
        <v>100348</v>
      </c>
      <c r="G1701" s="261" t="s">
        <v>3943</v>
      </c>
      <c r="H1701" s="261" t="s">
        <v>3944</v>
      </c>
      <c r="I1701" s="261" t="s">
        <v>4963</v>
      </c>
      <c r="J1701" s="261" t="s">
        <v>3997</v>
      </c>
      <c r="K1701" s="261" t="s">
        <v>4640</v>
      </c>
    </row>
    <row r="1702" spans="1:11" hidden="1" x14ac:dyDescent="0.25">
      <c r="A1702" s="261" t="s">
        <v>3653</v>
      </c>
      <c r="B1702" s="261">
        <v>93727</v>
      </c>
      <c r="C1702" s="261" t="s">
        <v>2906</v>
      </c>
      <c r="D1702" s="261" t="s">
        <v>1348</v>
      </c>
      <c r="E1702" s="261" t="s">
        <v>1349</v>
      </c>
      <c r="F1702" s="261">
        <v>103325</v>
      </c>
      <c r="G1702" s="261" t="s">
        <v>4942</v>
      </c>
      <c r="H1702" s="261" t="s">
        <v>4943</v>
      </c>
      <c r="I1702" s="261" t="s">
        <v>3659</v>
      </c>
      <c r="J1702" s="261" t="s">
        <v>3660</v>
      </c>
      <c r="K1702" s="261" t="s">
        <v>1871</v>
      </c>
    </row>
    <row r="1703" spans="1:11" hidden="1" x14ac:dyDescent="0.25">
      <c r="A1703" s="261" t="s">
        <v>3653</v>
      </c>
      <c r="B1703" s="261">
        <v>93728</v>
      </c>
      <c r="C1703" s="261" t="s">
        <v>3722</v>
      </c>
      <c r="D1703" s="261" t="s">
        <v>1350</v>
      </c>
      <c r="E1703" s="261" t="s">
        <v>1351</v>
      </c>
      <c r="F1703" s="261">
        <v>100348</v>
      </c>
      <c r="G1703" s="261" t="s">
        <v>3943</v>
      </c>
      <c r="H1703" s="261" t="s">
        <v>3944</v>
      </c>
      <c r="I1703" s="261" t="s">
        <v>4963</v>
      </c>
      <c r="J1703" s="261" t="s">
        <v>3997</v>
      </c>
      <c r="K1703" s="261" t="s">
        <v>4640</v>
      </c>
    </row>
    <row r="1704" spans="1:11" hidden="1" x14ac:dyDescent="0.25">
      <c r="A1704" s="261" t="s">
        <v>3653</v>
      </c>
      <c r="B1704" s="261">
        <v>93729</v>
      </c>
      <c r="C1704" s="261" t="s">
        <v>1352</v>
      </c>
      <c r="D1704" s="261" t="s">
        <v>1094</v>
      </c>
      <c r="E1704" s="261" t="s">
        <v>1353</v>
      </c>
      <c r="F1704" s="261">
        <v>103594</v>
      </c>
      <c r="G1704" s="261" t="s">
        <v>4222</v>
      </c>
      <c r="H1704" s="261" t="s">
        <v>4223</v>
      </c>
      <c r="I1704" s="261" t="s">
        <v>3659</v>
      </c>
      <c r="J1704" s="261" t="s">
        <v>3660</v>
      </c>
      <c r="K1704" s="261" t="s">
        <v>2896</v>
      </c>
    </row>
    <row r="1705" spans="1:11" hidden="1" x14ac:dyDescent="0.25">
      <c r="A1705" s="261" t="s">
        <v>3653</v>
      </c>
      <c r="B1705" s="261">
        <v>93736</v>
      </c>
      <c r="C1705" s="261" t="s">
        <v>3698</v>
      </c>
      <c r="D1705" s="261" t="s">
        <v>1354</v>
      </c>
      <c r="E1705" s="261" t="s">
        <v>1355</v>
      </c>
      <c r="F1705" s="261">
        <v>100348</v>
      </c>
      <c r="G1705" s="261" t="s">
        <v>3943</v>
      </c>
      <c r="H1705" s="261" t="s">
        <v>3944</v>
      </c>
      <c r="I1705" s="261" t="s">
        <v>4963</v>
      </c>
      <c r="J1705" s="261" t="s">
        <v>3997</v>
      </c>
      <c r="K1705" s="261" t="s">
        <v>4640</v>
      </c>
    </row>
    <row r="1706" spans="1:11" hidden="1" x14ac:dyDescent="0.25">
      <c r="A1706" s="261" t="s">
        <v>3653</v>
      </c>
      <c r="B1706" s="261">
        <v>93737</v>
      </c>
      <c r="C1706" s="261" t="s">
        <v>3675</v>
      </c>
      <c r="D1706" s="261" t="s">
        <v>1356</v>
      </c>
      <c r="E1706" s="261" t="s">
        <v>1357</v>
      </c>
      <c r="F1706" s="261">
        <v>100403</v>
      </c>
      <c r="G1706" s="261" t="s">
        <v>4005</v>
      </c>
      <c r="H1706" s="261" t="s">
        <v>4006</v>
      </c>
      <c r="I1706" s="261" t="s">
        <v>4963</v>
      </c>
      <c r="J1706" s="261" t="s">
        <v>3997</v>
      </c>
      <c r="K1706" s="261" t="s">
        <v>4746</v>
      </c>
    </row>
    <row r="1707" spans="1:11" hidden="1" x14ac:dyDescent="0.25">
      <c r="A1707" s="261" t="s">
        <v>3653</v>
      </c>
      <c r="B1707" s="261">
        <v>93738</v>
      </c>
      <c r="C1707" s="261" t="s">
        <v>3848</v>
      </c>
      <c r="D1707" s="261" t="s">
        <v>1820</v>
      </c>
      <c r="E1707" s="261" t="s">
        <v>1358</v>
      </c>
      <c r="F1707" s="261">
        <v>100403</v>
      </c>
      <c r="G1707" s="261" t="s">
        <v>4005</v>
      </c>
      <c r="H1707" s="261" t="s">
        <v>4006</v>
      </c>
      <c r="I1707" s="261" t="s">
        <v>4963</v>
      </c>
      <c r="J1707" s="261" t="s">
        <v>3997</v>
      </c>
      <c r="K1707" s="261" t="s">
        <v>4315</v>
      </c>
    </row>
    <row r="1708" spans="1:11" hidden="1" x14ac:dyDescent="0.25">
      <c r="A1708" s="261" t="s">
        <v>3653</v>
      </c>
      <c r="B1708" s="261">
        <v>93739</v>
      </c>
      <c r="C1708" s="261" t="s">
        <v>3686</v>
      </c>
      <c r="D1708" s="261" t="s">
        <v>549</v>
      </c>
      <c r="E1708" s="261" t="s">
        <v>1359</v>
      </c>
      <c r="F1708" s="261">
        <v>100423</v>
      </c>
      <c r="G1708" s="261" t="s">
        <v>4581</v>
      </c>
      <c r="H1708" s="261" t="s">
        <v>4582</v>
      </c>
      <c r="I1708" s="261" t="s">
        <v>3659</v>
      </c>
      <c r="J1708" s="261" t="s">
        <v>3660</v>
      </c>
      <c r="K1708" s="261" t="s">
        <v>2278</v>
      </c>
    </row>
    <row r="1709" spans="1:11" hidden="1" x14ac:dyDescent="0.25">
      <c r="A1709" s="261" t="s">
        <v>3653</v>
      </c>
      <c r="B1709" s="261">
        <v>93740</v>
      </c>
      <c r="C1709" s="261" t="s">
        <v>4090</v>
      </c>
      <c r="D1709" s="261" t="s">
        <v>5042</v>
      </c>
      <c r="E1709" s="261" t="s">
        <v>1360</v>
      </c>
      <c r="F1709" s="261">
        <v>100403</v>
      </c>
      <c r="G1709" s="261" t="s">
        <v>4005</v>
      </c>
      <c r="H1709" s="261" t="s">
        <v>4006</v>
      </c>
      <c r="I1709" s="261" t="s">
        <v>4963</v>
      </c>
      <c r="J1709" s="261" t="s">
        <v>3997</v>
      </c>
      <c r="K1709" s="261" t="s">
        <v>4752</v>
      </c>
    </row>
    <row r="1710" spans="1:11" hidden="1" x14ac:dyDescent="0.25">
      <c r="A1710" s="261" t="s">
        <v>3653</v>
      </c>
      <c r="B1710" s="261">
        <v>93741</v>
      </c>
      <c r="C1710" s="261" t="s">
        <v>1829</v>
      </c>
      <c r="D1710" s="261" t="s">
        <v>1361</v>
      </c>
      <c r="E1710" s="261" t="s">
        <v>1362</v>
      </c>
      <c r="F1710" s="261">
        <v>100403</v>
      </c>
      <c r="G1710" s="261" t="s">
        <v>4005</v>
      </c>
      <c r="H1710" s="261" t="s">
        <v>4006</v>
      </c>
      <c r="I1710" s="261" t="s">
        <v>4963</v>
      </c>
      <c r="J1710" s="261" t="s">
        <v>3997</v>
      </c>
      <c r="K1710" s="261" t="s">
        <v>4752</v>
      </c>
    </row>
    <row r="1711" spans="1:11" hidden="1" x14ac:dyDescent="0.25">
      <c r="A1711" s="261" t="s">
        <v>3653</v>
      </c>
      <c r="B1711" s="261">
        <v>93742</v>
      </c>
      <c r="C1711" s="261" t="s">
        <v>4142</v>
      </c>
      <c r="D1711" s="261" t="s">
        <v>1363</v>
      </c>
      <c r="E1711" s="261" t="s">
        <v>1364</v>
      </c>
      <c r="F1711" s="261">
        <v>100996</v>
      </c>
      <c r="G1711" s="261" t="s">
        <v>4024</v>
      </c>
      <c r="H1711" s="261" t="s">
        <v>4025</v>
      </c>
      <c r="I1711" s="261" t="s">
        <v>3659</v>
      </c>
      <c r="J1711" s="261" t="s">
        <v>3660</v>
      </c>
      <c r="K1711" s="261" t="s">
        <v>3179</v>
      </c>
    </row>
    <row r="1712" spans="1:11" x14ac:dyDescent="0.25">
      <c r="A1712" s="261" t="s">
        <v>3653</v>
      </c>
      <c r="B1712" s="261">
        <v>93743</v>
      </c>
      <c r="C1712" s="261" t="s">
        <v>1365</v>
      </c>
      <c r="D1712" s="261" t="s">
        <v>1366</v>
      </c>
      <c r="E1712" s="262" t="s">
        <v>1367</v>
      </c>
      <c r="F1712" s="261"/>
      <c r="G1712" s="261"/>
      <c r="H1712" s="261"/>
      <c r="I1712" s="261"/>
      <c r="J1712" s="261"/>
      <c r="K1712" s="261"/>
    </row>
    <row r="1713" spans="1:11" hidden="1" x14ac:dyDescent="0.25">
      <c r="A1713" s="261" t="s">
        <v>3653</v>
      </c>
      <c r="B1713" s="261">
        <v>93744</v>
      </c>
      <c r="C1713" s="261" t="s">
        <v>3843</v>
      </c>
      <c r="D1713" s="261" t="s">
        <v>1905</v>
      </c>
      <c r="E1713" s="261" t="s">
        <v>1369</v>
      </c>
      <c r="F1713" s="261">
        <v>100348</v>
      </c>
      <c r="G1713" s="261" t="s">
        <v>3943</v>
      </c>
      <c r="H1713" s="261" t="s">
        <v>3944</v>
      </c>
      <c r="I1713" s="261" t="s">
        <v>3659</v>
      </c>
      <c r="J1713" s="261" t="s">
        <v>3660</v>
      </c>
      <c r="K1713" s="261" t="s">
        <v>4254</v>
      </c>
    </row>
    <row r="1714" spans="1:11" hidden="1" x14ac:dyDescent="0.25">
      <c r="A1714" s="261" t="s">
        <v>3653</v>
      </c>
      <c r="B1714" s="261">
        <v>93745</v>
      </c>
      <c r="C1714" s="261" t="s">
        <v>1370</v>
      </c>
      <c r="D1714" s="261" t="s">
        <v>4032</v>
      </c>
      <c r="E1714" s="261" t="s">
        <v>1371</v>
      </c>
      <c r="F1714" s="261">
        <v>136336</v>
      </c>
      <c r="G1714" s="261" t="s">
        <v>2125</v>
      </c>
      <c r="H1714" s="261" t="s">
        <v>2126</v>
      </c>
      <c r="I1714" s="261" t="s">
        <v>3659</v>
      </c>
      <c r="J1714" s="261" t="s">
        <v>3660</v>
      </c>
      <c r="K1714" s="261" t="s">
        <v>231</v>
      </c>
    </row>
    <row r="1715" spans="1:11" hidden="1" x14ac:dyDescent="0.25">
      <c r="A1715" s="261" t="s">
        <v>3653</v>
      </c>
      <c r="B1715" s="261">
        <v>93746</v>
      </c>
      <c r="C1715" s="261" t="s">
        <v>1372</v>
      </c>
      <c r="D1715" s="261" t="s">
        <v>1373</v>
      </c>
      <c r="E1715" s="261" t="s">
        <v>1374</v>
      </c>
      <c r="F1715" s="261">
        <v>100690</v>
      </c>
      <c r="G1715" s="261" t="s">
        <v>4013</v>
      </c>
      <c r="H1715" s="261" t="s">
        <v>4014</v>
      </c>
      <c r="I1715" s="261" t="s">
        <v>4963</v>
      </c>
      <c r="J1715" s="261" t="s">
        <v>3997</v>
      </c>
      <c r="K1715" s="261" t="s">
        <v>2234</v>
      </c>
    </row>
    <row r="1716" spans="1:11" hidden="1" x14ac:dyDescent="0.25">
      <c r="A1716" s="261" t="s">
        <v>3653</v>
      </c>
      <c r="B1716" s="261">
        <v>93747</v>
      </c>
      <c r="C1716" s="261" t="s">
        <v>3959</v>
      </c>
      <c r="D1716" s="261" t="s">
        <v>1375</v>
      </c>
      <c r="E1716" s="261" t="s">
        <v>1376</v>
      </c>
      <c r="F1716" s="261">
        <v>100438</v>
      </c>
      <c r="G1716" s="261" t="s">
        <v>4691</v>
      </c>
      <c r="H1716" s="261" t="s">
        <v>4692</v>
      </c>
      <c r="I1716" s="261" t="s">
        <v>3659</v>
      </c>
      <c r="J1716" s="261" t="s">
        <v>3660</v>
      </c>
      <c r="K1716" s="261" t="s">
        <v>4693</v>
      </c>
    </row>
    <row r="1717" spans="1:11" hidden="1" x14ac:dyDescent="0.25">
      <c r="A1717" s="261" t="s">
        <v>3653</v>
      </c>
      <c r="B1717" s="261">
        <v>93748</v>
      </c>
      <c r="C1717" s="261" t="s">
        <v>3737</v>
      </c>
      <c r="D1717" s="261" t="s">
        <v>1377</v>
      </c>
      <c r="E1717" s="261" t="s">
        <v>1378</v>
      </c>
      <c r="F1717" s="261">
        <v>103576</v>
      </c>
      <c r="G1717" s="261" t="s">
        <v>4283</v>
      </c>
      <c r="H1717" s="261" t="s">
        <v>4284</v>
      </c>
      <c r="I1717" s="261" t="s">
        <v>2070</v>
      </c>
      <c r="J1717" s="261" t="s">
        <v>3997</v>
      </c>
      <c r="K1717" s="261" t="s">
        <v>599</v>
      </c>
    </row>
    <row r="1718" spans="1:11" hidden="1" x14ac:dyDescent="0.25">
      <c r="A1718" s="261" t="s">
        <v>3653</v>
      </c>
      <c r="B1718" s="261">
        <v>93749</v>
      </c>
      <c r="C1718" s="261" t="s">
        <v>3823</v>
      </c>
      <c r="D1718" s="261" t="s">
        <v>1379</v>
      </c>
      <c r="E1718" s="261" t="s">
        <v>1380</v>
      </c>
      <c r="F1718" s="261">
        <v>103438</v>
      </c>
      <c r="G1718" s="261" t="s">
        <v>3657</v>
      </c>
      <c r="H1718" s="261" t="s">
        <v>3658</v>
      </c>
      <c r="I1718" s="261" t="s">
        <v>3659</v>
      </c>
      <c r="J1718" s="261" t="s">
        <v>3660</v>
      </c>
      <c r="K1718" s="261" t="s">
        <v>3661</v>
      </c>
    </row>
    <row r="1719" spans="1:11" hidden="1" x14ac:dyDescent="0.25">
      <c r="A1719" s="261" t="s">
        <v>3653</v>
      </c>
      <c r="B1719" s="261">
        <v>93750</v>
      </c>
      <c r="C1719" s="261" t="s">
        <v>3835</v>
      </c>
      <c r="D1719" s="261" t="s">
        <v>1381</v>
      </c>
      <c r="E1719" s="261" t="s">
        <v>1382</v>
      </c>
      <c r="F1719" s="261">
        <v>103438</v>
      </c>
      <c r="G1719" s="261" t="s">
        <v>3657</v>
      </c>
      <c r="H1719" s="261" t="s">
        <v>3658</v>
      </c>
      <c r="I1719" s="261" t="s">
        <v>4963</v>
      </c>
      <c r="J1719" s="261" t="s">
        <v>3997</v>
      </c>
      <c r="K1719" s="261" t="s">
        <v>4247</v>
      </c>
    </row>
    <row r="1720" spans="1:11" hidden="1" x14ac:dyDescent="0.25">
      <c r="A1720" s="261" t="s">
        <v>3653</v>
      </c>
      <c r="B1720" s="261">
        <v>93751</v>
      </c>
      <c r="C1720" s="261" t="s">
        <v>270</v>
      </c>
      <c r="D1720" s="261" t="s">
        <v>1383</v>
      </c>
      <c r="E1720" s="261" t="s">
        <v>1384</v>
      </c>
      <c r="F1720" s="261">
        <v>103796</v>
      </c>
      <c r="G1720" s="261" t="s">
        <v>4395</v>
      </c>
      <c r="H1720" s="261" t="s">
        <v>4396</v>
      </c>
      <c r="I1720" s="261" t="s">
        <v>3659</v>
      </c>
      <c r="J1720" s="261" t="s">
        <v>3660</v>
      </c>
      <c r="K1720" s="261" t="s">
        <v>2408</v>
      </c>
    </row>
    <row r="1721" spans="1:11" hidden="1" x14ac:dyDescent="0.25">
      <c r="A1721" s="261" t="s">
        <v>3653</v>
      </c>
      <c r="B1721" s="261">
        <v>93752</v>
      </c>
      <c r="C1721" s="261" t="s">
        <v>1385</v>
      </c>
      <c r="D1721" s="261" t="s">
        <v>4216</v>
      </c>
      <c r="E1721" s="261" t="s">
        <v>1386</v>
      </c>
      <c r="F1721" s="261">
        <v>100427</v>
      </c>
      <c r="G1721" s="261" t="s">
        <v>2005</v>
      </c>
      <c r="H1721" s="261" t="s">
        <v>2006</v>
      </c>
      <c r="I1721" s="261" t="s">
        <v>3659</v>
      </c>
      <c r="J1721" s="261" t="s">
        <v>3660</v>
      </c>
      <c r="K1721" s="261" t="s">
        <v>2283</v>
      </c>
    </row>
    <row r="1722" spans="1:11" hidden="1" x14ac:dyDescent="0.25">
      <c r="A1722" s="261" t="s">
        <v>3653</v>
      </c>
      <c r="B1722" s="261">
        <v>93753</v>
      </c>
      <c r="C1722" s="261" t="s">
        <v>2064</v>
      </c>
      <c r="D1722" s="261" t="s">
        <v>1387</v>
      </c>
      <c r="E1722" s="261" t="s">
        <v>1388</v>
      </c>
      <c r="F1722" s="261">
        <v>103100</v>
      </c>
      <c r="G1722" s="261" t="s">
        <v>5062</v>
      </c>
      <c r="H1722" s="261" t="s">
        <v>5063</v>
      </c>
      <c r="I1722" s="261" t="s">
        <v>3659</v>
      </c>
      <c r="J1722" s="261" t="s">
        <v>3660</v>
      </c>
      <c r="K1722" s="261" t="s">
        <v>5064</v>
      </c>
    </row>
    <row r="1723" spans="1:11" hidden="1" x14ac:dyDescent="0.25">
      <c r="A1723" s="261" t="s">
        <v>3653</v>
      </c>
      <c r="B1723" s="261">
        <v>93754</v>
      </c>
      <c r="C1723" s="261" t="s">
        <v>2674</v>
      </c>
      <c r="D1723" s="261" t="s">
        <v>3692</v>
      </c>
      <c r="E1723" s="261" t="s">
        <v>1389</v>
      </c>
      <c r="F1723" s="261">
        <v>100987</v>
      </c>
      <c r="G1723" s="261" t="s">
        <v>3832</v>
      </c>
      <c r="H1723" s="261" t="s">
        <v>3833</v>
      </c>
      <c r="I1723" s="261" t="s">
        <v>3659</v>
      </c>
      <c r="J1723" s="261" t="s">
        <v>3660</v>
      </c>
      <c r="K1723" s="261" t="s">
        <v>3910</v>
      </c>
    </row>
    <row r="1724" spans="1:11" hidden="1" x14ac:dyDescent="0.25">
      <c r="A1724" s="261" t="s">
        <v>3653</v>
      </c>
      <c r="B1724" s="261">
        <v>93755</v>
      </c>
      <c r="C1724" s="261" t="s">
        <v>1390</v>
      </c>
      <c r="D1724" s="261" t="s">
        <v>1391</v>
      </c>
      <c r="E1724" s="261" t="s">
        <v>1392</v>
      </c>
      <c r="F1724" s="261">
        <v>100301</v>
      </c>
      <c r="G1724" s="261" t="s">
        <v>3728</v>
      </c>
      <c r="H1724" s="261" t="s">
        <v>3729</v>
      </c>
      <c r="I1724" s="261" t="s">
        <v>3659</v>
      </c>
      <c r="J1724" s="261" t="s">
        <v>3660</v>
      </c>
      <c r="K1724" s="261" t="s">
        <v>1393</v>
      </c>
    </row>
    <row r="1725" spans="1:11" hidden="1" x14ac:dyDescent="0.25">
      <c r="A1725" s="261" t="s">
        <v>3653</v>
      </c>
      <c r="B1725" s="261">
        <v>93756</v>
      </c>
      <c r="C1725" s="261" t="s">
        <v>2779</v>
      </c>
      <c r="D1725" s="261" t="s">
        <v>1394</v>
      </c>
      <c r="E1725" s="261" t="s">
        <v>1395</v>
      </c>
      <c r="F1725" s="261">
        <v>100423</v>
      </c>
      <c r="G1725" s="261" t="s">
        <v>4581</v>
      </c>
      <c r="H1725" s="261" t="s">
        <v>4582</v>
      </c>
      <c r="I1725" s="261" t="s">
        <v>3659</v>
      </c>
      <c r="J1725" s="261" t="s">
        <v>3660</v>
      </c>
      <c r="K1725" s="261" t="s">
        <v>3519</v>
      </c>
    </row>
    <row r="1726" spans="1:11" hidden="1" x14ac:dyDescent="0.25">
      <c r="A1726" s="261" t="s">
        <v>3653</v>
      </c>
      <c r="B1726" s="261">
        <v>93757</v>
      </c>
      <c r="C1726" s="261" t="s">
        <v>2032</v>
      </c>
      <c r="D1726" s="261" t="s">
        <v>2386</v>
      </c>
      <c r="E1726" s="261" t="s">
        <v>1396</v>
      </c>
      <c r="F1726" s="261">
        <v>100918</v>
      </c>
      <c r="G1726" s="261" t="s">
        <v>3715</v>
      </c>
      <c r="H1726" s="261" t="s">
        <v>3716</v>
      </c>
      <c r="I1726" s="261" t="s">
        <v>3659</v>
      </c>
      <c r="J1726" s="261" t="s">
        <v>3660</v>
      </c>
      <c r="K1726" s="261" t="s">
        <v>3988</v>
      </c>
    </row>
    <row r="1727" spans="1:11" hidden="1" x14ac:dyDescent="0.25">
      <c r="A1727" s="261" t="s">
        <v>3653</v>
      </c>
      <c r="B1727" s="261">
        <v>93758</v>
      </c>
      <c r="C1727" s="261" t="s">
        <v>1397</v>
      </c>
      <c r="D1727" s="261" t="s">
        <v>1398</v>
      </c>
      <c r="E1727" s="261" t="s">
        <v>1399</v>
      </c>
      <c r="F1727" s="261">
        <v>136337</v>
      </c>
      <c r="G1727" s="261" t="s">
        <v>2194</v>
      </c>
      <c r="H1727" s="261" t="s">
        <v>2195</v>
      </c>
      <c r="I1727" s="261" t="s">
        <v>3659</v>
      </c>
      <c r="J1727" s="261" t="s">
        <v>3660</v>
      </c>
      <c r="K1727" s="261" t="s">
        <v>143</v>
      </c>
    </row>
    <row r="1728" spans="1:11" hidden="1" x14ac:dyDescent="0.25">
      <c r="A1728" s="261" t="s">
        <v>3653</v>
      </c>
      <c r="B1728" s="261">
        <v>93761</v>
      </c>
      <c r="C1728" s="261" t="s">
        <v>4090</v>
      </c>
      <c r="D1728" s="261" t="s">
        <v>1400</v>
      </c>
      <c r="E1728" s="261" t="s">
        <v>1401</v>
      </c>
      <c r="F1728" s="261">
        <v>100403</v>
      </c>
      <c r="G1728" s="261" t="s">
        <v>4005</v>
      </c>
      <c r="H1728" s="261" t="s">
        <v>4006</v>
      </c>
      <c r="I1728" s="261" t="s">
        <v>4963</v>
      </c>
      <c r="J1728" s="261" t="s">
        <v>3997</v>
      </c>
      <c r="K1728" s="261" t="s">
        <v>4964</v>
      </c>
    </row>
    <row r="1729" spans="1:11" hidden="1" x14ac:dyDescent="0.25">
      <c r="A1729" s="261" t="s">
        <v>3653</v>
      </c>
      <c r="B1729" s="261">
        <v>93762</v>
      </c>
      <c r="C1729" s="261" t="s">
        <v>4209</v>
      </c>
      <c r="D1729" s="261" t="s">
        <v>1402</v>
      </c>
      <c r="E1729" s="261" t="s">
        <v>1403</v>
      </c>
      <c r="F1729" s="261">
        <v>100348</v>
      </c>
      <c r="G1729" s="261" t="s">
        <v>3943</v>
      </c>
      <c r="H1729" s="261" t="s">
        <v>3944</v>
      </c>
      <c r="I1729" s="261" t="s">
        <v>4963</v>
      </c>
      <c r="J1729" s="261" t="s">
        <v>3997</v>
      </c>
      <c r="K1729" s="261" t="s">
        <v>4640</v>
      </c>
    </row>
    <row r="1730" spans="1:11" hidden="1" x14ac:dyDescent="0.25">
      <c r="A1730" s="261" t="s">
        <v>3653</v>
      </c>
      <c r="B1730" s="261">
        <v>93765</v>
      </c>
      <c r="C1730" s="261" t="s">
        <v>3863</v>
      </c>
      <c r="D1730" s="261" t="s">
        <v>1404</v>
      </c>
      <c r="E1730" s="261" t="s">
        <v>1405</v>
      </c>
      <c r="F1730" s="261">
        <v>100427</v>
      </c>
      <c r="G1730" s="261" t="s">
        <v>2005</v>
      </c>
      <c r="H1730" s="261" t="s">
        <v>2006</v>
      </c>
      <c r="I1730" s="261" t="s">
        <v>2070</v>
      </c>
      <c r="J1730" s="261" t="s">
        <v>3997</v>
      </c>
      <c r="K1730" s="261" t="s">
        <v>2283</v>
      </c>
    </row>
    <row r="1731" spans="1:11" hidden="1" x14ac:dyDescent="0.25">
      <c r="A1731" s="261" t="s">
        <v>3653</v>
      </c>
      <c r="B1731" s="261">
        <v>93766</v>
      </c>
      <c r="C1731" s="261" t="s">
        <v>1406</v>
      </c>
      <c r="D1731" s="261" t="s">
        <v>4053</v>
      </c>
      <c r="E1731" s="261" t="s">
        <v>1407</v>
      </c>
      <c r="F1731" s="261">
        <v>103232</v>
      </c>
      <c r="G1731" s="261" t="s">
        <v>4318</v>
      </c>
      <c r="H1731" s="261" t="s">
        <v>4319</v>
      </c>
      <c r="I1731" s="261" t="s">
        <v>4963</v>
      </c>
      <c r="J1731" s="261" t="s">
        <v>3997</v>
      </c>
      <c r="K1731" s="261" t="s">
        <v>4320</v>
      </c>
    </row>
    <row r="1732" spans="1:11" hidden="1" x14ac:dyDescent="0.25">
      <c r="A1732" s="261" t="s">
        <v>3653</v>
      </c>
      <c r="B1732" s="261">
        <v>93771</v>
      </c>
      <c r="C1732" s="261" t="s">
        <v>702</v>
      </c>
      <c r="D1732" s="261" t="s">
        <v>1408</v>
      </c>
      <c r="E1732" s="261" t="s">
        <v>1409</v>
      </c>
      <c r="F1732" s="261">
        <v>100434</v>
      </c>
      <c r="G1732" s="261" t="s">
        <v>5135</v>
      </c>
      <c r="H1732" s="261" t="s">
        <v>5136</v>
      </c>
      <c r="I1732" s="261" t="s">
        <v>3659</v>
      </c>
      <c r="J1732" s="261" t="s">
        <v>3660</v>
      </c>
      <c r="K1732" s="261" t="s">
        <v>5240</v>
      </c>
    </row>
    <row r="1733" spans="1:11" hidden="1" x14ac:dyDescent="0.25">
      <c r="A1733" s="261" t="s">
        <v>3653</v>
      </c>
      <c r="B1733" s="261">
        <v>93772</v>
      </c>
      <c r="C1733" s="261" t="s">
        <v>1410</v>
      </c>
      <c r="D1733" s="261" t="s">
        <v>1411</v>
      </c>
      <c r="E1733" s="261" t="s">
        <v>1412</v>
      </c>
      <c r="F1733" s="261">
        <v>136336</v>
      </c>
      <c r="G1733" s="261" t="s">
        <v>2125</v>
      </c>
      <c r="H1733" s="261" t="s">
        <v>2126</v>
      </c>
      <c r="I1733" s="261" t="s">
        <v>3659</v>
      </c>
      <c r="J1733" s="261" t="s">
        <v>3660</v>
      </c>
      <c r="K1733" s="261" t="s">
        <v>242</v>
      </c>
    </row>
    <row r="1734" spans="1:11" hidden="1" x14ac:dyDescent="0.25">
      <c r="A1734" s="261" t="s">
        <v>3653</v>
      </c>
      <c r="B1734" s="261">
        <v>93773</v>
      </c>
      <c r="C1734" s="261" t="s">
        <v>3654</v>
      </c>
      <c r="D1734" s="261" t="s">
        <v>1413</v>
      </c>
      <c r="E1734" s="261" t="s">
        <v>1414</v>
      </c>
      <c r="F1734" s="261">
        <v>101197</v>
      </c>
      <c r="G1734" s="261" t="s">
        <v>4277</v>
      </c>
      <c r="H1734" s="261" t="s">
        <v>4278</v>
      </c>
      <c r="I1734" s="261" t="s">
        <v>3659</v>
      </c>
      <c r="J1734" s="261" t="s">
        <v>3660</v>
      </c>
      <c r="K1734" s="261" t="s">
        <v>1415</v>
      </c>
    </row>
    <row r="1735" spans="1:11" hidden="1" x14ac:dyDescent="0.25">
      <c r="A1735" s="261" t="s">
        <v>3653</v>
      </c>
      <c r="B1735" s="261">
        <v>93774</v>
      </c>
      <c r="C1735" s="261" t="s">
        <v>3868</v>
      </c>
      <c r="D1735" s="261" t="s">
        <v>3692</v>
      </c>
      <c r="E1735" s="261" t="s">
        <v>1416</v>
      </c>
      <c r="F1735" s="261">
        <v>120830</v>
      </c>
      <c r="G1735" s="261" t="s">
        <v>3865</v>
      </c>
      <c r="H1735" s="261" t="s">
        <v>3866</v>
      </c>
      <c r="I1735" s="261" t="s">
        <v>3659</v>
      </c>
      <c r="J1735" s="261" t="s">
        <v>3660</v>
      </c>
      <c r="K1735" s="261" t="s">
        <v>3867</v>
      </c>
    </row>
    <row r="1736" spans="1:11" hidden="1" x14ac:dyDescent="0.25">
      <c r="A1736" s="261" t="s">
        <v>3653</v>
      </c>
      <c r="B1736" s="261">
        <v>93775</v>
      </c>
      <c r="C1736" s="261" t="s">
        <v>1417</v>
      </c>
      <c r="D1736" s="261" t="s">
        <v>1418</v>
      </c>
      <c r="E1736" s="261" t="s">
        <v>1419</v>
      </c>
      <c r="F1736" s="261">
        <v>100306</v>
      </c>
      <c r="G1736" s="261" t="s">
        <v>3874</v>
      </c>
      <c r="H1736" s="261" t="s">
        <v>3875</v>
      </c>
      <c r="I1736" s="261" t="s">
        <v>3659</v>
      </c>
      <c r="J1736" s="261" t="s">
        <v>3660</v>
      </c>
      <c r="K1736" s="261" t="s">
        <v>1975</v>
      </c>
    </row>
    <row r="1737" spans="1:11" hidden="1" x14ac:dyDescent="0.25">
      <c r="A1737" s="261" t="s">
        <v>3653</v>
      </c>
      <c r="B1737" s="261">
        <v>93776</v>
      </c>
      <c r="C1737" s="261" t="s">
        <v>2009</v>
      </c>
      <c r="D1737" s="261" t="s">
        <v>1420</v>
      </c>
      <c r="E1737" s="261" t="s">
        <v>1421</v>
      </c>
      <c r="F1737" s="261">
        <v>100355</v>
      </c>
      <c r="G1737" s="261" t="s">
        <v>3797</v>
      </c>
      <c r="H1737" s="261" t="s">
        <v>3798</v>
      </c>
      <c r="I1737" s="261" t="s">
        <v>3659</v>
      </c>
      <c r="J1737" s="261" t="s">
        <v>3660</v>
      </c>
      <c r="K1737" s="261" t="s">
        <v>3939</v>
      </c>
    </row>
    <row r="1738" spans="1:11" hidden="1" x14ac:dyDescent="0.25">
      <c r="A1738" s="261" t="s">
        <v>3653</v>
      </c>
      <c r="B1738" s="261">
        <v>93777</v>
      </c>
      <c r="C1738" s="261" t="s">
        <v>1422</v>
      </c>
      <c r="D1738" s="261" t="s">
        <v>1423</v>
      </c>
      <c r="E1738" s="261" t="s">
        <v>1424</v>
      </c>
      <c r="F1738" s="261">
        <v>101197</v>
      </c>
      <c r="G1738" s="261" t="s">
        <v>4277</v>
      </c>
      <c r="H1738" s="261" t="s">
        <v>4278</v>
      </c>
      <c r="I1738" s="261" t="s">
        <v>3659</v>
      </c>
      <c r="J1738" s="261" t="s">
        <v>3997</v>
      </c>
      <c r="K1738" s="261" t="s">
        <v>4279</v>
      </c>
    </row>
    <row r="1739" spans="1:11" hidden="1" x14ac:dyDescent="0.25">
      <c r="A1739" s="261" t="s">
        <v>3653</v>
      </c>
      <c r="B1739" s="261">
        <v>93778</v>
      </c>
      <c r="C1739" s="261" t="s">
        <v>1425</v>
      </c>
      <c r="D1739" s="261" t="s">
        <v>1426</v>
      </c>
      <c r="E1739" s="261" t="s">
        <v>1427</v>
      </c>
      <c r="F1739" s="261">
        <v>103595</v>
      </c>
      <c r="G1739" s="261" t="s">
        <v>3841</v>
      </c>
      <c r="H1739" s="261" t="s">
        <v>3842</v>
      </c>
      <c r="I1739" s="261" t="s">
        <v>3659</v>
      </c>
      <c r="J1739" s="261" t="s">
        <v>3660</v>
      </c>
      <c r="K1739" s="261" t="s">
        <v>4105</v>
      </c>
    </row>
    <row r="1740" spans="1:11" hidden="1" x14ac:dyDescent="0.25">
      <c r="A1740" s="261" t="s">
        <v>3653</v>
      </c>
      <c r="B1740" s="261">
        <v>93779</v>
      </c>
      <c r="C1740" s="261" t="s">
        <v>3765</v>
      </c>
      <c r="D1740" s="261" t="s">
        <v>1428</v>
      </c>
      <c r="E1740" s="261" t="s">
        <v>1429</v>
      </c>
      <c r="F1740" s="261">
        <v>103595</v>
      </c>
      <c r="G1740" s="261" t="s">
        <v>3841</v>
      </c>
      <c r="H1740" s="261" t="s">
        <v>3842</v>
      </c>
      <c r="I1740" s="261" t="s">
        <v>3659</v>
      </c>
      <c r="J1740" s="261" t="s">
        <v>3660</v>
      </c>
      <c r="K1740" s="261" t="s">
        <v>4105</v>
      </c>
    </row>
    <row r="1741" spans="1:11" hidden="1" x14ac:dyDescent="0.25">
      <c r="A1741" s="261" t="s">
        <v>3653</v>
      </c>
      <c r="B1741" s="261">
        <v>93780</v>
      </c>
      <c r="C1741" s="261" t="s">
        <v>2139</v>
      </c>
      <c r="D1741" s="261" t="s">
        <v>1430</v>
      </c>
      <c r="E1741" s="261" t="s">
        <v>1431</v>
      </c>
      <c r="F1741" s="261">
        <v>102848</v>
      </c>
      <c r="G1741" s="261" t="s">
        <v>3983</v>
      </c>
      <c r="H1741" s="261" t="s">
        <v>3984</v>
      </c>
      <c r="I1741" s="261" t="s">
        <v>3659</v>
      </c>
      <c r="J1741" s="261" t="s">
        <v>3660</v>
      </c>
      <c r="K1741" s="261" t="s">
        <v>3985</v>
      </c>
    </row>
    <row r="1742" spans="1:11" hidden="1" x14ac:dyDescent="0.25">
      <c r="A1742" s="261" t="s">
        <v>3653</v>
      </c>
      <c r="B1742" s="261">
        <v>93781</v>
      </c>
      <c r="C1742" s="261" t="s">
        <v>5009</v>
      </c>
      <c r="D1742" s="261" t="s">
        <v>3025</v>
      </c>
      <c r="E1742" s="261" t="s">
        <v>1432</v>
      </c>
      <c r="F1742" s="261">
        <v>100355</v>
      </c>
      <c r="G1742" s="261" t="s">
        <v>3797</v>
      </c>
      <c r="H1742" s="261" t="s">
        <v>3798</v>
      </c>
      <c r="I1742" s="261" t="s">
        <v>3659</v>
      </c>
      <c r="J1742" s="261" t="s">
        <v>3660</v>
      </c>
      <c r="K1742" s="261" t="s">
        <v>3799</v>
      </c>
    </row>
    <row r="1743" spans="1:11" hidden="1" x14ac:dyDescent="0.25">
      <c r="A1743" s="261" t="s">
        <v>3653</v>
      </c>
      <c r="B1743" s="261">
        <v>93782</v>
      </c>
      <c r="C1743" s="261" t="s">
        <v>3675</v>
      </c>
      <c r="D1743" s="261" t="s">
        <v>3124</v>
      </c>
      <c r="E1743" s="261" t="s">
        <v>1433</v>
      </c>
      <c r="F1743" s="261">
        <v>101222</v>
      </c>
      <c r="G1743" s="261" t="s">
        <v>3114</v>
      </c>
      <c r="H1743" s="261" t="s">
        <v>3115</v>
      </c>
      <c r="I1743" s="261" t="s">
        <v>3659</v>
      </c>
      <c r="J1743" s="261" t="s">
        <v>3660</v>
      </c>
      <c r="K1743" s="261" t="s">
        <v>3116</v>
      </c>
    </row>
    <row r="1744" spans="1:11" hidden="1" x14ac:dyDescent="0.25">
      <c r="A1744" s="261" t="s">
        <v>3653</v>
      </c>
      <c r="B1744" s="261">
        <v>93783</v>
      </c>
      <c r="C1744" s="261" t="s">
        <v>1434</v>
      </c>
      <c r="D1744" s="261" t="s">
        <v>1435</v>
      </c>
      <c r="E1744" s="261" t="s">
        <v>1436</v>
      </c>
      <c r="F1744" s="261">
        <v>100464</v>
      </c>
      <c r="G1744" s="261" t="s">
        <v>4834</v>
      </c>
      <c r="H1744" s="261" t="s">
        <v>4835</v>
      </c>
      <c r="I1744" s="261" t="s">
        <v>3659</v>
      </c>
      <c r="J1744" s="261" t="s">
        <v>3660</v>
      </c>
      <c r="K1744" s="261" t="s">
        <v>4624</v>
      </c>
    </row>
    <row r="1745" spans="1:11" hidden="1" x14ac:dyDescent="0.25">
      <c r="A1745" s="261" t="s">
        <v>3653</v>
      </c>
      <c r="B1745" s="261">
        <v>93784</v>
      </c>
      <c r="C1745" s="261" t="s">
        <v>1437</v>
      </c>
      <c r="D1745" s="261" t="s">
        <v>161</v>
      </c>
      <c r="E1745" s="261" t="s">
        <v>1438</v>
      </c>
      <c r="F1745" s="261">
        <v>136264</v>
      </c>
      <c r="G1745" s="261" t="s">
        <v>612</v>
      </c>
      <c r="H1745" s="261" t="s">
        <v>613</v>
      </c>
      <c r="I1745" s="261" t="s">
        <v>3659</v>
      </c>
      <c r="J1745" s="261" t="s">
        <v>3660</v>
      </c>
      <c r="K1745" s="261" t="s">
        <v>2860</v>
      </c>
    </row>
    <row r="1746" spans="1:11" hidden="1" x14ac:dyDescent="0.25">
      <c r="A1746" s="261" t="s">
        <v>3653</v>
      </c>
      <c r="B1746" s="261">
        <v>93785</v>
      </c>
      <c r="C1746" s="261" t="s">
        <v>4142</v>
      </c>
      <c r="D1746" s="261" t="s">
        <v>1439</v>
      </c>
      <c r="E1746" s="261" t="s">
        <v>1440</v>
      </c>
      <c r="F1746" s="261">
        <v>136368</v>
      </c>
      <c r="G1746" s="261" t="s">
        <v>2620</v>
      </c>
      <c r="H1746" s="261" t="s">
        <v>2621</v>
      </c>
      <c r="I1746" s="261" t="s">
        <v>3659</v>
      </c>
      <c r="J1746" s="261" t="s">
        <v>3660</v>
      </c>
      <c r="K1746" s="261" t="s">
        <v>2622</v>
      </c>
    </row>
    <row r="1747" spans="1:11" hidden="1" x14ac:dyDescent="0.25">
      <c r="A1747" s="261" t="s">
        <v>3653</v>
      </c>
      <c r="B1747" s="261">
        <v>93786</v>
      </c>
      <c r="C1747" s="261" t="s">
        <v>1441</v>
      </c>
      <c r="D1747" s="261" t="s">
        <v>1442</v>
      </c>
      <c r="E1747" s="261" t="s">
        <v>1443</v>
      </c>
      <c r="F1747" s="261">
        <v>136381</v>
      </c>
      <c r="G1747" s="261" t="s">
        <v>616</v>
      </c>
      <c r="H1747" s="261" t="s">
        <v>617</v>
      </c>
      <c r="I1747" s="261" t="s">
        <v>3659</v>
      </c>
      <c r="J1747" s="261" t="s">
        <v>3660</v>
      </c>
      <c r="K1747" s="261" t="s">
        <v>1444</v>
      </c>
    </row>
    <row r="1748" spans="1:11" hidden="1" x14ac:dyDescent="0.25">
      <c r="A1748" s="261" t="s">
        <v>3653</v>
      </c>
      <c r="B1748" s="261">
        <v>93787</v>
      </c>
      <c r="C1748" s="261" t="s">
        <v>4534</v>
      </c>
      <c r="D1748" s="261" t="s">
        <v>1445</v>
      </c>
      <c r="E1748" s="261" t="s">
        <v>1446</v>
      </c>
      <c r="F1748" s="261">
        <v>100421</v>
      </c>
      <c r="G1748" s="261" t="s">
        <v>3682</v>
      </c>
      <c r="H1748" s="261" t="s">
        <v>3683</v>
      </c>
      <c r="I1748" s="261" t="s">
        <v>3659</v>
      </c>
      <c r="J1748" s="261" t="s">
        <v>3660</v>
      </c>
      <c r="K1748" s="261" t="s">
        <v>3685</v>
      </c>
    </row>
    <row r="1749" spans="1:11" hidden="1" x14ac:dyDescent="0.25">
      <c r="A1749" s="261" t="s">
        <v>3653</v>
      </c>
      <c r="B1749" s="261">
        <v>93788</v>
      </c>
      <c r="C1749" s="261" t="s">
        <v>3843</v>
      </c>
      <c r="D1749" s="261" t="s">
        <v>1447</v>
      </c>
      <c r="E1749" s="261" t="s">
        <v>1448</v>
      </c>
      <c r="F1749" s="261">
        <v>103313</v>
      </c>
      <c r="G1749" s="261" t="s">
        <v>4207</v>
      </c>
      <c r="H1749" s="261" t="s">
        <v>4208</v>
      </c>
      <c r="I1749" s="261" t="s">
        <v>3659</v>
      </c>
      <c r="J1749" s="261" t="s">
        <v>3660</v>
      </c>
      <c r="K1749" s="261" t="s">
        <v>4634</v>
      </c>
    </row>
    <row r="1750" spans="1:11" hidden="1" x14ac:dyDescent="0.25">
      <c r="A1750" s="261" t="s">
        <v>3653</v>
      </c>
      <c r="B1750" s="261">
        <v>93789</v>
      </c>
      <c r="C1750" s="261" t="s">
        <v>1449</v>
      </c>
      <c r="D1750" s="261" t="s">
        <v>4122</v>
      </c>
      <c r="E1750" s="261" t="s">
        <v>1450</v>
      </c>
      <c r="F1750" s="261">
        <v>103326</v>
      </c>
      <c r="G1750" s="261" t="s">
        <v>3820</v>
      </c>
      <c r="H1750" s="261" t="s">
        <v>3821</v>
      </c>
      <c r="I1750" s="261" t="s">
        <v>3659</v>
      </c>
      <c r="J1750" s="261" t="s">
        <v>3660</v>
      </c>
      <c r="K1750" s="261" t="s">
        <v>2143</v>
      </c>
    </row>
    <row r="1751" spans="1:11" hidden="1" x14ac:dyDescent="0.25">
      <c r="A1751" s="261" t="s">
        <v>3653</v>
      </c>
      <c r="B1751" s="261">
        <v>93791</v>
      </c>
      <c r="C1751" s="261" t="s">
        <v>3848</v>
      </c>
      <c r="D1751" s="261" t="s">
        <v>985</v>
      </c>
      <c r="E1751" s="261" t="s">
        <v>1451</v>
      </c>
      <c r="F1751" s="261">
        <v>100403</v>
      </c>
      <c r="G1751" s="261" t="s">
        <v>4005</v>
      </c>
      <c r="H1751" s="261" t="s">
        <v>4006</v>
      </c>
      <c r="I1751" s="261" t="s">
        <v>3659</v>
      </c>
      <c r="J1751" s="261" t="s">
        <v>3660</v>
      </c>
      <c r="K1751" s="261" t="s">
        <v>4964</v>
      </c>
    </row>
    <row r="1752" spans="1:11" hidden="1" x14ac:dyDescent="0.25">
      <c r="A1752" s="261" t="s">
        <v>3653</v>
      </c>
      <c r="B1752" s="261">
        <v>93792</v>
      </c>
      <c r="C1752" s="261" t="s">
        <v>5130</v>
      </c>
      <c r="D1752" s="261" t="s">
        <v>1452</v>
      </c>
      <c r="E1752" s="261" t="s">
        <v>1453</v>
      </c>
      <c r="F1752" s="261">
        <v>103235</v>
      </c>
      <c r="G1752" s="261" t="s">
        <v>2179</v>
      </c>
      <c r="H1752" s="261" t="s">
        <v>2180</v>
      </c>
      <c r="I1752" s="261" t="s">
        <v>3659</v>
      </c>
      <c r="J1752" s="261" t="s">
        <v>3660</v>
      </c>
      <c r="K1752" s="261" t="s">
        <v>2181</v>
      </c>
    </row>
    <row r="1753" spans="1:11" hidden="1" x14ac:dyDescent="0.25">
      <c r="A1753" s="261" t="s">
        <v>3653</v>
      </c>
      <c r="B1753" s="261">
        <v>93793</v>
      </c>
      <c r="C1753" s="261" t="s">
        <v>1454</v>
      </c>
      <c r="D1753" s="261" t="s">
        <v>1455</v>
      </c>
      <c r="E1753" s="261" t="s">
        <v>1456</v>
      </c>
      <c r="F1753" s="261">
        <v>103058</v>
      </c>
      <c r="G1753" s="261" t="s">
        <v>857</v>
      </c>
      <c r="H1753" s="261" t="s">
        <v>858</v>
      </c>
      <c r="I1753" s="261" t="s">
        <v>3659</v>
      </c>
      <c r="J1753" s="261" t="s">
        <v>3660</v>
      </c>
      <c r="K1753" s="261" t="s">
        <v>122</v>
      </c>
    </row>
    <row r="1754" spans="1:11" hidden="1" x14ac:dyDescent="0.25">
      <c r="A1754" s="261" t="s">
        <v>3653</v>
      </c>
      <c r="B1754" s="261">
        <v>93794</v>
      </c>
      <c r="C1754" s="261" t="s">
        <v>1457</v>
      </c>
      <c r="D1754" s="261" t="s">
        <v>1458</v>
      </c>
      <c r="E1754" s="261" t="s">
        <v>1459</v>
      </c>
      <c r="F1754" s="261">
        <v>103058</v>
      </c>
      <c r="G1754" s="261" t="s">
        <v>857</v>
      </c>
      <c r="H1754" s="261" t="s">
        <v>858</v>
      </c>
      <c r="I1754" s="261" t="s">
        <v>3659</v>
      </c>
      <c r="J1754" s="261" t="s">
        <v>3660</v>
      </c>
      <c r="K1754" s="261" t="s">
        <v>1460</v>
      </c>
    </row>
    <row r="1755" spans="1:11" hidden="1" x14ac:dyDescent="0.25">
      <c r="A1755" s="261" t="s">
        <v>3653</v>
      </c>
      <c r="B1755" s="261">
        <v>93796</v>
      </c>
      <c r="C1755" s="261" t="s">
        <v>4134</v>
      </c>
      <c r="D1755" s="261" t="s">
        <v>1461</v>
      </c>
      <c r="E1755" s="261" t="s">
        <v>1462</v>
      </c>
      <c r="F1755" s="261">
        <v>100437</v>
      </c>
      <c r="G1755" s="261" t="s">
        <v>2169</v>
      </c>
      <c r="H1755" s="261" t="s">
        <v>2170</v>
      </c>
      <c r="I1755" s="261" t="s">
        <v>2070</v>
      </c>
      <c r="J1755" s="261" t="s">
        <v>3997</v>
      </c>
      <c r="K1755" s="261" t="s">
        <v>2676</v>
      </c>
    </row>
    <row r="1756" spans="1:11" hidden="1" x14ac:dyDescent="0.25">
      <c r="A1756" s="261" t="s">
        <v>3653</v>
      </c>
      <c r="B1756" s="261">
        <v>93797</v>
      </c>
      <c r="C1756" s="261" t="s">
        <v>3199</v>
      </c>
      <c r="D1756" s="261" t="s">
        <v>1463</v>
      </c>
      <c r="E1756" s="261" t="s">
        <v>1464</v>
      </c>
      <c r="F1756" s="261">
        <v>103330</v>
      </c>
      <c r="G1756" s="261" t="s">
        <v>3018</v>
      </c>
      <c r="H1756" s="261" t="s">
        <v>3019</v>
      </c>
      <c r="I1756" s="261" t="s">
        <v>4963</v>
      </c>
      <c r="J1756" s="261" t="s">
        <v>3997</v>
      </c>
      <c r="K1756" s="261" t="s">
        <v>826</v>
      </c>
    </row>
    <row r="1757" spans="1:11" hidden="1" x14ac:dyDescent="0.25">
      <c r="A1757" s="261" t="s">
        <v>3653</v>
      </c>
      <c r="B1757" s="261">
        <v>93799</v>
      </c>
      <c r="C1757" s="261" t="s">
        <v>1465</v>
      </c>
      <c r="D1757" s="261" t="s">
        <v>1466</v>
      </c>
      <c r="E1757" s="261" t="s">
        <v>1467</v>
      </c>
      <c r="F1757" s="261">
        <v>100690</v>
      </c>
      <c r="G1757" s="261" t="s">
        <v>4013</v>
      </c>
      <c r="H1757" s="261" t="s">
        <v>4014</v>
      </c>
      <c r="I1757" s="261" t="s">
        <v>4963</v>
      </c>
      <c r="J1757" s="261" t="s">
        <v>3997</v>
      </c>
      <c r="K1757" s="261" t="s">
        <v>4030</v>
      </c>
    </row>
    <row r="1758" spans="1:11" hidden="1" x14ac:dyDescent="0.25">
      <c r="A1758" s="261" t="s">
        <v>3653</v>
      </c>
      <c r="B1758" s="261">
        <v>93810</v>
      </c>
      <c r="C1758" s="261" t="s">
        <v>1468</v>
      </c>
      <c r="D1758" s="261" t="s">
        <v>3853</v>
      </c>
      <c r="E1758" s="261" t="s">
        <v>1469</v>
      </c>
      <c r="F1758" s="261">
        <v>103232</v>
      </c>
      <c r="G1758" s="261" t="s">
        <v>4318</v>
      </c>
      <c r="H1758" s="261" t="s">
        <v>4319</v>
      </c>
      <c r="I1758" s="261" t="s">
        <v>4963</v>
      </c>
      <c r="J1758" s="261" t="s">
        <v>3997</v>
      </c>
      <c r="K1758" s="261" t="s">
        <v>4320</v>
      </c>
    </row>
    <row r="1759" spans="1:11" hidden="1" x14ac:dyDescent="0.25">
      <c r="A1759" s="261" t="s">
        <v>3653</v>
      </c>
      <c r="B1759" s="261">
        <v>93814</v>
      </c>
      <c r="C1759" s="261" t="s">
        <v>3675</v>
      </c>
      <c r="D1759" s="261" t="s">
        <v>1470</v>
      </c>
      <c r="E1759" s="261" t="s">
        <v>1471</v>
      </c>
      <c r="F1759" s="261">
        <v>103313</v>
      </c>
      <c r="G1759" s="261" t="s">
        <v>4207</v>
      </c>
      <c r="H1759" s="261" t="s">
        <v>4208</v>
      </c>
      <c r="I1759" s="261" t="s">
        <v>4963</v>
      </c>
      <c r="J1759" s="261" t="s">
        <v>3997</v>
      </c>
      <c r="K1759" s="261" t="s">
        <v>4634</v>
      </c>
    </row>
    <row r="1760" spans="1:11" hidden="1" x14ac:dyDescent="0.25">
      <c r="A1760" s="261" t="s">
        <v>3653</v>
      </c>
      <c r="B1760" s="261">
        <v>93815</v>
      </c>
      <c r="C1760" s="261" t="s">
        <v>5148</v>
      </c>
      <c r="D1760" s="261" t="s">
        <v>1472</v>
      </c>
      <c r="E1760" s="261" t="s">
        <v>1473</v>
      </c>
      <c r="F1760" s="261">
        <v>100420</v>
      </c>
      <c r="G1760" s="261" t="s">
        <v>4426</v>
      </c>
      <c r="H1760" s="261" t="s">
        <v>4427</v>
      </c>
      <c r="I1760" s="261" t="s">
        <v>3659</v>
      </c>
      <c r="J1760" s="261" t="s">
        <v>3660</v>
      </c>
      <c r="K1760" s="261" t="s">
        <v>5054</v>
      </c>
    </row>
    <row r="1761" spans="1:11" hidden="1" x14ac:dyDescent="0.25">
      <c r="A1761" s="261" t="s">
        <v>3653</v>
      </c>
      <c r="B1761" s="261">
        <v>93816</v>
      </c>
      <c r="C1761" s="261" t="s">
        <v>1474</v>
      </c>
      <c r="D1761" s="261" t="s">
        <v>1475</v>
      </c>
      <c r="E1761" s="261" t="s">
        <v>1476</v>
      </c>
      <c r="F1761" s="261">
        <v>100446</v>
      </c>
      <c r="G1761" s="261" t="s">
        <v>4085</v>
      </c>
      <c r="H1761" s="261" t="s">
        <v>4086</v>
      </c>
      <c r="I1761" s="261" t="s">
        <v>2070</v>
      </c>
      <c r="J1761" s="261" t="s">
        <v>3997</v>
      </c>
      <c r="K1761" s="261" t="s">
        <v>2415</v>
      </c>
    </row>
    <row r="1762" spans="1:11" hidden="1" x14ac:dyDescent="0.25">
      <c r="A1762" s="261" t="s">
        <v>3653</v>
      </c>
      <c r="B1762" s="261">
        <v>93817</v>
      </c>
      <c r="C1762" s="261" t="s">
        <v>1477</v>
      </c>
      <c r="D1762" s="261" t="s">
        <v>1478</v>
      </c>
      <c r="E1762" s="261" t="s">
        <v>1479</v>
      </c>
      <c r="F1762" s="261">
        <v>100690</v>
      </c>
      <c r="G1762" s="261" t="s">
        <v>4013</v>
      </c>
      <c r="H1762" s="261" t="s">
        <v>4014</v>
      </c>
      <c r="I1762" s="261" t="s">
        <v>4963</v>
      </c>
      <c r="J1762" s="261" t="s">
        <v>3997</v>
      </c>
      <c r="K1762" s="261" t="s">
        <v>4309</v>
      </c>
    </row>
    <row r="1763" spans="1:11" hidden="1" x14ac:dyDescent="0.25">
      <c r="A1763" s="261" t="s">
        <v>3653</v>
      </c>
      <c r="B1763" s="261">
        <v>93818</v>
      </c>
      <c r="C1763" s="261" t="s">
        <v>5070</v>
      </c>
      <c r="D1763" s="261" t="s">
        <v>3093</v>
      </c>
      <c r="E1763" s="261" t="s">
        <v>1480</v>
      </c>
      <c r="F1763" s="261">
        <v>136337</v>
      </c>
      <c r="G1763" s="261" t="s">
        <v>2194</v>
      </c>
      <c r="H1763" s="261" t="s">
        <v>2195</v>
      </c>
      <c r="I1763" s="261" t="s">
        <v>2070</v>
      </c>
      <c r="J1763" s="261" t="s">
        <v>3997</v>
      </c>
      <c r="K1763" s="261" t="s">
        <v>143</v>
      </c>
    </row>
    <row r="1764" spans="1:11" hidden="1" x14ac:dyDescent="0.25">
      <c r="A1764" s="261" t="s">
        <v>3653</v>
      </c>
      <c r="B1764" s="261">
        <v>93819</v>
      </c>
      <c r="C1764" s="261" t="s">
        <v>1481</v>
      </c>
      <c r="D1764" s="261" t="s">
        <v>1482</v>
      </c>
      <c r="E1764" s="261" t="s">
        <v>1483</v>
      </c>
      <c r="F1764" s="261">
        <v>103310</v>
      </c>
      <c r="G1764" s="261" t="s">
        <v>4241</v>
      </c>
      <c r="H1764" s="261" t="s">
        <v>4242</v>
      </c>
      <c r="I1764" s="261" t="s">
        <v>3659</v>
      </c>
      <c r="J1764" s="261" t="s">
        <v>3660</v>
      </c>
      <c r="K1764" s="261" t="s">
        <v>4243</v>
      </c>
    </row>
    <row r="1765" spans="1:11" hidden="1" x14ac:dyDescent="0.25">
      <c r="A1765" s="261" t="s">
        <v>3653</v>
      </c>
      <c r="B1765" s="261">
        <v>93824</v>
      </c>
      <c r="C1765" s="261" t="s">
        <v>4470</v>
      </c>
      <c r="D1765" s="261" t="s">
        <v>1484</v>
      </c>
      <c r="E1765" s="261" t="s">
        <v>1485</v>
      </c>
      <c r="F1765" s="261">
        <v>100445</v>
      </c>
      <c r="G1765" s="261" t="s">
        <v>4046</v>
      </c>
      <c r="H1765" s="261" t="s">
        <v>4047</v>
      </c>
      <c r="I1765" s="261" t="s">
        <v>4963</v>
      </c>
      <c r="J1765" s="261" t="s">
        <v>3997</v>
      </c>
      <c r="K1765" s="261" t="s">
        <v>3283</v>
      </c>
    </row>
    <row r="1766" spans="1:11" hidden="1" x14ac:dyDescent="0.25">
      <c r="A1766" s="261" t="s">
        <v>3653</v>
      </c>
      <c r="B1766" s="261">
        <v>93826</v>
      </c>
      <c r="C1766" s="261" t="s">
        <v>2488</v>
      </c>
      <c r="D1766" s="261" t="s">
        <v>3699</v>
      </c>
      <c r="E1766" s="261" t="s">
        <v>1486</v>
      </c>
      <c r="F1766" s="261">
        <v>100685</v>
      </c>
      <c r="G1766" s="261" t="s">
        <v>1899</v>
      </c>
      <c r="H1766" s="261" t="s">
        <v>1900</v>
      </c>
      <c r="I1766" s="261" t="s">
        <v>3659</v>
      </c>
      <c r="J1766" s="261" t="s">
        <v>3660</v>
      </c>
      <c r="K1766" s="261" t="s">
        <v>1901</v>
      </c>
    </row>
    <row r="1767" spans="1:11" hidden="1" x14ac:dyDescent="0.25">
      <c r="A1767" s="261" t="s">
        <v>3653</v>
      </c>
      <c r="B1767" s="261">
        <v>93827</v>
      </c>
      <c r="C1767" s="261" t="s">
        <v>3806</v>
      </c>
      <c r="D1767" s="261" t="s">
        <v>3876</v>
      </c>
      <c r="E1767" s="261" t="s">
        <v>1487</v>
      </c>
      <c r="F1767" s="261">
        <v>103313</v>
      </c>
      <c r="G1767" s="261" t="s">
        <v>4207</v>
      </c>
      <c r="H1767" s="261" t="s">
        <v>4208</v>
      </c>
      <c r="I1767" s="261" t="s">
        <v>4963</v>
      </c>
      <c r="J1767" s="261" t="s">
        <v>3997</v>
      </c>
      <c r="K1767" s="261" t="s">
        <v>4802</v>
      </c>
    </row>
    <row r="1768" spans="1:11" hidden="1" x14ac:dyDescent="0.25">
      <c r="A1768" s="261" t="s">
        <v>3653</v>
      </c>
      <c r="B1768" s="261">
        <v>93828</v>
      </c>
      <c r="C1768" s="261" t="s">
        <v>3707</v>
      </c>
      <c r="D1768" s="261" t="s">
        <v>1488</v>
      </c>
      <c r="E1768" s="261" t="s">
        <v>1489</v>
      </c>
      <c r="F1768" s="261">
        <v>100336</v>
      </c>
      <c r="G1768" s="261" t="s">
        <v>3750</v>
      </c>
      <c r="H1768" s="261" t="s">
        <v>3751</v>
      </c>
      <c r="I1768" s="261" t="s">
        <v>3659</v>
      </c>
      <c r="J1768" s="261" t="s">
        <v>3660</v>
      </c>
      <c r="K1768" s="261" t="s">
        <v>2577</v>
      </c>
    </row>
    <row r="1769" spans="1:11" hidden="1" x14ac:dyDescent="0.25">
      <c r="A1769" s="261" t="s">
        <v>3653</v>
      </c>
      <c r="B1769" s="261">
        <v>93832</v>
      </c>
      <c r="C1769" s="261" t="s">
        <v>1490</v>
      </c>
      <c r="D1769" s="261" t="s">
        <v>1491</v>
      </c>
      <c r="E1769" s="261" t="s">
        <v>1492</v>
      </c>
      <c r="F1769" s="261">
        <v>103330</v>
      </c>
      <c r="G1769" s="261" t="s">
        <v>3018</v>
      </c>
      <c r="H1769" s="261" t="s">
        <v>3019</v>
      </c>
      <c r="I1769" s="261" t="s">
        <v>2070</v>
      </c>
      <c r="J1769" s="261" t="s">
        <v>3997</v>
      </c>
      <c r="K1769" s="261" t="s">
        <v>826</v>
      </c>
    </row>
    <row r="1770" spans="1:11" hidden="1" x14ac:dyDescent="0.25">
      <c r="A1770" s="261" t="s">
        <v>3653</v>
      </c>
      <c r="B1770" s="261">
        <v>93833</v>
      </c>
      <c r="C1770" s="261" t="s">
        <v>2293</v>
      </c>
      <c r="D1770" s="261" t="s">
        <v>1493</v>
      </c>
      <c r="E1770" s="261" t="s">
        <v>1494</v>
      </c>
      <c r="F1770" s="261">
        <v>100690</v>
      </c>
      <c r="G1770" s="261" t="s">
        <v>4013</v>
      </c>
      <c r="H1770" s="261" t="s">
        <v>4014</v>
      </c>
      <c r="I1770" s="261" t="s">
        <v>4963</v>
      </c>
      <c r="J1770" s="261" t="s">
        <v>3997</v>
      </c>
      <c r="K1770" s="261" t="s">
        <v>2725</v>
      </c>
    </row>
    <row r="1771" spans="1:11" hidden="1" x14ac:dyDescent="0.25">
      <c r="A1771" s="261" t="s">
        <v>3653</v>
      </c>
      <c r="B1771" s="261">
        <v>93846</v>
      </c>
      <c r="C1771" s="261" t="s">
        <v>3686</v>
      </c>
      <c r="D1771" s="261" t="s">
        <v>1495</v>
      </c>
      <c r="E1771" s="261" t="s">
        <v>1496</v>
      </c>
      <c r="F1771" s="261">
        <v>100426</v>
      </c>
      <c r="G1771" s="261" t="s">
        <v>3803</v>
      </c>
      <c r="H1771" s="261" t="s">
        <v>3804</v>
      </c>
      <c r="I1771" s="261" t="s">
        <v>3659</v>
      </c>
      <c r="J1771" s="261" t="s">
        <v>3660</v>
      </c>
      <c r="K1771" s="261" t="s">
        <v>4880</v>
      </c>
    </row>
    <row r="1772" spans="1:11" hidden="1" x14ac:dyDescent="0.25">
      <c r="A1772" s="261" t="s">
        <v>3653</v>
      </c>
      <c r="B1772" s="261">
        <v>93853</v>
      </c>
      <c r="C1772" s="261" t="s">
        <v>3835</v>
      </c>
      <c r="D1772" s="261" t="s">
        <v>2291</v>
      </c>
      <c r="E1772" s="261" t="s">
        <v>1497</v>
      </c>
      <c r="F1772" s="261">
        <v>100403</v>
      </c>
      <c r="G1772" s="261" t="s">
        <v>4005</v>
      </c>
      <c r="H1772" s="261" t="s">
        <v>4006</v>
      </c>
      <c r="I1772" s="261" t="s">
        <v>4963</v>
      </c>
      <c r="J1772" s="261" t="s">
        <v>3997</v>
      </c>
      <c r="K1772" s="261" t="s">
        <v>4302</v>
      </c>
    </row>
    <row r="1773" spans="1:11" hidden="1" x14ac:dyDescent="0.25">
      <c r="A1773" s="261" t="s">
        <v>3653</v>
      </c>
      <c r="B1773" s="261">
        <v>93854</v>
      </c>
      <c r="C1773" s="261" t="s">
        <v>4049</v>
      </c>
      <c r="D1773" s="261" t="s">
        <v>1166</v>
      </c>
      <c r="E1773" s="261" t="s">
        <v>1498</v>
      </c>
      <c r="F1773" s="261">
        <v>100306</v>
      </c>
      <c r="G1773" s="261" t="s">
        <v>3874</v>
      </c>
      <c r="H1773" s="261" t="s">
        <v>3875</v>
      </c>
      <c r="I1773" s="261" t="s">
        <v>3659</v>
      </c>
      <c r="J1773" s="261" t="s">
        <v>3660</v>
      </c>
      <c r="K1773" s="261" t="s">
        <v>2136</v>
      </c>
    </row>
    <row r="1774" spans="1:11" hidden="1" x14ac:dyDescent="0.25">
      <c r="A1774" s="261" t="s">
        <v>3653</v>
      </c>
      <c r="B1774" s="261">
        <v>93855</v>
      </c>
      <c r="C1774" s="261" t="s">
        <v>3560</v>
      </c>
      <c r="D1774" s="261" t="s">
        <v>1499</v>
      </c>
      <c r="E1774" s="261" t="s">
        <v>1500</v>
      </c>
      <c r="F1774" s="261">
        <v>100425</v>
      </c>
      <c r="G1774" s="261" t="s">
        <v>4092</v>
      </c>
      <c r="H1774" s="261" t="s">
        <v>4093</v>
      </c>
      <c r="I1774" s="261" t="s">
        <v>3659</v>
      </c>
      <c r="J1774" s="261" t="s">
        <v>3660</v>
      </c>
      <c r="K1774" s="261" t="s">
        <v>2204</v>
      </c>
    </row>
    <row r="1775" spans="1:11" hidden="1" x14ac:dyDescent="0.25">
      <c r="A1775" s="261" t="s">
        <v>3653</v>
      </c>
      <c r="B1775" s="261">
        <v>93856</v>
      </c>
      <c r="C1775" s="261" t="s">
        <v>2160</v>
      </c>
      <c r="D1775" s="261" t="s">
        <v>1501</v>
      </c>
      <c r="E1775" s="261" t="s">
        <v>1502</v>
      </c>
      <c r="F1775" s="261">
        <v>136229</v>
      </c>
      <c r="G1775" s="261" t="s">
        <v>438</v>
      </c>
      <c r="H1775" s="261" t="s">
        <v>439</v>
      </c>
      <c r="I1775" s="261" t="s">
        <v>3659</v>
      </c>
      <c r="J1775" s="261" t="s">
        <v>4152</v>
      </c>
      <c r="K1775" s="261" t="s">
        <v>4693</v>
      </c>
    </row>
    <row r="1776" spans="1:11" hidden="1" x14ac:dyDescent="0.25">
      <c r="A1776" s="261" t="s">
        <v>3653</v>
      </c>
      <c r="B1776" s="261">
        <v>93857</v>
      </c>
      <c r="C1776" s="261" t="s">
        <v>2367</v>
      </c>
      <c r="D1776" s="261" t="s">
        <v>3844</v>
      </c>
      <c r="E1776" s="261" t="s">
        <v>1503</v>
      </c>
      <c r="F1776" s="261">
        <v>103232</v>
      </c>
      <c r="G1776" s="261" t="s">
        <v>4318</v>
      </c>
      <c r="H1776" s="261" t="s">
        <v>4319</v>
      </c>
      <c r="I1776" s="261" t="s">
        <v>4963</v>
      </c>
      <c r="J1776" s="261" t="s">
        <v>3997</v>
      </c>
      <c r="K1776" s="261" t="s">
        <v>4320</v>
      </c>
    </row>
    <row r="1777" spans="1:11" hidden="1" x14ac:dyDescent="0.25">
      <c r="A1777" s="261" t="s">
        <v>3653</v>
      </c>
      <c r="B1777" s="261">
        <v>93860</v>
      </c>
      <c r="C1777" s="261" t="s">
        <v>1365</v>
      </c>
      <c r="D1777" s="261" t="s">
        <v>1504</v>
      </c>
      <c r="E1777" s="261" t="s">
        <v>1505</v>
      </c>
      <c r="F1777" s="261">
        <v>100512</v>
      </c>
      <c r="G1777" s="261" t="s">
        <v>4653</v>
      </c>
      <c r="H1777" s="261" t="s">
        <v>4654</v>
      </c>
      <c r="I1777" s="261" t="s">
        <v>2070</v>
      </c>
      <c r="J1777" s="261" t="s">
        <v>3997</v>
      </c>
      <c r="K1777" s="261" t="s">
        <v>2855</v>
      </c>
    </row>
    <row r="1778" spans="1:11" hidden="1" x14ac:dyDescent="0.25">
      <c r="A1778" s="261" t="s">
        <v>3653</v>
      </c>
      <c r="B1778" s="261">
        <v>93861</v>
      </c>
      <c r="C1778" s="261" t="s">
        <v>4988</v>
      </c>
      <c r="D1778" s="261" t="s">
        <v>1506</v>
      </c>
      <c r="E1778" s="261" t="s">
        <v>1507</v>
      </c>
      <c r="F1778" s="261">
        <v>100348</v>
      </c>
      <c r="G1778" s="261" t="s">
        <v>3943</v>
      </c>
      <c r="H1778" s="261" t="s">
        <v>3944</v>
      </c>
      <c r="I1778" s="261" t="s">
        <v>4963</v>
      </c>
      <c r="J1778" s="261" t="s">
        <v>3997</v>
      </c>
      <c r="K1778" s="261" t="s">
        <v>1508</v>
      </c>
    </row>
    <row r="1779" spans="1:11" hidden="1" x14ac:dyDescent="0.25">
      <c r="A1779" s="261" t="s">
        <v>3653</v>
      </c>
      <c r="B1779" s="261">
        <v>93862</v>
      </c>
      <c r="C1779" s="261" t="s">
        <v>3806</v>
      </c>
      <c r="D1779" s="261" t="s">
        <v>1509</v>
      </c>
      <c r="E1779" s="261" t="s">
        <v>1510</v>
      </c>
      <c r="F1779" s="261">
        <v>100348</v>
      </c>
      <c r="G1779" s="261" t="s">
        <v>3943</v>
      </c>
      <c r="H1779" s="261" t="s">
        <v>3944</v>
      </c>
      <c r="I1779" s="261" t="s">
        <v>4963</v>
      </c>
      <c r="J1779" s="261" t="s">
        <v>3997</v>
      </c>
      <c r="K1779" s="261" t="s">
        <v>1511</v>
      </c>
    </row>
    <row r="1780" spans="1:11" hidden="1" x14ac:dyDescent="0.25">
      <c r="A1780" s="261" t="s">
        <v>3653</v>
      </c>
      <c r="B1780" s="261">
        <v>93863</v>
      </c>
      <c r="C1780" s="261" t="s">
        <v>5212</v>
      </c>
      <c r="D1780" s="261" t="s">
        <v>1512</v>
      </c>
      <c r="E1780" s="261" t="s">
        <v>1513</v>
      </c>
      <c r="F1780" s="261">
        <v>100375</v>
      </c>
      <c r="G1780" s="261" t="s">
        <v>3774</v>
      </c>
      <c r="H1780" s="261" t="s">
        <v>3775</v>
      </c>
      <c r="I1780" s="261" t="s">
        <v>2070</v>
      </c>
      <c r="J1780" s="261" t="s">
        <v>3997</v>
      </c>
      <c r="K1780" s="261" t="s">
        <v>4437</v>
      </c>
    </row>
    <row r="1781" spans="1:11" hidden="1" x14ac:dyDescent="0.25">
      <c r="A1781" s="261" t="s">
        <v>3653</v>
      </c>
      <c r="B1781" s="261">
        <v>93864</v>
      </c>
      <c r="C1781" s="261" t="s">
        <v>3675</v>
      </c>
      <c r="D1781" s="261" t="s">
        <v>1514</v>
      </c>
      <c r="E1781" s="261" t="s">
        <v>1515</v>
      </c>
      <c r="F1781" s="261">
        <v>136347</v>
      </c>
      <c r="G1781" s="261" t="s">
        <v>3447</v>
      </c>
      <c r="H1781" s="261" t="s">
        <v>3448</v>
      </c>
      <c r="I1781" s="261" t="s">
        <v>3659</v>
      </c>
      <c r="J1781" s="261" t="s">
        <v>3660</v>
      </c>
      <c r="K1781" s="261" t="s">
        <v>3834</v>
      </c>
    </row>
    <row r="1782" spans="1:11" hidden="1" x14ac:dyDescent="0.25">
      <c r="A1782" s="261" t="s">
        <v>3653</v>
      </c>
      <c r="B1782" s="261">
        <v>93865</v>
      </c>
      <c r="C1782" s="261" t="s">
        <v>4181</v>
      </c>
      <c r="D1782" s="261" t="s">
        <v>1516</v>
      </c>
      <c r="E1782" s="261" t="s">
        <v>1517</v>
      </c>
      <c r="F1782" s="261">
        <v>100434</v>
      </c>
      <c r="G1782" s="261" t="s">
        <v>5135</v>
      </c>
      <c r="H1782" s="261" t="s">
        <v>5136</v>
      </c>
      <c r="I1782" s="261" t="s">
        <v>3659</v>
      </c>
      <c r="J1782" s="261" t="s">
        <v>3660</v>
      </c>
      <c r="K1782" s="261" t="s">
        <v>5240</v>
      </c>
    </row>
    <row r="1783" spans="1:11" hidden="1" x14ac:dyDescent="0.25">
      <c r="A1783" s="261" t="s">
        <v>3653</v>
      </c>
      <c r="B1783" s="261">
        <v>93866</v>
      </c>
      <c r="C1783" s="261" t="s">
        <v>4134</v>
      </c>
      <c r="D1783" s="261" t="s">
        <v>2968</v>
      </c>
      <c r="E1783" s="261" t="s">
        <v>1518</v>
      </c>
      <c r="F1783" s="261">
        <v>100434</v>
      </c>
      <c r="G1783" s="261" t="s">
        <v>5135</v>
      </c>
      <c r="H1783" s="261" t="s">
        <v>5136</v>
      </c>
      <c r="I1783" s="261" t="s">
        <v>3659</v>
      </c>
      <c r="J1783" s="261" t="s">
        <v>3660</v>
      </c>
      <c r="K1783" s="261" t="s">
        <v>5240</v>
      </c>
    </row>
    <row r="1784" spans="1:11" hidden="1" x14ac:dyDescent="0.25">
      <c r="A1784" s="261" t="s">
        <v>3653</v>
      </c>
      <c r="B1784" s="261">
        <v>93867</v>
      </c>
      <c r="C1784" s="261" t="s">
        <v>3863</v>
      </c>
      <c r="D1784" s="261" t="s">
        <v>1519</v>
      </c>
      <c r="E1784" s="261" t="s">
        <v>1520</v>
      </c>
      <c r="F1784" s="261">
        <v>100446</v>
      </c>
      <c r="G1784" s="261" t="s">
        <v>4085</v>
      </c>
      <c r="H1784" s="261" t="s">
        <v>4086</v>
      </c>
      <c r="I1784" s="261" t="s">
        <v>3659</v>
      </c>
      <c r="J1784" s="261" t="s">
        <v>3660</v>
      </c>
      <c r="K1784" s="261" t="s">
        <v>2415</v>
      </c>
    </row>
    <row r="1785" spans="1:11" hidden="1" x14ac:dyDescent="0.25">
      <c r="A1785" s="261" t="s">
        <v>3653</v>
      </c>
      <c r="B1785" s="261">
        <v>93869</v>
      </c>
      <c r="C1785" s="261" t="s">
        <v>4043</v>
      </c>
      <c r="D1785" s="261" t="s">
        <v>4295</v>
      </c>
      <c r="E1785" s="261" t="s">
        <v>1521</v>
      </c>
      <c r="F1785" s="261">
        <v>100403</v>
      </c>
      <c r="G1785" s="261" t="s">
        <v>4005</v>
      </c>
      <c r="H1785" s="261" t="s">
        <v>4006</v>
      </c>
      <c r="I1785" s="261" t="s">
        <v>3659</v>
      </c>
      <c r="J1785" s="261" t="s">
        <v>3660</v>
      </c>
      <c r="K1785" s="261" t="s">
        <v>3410</v>
      </c>
    </row>
    <row r="1786" spans="1:11" hidden="1" x14ac:dyDescent="0.25">
      <c r="A1786" s="261" t="s">
        <v>3653</v>
      </c>
      <c r="B1786" s="261">
        <v>93870</v>
      </c>
      <c r="C1786" s="261" t="s">
        <v>4613</v>
      </c>
      <c r="D1786" s="261" t="s">
        <v>2883</v>
      </c>
      <c r="E1786" s="261" t="s">
        <v>1522</v>
      </c>
      <c r="F1786" s="261">
        <v>100926</v>
      </c>
      <c r="G1786" s="261" t="s">
        <v>1915</v>
      </c>
      <c r="H1786" s="261" t="s">
        <v>1916</v>
      </c>
      <c r="I1786" s="261" t="s">
        <v>3659</v>
      </c>
      <c r="J1786" s="261" t="s">
        <v>3660</v>
      </c>
      <c r="K1786" s="261" t="s">
        <v>1523</v>
      </c>
    </row>
    <row r="1787" spans="1:11" hidden="1" x14ac:dyDescent="0.25">
      <c r="A1787" s="261" t="s">
        <v>3653</v>
      </c>
      <c r="B1787" s="261">
        <v>93871</v>
      </c>
      <c r="C1787" s="261" t="s">
        <v>1524</v>
      </c>
      <c r="D1787" s="261" t="s">
        <v>1525</v>
      </c>
      <c r="E1787" s="261" t="s">
        <v>1526</v>
      </c>
      <c r="F1787" s="261">
        <v>120830</v>
      </c>
      <c r="G1787" s="261" t="s">
        <v>3865</v>
      </c>
      <c r="H1787" s="261" t="s">
        <v>3866</v>
      </c>
      <c r="I1787" s="261" t="s">
        <v>3659</v>
      </c>
      <c r="J1787" s="261" t="s">
        <v>3660</v>
      </c>
      <c r="K1787" s="261" t="s">
        <v>3867</v>
      </c>
    </row>
    <row r="1788" spans="1:11" hidden="1" x14ac:dyDescent="0.25">
      <c r="A1788" s="261" t="s">
        <v>3653</v>
      </c>
      <c r="B1788" s="261">
        <v>93872</v>
      </c>
      <c r="C1788" s="261" t="s">
        <v>4187</v>
      </c>
      <c r="D1788" s="261" t="s">
        <v>1527</v>
      </c>
      <c r="E1788" s="261" t="s">
        <v>1528</v>
      </c>
      <c r="F1788" s="261">
        <v>100348</v>
      </c>
      <c r="G1788" s="261" t="s">
        <v>3943</v>
      </c>
      <c r="H1788" s="261" t="s">
        <v>3944</v>
      </c>
      <c r="I1788" s="261" t="s">
        <v>3659</v>
      </c>
      <c r="J1788" s="261" t="s">
        <v>3660</v>
      </c>
      <c r="K1788" s="261" t="s">
        <v>2818</v>
      </c>
    </row>
    <row r="1789" spans="1:11" hidden="1" x14ac:dyDescent="0.25">
      <c r="A1789" s="261" t="s">
        <v>3653</v>
      </c>
      <c r="B1789" s="261">
        <v>93879</v>
      </c>
      <c r="C1789" s="261" t="s">
        <v>4327</v>
      </c>
      <c r="D1789" s="261" t="s">
        <v>356</v>
      </c>
      <c r="E1789" s="261" t="s">
        <v>1529</v>
      </c>
      <c r="F1789" s="261">
        <v>136349</v>
      </c>
      <c r="G1789" s="261" t="s">
        <v>1530</v>
      </c>
      <c r="H1789" s="261" t="s">
        <v>1531</v>
      </c>
      <c r="I1789" s="261" t="s">
        <v>3659</v>
      </c>
      <c r="J1789" s="261" t="s">
        <v>3660</v>
      </c>
      <c r="K1789" s="261" t="s">
        <v>4693</v>
      </c>
    </row>
    <row r="1790" spans="1:11" hidden="1" x14ac:dyDescent="0.25">
      <c r="A1790" s="261" t="s">
        <v>3653</v>
      </c>
      <c r="B1790" s="261">
        <v>93880</v>
      </c>
      <c r="C1790" s="261" t="s">
        <v>1532</v>
      </c>
      <c r="D1790" s="261" t="s">
        <v>4216</v>
      </c>
      <c r="E1790" s="261" t="s">
        <v>1533</v>
      </c>
      <c r="F1790" s="261">
        <v>100348</v>
      </c>
      <c r="G1790" s="261" t="s">
        <v>3943</v>
      </c>
      <c r="H1790" s="261" t="s">
        <v>3944</v>
      </c>
      <c r="I1790" s="261" t="s">
        <v>4963</v>
      </c>
      <c r="J1790" s="261" t="s">
        <v>3997</v>
      </c>
      <c r="K1790" s="261" t="s">
        <v>4640</v>
      </c>
    </row>
    <row r="1791" spans="1:11" hidden="1" x14ac:dyDescent="0.25">
      <c r="A1791" s="261" t="s">
        <v>3653</v>
      </c>
      <c r="B1791" s="261">
        <v>93882</v>
      </c>
      <c r="C1791" s="261" t="s">
        <v>4944</v>
      </c>
      <c r="D1791" s="261" t="s">
        <v>3780</v>
      </c>
      <c r="E1791" s="261" t="s">
        <v>1534</v>
      </c>
      <c r="F1791" s="261">
        <v>100348</v>
      </c>
      <c r="G1791" s="261" t="s">
        <v>3943</v>
      </c>
      <c r="H1791" s="261" t="s">
        <v>3944</v>
      </c>
      <c r="I1791" s="261" t="s">
        <v>4963</v>
      </c>
      <c r="J1791" s="261" t="s">
        <v>3997</v>
      </c>
      <c r="K1791" s="261" t="s">
        <v>5189</v>
      </c>
    </row>
    <row r="1792" spans="1:11" hidden="1" x14ac:dyDescent="0.25">
      <c r="A1792" s="261" t="s">
        <v>3653</v>
      </c>
      <c r="B1792" s="261">
        <v>93892</v>
      </c>
      <c r="C1792" s="261" t="s">
        <v>5009</v>
      </c>
      <c r="D1792" s="261" t="s">
        <v>1535</v>
      </c>
      <c r="E1792" s="261" t="s">
        <v>1536</v>
      </c>
      <c r="F1792" s="261">
        <v>102848</v>
      </c>
      <c r="G1792" s="261" t="s">
        <v>3983</v>
      </c>
      <c r="H1792" s="261" t="s">
        <v>3984</v>
      </c>
      <c r="I1792" s="261" t="s">
        <v>3659</v>
      </c>
      <c r="J1792" s="261" t="s">
        <v>3660</v>
      </c>
      <c r="K1792" s="261" t="s">
        <v>3985</v>
      </c>
    </row>
    <row r="1793" spans="1:11" hidden="1" x14ac:dyDescent="0.25">
      <c r="A1793" s="261" t="s">
        <v>3653</v>
      </c>
      <c r="B1793" s="261">
        <v>93893</v>
      </c>
      <c r="C1793" s="261" t="s">
        <v>3835</v>
      </c>
      <c r="D1793" s="261" t="s">
        <v>3238</v>
      </c>
      <c r="E1793" s="261" t="s">
        <v>1537</v>
      </c>
      <c r="F1793" s="261">
        <v>103235</v>
      </c>
      <c r="G1793" s="261" t="s">
        <v>2179</v>
      </c>
      <c r="H1793" s="261" t="s">
        <v>2180</v>
      </c>
      <c r="I1793" s="261" t="s">
        <v>3659</v>
      </c>
      <c r="J1793" s="261" t="s">
        <v>3660</v>
      </c>
      <c r="K1793" s="261" t="s">
        <v>4165</v>
      </c>
    </row>
    <row r="1794" spans="1:11" hidden="1" x14ac:dyDescent="0.25">
      <c r="A1794" s="261" t="s">
        <v>3653</v>
      </c>
      <c r="B1794" s="261">
        <v>93904</v>
      </c>
      <c r="C1794" s="261" t="s">
        <v>2139</v>
      </c>
      <c r="D1794" s="261" t="s">
        <v>2678</v>
      </c>
      <c r="E1794" s="261" t="s">
        <v>1538</v>
      </c>
      <c r="F1794" s="261">
        <v>100421</v>
      </c>
      <c r="G1794" s="261" t="s">
        <v>3682</v>
      </c>
      <c r="H1794" s="261" t="s">
        <v>3683</v>
      </c>
      <c r="I1794" s="261" t="s">
        <v>3659</v>
      </c>
      <c r="J1794" s="261" t="s">
        <v>4152</v>
      </c>
      <c r="K1794" s="261" t="s">
        <v>3685</v>
      </c>
    </row>
    <row r="1795" spans="1:11" hidden="1" x14ac:dyDescent="0.25">
      <c r="A1795" s="261" t="s">
        <v>3653</v>
      </c>
      <c r="B1795" s="261">
        <v>93905</v>
      </c>
      <c r="C1795" s="261" t="s">
        <v>1539</v>
      </c>
      <c r="D1795" s="261" t="s">
        <v>1540</v>
      </c>
      <c r="E1795" s="261" t="s">
        <v>1541</v>
      </c>
      <c r="F1795" s="261">
        <v>103121</v>
      </c>
      <c r="G1795" s="261" t="s">
        <v>4203</v>
      </c>
      <c r="H1795" s="261" t="s">
        <v>4204</v>
      </c>
      <c r="I1795" s="261" t="s">
        <v>3659</v>
      </c>
      <c r="J1795" s="261" t="s">
        <v>3660</v>
      </c>
      <c r="K1795" s="261" t="s">
        <v>2734</v>
      </c>
    </row>
    <row r="1796" spans="1:11" hidden="1" x14ac:dyDescent="0.25">
      <c r="A1796" s="261" t="s">
        <v>3653</v>
      </c>
      <c r="B1796" s="261">
        <v>93907</v>
      </c>
      <c r="C1796" s="261" t="s">
        <v>3823</v>
      </c>
      <c r="D1796" s="261" t="s">
        <v>1542</v>
      </c>
      <c r="E1796" s="261" t="s">
        <v>1543</v>
      </c>
      <c r="F1796" s="261">
        <v>103232</v>
      </c>
      <c r="G1796" s="261" t="s">
        <v>4318</v>
      </c>
      <c r="H1796" s="261" t="s">
        <v>4319</v>
      </c>
      <c r="I1796" s="261" t="s">
        <v>3659</v>
      </c>
      <c r="J1796" s="261" t="s">
        <v>3660</v>
      </c>
      <c r="K1796" s="261" t="s">
        <v>4320</v>
      </c>
    </row>
    <row r="1797" spans="1:11" hidden="1" x14ac:dyDescent="0.25">
      <c r="A1797" s="261" t="s">
        <v>3653</v>
      </c>
      <c r="B1797" s="261">
        <v>93909</v>
      </c>
      <c r="C1797" s="261" t="s">
        <v>4007</v>
      </c>
      <c r="D1797" s="261" t="s">
        <v>1544</v>
      </c>
      <c r="E1797" s="261" t="s">
        <v>1545</v>
      </c>
      <c r="F1797" s="261">
        <v>136368</v>
      </c>
      <c r="G1797" s="261" t="s">
        <v>2620</v>
      </c>
      <c r="H1797" s="261" t="s">
        <v>2621</v>
      </c>
      <c r="I1797" s="261" t="s">
        <v>3659</v>
      </c>
      <c r="J1797" s="261" t="s">
        <v>3660</v>
      </c>
      <c r="K1797" s="261" t="s">
        <v>2622</v>
      </c>
    </row>
    <row r="1798" spans="1:11" hidden="1" x14ac:dyDescent="0.25">
      <c r="A1798" s="261" t="s">
        <v>3653</v>
      </c>
      <c r="B1798" s="261">
        <v>93911</v>
      </c>
      <c r="C1798" s="261" t="s">
        <v>3686</v>
      </c>
      <c r="D1798" s="261" t="s">
        <v>1546</v>
      </c>
      <c r="E1798" s="261" t="s">
        <v>1547</v>
      </c>
      <c r="F1798" s="261">
        <v>136229</v>
      </c>
      <c r="G1798" s="261" t="s">
        <v>438</v>
      </c>
      <c r="H1798" s="261" t="s">
        <v>439</v>
      </c>
      <c r="I1798" s="261" t="s">
        <v>3659</v>
      </c>
      <c r="J1798" s="261" t="s">
        <v>3660</v>
      </c>
      <c r="K1798" s="261" t="s">
        <v>4693</v>
      </c>
    </row>
    <row r="1799" spans="1:11" hidden="1" x14ac:dyDescent="0.25">
      <c r="A1799" s="261" t="s">
        <v>3653</v>
      </c>
      <c r="B1799" s="261">
        <v>93918</v>
      </c>
      <c r="C1799" s="261" t="s">
        <v>1548</v>
      </c>
      <c r="D1799" s="261" t="s">
        <v>1549</v>
      </c>
      <c r="E1799" s="261" t="s">
        <v>1550</v>
      </c>
      <c r="F1799" s="261">
        <v>100448</v>
      </c>
      <c r="G1799" s="261" t="s">
        <v>4677</v>
      </c>
      <c r="H1799" s="261" t="s">
        <v>4678</v>
      </c>
      <c r="I1799" s="261" t="s">
        <v>3659</v>
      </c>
      <c r="J1799" s="261" t="s">
        <v>3660</v>
      </c>
      <c r="K1799" s="261" t="s">
        <v>4655</v>
      </c>
    </row>
    <row r="1800" spans="1:11" hidden="1" x14ac:dyDescent="0.25">
      <c r="A1800" s="261" t="s">
        <v>3653</v>
      </c>
      <c r="B1800" s="261">
        <v>93919</v>
      </c>
      <c r="C1800" s="261" t="s">
        <v>5009</v>
      </c>
      <c r="D1800" s="261" t="s">
        <v>1551</v>
      </c>
      <c r="E1800" s="261" t="s">
        <v>1552</v>
      </c>
      <c r="F1800" s="261">
        <v>100448</v>
      </c>
      <c r="G1800" s="261" t="s">
        <v>4677</v>
      </c>
      <c r="H1800" s="261" t="s">
        <v>4678</v>
      </c>
      <c r="I1800" s="261" t="s">
        <v>3659</v>
      </c>
      <c r="J1800" s="261" t="s">
        <v>3660</v>
      </c>
      <c r="K1800" s="261" t="s">
        <v>4655</v>
      </c>
    </row>
    <row r="1801" spans="1:11" hidden="1" x14ac:dyDescent="0.25">
      <c r="A1801" s="261" t="s">
        <v>3653</v>
      </c>
      <c r="B1801" s="261">
        <v>93920</v>
      </c>
      <c r="C1801" s="261" t="s">
        <v>1553</v>
      </c>
      <c r="D1801" s="261" t="s">
        <v>1554</v>
      </c>
      <c r="E1801" s="261" t="s">
        <v>1555</v>
      </c>
      <c r="F1801" s="261">
        <v>100446</v>
      </c>
      <c r="G1801" s="261" t="s">
        <v>4085</v>
      </c>
      <c r="H1801" s="261" t="s">
        <v>4086</v>
      </c>
      <c r="I1801" s="261" t="s">
        <v>3659</v>
      </c>
      <c r="J1801" s="261" t="s">
        <v>3660</v>
      </c>
      <c r="K1801" s="261" t="s">
        <v>2415</v>
      </c>
    </row>
    <row r="1802" spans="1:11" hidden="1" x14ac:dyDescent="0.25">
      <c r="A1802" s="261" t="s">
        <v>3653</v>
      </c>
      <c r="B1802" s="261">
        <v>93921</v>
      </c>
      <c r="C1802" s="261" t="s">
        <v>3704</v>
      </c>
      <c r="D1802" s="261" t="s">
        <v>1556</v>
      </c>
      <c r="E1802" s="261" t="s">
        <v>1557</v>
      </c>
      <c r="F1802" s="261">
        <v>103118</v>
      </c>
      <c r="G1802" s="261" t="s">
        <v>1848</v>
      </c>
      <c r="H1802" s="261" t="s">
        <v>1849</v>
      </c>
      <c r="I1802" s="261" t="s">
        <v>3659</v>
      </c>
      <c r="J1802" s="261" t="s">
        <v>3660</v>
      </c>
      <c r="K1802" s="261" t="s">
        <v>1850</v>
      </c>
    </row>
    <row r="1803" spans="1:11" hidden="1" x14ac:dyDescent="0.25">
      <c r="A1803" s="261" t="s">
        <v>3653</v>
      </c>
      <c r="B1803" s="261">
        <v>93922</v>
      </c>
      <c r="C1803" s="261" t="s">
        <v>3843</v>
      </c>
      <c r="D1803" s="261" t="s">
        <v>1558</v>
      </c>
      <c r="E1803" s="261" t="s">
        <v>1559</v>
      </c>
      <c r="F1803" s="261">
        <v>103573</v>
      </c>
      <c r="G1803" s="261" t="s">
        <v>3710</v>
      </c>
      <c r="H1803" s="261" t="s">
        <v>3711</v>
      </c>
      <c r="I1803" s="261" t="s">
        <v>3659</v>
      </c>
      <c r="J1803" s="261" t="s">
        <v>3660</v>
      </c>
      <c r="K1803" s="261" t="s">
        <v>3712</v>
      </c>
    </row>
    <row r="1804" spans="1:11" hidden="1" x14ac:dyDescent="0.25">
      <c r="A1804" s="261" t="s">
        <v>3653</v>
      </c>
      <c r="B1804" s="261">
        <v>93923</v>
      </c>
      <c r="C1804" s="261" t="s">
        <v>3863</v>
      </c>
      <c r="D1804" s="261" t="s">
        <v>1560</v>
      </c>
      <c r="E1804" s="261" t="s">
        <v>1561</v>
      </c>
      <c r="F1804" s="261">
        <v>100348</v>
      </c>
      <c r="G1804" s="261" t="s">
        <v>3943</v>
      </c>
      <c r="H1804" s="261" t="s">
        <v>3944</v>
      </c>
      <c r="I1804" s="261" t="s">
        <v>3659</v>
      </c>
      <c r="J1804" s="261" t="s">
        <v>3660</v>
      </c>
      <c r="K1804" s="261" t="s">
        <v>3945</v>
      </c>
    </row>
    <row r="1805" spans="1:11" hidden="1" x14ac:dyDescent="0.25">
      <c r="A1805" s="261" t="s">
        <v>3653</v>
      </c>
      <c r="B1805" s="261">
        <v>93925</v>
      </c>
      <c r="C1805" s="261" t="s">
        <v>2002</v>
      </c>
      <c r="D1805" s="261" t="s">
        <v>4032</v>
      </c>
      <c r="E1805" s="261" t="s">
        <v>1562</v>
      </c>
      <c r="F1805" s="261">
        <v>102843</v>
      </c>
      <c r="G1805" s="261" t="s">
        <v>4823</v>
      </c>
      <c r="H1805" s="261" t="s">
        <v>4824</v>
      </c>
      <c r="I1805" s="261" t="s">
        <v>3659</v>
      </c>
      <c r="J1805" s="261" t="s">
        <v>3660</v>
      </c>
      <c r="K1805" s="261" t="s">
        <v>4825</v>
      </c>
    </row>
    <row r="1806" spans="1:11" hidden="1" x14ac:dyDescent="0.25">
      <c r="A1806" s="261" t="s">
        <v>3653</v>
      </c>
      <c r="B1806" s="261">
        <v>93926</v>
      </c>
      <c r="C1806" s="261" t="s">
        <v>1563</v>
      </c>
      <c r="D1806" s="261" t="s">
        <v>1564</v>
      </c>
      <c r="E1806" s="261" t="s">
        <v>1565</v>
      </c>
      <c r="F1806" s="261">
        <v>136347</v>
      </c>
      <c r="G1806" s="261" t="s">
        <v>3447</v>
      </c>
      <c r="H1806" s="261" t="s">
        <v>3448</v>
      </c>
      <c r="I1806" s="261" t="s">
        <v>3659</v>
      </c>
      <c r="J1806" s="261" t="s">
        <v>3660</v>
      </c>
      <c r="K1806" s="261" t="s">
        <v>3834</v>
      </c>
    </row>
    <row r="1807" spans="1:11" hidden="1" x14ac:dyDescent="0.25">
      <c r="A1807" s="261" t="s">
        <v>3653</v>
      </c>
      <c r="B1807" s="261">
        <v>93927</v>
      </c>
      <c r="C1807" s="261" t="s">
        <v>5190</v>
      </c>
      <c r="D1807" s="261" t="s">
        <v>5049</v>
      </c>
      <c r="E1807" s="261" t="s">
        <v>1566</v>
      </c>
      <c r="F1807" s="261">
        <v>100423</v>
      </c>
      <c r="G1807" s="261" t="s">
        <v>4581</v>
      </c>
      <c r="H1807" s="261" t="s">
        <v>4582</v>
      </c>
      <c r="I1807" s="261" t="s">
        <v>3659</v>
      </c>
      <c r="J1807" s="261" t="s">
        <v>3660</v>
      </c>
      <c r="K1807" s="261" t="s">
        <v>4583</v>
      </c>
    </row>
    <row r="1808" spans="1:11" hidden="1" x14ac:dyDescent="0.25">
      <c r="A1808" s="261" t="s">
        <v>3653</v>
      </c>
      <c r="B1808" s="261">
        <v>93928</v>
      </c>
      <c r="C1808" s="261" t="s">
        <v>3843</v>
      </c>
      <c r="D1808" s="261" t="s">
        <v>1567</v>
      </c>
      <c r="E1808" s="261" t="s">
        <v>1568</v>
      </c>
      <c r="F1808" s="261">
        <v>100403</v>
      </c>
      <c r="G1808" s="261" t="s">
        <v>4005</v>
      </c>
      <c r="H1808" s="261" t="s">
        <v>4006</v>
      </c>
      <c r="I1808" s="261" t="s">
        <v>3659</v>
      </c>
      <c r="J1808" s="261" t="s">
        <v>3660</v>
      </c>
      <c r="K1808" s="261" t="s">
        <v>4302</v>
      </c>
    </row>
    <row r="1809" spans="1:11" x14ac:dyDescent="0.25">
      <c r="A1809" s="261" t="s">
        <v>3653</v>
      </c>
      <c r="B1809" s="261">
        <v>93929</v>
      </c>
      <c r="C1809" s="261" t="s">
        <v>5221</v>
      </c>
      <c r="D1809" s="261" t="s">
        <v>1569</v>
      </c>
      <c r="E1809" s="262" t="s">
        <v>1570</v>
      </c>
      <c r="F1809" s="261"/>
      <c r="G1809" s="261"/>
      <c r="H1809" s="261"/>
      <c r="I1809" s="261"/>
      <c r="J1809" s="261"/>
      <c r="K1809" s="261"/>
    </row>
    <row r="1810" spans="1:11" hidden="1" x14ac:dyDescent="0.25">
      <c r="A1810" s="261" t="s">
        <v>3653</v>
      </c>
      <c r="B1810" s="261">
        <v>93930</v>
      </c>
      <c r="C1810" s="261" t="s">
        <v>1571</v>
      </c>
      <c r="D1810" s="261" t="s">
        <v>1572</v>
      </c>
      <c r="E1810" s="261" t="s">
        <v>1573</v>
      </c>
      <c r="F1810" s="261">
        <v>100989</v>
      </c>
      <c r="G1810" s="261" t="s">
        <v>4648</v>
      </c>
      <c r="H1810" s="261" t="s">
        <v>4649</v>
      </c>
      <c r="I1810" s="261" t="s">
        <v>3659</v>
      </c>
      <c r="J1810" s="261" t="s">
        <v>3660</v>
      </c>
      <c r="K1810" s="261" t="s">
        <v>4650</v>
      </c>
    </row>
    <row r="1811" spans="1:11" hidden="1" x14ac:dyDescent="0.25">
      <c r="A1811" s="261" t="s">
        <v>3653</v>
      </c>
      <c r="B1811" s="261">
        <v>93931</v>
      </c>
      <c r="C1811" s="261" t="s">
        <v>2029</v>
      </c>
      <c r="D1811" s="261" t="s">
        <v>1574</v>
      </c>
      <c r="E1811" s="261" t="s">
        <v>1575</v>
      </c>
      <c r="F1811" s="261">
        <v>100370</v>
      </c>
      <c r="G1811" s="261" t="s">
        <v>4742</v>
      </c>
      <c r="H1811" s="261" t="s">
        <v>4743</v>
      </c>
      <c r="I1811" s="261" t="s">
        <v>3659</v>
      </c>
      <c r="J1811" s="261" t="s">
        <v>3660</v>
      </c>
      <c r="K1811" s="261" t="s">
        <v>4214</v>
      </c>
    </row>
    <row r="1812" spans="1:11" hidden="1" x14ac:dyDescent="0.25">
      <c r="A1812" s="261" t="s">
        <v>3653</v>
      </c>
      <c r="B1812" s="261">
        <v>93960</v>
      </c>
      <c r="C1812" s="261" t="s">
        <v>1576</v>
      </c>
      <c r="D1812" s="261" t="s">
        <v>1577</v>
      </c>
      <c r="E1812" s="261" t="s">
        <v>1578</v>
      </c>
      <c r="F1812" s="261">
        <v>103058</v>
      </c>
      <c r="G1812" s="261" t="s">
        <v>857</v>
      </c>
      <c r="H1812" s="261" t="s">
        <v>858</v>
      </c>
      <c r="I1812" s="261" t="s">
        <v>3659</v>
      </c>
      <c r="J1812" s="261" t="s">
        <v>3660</v>
      </c>
      <c r="K1812" s="261" t="s">
        <v>1579</v>
      </c>
    </row>
    <row r="1813" spans="1:11" hidden="1" x14ac:dyDescent="0.25">
      <c r="A1813" s="261" t="s">
        <v>3653</v>
      </c>
      <c r="B1813" s="261">
        <v>93962</v>
      </c>
      <c r="C1813" s="261" t="s">
        <v>1580</v>
      </c>
      <c r="D1813" s="261" t="s">
        <v>1581</v>
      </c>
      <c r="E1813" s="261" t="s">
        <v>1582</v>
      </c>
      <c r="F1813" s="261">
        <v>100403</v>
      </c>
      <c r="G1813" s="261" t="s">
        <v>4005</v>
      </c>
      <c r="H1813" s="261" t="s">
        <v>4006</v>
      </c>
      <c r="I1813" s="261" t="s">
        <v>4963</v>
      </c>
      <c r="J1813" s="261" t="s">
        <v>3997</v>
      </c>
      <c r="K1813" s="261" t="s">
        <v>4634</v>
      </c>
    </row>
    <row r="1814" spans="1:11" hidden="1" x14ac:dyDescent="0.25">
      <c r="A1814" s="261" t="s">
        <v>3653</v>
      </c>
      <c r="B1814" s="261">
        <v>93963</v>
      </c>
      <c r="C1814" s="261" t="s">
        <v>4239</v>
      </c>
      <c r="D1814" s="261" t="s">
        <v>1583</v>
      </c>
      <c r="E1814" s="261" t="s">
        <v>1584</v>
      </c>
      <c r="F1814" s="261">
        <v>100427</v>
      </c>
      <c r="G1814" s="261" t="s">
        <v>2005</v>
      </c>
      <c r="H1814" s="261" t="s">
        <v>2006</v>
      </c>
      <c r="I1814" s="261" t="s">
        <v>2070</v>
      </c>
      <c r="J1814" s="261" t="s">
        <v>3997</v>
      </c>
      <c r="K1814" s="261" t="s">
        <v>2283</v>
      </c>
    </row>
    <row r="1815" spans="1:11" hidden="1" x14ac:dyDescent="0.25">
      <c r="A1815" s="261" t="s">
        <v>3653</v>
      </c>
      <c r="B1815" s="261">
        <v>93964</v>
      </c>
      <c r="C1815" s="261" t="s">
        <v>1585</v>
      </c>
      <c r="D1815" s="261" t="s">
        <v>3772</v>
      </c>
      <c r="E1815" s="261" t="s">
        <v>1586</v>
      </c>
      <c r="F1815" s="261">
        <v>103058</v>
      </c>
      <c r="G1815" s="261" t="s">
        <v>857</v>
      </c>
      <c r="H1815" s="261" t="s">
        <v>858</v>
      </c>
      <c r="I1815" s="261" t="s">
        <v>2070</v>
      </c>
      <c r="J1815" s="261" t="s">
        <v>3997</v>
      </c>
      <c r="K1815" s="261" t="s">
        <v>143</v>
      </c>
    </row>
    <row r="1816" spans="1:11" hidden="1" x14ac:dyDescent="0.25">
      <c r="A1816" s="261" t="s">
        <v>3653</v>
      </c>
      <c r="B1816" s="261">
        <v>93965</v>
      </c>
      <c r="C1816" s="261" t="s">
        <v>2906</v>
      </c>
      <c r="D1816" s="261" t="s">
        <v>1587</v>
      </c>
      <c r="E1816" s="261" t="s">
        <v>1588</v>
      </c>
      <c r="F1816" s="261">
        <v>136368</v>
      </c>
      <c r="G1816" s="261" t="s">
        <v>2620</v>
      </c>
      <c r="H1816" s="261" t="s">
        <v>2621</v>
      </c>
      <c r="I1816" s="261" t="s">
        <v>2070</v>
      </c>
      <c r="J1816" s="261" t="s">
        <v>3997</v>
      </c>
      <c r="K1816" s="261" t="s">
        <v>2312</v>
      </c>
    </row>
    <row r="1817" spans="1:11" hidden="1" x14ac:dyDescent="0.25">
      <c r="A1817" s="261" t="s">
        <v>3653</v>
      </c>
      <c r="B1817" s="261">
        <v>93966</v>
      </c>
      <c r="C1817" s="261" t="s">
        <v>1548</v>
      </c>
      <c r="D1817" s="261" t="s">
        <v>5012</v>
      </c>
      <c r="E1817" s="261" t="s">
        <v>1589</v>
      </c>
      <c r="F1817" s="261">
        <v>100396</v>
      </c>
      <c r="G1817" s="261" t="s">
        <v>1076</v>
      </c>
      <c r="H1817" s="261" t="s">
        <v>1077</v>
      </c>
      <c r="I1817" s="261" t="s">
        <v>2070</v>
      </c>
      <c r="J1817" s="261" t="s">
        <v>3997</v>
      </c>
      <c r="K1817" s="261" t="s">
        <v>1091</v>
      </c>
    </row>
    <row r="1818" spans="1:11" hidden="1" x14ac:dyDescent="0.25">
      <c r="A1818" s="261" t="s">
        <v>3653</v>
      </c>
      <c r="B1818" s="261">
        <v>93967</v>
      </c>
      <c r="C1818" s="261" t="s">
        <v>424</v>
      </c>
      <c r="D1818" s="261" t="s">
        <v>1590</v>
      </c>
      <c r="E1818" s="261" t="s">
        <v>1591</v>
      </c>
      <c r="F1818" s="261">
        <v>103573</v>
      </c>
      <c r="G1818" s="261" t="s">
        <v>3710</v>
      </c>
      <c r="H1818" s="261" t="s">
        <v>3711</v>
      </c>
      <c r="I1818" s="261" t="s">
        <v>2070</v>
      </c>
      <c r="J1818" s="261" t="s">
        <v>3997</v>
      </c>
      <c r="K1818" s="261" t="s">
        <v>1592</v>
      </c>
    </row>
    <row r="1819" spans="1:11" hidden="1" x14ac:dyDescent="0.25">
      <c r="A1819" s="261" t="s">
        <v>3653</v>
      </c>
      <c r="B1819" s="261">
        <v>93968</v>
      </c>
      <c r="C1819" s="261" t="s">
        <v>4142</v>
      </c>
      <c r="D1819" s="261" t="s">
        <v>1593</v>
      </c>
      <c r="E1819" s="261" t="s">
        <v>1594</v>
      </c>
      <c r="F1819" s="261">
        <v>136030</v>
      </c>
      <c r="G1819" s="261" t="s">
        <v>1907</v>
      </c>
      <c r="H1819" s="261" t="s">
        <v>1908</v>
      </c>
      <c r="I1819" s="261" t="s">
        <v>4963</v>
      </c>
      <c r="J1819" s="261" t="s">
        <v>3997</v>
      </c>
      <c r="K1819" s="261" t="s">
        <v>635</v>
      </c>
    </row>
    <row r="1820" spans="1:11" hidden="1" x14ac:dyDescent="0.25">
      <c r="A1820" s="261" t="s">
        <v>3653</v>
      </c>
      <c r="B1820" s="261">
        <v>93969</v>
      </c>
      <c r="C1820" s="261" t="s">
        <v>3072</v>
      </c>
      <c r="D1820" s="261" t="s">
        <v>1595</v>
      </c>
      <c r="E1820" s="261" t="s">
        <v>1596</v>
      </c>
      <c r="F1820" s="261">
        <v>103262</v>
      </c>
      <c r="G1820" s="261" t="s">
        <v>4337</v>
      </c>
      <c r="H1820" s="261" t="s">
        <v>4338</v>
      </c>
      <c r="I1820" s="261" t="s">
        <v>2070</v>
      </c>
      <c r="J1820" s="261" t="s">
        <v>3997</v>
      </c>
      <c r="K1820" s="261" t="s">
        <v>1597</v>
      </c>
    </row>
    <row r="1821" spans="1:11" hidden="1" x14ac:dyDescent="0.25">
      <c r="A1821" s="261" t="s">
        <v>3653</v>
      </c>
      <c r="B1821" s="261">
        <v>93970</v>
      </c>
      <c r="C1821" s="261" t="s">
        <v>1598</v>
      </c>
      <c r="D1821" s="261" t="s">
        <v>1599</v>
      </c>
      <c r="E1821" s="261" t="s">
        <v>1600</v>
      </c>
      <c r="F1821" s="261">
        <v>100309</v>
      </c>
      <c r="G1821" s="261" t="s">
        <v>3846</v>
      </c>
      <c r="H1821" s="261" t="s">
        <v>3847</v>
      </c>
      <c r="I1821" s="261" t="s">
        <v>2070</v>
      </c>
      <c r="J1821" s="261" t="s">
        <v>3997</v>
      </c>
      <c r="K1821" s="261" t="s">
        <v>922</v>
      </c>
    </row>
    <row r="1822" spans="1:11" hidden="1" x14ac:dyDescent="0.25">
      <c r="A1822" s="261" t="s">
        <v>3653</v>
      </c>
      <c r="B1822" s="261">
        <v>93974</v>
      </c>
      <c r="C1822" s="261" t="s">
        <v>1601</v>
      </c>
      <c r="D1822" s="261" t="s">
        <v>1602</v>
      </c>
      <c r="E1822" s="261" t="s">
        <v>1603</v>
      </c>
      <c r="F1822" s="261">
        <v>100989</v>
      </c>
      <c r="G1822" s="261" t="s">
        <v>4648</v>
      </c>
      <c r="H1822" s="261" t="s">
        <v>4649</v>
      </c>
      <c r="I1822" s="261" t="s">
        <v>3659</v>
      </c>
      <c r="J1822" s="261" t="s">
        <v>3660</v>
      </c>
      <c r="K1822" s="261" t="s">
        <v>4650</v>
      </c>
    </row>
    <row r="1823" spans="1:11" hidden="1" x14ac:dyDescent="0.25">
      <c r="A1823" s="261" t="s">
        <v>3653</v>
      </c>
      <c r="B1823" s="261">
        <v>93975</v>
      </c>
      <c r="C1823" s="261" t="s">
        <v>3339</v>
      </c>
      <c r="D1823" s="261" t="s">
        <v>1604</v>
      </c>
      <c r="E1823" s="261" t="s">
        <v>1605</v>
      </c>
      <c r="F1823" s="261">
        <v>102848</v>
      </c>
      <c r="G1823" s="261" t="s">
        <v>3983</v>
      </c>
      <c r="H1823" s="261" t="s">
        <v>3984</v>
      </c>
      <c r="I1823" s="261" t="s">
        <v>3659</v>
      </c>
      <c r="J1823" s="261" t="s">
        <v>3660</v>
      </c>
      <c r="K1823" s="261" t="s">
        <v>4540</v>
      </c>
    </row>
    <row r="1824" spans="1:11" hidden="1" x14ac:dyDescent="0.25">
      <c r="A1824" s="261" t="s">
        <v>3653</v>
      </c>
      <c r="B1824" s="261">
        <v>93976</v>
      </c>
      <c r="C1824" s="261" t="s">
        <v>3698</v>
      </c>
      <c r="D1824" s="261" t="s">
        <v>5042</v>
      </c>
      <c r="E1824" s="261" t="s">
        <v>1606</v>
      </c>
      <c r="F1824" s="261">
        <v>100423</v>
      </c>
      <c r="G1824" s="261" t="s">
        <v>4581</v>
      </c>
      <c r="H1824" s="261" t="s">
        <v>4582</v>
      </c>
      <c r="I1824" s="261" t="s">
        <v>3659</v>
      </c>
      <c r="J1824" s="261" t="s">
        <v>3660</v>
      </c>
      <c r="K1824" s="261" t="s">
        <v>2278</v>
      </c>
    </row>
    <row r="1825" spans="1:11" hidden="1" x14ac:dyDescent="0.25">
      <c r="A1825" s="261" t="s">
        <v>3653</v>
      </c>
      <c r="B1825" s="261">
        <v>93977</v>
      </c>
      <c r="C1825" s="261" t="s">
        <v>1607</v>
      </c>
      <c r="D1825" s="261" t="s">
        <v>1608</v>
      </c>
      <c r="E1825" s="261" t="s">
        <v>1609</v>
      </c>
      <c r="F1825" s="261">
        <v>100926</v>
      </c>
      <c r="G1825" s="261" t="s">
        <v>1915</v>
      </c>
      <c r="H1825" s="261" t="s">
        <v>1916</v>
      </c>
      <c r="I1825" s="261" t="s">
        <v>3659</v>
      </c>
      <c r="J1825" s="261" t="s">
        <v>3660</v>
      </c>
      <c r="K1825" s="261" t="s">
        <v>1523</v>
      </c>
    </row>
    <row r="1826" spans="1:11" x14ac:dyDescent="0.25">
      <c r="A1826" s="261" t="s">
        <v>3653</v>
      </c>
      <c r="B1826" s="261">
        <v>93979</v>
      </c>
      <c r="C1826" s="261" t="s">
        <v>1610</v>
      </c>
      <c r="D1826" s="261" t="s">
        <v>1611</v>
      </c>
      <c r="E1826" s="262" t="s">
        <v>1612</v>
      </c>
      <c r="F1826" s="261"/>
      <c r="G1826" s="261"/>
      <c r="H1826" s="261"/>
      <c r="I1826" s="261"/>
      <c r="J1826" s="261"/>
      <c r="K1826" s="261"/>
    </row>
    <row r="1827" spans="1:11" hidden="1" x14ac:dyDescent="0.25">
      <c r="A1827" s="261" t="s">
        <v>3653</v>
      </c>
      <c r="B1827" s="261">
        <v>93980</v>
      </c>
      <c r="C1827" s="261" t="s">
        <v>1614</v>
      </c>
      <c r="D1827" s="261" t="s">
        <v>4122</v>
      </c>
      <c r="E1827" s="261" t="s">
        <v>1615</v>
      </c>
      <c r="F1827" s="261">
        <v>120793</v>
      </c>
      <c r="G1827" s="261" t="s">
        <v>3535</v>
      </c>
      <c r="H1827" s="261" t="s">
        <v>3536</v>
      </c>
      <c r="I1827" s="261" t="s">
        <v>3659</v>
      </c>
      <c r="J1827" s="261" t="s">
        <v>3660</v>
      </c>
      <c r="K1827" s="261" t="s">
        <v>3537</v>
      </c>
    </row>
    <row r="1828" spans="1:11" hidden="1" x14ac:dyDescent="0.25">
      <c r="A1828" s="261" t="s">
        <v>3653</v>
      </c>
      <c r="B1828" s="261">
        <v>93982</v>
      </c>
      <c r="C1828" s="261" t="s">
        <v>3031</v>
      </c>
      <c r="D1828" s="261" t="s">
        <v>1616</v>
      </c>
      <c r="E1828" s="261" t="s">
        <v>1617</v>
      </c>
      <c r="F1828" s="261">
        <v>120818</v>
      </c>
      <c r="G1828" s="261" t="s">
        <v>3965</v>
      </c>
      <c r="H1828" s="261" t="s">
        <v>3966</v>
      </c>
      <c r="I1828" s="261" t="s">
        <v>3659</v>
      </c>
      <c r="J1828" s="261" t="s">
        <v>3660</v>
      </c>
      <c r="K1828" s="261" t="s">
        <v>3967</v>
      </c>
    </row>
    <row r="1829" spans="1:11" hidden="1" x14ac:dyDescent="0.25">
      <c r="A1829" s="261" t="s">
        <v>3653</v>
      </c>
      <c r="B1829" s="261">
        <v>93984</v>
      </c>
      <c r="C1829" s="261" t="s">
        <v>1618</v>
      </c>
      <c r="D1829" s="261" t="s">
        <v>1619</v>
      </c>
      <c r="E1829" s="261" t="s">
        <v>1620</v>
      </c>
      <c r="F1829" s="261">
        <v>136229</v>
      </c>
      <c r="G1829" s="261" t="s">
        <v>438</v>
      </c>
      <c r="H1829" s="261" t="s">
        <v>439</v>
      </c>
      <c r="I1829" s="261" t="s">
        <v>3659</v>
      </c>
      <c r="J1829" s="261" t="s">
        <v>3660</v>
      </c>
      <c r="K1829" s="261" t="s">
        <v>4693</v>
      </c>
    </row>
    <row r="1830" spans="1:11" hidden="1" x14ac:dyDescent="0.25">
      <c r="A1830" s="261" t="s">
        <v>3653</v>
      </c>
      <c r="B1830" s="261">
        <v>93986</v>
      </c>
      <c r="C1830" s="261" t="s">
        <v>3843</v>
      </c>
      <c r="D1830" s="261" t="s">
        <v>1621</v>
      </c>
      <c r="E1830" s="261" t="s">
        <v>1622</v>
      </c>
      <c r="F1830" s="261">
        <v>106535</v>
      </c>
      <c r="G1830" s="261" t="s">
        <v>4997</v>
      </c>
      <c r="H1830" s="261" t="s">
        <v>4998</v>
      </c>
      <c r="I1830" s="261" t="s">
        <v>3659</v>
      </c>
      <c r="J1830" s="261" t="s">
        <v>3660</v>
      </c>
      <c r="K1830" s="261" t="s">
        <v>4999</v>
      </c>
    </row>
    <row r="1831" spans="1:11" hidden="1" x14ac:dyDescent="0.25">
      <c r="A1831" s="261" t="s">
        <v>3653</v>
      </c>
      <c r="B1831" s="261">
        <v>93987</v>
      </c>
      <c r="C1831" s="261" t="s">
        <v>4158</v>
      </c>
      <c r="D1831" s="261" t="s">
        <v>594</v>
      </c>
      <c r="E1831" s="261" t="s">
        <v>1623</v>
      </c>
      <c r="F1831" s="261">
        <v>100348</v>
      </c>
      <c r="G1831" s="261" t="s">
        <v>3943</v>
      </c>
      <c r="H1831" s="261" t="s">
        <v>3944</v>
      </c>
      <c r="I1831" s="261" t="s">
        <v>3659</v>
      </c>
      <c r="J1831" s="261" t="s">
        <v>3660</v>
      </c>
      <c r="K1831" s="261" t="s">
        <v>4488</v>
      </c>
    </row>
    <row r="1832" spans="1:11" hidden="1" x14ac:dyDescent="0.25">
      <c r="A1832" s="261" t="s">
        <v>3653</v>
      </c>
      <c r="B1832" s="261">
        <v>93988</v>
      </c>
      <c r="C1832" s="261" t="s">
        <v>3686</v>
      </c>
      <c r="D1832" s="261" t="s">
        <v>4611</v>
      </c>
      <c r="E1832" s="261" t="s">
        <v>1624</v>
      </c>
      <c r="F1832" s="261">
        <v>136336</v>
      </c>
      <c r="G1832" s="261" t="s">
        <v>2125</v>
      </c>
      <c r="H1832" s="261" t="s">
        <v>2126</v>
      </c>
      <c r="I1832" s="261" t="s">
        <v>3659</v>
      </c>
      <c r="J1832" s="261" t="s">
        <v>3660</v>
      </c>
      <c r="K1832" s="261" t="s">
        <v>4064</v>
      </c>
    </row>
    <row r="1833" spans="1:11" hidden="1" x14ac:dyDescent="0.25">
      <c r="A1833" s="261" t="s">
        <v>3653</v>
      </c>
      <c r="B1833" s="261">
        <v>93990</v>
      </c>
      <c r="C1833" s="261" t="s">
        <v>3843</v>
      </c>
      <c r="D1833" s="261" t="s">
        <v>1625</v>
      </c>
      <c r="E1833" s="261" t="s">
        <v>1626</v>
      </c>
      <c r="F1833" s="261">
        <v>100422</v>
      </c>
      <c r="G1833" s="261" t="s">
        <v>4018</v>
      </c>
      <c r="H1833" s="261" t="s">
        <v>4019</v>
      </c>
      <c r="I1833" s="261" t="s">
        <v>3659</v>
      </c>
      <c r="J1833" s="261" t="s">
        <v>3660</v>
      </c>
      <c r="K1833" s="261" t="s">
        <v>5234</v>
      </c>
    </row>
    <row r="1834" spans="1:11" hidden="1" x14ac:dyDescent="0.25">
      <c r="A1834" s="261" t="s">
        <v>3653</v>
      </c>
      <c r="B1834" s="261">
        <v>93991</v>
      </c>
      <c r="C1834" s="261" t="s">
        <v>1627</v>
      </c>
      <c r="D1834" s="261" t="s">
        <v>1628</v>
      </c>
      <c r="E1834" s="261" t="s">
        <v>1629</v>
      </c>
      <c r="F1834" s="261">
        <v>101196</v>
      </c>
      <c r="G1834" s="261" t="s">
        <v>4228</v>
      </c>
      <c r="H1834" s="261" t="s">
        <v>4229</v>
      </c>
      <c r="I1834" s="261" t="s">
        <v>3659</v>
      </c>
      <c r="J1834" s="261" t="s">
        <v>3660</v>
      </c>
      <c r="K1834" s="261" t="s">
        <v>4375</v>
      </c>
    </row>
    <row r="1835" spans="1:11" hidden="1" x14ac:dyDescent="0.25">
      <c r="A1835" s="261" t="s">
        <v>3653</v>
      </c>
      <c r="B1835" s="261">
        <v>93992</v>
      </c>
      <c r="C1835" s="261" t="s">
        <v>1630</v>
      </c>
      <c r="D1835" s="261" t="s">
        <v>1631</v>
      </c>
      <c r="E1835" s="261" t="s">
        <v>1632</v>
      </c>
      <c r="F1835" s="261">
        <v>100420</v>
      </c>
      <c r="G1835" s="261" t="s">
        <v>4426</v>
      </c>
      <c r="H1835" s="261" t="s">
        <v>4427</v>
      </c>
      <c r="I1835" s="261" t="s">
        <v>3659</v>
      </c>
      <c r="J1835" s="261" t="s">
        <v>3660</v>
      </c>
      <c r="K1835" s="261" t="s">
        <v>3880</v>
      </c>
    </row>
    <row r="1836" spans="1:11" hidden="1" x14ac:dyDescent="0.25">
      <c r="A1836" s="261" t="s">
        <v>3653</v>
      </c>
      <c r="B1836" s="261">
        <v>93993</v>
      </c>
      <c r="C1836" s="261" t="s">
        <v>2382</v>
      </c>
      <c r="D1836" s="261" t="s">
        <v>1633</v>
      </c>
      <c r="E1836" s="261" t="s">
        <v>1634</v>
      </c>
      <c r="F1836" s="261">
        <v>102843</v>
      </c>
      <c r="G1836" s="261" t="s">
        <v>4823</v>
      </c>
      <c r="H1836" s="261" t="s">
        <v>4824</v>
      </c>
      <c r="I1836" s="261" t="s">
        <v>2070</v>
      </c>
      <c r="J1836" s="261" t="s">
        <v>3997</v>
      </c>
      <c r="K1836" s="261" t="s">
        <v>1635</v>
      </c>
    </row>
    <row r="1837" spans="1:11" hidden="1" x14ac:dyDescent="0.25">
      <c r="A1837" s="261" t="s">
        <v>3653</v>
      </c>
      <c r="B1837" s="261">
        <v>93994</v>
      </c>
      <c r="C1837" s="261" t="s">
        <v>4139</v>
      </c>
      <c r="D1837" s="261" t="s">
        <v>1636</v>
      </c>
      <c r="E1837" s="261" t="s">
        <v>1637</v>
      </c>
      <c r="F1837" s="261">
        <v>100373</v>
      </c>
      <c r="G1837" s="261" t="s">
        <v>4869</v>
      </c>
      <c r="H1837" s="261" t="s">
        <v>4870</v>
      </c>
      <c r="I1837" s="261" t="s">
        <v>2070</v>
      </c>
      <c r="J1837" s="261" t="s">
        <v>3997</v>
      </c>
      <c r="K1837" s="261" t="s">
        <v>4871</v>
      </c>
    </row>
    <row r="1838" spans="1:11" hidden="1" x14ac:dyDescent="0.25">
      <c r="A1838" s="261" t="s">
        <v>3653</v>
      </c>
      <c r="B1838" s="261">
        <v>93995</v>
      </c>
      <c r="C1838" s="261" t="s">
        <v>1638</v>
      </c>
      <c r="D1838" s="261" t="s">
        <v>2883</v>
      </c>
      <c r="E1838" s="261" t="s">
        <v>1639</v>
      </c>
      <c r="F1838" s="261">
        <v>100448</v>
      </c>
      <c r="G1838" s="261" t="s">
        <v>4677</v>
      </c>
      <c r="H1838" s="261" t="s">
        <v>4678</v>
      </c>
      <c r="I1838" s="261" t="s">
        <v>2070</v>
      </c>
      <c r="J1838" s="261" t="s">
        <v>3997</v>
      </c>
      <c r="K1838" s="261" t="s">
        <v>4655</v>
      </c>
    </row>
    <row r="1839" spans="1:11" hidden="1" x14ac:dyDescent="0.25">
      <c r="A1839" s="261" t="s">
        <v>3653</v>
      </c>
      <c r="B1839" s="261">
        <v>93996</v>
      </c>
      <c r="C1839" s="261" t="s">
        <v>1640</v>
      </c>
      <c r="D1839" s="261" t="s">
        <v>1641</v>
      </c>
      <c r="E1839" s="261" t="s">
        <v>1642</v>
      </c>
      <c r="F1839" s="261">
        <v>102894</v>
      </c>
      <c r="G1839" s="261" t="s">
        <v>2909</v>
      </c>
      <c r="H1839" s="261" t="s">
        <v>2910</v>
      </c>
      <c r="I1839" s="261" t="s">
        <v>3659</v>
      </c>
      <c r="J1839" s="261" t="s">
        <v>3660</v>
      </c>
      <c r="K1839" s="261" t="s">
        <v>2911</v>
      </c>
    </row>
    <row r="1840" spans="1:11" hidden="1" x14ac:dyDescent="0.25">
      <c r="A1840" s="261" t="s">
        <v>3653</v>
      </c>
      <c r="B1840" s="261">
        <v>94004</v>
      </c>
      <c r="C1840" s="261" t="s">
        <v>3679</v>
      </c>
      <c r="D1840" s="261" t="s">
        <v>3872</v>
      </c>
      <c r="E1840" s="261" t="s">
        <v>1643</v>
      </c>
      <c r="F1840" s="261">
        <v>100425</v>
      </c>
      <c r="G1840" s="261" t="s">
        <v>4092</v>
      </c>
      <c r="H1840" s="261" t="s">
        <v>4093</v>
      </c>
      <c r="I1840" s="261" t="s">
        <v>2070</v>
      </c>
      <c r="J1840" s="261" t="s">
        <v>3997</v>
      </c>
      <c r="K1840" s="261" t="s">
        <v>2204</v>
      </c>
    </row>
    <row r="1841" spans="1:11" hidden="1" x14ac:dyDescent="0.25">
      <c r="A1841" s="261" t="s">
        <v>3653</v>
      </c>
      <c r="B1841" s="261">
        <v>94005</v>
      </c>
      <c r="C1841" s="261" t="s">
        <v>3843</v>
      </c>
      <c r="D1841" s="261" t="s">
        <v>3960</v>
      </c>
      <c r="E1841" s="261" t="s">
        <v>1644</v>
      </c>
      <c r="F1841" s="261">
        <v>103330</v>
      </c>
      <c r="G1841" s="261" t="s">
        <v>3018</v>
      </c>
      <c r="H1841" s="261" t="s">
        <v>3019</v>
      </c>
      <c r="I1841" s="261" t="s">
        <v>2070</v>
      </c>
      <c r="J1841" s="261" t="s">
        <v>3997</v>
      </c>
      <c r="K1841" s="261" t="s">
        <v>826</v>
      </c>
    </row>
    <row r="1842" spans="1:11" hidden="1" x14ac:dyDescent="0.25">
      <c r="A1842" s="261" t="s">
        <v>3653</v>
      </c>
      <c r="B1842" s="261">
        <v>94006</v>
      </c>
      <c r="C1842" s="261" t="s">
        <v>1645</v>
      </c>
      <c r="D1842" s="261" t="s">
        <v>3901</v>
      </c>
      <c r="E1842" s="261" t="s">
        <v>1646</v>
      </c>
      <c r="F1842" s="261">
        <v>103330</v>
      </c>
      <c r="G1842" s="261" t="s">
        <v>3018</v>
      </c>
      <c r="H1842" s="261" t="s">
        <v>3019</v>
      </c>
      <c r="I1842" s="261" t="s">
        <v>2070</v>
      </c>
      <c r="J1842" s="261" t="s">
        <v>3997</v>
      </c>
      <c r="K1842" s="261" t="s">
        <v>826</v>
      </c>
    </row>
    <row r="1843" spans="1:11" hidden="1" x14ac:dyDescent="0.25">
      <c r="A1843" s="261" t="s">
        <v>3653</v>
      </c>
      <c r="B1843" s="261">
        <v>94008</v>
      </c>
      <c r="C1843" s="261" t="s">
        <v>3871</v>
      </c>
      <c r="D1843" s="261" t="s">
        <v>4821</v>
      </c>
      <c r="E1843" s="261" t="s">
        <v>1647</v>
      </c>
      <c r="F1843" s="261">
        <v>103574</v>
      </c>
      <c r="G1843" s="261" t="s">
        <v>1648</v>
      </c>
      <c r="H1843" s="261" t="s">
        <v>1649</v>
      </c>
      <c r="I1843" s="261" t="s">
        <v>2070</v>
      </c>
      <c r="J1843" s="261" t="s">
        <v>3997</v>
      </c>
      <c r="K1843" s="261" t="s">
        <v>1650</v>
      </c>
    </row>
    <row r="1844" spans="1:11" hidden="1" x14ac:dyDescent="0.25">
      <c r="A1844" s="261" t="s">
        <v>3653</v>
      </c>
      <c r="B1844" s="261">
        <v>94014</v>
      </c>
      <c r="C1844" s="261" t="s">
        <v>3234</v>
      </c>
      <c r="D1844" s="261" t="s">
        <v>2812</v>
      </c>
      <c r="E1844" s="261" t="s">
        <v>1651</v>
      </c>
      <c r="F1844" s="261">
        <v>100446</v>
      </c>
      <c r="G1844" s="261" t="s">
        <v>4085</v>
      </c>
      <c r="H1844" s="261" t="s">
        <v>4086</v>
      </c>
      <c r="I1844" s="261" t="s">
        <v>2070</v>
      </c>
      <c r="J1844" s="261" t="s">
        <v>3997</v>
      </c>
      <c r="K1844" s="261" t="s">
        <v>2287</v>
      </c>
    </row>
    <row r="1845" spans="1:11" hidden="1" x14ac:dyDescent="0.25">
      <c r="A1845" s="261" t="s">
        <v>3653</v>
      </c>
      <c r="B1845" s="261">
        <v>94018</v>
      </c>
      <c r="C1845" s="261" t="s">
        <v>4244</v>
      </c>
      <c r="D1845" s="261" t="s">
        <v>3981</v>
      </c>
      <c r="E1845" s="261" t="s">
        <v>1652</v>
      </c>
      <c r="F1845" s="261">
        <v>100437</v>
      </c>
      <c r="G1845" s="261" t="s">
        <v>2169</v>
      </c>
      <c r="H1845" s="261" t="s">
        <v>2170</v>
      </c>
      <c r="I1845" s="261" t="s">
        <v>3659</v>
      </c>
      <c r="J1845" s="261" t="s">
        <v>3997</v>
      </c>
      <c r="K1845" s="261" t="s">
        <v>2171</v>
      </c>
    </row>
    <row r="1846" spans="1:11" hidden="1" x14ac:dyDescent="0.25">
      <c r="A1846" s="261" t="s">
        <v>3653</v>
      </c>
      <c r="B1846" s="261">
        <v>94032</v>
      </c>
      <c r="C1846" s="261" t="s">
        <v>4535</v>
      </c>
      <c r="D1846" s="261" t="s">
        <v>1653</v>
      </c>
      <c r="E1846" s="261" t="s">
        <v>1654</v>
      </c>
      <c r="F1846" s="261">
        <v>103595</v>
      </c>
      <c r="G1846" s="261" t="s">
        <v>3841</v>
      </c>
      <c r="H1846" s="261" t="s">
        <v>3842</v>
      </c>
      <c r="I1846" s="261" t="s">
        <v>3659</v>
      </c>
      <c r="J1846" s="261" t="s">
        <v>3660</v>
      </c>
      <c r="K1846" s="261" t="s">
        <v>4105</v>
      </c>
    </row>
    <row r="1847" spans="1:11" hidden="1" x14ac:dyDescent="0.25">
      <c r="A1847" s="261" t="s">
        <v>3653</v>
      </c>
      <c r="B1847" s="261">
        <v>94040</v>
      </c>
      <c r="C1847" s="261" t="s">
        <v>3953</v>
      </c>
      <c r="D1847" s="261" t="s">
        <v>2777</v>
      </c>
      <c r="E1847" s="261" t="s">
        <v>1655</v>
      </c>
      <c r="F1847" s="261">
        <v>103326</v>
      </c>
      <c r="G1847" s="261" t="s">
        <v>3820</v>
      </c>
      <c r="H1847" s="261" t="s">
        <v>3821</v>
      </c>
      <c r="I1847" s="261" t="s">
        <v>3659</v>
      </c>
      <c r="J1847" s="261" t="s">
        <v>3660</v>
      </c>
      <c r="K1847" s="261" t="s">
        <v>2143</v>
      </c>
    </row>
    <row r="1848" spans="1:11" hidden="1" x14ac:dyDescent="0.25">
      <c r="A1848" s="261" t="s">
        <v>3653</v>
      </c>
      <c r="B1848" s="261">
        <v>94041</v>
      </c>
      <c r="C1848" s="261" t="s">
        <v>1656</v>
      </c>
      <c r="D1848" s="261" t="s">
        <v>4661</v>
      </c>
      <c r="E1848" s="261" t="s">
        <v>1657</v>
      </c>
      <c r="F1848" s="261">
        <v>100375</v>
      </c>
      <c r="G1848" s="261" t="s">
        <v>3774</v>
      </c>
      <c r="H1848" s="261" t="s">
        <v>3775</v>
      </c>
      <c r="I1848" s="261" t="s">
        <v>3659</v>
      </c>
      <c r="J1848" s="261" t="s">
        <v>3660</v>
      </c>
      <c r="K1848" s="261" t="s">
        <v>4437</v>
      </c>
    </row>
    <row r="1849" spans="1:11" hidden="1" x14ac:dyDescent="0.25">
      <c r="A1849" s="261" t="s">
        <v>3653</v>
      </c>
      <c r="B1849" s="261">
        <v>94042</v>
      </c>
      <c r="C1849" s="261" t="s">
        <v>4866</v>
      </c>
      <c r="D1849" s="261" t="s">
        <v>1658</v>
      </c>
      <c r="E1849" s="261" t="s">
        <v>1659</v>
      </c>
      <c r="F1849" s="261">
        <v>103329</v>
      </c>
      <c r="G1849" s="261" t="s">
        <v>3937</v>
      </c>
      <c r="H1849" s="261" t="s">
        <v>3938</v>
      </c>
      <c r="I1849" s="261" t="s">
        <v>3659</v>
      </c>
      <c r="J1849" s="261" t="s">
        <v>3660</v>
      </c>
      <c r="K1849" s="261" t="s">
        <v>2794</v>
      </c>
    </row>
    <row r="1850" spans="1:11" hidden="1" x14ac:dyDescent="0.25">
      <c r="A1850" s="261" t="s">
        <v>3653</v>
      </c>
      <c r="B1850" s="261">
        <v>94043</v>
      </c>
      <c r="C1850" s="261" t="s">
        <v>3863</v>
      </c>
      <c r="D1850" s="261" t="s">
        <v>835</v>
      </c>
      <c r="E1850" s="261" t="s">
        <v>1660</v>
      </c>
      <c r="F1850" s="261">
        <v>100348</v>
      </c>
      <c r="G1850" s="261" t="s">
        <v>3943</v>
      </c>
      <c r="H1850" s="261" t="s">
        <v>3944</v>
      </c>
      <c r="I1850" s="261" t="s">
        <v>3659</v>
      </c>
      <c r="J1850" s="261" t="s">
        <v>3660</v>
      </c>
      <c r="K1850" s="261" t="s">
        <v>2647</v>
      </c>
    </row>
    <row r="1851" spans="1:11" hidden="1" x14ac:dyDescent="0.25">
      <c r="A1851" s="261" t="s">
        <v>3653</v>
      </c>
      <c r="B1851" s="261">
        <v>94045</v>
      </c>
      <c r="C1851" s="261" t="s">
        <v>4031</v>
      </c>
      <c r="D1851" s="261" t="s">
        <v>1661</v>
      </c>
      <c r="E1851" s="261" t="s">
        <v>1662</v>
      </c>
      <c r="F1851" s="261">
        <v>100403</v>
      </c>
      <c r="G1851" s="261" t="s">
        <v>4005</v>
      </c>
      <c r="H1851" s="261" t="s">
        <v>4006</v>
      </c>
      <c r="I1851" s="261" t="s">
        <v>4963</v>
      </c>
      <c r="J1851" s="261" t="s">
        <v>3997</v>
      </c>
      <c r="K1851" s="261" t="s">
        <v>4746</v>
      </c>
    </row>
    <row r="1852" spans="1:11" hidden="1" x14ac:dyDescent="0.25">
      <c r="A1852" s="261" t="s">
        <v>3653</v>
      </c>
      <c r="B1852" s="261">
        <v>94046</v>
      </c>
      <c r="C1852" s="261" t="s">
        <v>1909</v>
      </c>
      <c r="D1852" s="261" t="s">
        <v>1663</v>
      </c>
      <c r="E1852" s="261" t="s">
        <v>1664</v>
      </c>
      <c r="F1852" s="261">
        <v>103313</v>
      </c>
      <c r="G1852" s="261" t="s">
        <v>4207</v>
      </c>
      <c r="H1852" s="261" t="s">
        <v>4208</v>
      </c>
      <c r="I1852" s="261" t="s">
        <v>4963</v>
      </c>
      <c r="J1852" s="261" t="s">
        <v>3997</v>
      </c>
      <c r="K1852" s="261" t="s">
        <v>3419</v>
      </c>
    </row>
    <row r="1853" spans="1:11" hidden="1" x14ac:dyDescent="0.25">
      <c r="A1853" s="261" t="s">
        <v>3653</v>
      </c>
      <c r="B1853" s="261">
        <v>94048</v>
      </c>
      <c r="C1853" s="261" t="s">
        <v>1665</v>
      </c>
      <c r="D1853" s="261" t="s">
        <v>1666</v>
      </c>
      <c r="E1853" s="261" t="s">
        <v>1667</v>
      </c>
      <c r="F1853" s="261">
        <v>100690</v>
      </c>
      <c r="G1853" s="261" t="s">
        <v>4013</v>
      </c>
      <c r="H1853" s="261" t="s">
        <v>4014</v>
      </c>
      <c r="I1853" s="261" t="s">
        <v>4963</v>
      </c>
      <c r="J1853" s="261" t="s">
        <v>3997</v>
      </c>
      <c r="K1853" s="261" t="s">
        <v>4817</v>
      </c>
    </row>
    <row r="1854" spans="1:11" hidden="1" x14ac:dyDescent="0.25">
      <c r="A1854" s="261" t="s">
        <v>3653</v>
      </c>
      <c r="B1854" s="261">
        <v>94053</v>
      </c>
      <c r="C1854" s="261" t="s">
        <v>1668</v>
      </c>
      <c r="D1854" s="261" t="s">
        <v>1669</v>
      </c>
      <c r="E1854" s="261" t="s">
        <v>1670</v>
      </c>
      <c r="F1854" s="261">
        <v>101173</v>
      </c>
      <c r="G1854" s="261" t="s">
        <v>1671</v>
      </c>
      <c r="H1854" s="261" t="s">
        <v>1672</v>
      </c>
      <c r="I1854" s="261" t="s">
        <v>3659</v>
      </c>
      <c r="J1854" s="261" t="s">
        <v>3660</v>
      </c>
      <c r="K1854" s="261" t="s">
        <v>3661</v>
      </c>
    </row>
    <row r="1855" spans="1:11" hidden="1" x14ac:dyDescent="0.25">
      <c r="A1855" s="261" t="s">
        <v>3653</v>
      </c>
      <c r="B1855" s="261">
        <v>94054</v>
      </c>
      <c r="C1855" s="261" t="s">
        <v>1673</v>
      </c>
      <c r="D1855" s="261" t="s">
        <v>1674</v>
      </c>
      <c r="E1855" s="261" t="s">
        <v>1675</v>
      </c>
      <c r="F1855" s="261">
        <v>100987</v>
      </c>
      <c r="G1855" s="261" t="s">
        <v>3832</v>
      </c>
      <c r="H1855" s="261" t="s">
        <v>3833</v>
      </c>
      <c r="I1855" s="261" t="s">
        <v>3659</v>
      </c>
      <c r="J1855" s="261" t="s">
        <v>3660</v>
      </c>
      <c r="K1855" s="261" t="s">
        <v>3910</v>
      </c>
    </row>
    <row r="1856" spans="1:11" hidden="1" x14ac:dyDescent="0.25">
      <c r="A1856" s="261" t="s">
        <v>3653</v>
      </c>
      <c r="B1856" s="261">
        <v>94055</v>
      </c>
      <c r="C1856" s="261" t="s">
        <v>4134</v>
      </c>
      <c r="D1856" s="261" t="s">
        <v>1676</v>
      </c>
      <c r="E1856" s="261" t="s">
        <v>1677</v>
      </c>
      <c r="F1856" s="261">
        <v>100432</v>
      </c>
      <c r="G1856" s="261" t="s">
        <v>5092</v>
      </c>
      <c r="H1856" s="261" t="s">
        <v>5093</v>
      </c>
      <c r="I1856" s="261" t="s">
        <v>3659</v>
      </c>
      <c r="J1856" s="261" t="s">
        <v>3997</v>
      </c>
      <c r="K1856" s="261" t="s">
        <v>5094</v>
      </c>
    </row>
    <row r="1857" spans="1:11" hidden="1" x14ac:dyDescent="0.25">
      <c r="A1857" s="261" t="s">
        <v>3653</v>
      </c>
      <c r="B1857" s="261">
        <v>94056</v>
      </c>
      <c r="C1857" s="261" t="s">
        <v>1678</v>
      </c>
      <c r="D1857" s="261" t="s">
        <v>1679</v>
      </c>
      <c r="E1857" s="261" t="s">
        <v>1680</v>
      </c>
      <c r="F1857" s="261">
        <v>100448</v>
      </c>
      <c r="G1857" s="261" t="s">
        <v>4677</v>
      </c>
      <c r="H1857" s="261" t="s">
        <v>4678</v>
      </c>
      <c r="I1857" s="261" t="s">
        <v>3659</v>
      </c>
      <c r="J1857" s="261" t="s">
        <v>3660</v>
      </c>
      <c r="K1857" s="261" t="s">
        <v>4655</v>
      </c>
    </row>
    <row r="1858" spans="1:11" hidden="1" x14ac:dyDescent="0.25">
      <c r="A1858" s="261" t="s">
        <v>3653</v>
      </c>
      <c r="B1858" s="261">
        <v>94057</v>
      </c>
      <c r="C1858" s="261" t="s">
        <v>3747</v>
      </c>
      <c r="D1858" s="261" t="s">
        <v>1681</v>
      </c>
      <c r="E1858" s="261" t="s">
        <v>1682</v>
      </c>
      <c r="F1858" s="261">
        <v>136229</v>
      </c>
      <c r="G1858" s="261" t="s">
        <v>438</v>
      </c>
      <c r="H1858" s="261" t="s">
        <v>439</v>
      </c>
      <c r="I1858" s="261" t="s">
        <v>3659</v>
      </c>
      <c r="J1858" s="261" t="s">
        <v>3997</v>
      </c>
      <c r="K1858" s="261" t="s">
        <v>1683</v>
      </c>
    </row>
    <row r="1859" spans="1:11" hidden="1" x14ac:dyDescent="0.25">
      <c r="A1859" s="261" t="s">
        <v>3653</v>
      </c>
      <c r="B1859" s="261">
        <v>94058</v>
      </c>
      <c r="C1859" s="261" t="s">
        <v>3848</v>
      </c>
      <c r="D1859" s="261" t="s">
        <v>1684</v>
      </c>
      <c r="E1859" s="261" t="s">
        <v>1685</v>
      </c>
      <c r="F1859" s="261">
        <v>100690</v>
      </c>
      <c r="G1859" s="261" t="s">
        <v>4013</v>
      </c>
      <c r="H1859" s="261" t="s">
        <v>4014</v>
      </c>
      <c r="I1859" s="261" t="s">
        <v>4963</v>
      </c>
      <c r="J1859" s="261" t="s">
        <v>3997</v>
      </c>
      <c r="K1859" s="261" t="s">
        <v>1822</v>
      </c>
    </row>
    <row r="1860" spans="1:11" hidden="1" x14ac:dyDescent="0.25">
      <c r="A1860" s="261" t="s">
        <v>3653</v>
      </c>
      <c r="B1860" s="261">
        <v>94059</v>
      </c>
      <c r="C1860" s="261" t="s">
        <v>2293</v>
      </c>
      <c r="D1860" s="261" t="s">
        <v>1686</v>
      </c>
      <c r="E1860" s="261" t="s">
        <v>1687</v>
      </c>
      <c r="F1860" s="261">
        <v>136341</v>
      </c>
      <c r="G1860" s="261" t="s">
        <v>2571</v>
      </c>
      <c r="H1860" s="261" t="s">
        <v>2572</v>
      </c>
      <c r="I1860" s="261" t="s">
        <v>3659</v>
      </c>
      <c r="J1860" s="261" t="s">
        <v>3660</v>
      </c>
      <c r="K1860" s="261" t="s">
        <v>233</v>
      </c>
    </row>
    <row r="1861" spans="1:11" hidden="1" x14ac:dyDescent="0.25">
      <c r="A1861" s="261" t="s">
        <v>3653</v>
      </c>
      <c r="B1861" s="261">
        <v>94060</v>
      </c>
      <c r="C1861" s="261" t="s">
        <v>3498</v>
      </c>
      <c r="D1861" s="261" t="s">
        <v>1186</v>
      </c>
      <c r="E1861" s="261" t="s">
        <v>1688</v>
      </c>
      <c r="F1861" s="261">
        <v>100432</v>
      </c>
      <c r="G1861" s="261" t="s">
        <v>5092</v>
      </c>
      <c r="H1861" s="261" t="s">
        <v>5093</v>
      </c>
      <c r="I1861" s="261" t="s">
        <v>3659</v>
      </c>
      <c r="J1861" s="261" t="s">
        <v>3997</v>
      </c>
      <c r="K1861" s="261" t="s">
        <v>5094</v>
      </c>
    </row>
    <row r="1862" spans="1:11" hidden="1" x14ac:dyDescent="0.25">
      <c r="A1862" s="261" t="s">
        <v>3653</v>
      </c>
      <c r="B1862" s="261">
        <v>94061</v>
      </c>
      <c r="C1862" s="261" t="s">
        <v>3777</v>
      </c>
      <c r="D1862" s="261" t="s">
        <v>4216</v>
      </c>
      <c r="E1862" s="261" t="s">
        <v>1689</v>
      </c>
      <c r="F1862" s="261">
        <v>100403</v>
      </c>
      <c r="G1862" s="261" t="s">
        <v>4005</v>
      </c>
      <c r="H1862" s="261" t="s">
        <v>4006</v>
      </c>
      <c r="I1862" s="261" t="s">
        <v>3659</v>
      </c>
      <c r="J1862" s="261" t="s">
        <v>3660</v>
      </c>
      <c r="K1862" s="261" t="s">
        <v>4746</v>
      </c>
    </row>
    <row r="1863" spans="1:11" hidden="1" x14ac:dyDescent="0.25">
      <c r="A1863" s="261" t="s">
        <v>3653</v>
      </c>
      <c r="B1863" s="261">
        <v>94062</v>
      </c>
      <c r="C1863" s="261" t="s">
        <v>1690</v>
      </c>
      <c r="D1863" s="261" t="s">
        <v>1691</v>
      </c>
      <c r="E1863" s="261" t="s">
        <v>1692</v>
      </c>
      <c r="F1863" s="261">
        <v>102843</v>
      </c>
      <c r="G1863" s="261" t="s">
        <v>4823</v>
      </c>
      <c r="H1863" s="261" t="s">
        <v>4824</v>
      </c>
      <c r="I1863" s="261" t="s">
        <v>3659</v>
      </c>
      <c r="J1863" s="261" t="s">
        <v>4152</v>
      </c>
      <c r="K1863" s="261" t="s">
        <v>4825</v>
      </c>
    </row>
    <row r="1864" spans="1:11" hidden="1" x14ac:dyDescent="0.25">
      <c r="A1864" s="261" t="s">
        <v>3653</v>
      </c>
      <c r="B1864" s="261">
        <v>94063</v>
      </c>
      <c r="C1864" s="261" t="s">
        <v>1693</v>
      </c>
      <c r="D1864" s="261" t="s">
        <v>1694</v>
      </c>
      <c r="E1864" s="261" t="s">
        <v>1695</v>
      </c>
      <c r="F1864" s="261">
        <v>136337</v>
      </c>
      <c r="G1864" s="261" t="s">
        <v>2194</v>
      </c>
      <c r="H1864" s="261" t="s">
        <v>2195</v>
      </c>
      <c r="I1864" s="261" t="s">
        <v>3659</v>
      </c>
      <c r="J1864" s="261" t="s">
        <v>3660</v>
      </c>
      <c r="K1864" s="261" t="s">
        <v>143</v>
      </c>
    </row>
    <row r="1865" spans="1:11" hidden="1" x14ac:dyDescent="0.25">
      <c r="A1865" s="261" t="s">
        <v>3653</v>
      </c>
      <c r="B1865" s="261">
        <v>94064</v>
      </c>
      <c r="C1865" s="261" t="s">
        <v>3777</v>
      </c>
      <c r="D1865" s="261" t="s">
        <v>1696</v>
      </c>
      <c r="E1865" s="261" t="s">
        <v>1697</v>
      </c>
      <c r="F1865" s="261">
        <v>103313</v>
      </c>
      <c r="G1865" s="261" t="s">
        <v>4207</v>
      </c>
      <c r="H1865" s="261" t="s">
        <v>4208</v>
      </c>
      <c r="I1865" s="261" t="s">
        <v>4963</v>
      </c>
      <c r="J1865" s="261" t="s">
        <v>3997</v>
      </c>
      <c r="K1865" s="261" t="s">
        <v>4802</v>
      </c>
    </row>
    <row r="1866" spans="1:11" hidden="1" x14ac:dyDescent="0.25">
      <c r="A1866" s="261" t="s">
        <v>3653</v>
      </c>
      <c r="B1866" s="261">
        <v>94067</v>
      </c>
      <c r="C1866" s="261" t="s">
        <v>1698</v>
      </c>
      <c r="D1866" s="261" t="s">
        <v>1699</v>
      </c>
      <c r="E1866" s="261" t="s">
        <v>1700</v>
      </c>
      <c r="F1866" s="261">
        <v>100425</v>
      </c>
      <c r="G1866" s="261" t="s">
        <v>4092</v>
      </c>
      <c r="H1866" s="261" t="s">
        <v>4093</v>
      </c>
      <c r="I1866" s="261" t="s">
        <v>3659</v>
      </c>
      <c r="J1866" s="261" t="s">
        <v>3660</v>
      </c>
      <c r="K1866" s="261" t="s">
        <v>2204</v>
      </c>
    </row>
    <row r="1867" spans="1:11" hidden="1" x14ac:dyDescent="0.25">
      <c r="A1867" s="261" t="s">
        <v>3653</v>
      </c>
      <c r="B1867" s="261">
        <v>94070</v>
      </c>
      <c r="C1867" s="261" t="s">
        <v>4049</v>
      </c>
      <c r="D1867" s="261" t="s">
        <v>1593</v>
      </c>
      <c r="E1867" s="261" t="s">
        <v>1701</v>
      </c>
      <c r="F1867" s="261">
        <v>136349</v>
      </c>
      <c r="G1867" s="261" t="s">
        <v>1530</v>
      </c>
      <c r="H1867" s="261" t="s">
        <v>1531</v>
      </c>
      <c r="I1867" s="261" t="s">
        <v>3659</v>
      </c>
      <c r="J1867" s="261" t="s">
        <v>3660</v>
      </c>
      <c r="K1867" s="261" t="s">
        <v>1702</v>
      </c>
    </row>
    <row r="1868" spans="1:11" hidden="1" x14ac:dyDescent="0.25">
      <c r="A1868" s="261" t="s">
        <v>3653</v>
      </c>
      <c r="B1868" s="261">
        <v>94071</v>
      </c>
      <c r="C1868" s="261" t="s">
        <v>1703</v>
      </c>
      <c r="D1868" s="261" t="s">
        <v>1704</v>
      </c>
      <c r="E1868" s="261" t="s">
        <v>1705</v>
      </c>
      <c r="F1868" s="261">
        <v>100336</v>
      </c>
      <c r="G1868" s="261" t="s">
        <v>3750</v>
      </c>
      <c r="H1868" s="261" t="s">
        <v>3751</v>
      </c>
      <c r="I1868" s="261" t="s">
        <v>3659</v>
      </c>
      <c r="J1868" s="261" t="s">
        <v>3660</v>
      </c>
      <c r="K1868" s="261" t="s">
        <v>4211</v>
      </c>
    </row>
    <row r="1869" spans="1:11" hidden="1" x14ac:dyDescent="0.25">
      <c r="A1869" s="261" t="s">
        <v>3653</v>
      </c>
      <c r="B1869" s="261">
        <v>94072</v>
      </c>
      <c r="C1869" s="261" t="s">
        <v>912</v>
      </c>
      <c r="D1869" s="261" t="s">
        <v>1706</v>
      </c>
      <c r="E1869" s="261" t="s">
        <v>1707</v>
      </c>
      <c r="F1869" s="261">
        <v>120830</v>
      </c>
      <c r="G1869" s="261" t="s">
        <v>3865</v>
      </c>
      <c r="H1869" s="261" t="s">
        <v>3866</v>
      </c>
      <c r="I1869" s="261" t="s">
        <v>3659</v>
      </c>
      <c r="J1869" s="261" t="s">
        <v>3997</v>
      </c>
      <c r="K1869" s="261" t="s">
        <v>2404</v>
      </c>
    </row>
    <row r="1870" spans="1:11" hidden="1" x14ac:dyDescent="0.25">
      <c r="A1870" s="261" t="s">
        <v>3653</v>
      </c>
      <c r="B1870" s="261">
        <v>94086</v>
      </c>
      <c r="C1870" s="261" t="s">
        <v>4886</v>
      </c>
      <c r="D1870" s="261" t="s">
        <v>1708</v>
      </c>
      <c r="E1870" s="261" t="s">
        <v>1709</v>
      </c>
      <c r="F1870" s="261">
        <v>100348</v>
      </c>
      <c r="G1870" s="261" t="s">
        <v>3943</v>
      </c>
      <c r="H1870" s="261" t="s">
        <v>3944</v>
      </c>
      <c r="I1870" s="261" t="s">
        <v>3659</v>
      </c>
      <c r="J1870" s="261" t="s">
        <v>3660</v>
      </c>
      <c r="K1870" s="261" t="s">
        <v>2647</v>
      </c>
    </row>
    <row r="1871" spans="1:11" hidden="1" x14ac:dyDescent="0.25">
      <c r="A1871" s="261" t="s">
        <v>3653</v>
      </c>
      <c r="B1871" s="261">
        <v>94087</v>
      </c>
      <c r="C1871" s="261" t="s">
        <v>1710</v>
      </c>
      <c r="D1871" s="261" t="s">
        <v>1711</v>
      </c>
      <c r="E1871" s="261" t="s">
        <v>1712</v>
      </c>
      <c r="F1871" s="261">
        <v>103330</v>
      </c>
      <c r="G1871" s="261" t="s">
        <v>3018</v>
      </c>
      <c r="H1871" s="261" t="s">
        <v>3019</v>
      </c>
      <c r="I1871" s="261" t="s">
        <v>3659</v>
      </c>
      <c r="J1871" s="261" t="s">
        <v>3660</v>
      </c>
      <c r="K1871" s="261" t="s">
        <v>3020</v>
      </c>
    </row>
    <row r="1872" spans="1:11" hidden="1" x14ac:dyDescent="0.25">
      <c r="A1872" s="261" t="s">
        <v>3653</v>
      </c>
      <c r="B1872" s="261">
        <v>94088</v>
      </c>
      <c r="C1872" s="261" t="s">
        <v>4794</v>
      </c>
      <c r="D1872" s="261" t="s">
        <v>401</v>
      </c>
      <c r="E1872" s="261" t="s">
        <v>1713</v>
      </c>
      <c r="F1872" s="261">
        <v>100348</v>
      </c>
      <c r="G1872" s="261" t="s">
        <v>3943</v>
      </c>
      <c r="H1872" s="261" t="s">
        <v>3944</v>
      </c>
      <c r="I1872" s="261" t="s">
        <v>3659</v>
      </c>
      <c r="J1872" s="261" t="s">
        <v>3660</v>
      </c>
      <c r="K1872" s="261" t="s">
        <v>4488</v>
      </c>
    </row>
    <row r="1873" spans="1:11" hidden="1" x14ac:dyDescent="0.25">
      <c r="A1873" s="261" t="s">
        <v>3653</v>
      </c>
      <c r="B1873" s="261">
        <v>94094</v>
      </c>
      <c r="C1873" s="261" t="s">
        <v>2150</v>
      </c>
      <c r="D1873" s="261" t="s">
        <v>5060</v>
      </c>
      <c r="E1873" s="261" t="s">
        <v>1714</v>
      </c>
      <c r="F1873" s="261">
        <v>102843</v>
      </c>
      <c r="G1873" s="261" t="s">
        <v>4823</v>
      </c>
      <c r="H1873" s="261" t="s">
        <v>4824</v>
      </c>
      <c r="I1873" s="261" t="s">
        <v>3659</v>
      </c>
      <c r="J1873" s="261" t="s">
        <v>3660</v>
      </c>
      <c r="K1873" s="261" t="s">
        <v>4825</v>
      </c>
    </row>
    <row r="1874" spans="1:11" hidden="1" x14ac:dyDescent="0.25">
      <c r="A1874" s="261" t="s">
        <v>3653</v>
      </c>
      <c r="B1874" s="261">
        <v>94095</v>
      </c>
      <c r="C1874" s="261" t="s">
        <v>3863</v>
      </c>
      <c r="D1874" s="261" t="s">
        <v>3059</v>
      </c>
      <c r="E1874" s="261" t="s">
        <v>1715</v>
      </c>
      <c r="F1874" s="261">
        <v>100423</v>
      </c>
      <c r="G1874" s="261" t="s">
        <v>4581</v>
      </c>
      <c r="H1874" s="261" t="s">
        <v>4582</v>
      </c>
      <c r="I1874" s="261" t="s">
        <v>2070</v>
      </c>
      <c r="J1874" s="261" t="s">
        <v>3997</v>
      </c>
      <c r="K1874" s="261" t="s">
        <v>2278</v>
      </c>
    </row>
    <row r="1875" spans="1:11" hidden="1" x14ac:dyDescent="0.25">
      <c r="A1875" s="261" t="s">
        <v>3653</v>
      </c>
      <c r="B1875" s="261">
        <v>94096</v>
      </c>
      <c r="C1875" s="261" t="s">
        <v>3806</v>
      </c>
      <c r="D1875" s="261" t="s">
        <v>1716</v>
      </c>
      <c r="E1875" s="261" t="s">
        <v>1717</v>
      </c>
      <c r="F1875" s="261">
        <v>100403</v>
      </c>
      <c r="G1875" s="261" t="s">
        <v>4005</v>
      </c>
      <c r="H1875" s="261" t="s">
        <v>4006</v>
      </c>
      <c r="I1875" s="261" t="s">
        <v>4963</v>
      </c>
      <c r="J1875" s="261" t="s">
        <v>3997</v>
      </c>
      <c r="K1875" s="261" t="s">
        <v>1807</v>
      </c>
    </row>
    <row r="1876" spans="1:11" hidden="1" x14ac:dyDescent="0.25">
      <c r="A1876" s="261" t="s">
        <v>3653</v>
      </c>
      <c r="B1876" s="261">
        <v>94097</v>
      </c>
      <c r="C1876" s="261" t="s">
        <v>3848</v>
      </c>
      <c r="D1876" s="261" t="s">
        <v>1718</v>
      </c>
      <c r="E1876" s="261" t="s">
        <v>1719</v>
      </c>
      <c r="F1876" s="261">
        <v>102843</v>
      </c>
      <c r="G1876" s="261" t="s">
        <v>4823</v>
      </c>
      <c r="H1876" s="261" t="s">
        <v>4824</v>
      </c>
      <c r="I1876" s="261" t="s">
        <v>2070</v>
      </c>
      <c r="J1876" s="261" t="s">
        <v>3997</v>
      </c>
      <c r="K1876" s="261" t="s">
        <v>734</v>
      </c>
    </row>
    <row r="1877" spans="1:11" hidden="1" x14ac:dyDescent="0.25">
      <c r="A1877" s="261" t="s">
        <v>3653</v>
      </c>
      <c r="B1877" s="261">
        <v>94098</v>
      </c>
      <c r="C1877" s="261" t="s">
        <v>4142</v>
      </c>
      <c r="D1877" s="261" t="s">
        <v>1996</v>
      </c>
      <c r="E1877" s="261" t="s">
        <v>1720</v>
      </c>
      <c r="F1877" s="261">
        <v>100348</v>
      </c>
      <c r="G1877" s="261" t="s">
        <v>3943</v>
      </c>
      <c r="H1877" s="261" t="s">
        <v>3944</v>
      </c>
      <c r="I1877" s="261" t="s">
        <v>4963</v>
      </c>
      <c r="J1877" s="261" t="s">
        <v>3997</v>
      </c>
      <c r="K1877" s="261" t="s">
        <v>4488</v>
      </c>
    </row>
    <row r="1878" spans="1:11" hidden="1" x14ac:dyDescent="0.25">
      <c r="A1878" s="261" t="s">
        <v>3653</v>
      </c>
      <c r="B1878" s="261">
        <v>94099</v>
      </c>
      <c r="C1878" s="261" t="s">
        <v>4057</v>
      </c>
      <c r="D1878" s="261" t="s">
        <v>1721</v>
      </c>
      <c r="E1878" s="261" t="s">
        <v>1722</v>
      </c>
      <c r="F1878" s="261">
        <v>120830</v>
      </c>
      <c r="G1878" s="261" t="s">
        <v>3865</v>
      </c>
      <c r="H1878" s="261" t="s">
        <v>3866</v>
      </c>
      <c r="I1878" s="261" t="s">
        <v>2070</v>
      </c>
      <c r="J1878" s="261" t="s">
        <v>3997</v>
      </c>
      <c r="K1878" s="261" t="s">
        <v>3867</v>
      </c>
    </row>
    <row r="1879" spans="1:11" hidden="1" x14ac:dyDescent="0.25">
      <c r="A1879" s="261" t="s">
        <v>3653</v>
      </c>
      <c r="B1879" s="261">
        <v>94100</v>
      </c>
      <c r="C1879" s="261" t="s">
        <v>3817</v>
      </c>
      <c r="D1879" s="261" t="s">
        <v>1723</v>
      </c>
      <c r="E1879" s="261" t="s">
        <v>1724</v>
      </c>
      <c r="F1879" s="261">
        <v>103880</v>
      </c>
      <c r="G1879" s="261" t="s">
        <v>3884</v>
      </c>
      <c r="H1879" s="261" t="s">
        <v>3885</v>
      </c>
      <c r="I1879" s="261" t="s">
        <v>2070</v>
      </c>
      <c r="J1879" s="261" t="s">
        <v>3997</v>
      </c>
      <c r="K1879" s="261" t="s">
        <v>4170</v>
      </c>
    </row>
    <row r="1880" spans="1:11" hidden="1" x14ac:dyDescent="0.25">
      <c r="A1880" s="261" t="s">
        <v>3653</v>
      </c>
      <c r="B1880" s="261">
        <v>94101</v>
      </c>
      <c r="C1880" s="261" t="s">
        <v>1725</v>
      </c>
      <c r="D1880" s="261" t="s">
        <v>3693</v>
      </c>
      <c r="E1880" s="261" t="s">
        <v>1726</v>
      </c>
      <c r="F1880" s="261">
        <v>100348</v>
      </c>
      <c r="G1880" s="261" t="s">
        <v>3943</v>
      </c>
      <c r="H1880" s="261" t="s">
        <v>3944</v>
      </c>
      <c r="I1880" s="261" t="s">
        <v>3659</v>
      </c>
      <c r="J1880" s="261" t="s">
        <v>3660</v>
      </c>
      <c r="K1880" s="261" t="s">
        <v>4488</v>
      </c>
    </row>
    <row r="1881" spans="1:11" hidden="1" x14ac:dyDescent="0.25">
      <c r="A1881" s="261" t="s">
        <v>3653</v>
      </c>
      <c r="B1881" s="261">
        <v>94102</v>
      </c>
      <c r="C1881" s="261" t="s">
        <v>4593</v>
      </c>
      <c r="D1881" s="261" t="s">
        <v>1727</v>
      </c>
      <c r="E1881" s="261" t="s">
        <v>1728</v>
      </c>
      <c r="F1881" s="261">
        <v>100472</v>
      </c>
      <c r="G1881" s="261" t="s">
        <v>4596</v>
      </c>
      <c r="H1881" s="261" t="s">
        <v>4597</v>
      </c>
      <c r="I1881" s="261" t="s">
        <v>3659</v>
      </c>
      <c r="J1881" s="261" t="s">
        <v>3660</v>
      </c>
      <c r="K1881" s="261" t="s">
        <v>4598</v>
      </c>
    </row>
    <row r="1882" spans="1:11" hidden="1" x14ac:dyDescent="0.25">
      <c r="A1882" s="261" t="s">
        <v>3653</v>
      </c>
      <c r="B1882" s="261">
        <v>94103</v>
      </c>
      <c r="C1882" s="261" t="s">
        <v>4049</v>
      </c>
      <c r="D1882" s="261" t="s">
        <v>4295</v>
      </c>
      <c r="E1882" s="261" t="s">
        <v>1729</v>
      </c>
      <c r="F1882" s="261">
        <v>100403</v>
      </c>
      <c r="G1882" s="261" t="s">
        <v>4005</v>
      </c>
      <c r="H1882" s="261" t="s">
        <v>4006</v>
      </c>
      <c r="I1882" s="261" t="s">
        <v>3659</v>
      </c>
      <c r="J1882" s="261" t="s">
        <v>3660</v>
      </c>
      <c r="K1882" s="261" t="s">
        <v>4315</v>
      </c>
    </row>
    <row r="1883" spans="1:11" hidden="1" x14ac:dyDescent="0.25">
      <c r="A1883" s="261" t="s">
        <v>3653</v>
      </c>
      <c r="B1883" s="261">
        <v>94111</v>
      </c>
      <c r="C1883" s="261" t="s">
        <v>4913</v>
      </c>
      <c r="D1883" s="261" t="s">
        <v>1730</v>
      </c>
      <c r="E1883" s="261" t="s">
        <v>1731</v>
      </c>
      <c r="F1883" s="261">
        <v>100425</v>
      </c>
      <c r="G1883" s="261" t="s">
        <v>4092</v>
      </c>
      <c r="H1883" s="261" t="s">
        <v>4093</v>
      </c>
      <c r="I1883" s="261" t="s">
        <v>3659</v>
      </c>
      <c r="J1883" s="261" t="s">
        <v>3660</v>
      </c>
      <c r="K1883" s="261" t="s">
        <v>2204</v>
      </c>
    </row>
    <row r="1884" spans="1:11" ht="13.8" hidden="1" thickBot="1" x14ac:dyDescent="0.3">
      <c r="A1884" s="263" t="s">
        <v>3653</v>
      </c>
      <c r="B1884" s="263">
        <v>94116</v>
      </c>
      <c r="C1884" s="263" t="s">
        <v>5130</v>
      </c>
      <c r="D1884" s="263" t="s">
        <v>1732</v>
      </c>
      <c r="E1884" s="261" t="s">
        <v>1733</v>
      </c>
      <c r="F1884" s="263">
        <v>100423</v>
      </c>
      <c r="G1884" s="263" t="s">
        <v>4581</v>
      </c>
      <c r="H1884" s="261" t="s">
        <v>4582</v>
      </c>
      <c r="I1884" s="263" t="s">
        <v>3659</v>
      </c>
      <c r="J1884" s="263" t="s">
        <v>3660</v>
      </c>
      <c r="K1884" s="263" t="s">
        <v>4583</v>
      </c>
    </row>
    <row r="1885" spans="1:11" x14ac:dyDescent="0.25">
      <c r="A1885" s="261" t="s">
        <v>1734</v>
      </c>
      <c r="E1885" s="262" t="s">
        <v>1735</v>
      </c>
      <c r="F1885" s="261"/>
      <c r="H1885" s="261"/>
      <c r="I1885" s="261"/>
      <c r="J1885" s="261"/>
    </row>
    <row r="1886" spans="1:11" x14ac:dyDescent="0.25">
      <c r="A1886" s="261" t="s">
        <v>1736</v>
      </c>
      <c r="E1886" s="262" t="s">
        <v>1737</v>
      </c>
      <c r="F1886" s="261"/>
      <c r="H1886" s="261"/>
      <c r="I1886" s="261"/>
      <c r="J1886" s="261"/>
    </row>
    <row r="1887" spans="1:11" x14ac:dyDescent="0.25">
      <c r="E1887" s="262"/>
    </row>
    <row r="1889" spans="5:5" x14ac:dyDescent="0.25">
      <c r="E1889" s="264" t="s">
        <v>1738</v>
      </c>
    </row>
    <row r="1891" spans="5:5" x14ac:dyDescent="0.25">
      <c r="E1891" s="267" t="s">
        <v>1739</v>
      </c>
    </row>
    <row r="1892" spans="5:5" x14ac:dyDescent="0.25">
      <c r="E1892" s="265" t="s">
        <v>1740</v>
      </c>
    </row>
  </sheetData>
  <autoFilter ref="A10:K1884">
    <filterColumn colId="7">
      <filters>
        <filter val="100340 - EEL-Eur Govt Aff"/>
      </filters>
    </filterColumn>
  </autoFilter>
  <phoneticPr fontId="0" type="noConversion"/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00" r:id="rId4" name="adaytum_page_1_drop_1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777240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5" name="adaytum_page_1_drop_2">
              <controlPr defaultSize="0" print="0" autoFill="0" autoPict="0" macro="[1]!AdaytumDropDown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403860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19"/>
  <sheetViews>
    <sheetView zoomScale="75" workbookViewId="0">
      <pane xSplit="1" ySplit="6" topLeftCell="B91" activePane="bottomRight" state="frozen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defaultRowHeight="13.2" outlineLevelRow="1" x14ac:dyDescent="0.25"/>
  <cols>
    <col min="1" max="1" width="31.5546875" hidden="1" customWidth="1"/>
    <col min="2" max="2" width="20.109375" customWidth="1"/>
    <col min="3" max="3" width="31.5546875" bestFit="1" customWidth="1"/>
    <col min="4" max="4" width="35" customWidth="1"/>
    <col min="5" max="5" width="56.109375" customWidth="1"/>
    <col min="6" max="6" width="39.88671875" customWidth="1"/>
    <col min="8" max="8" width="11.6640625" customWidth="1"/>
    <col min="9" max="29" width="16.88671875" bestFit="1" customWidth="1"/>
    <col min="30" max="30" width="12.88671875" bestFit="1" customWidth="1"/>
  </cols>
  <sheetData>
    <row r="1" spans="1:30" ht="17.399999999999999" x14ac:dyDescent="0.3">
      <c r="B1" s="268" t="s">
        <v>1742</v>
      </c>
    </row>
    <row r="2" spans="1:30" hidden="1" outlineLevel="1" x14ac:dyDescent="0.25"/>
    <row r="3" spans="1:30" hidden="1" outlineLevel="1" x14ac:dyDescent="0.25">
      <c r="A3" s="269" t="s">
        <v>1743</v>
      </c>
      <c r="B3" s="270" t="s">
        <v>1744</v>
      </c>
    </row>
    <row r="4" spans="1:30" hidden="1" outlineLevel="1" x14ac:dyDescent="0.25"/>
    <row r="5" spans="1:30" collapsed="1" x14ac:dyDescent="0.25">
      <c r="A5" s="271" t="s">
        <v>1745</v>
      </c>
      <c r="B5" s="272"/>
      <c r="C5" s="272"/>
      <c r="D5" s="272"/>
      <c r="E5" s="272"/>
      <c r="F5" s="272"/>
      <c r="G5" s="273"/>
    </row>
    <row r="6" spans="1:30" s="276" customFormat="1" ht="26.25" customHeight="1" x14ac:dyDescent="0.25">
      <c r="A6" s="271" t="s">
        <v>1746</v>
      </c>
      <c r="B6" s="271" t="s">
        <v>1747</v>
      </c>
      <c r="C6" s="271" t="s">
        <v>1748</v>
      </c>
      <c r="D6" s="274" t="s">
        <v>1749</v>
      </c>
      <c r="E6" s="271" t="s">
        <v>1750</v>
      </c>
      <c r="F6" s="271" t="s">
        <v>1751</v>
      </c>
      <c r="G6" s="275" t="s">
        <v>3595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 s="277">
        <v>1</v>
      </c>
      <c r="B7" s="277" t="s">
        <v>1752</v>
      </c>
      <c r="C7" s="277" t="s">
        <v>1753</v>
      </c>
      <c r="D7" s="277" t="s">
        <v>1754</v>
      </c>
      <c r="E7" s="277" t="s">
        <v>1755</v>
      </c>
      <c r="F7" s="277" t="s">
        <v>1756</v>
      </c>
      <c r="G7" s="278">
        <v>6327</v>
      </c>
    </row>
    <row r="8" spans="1:30" x14ac:dyDescent="0.25">
      <c r="A8" s="279"/>
      <c r="B8" s="279"/>
      <c r="C8" s="279"/>
      <c r="D8" s="277" t="s">
        <v>1368</v>
      </c>
      <c r="E8" s="277" t="s">
        <v>1756</v>
      </c>
      <c r="F8" s="277" t="s">
        <v>1756</v>
      </c>
      <c r="G8" s="278">
        <v>0</v>
      </c>
    </row>
    <row r="9" spans="1:30" x14ac:dyDescent="0.25">
      <c r="A9" s="279"/>
      <c r="B9" s="279"/>
      <c r="C9" s="279"/>
      <c r="D9" s="277" t="s">
        <v>1757</v>
      </c>
      <c r="E9" s="277" t="s">
        <v>1758</v>
      </c>
      <c r="F9" s="277" t="s">
        <v>1756</v>
      </c>
      <c r="G9" s="278">
        <v>1074.21</v>
      </c>
    </row>
    <row r="10" spans="1:30" x14ac:dyDescent="0.25">
      <c r="A10" s="279"/>
      <c r="B10" s="279"/>
      <c r="C10" s="279"/>
      <c r="D10" s="277" t="s">
        <v>3900</v>
      </c>
      <c r="E10" s="277" t="s">
        <v>1756</v>
      </c>
      <c r="F10" s="277" t="s">
        <v>1756</v>
      </c>
      <c r="G10" s="278">
        <v>13.2</v>
      </c>
    </row>
    <row r="11" spans="1:30" x14ac:dyDescent="0.25">
      <c r="A11" s="279"/>
      <c r="B11" s="279"/>
      <c r="C11" s="277" t="s">
        <v>1759</v>
      </c>
      <c r="D11" s="277" t="s">
        <v>1760</v>
      </c>
      <c r="E11" s="277" t="s">
        <v>1761</v>
      </c>
      <c r="F11" s="277" t="s">
        <v>1756</v>
      </c>
      <c r="G11" s="278">
        <v>7944.64</v>
      </c>
    </row>
    <row r="12" spans="1:30" x14ac:dyDescent="0.25">
      <c r="A12" s="279"/>
      <c r="B12" s="279"/>
      <c r="C12" s="279"/>
      <c r="D12" s="279"/>
      <c r="E12" s="277" t="s">
        <v>1762</v>
      </c>
      <c r="F12" s="277" t="s">
        <v>1756</v>
      </c>
      <c r="G12" s="278">
        <v>5999</v>
      </c>
    </row>
    <row r="13" spans="1:30" x14ac:dyDescent="0.25">
      <c r="A13" s="279"/>
      <c r="B13" s="279"/>
      <c r="C13" s="279"/>
      <c r="D13" s="277" t="s">
        <v>1763</v>
      </c>
      <c r="E13" s="277" t="s">
        <v>1764</v>
      </c>
      <c r="F13" s="277" t="s">
        <v>1756</v>
      </c>
      <c r="G13" s="278">
        <v>447.59</v>
      </c>
    </row>
    <row r="14" spans="1:30" x14ac:dyDescent="0.25">
      <c r="A14" s="279"/>
      <c r="B14" s="279"/>
      <c r="C14" s="277" t="s">
        <v>1765</v>
      </c>
      <c r="D14" s="277" t="s">
        <v>1760</v>
      </c>
      <c r="E14" s="277" t="s">
        <v>1766</v>
      </c>
      <c r="F14" s="277" t="s">
        <v>1756</v>
      </c>
      <c r="G14" s="278">
        <v>13784.17</v>
      </c>
    </row>
    <row r="15" spans="1:30" x14ac:dyDescent="0.25">
      <c r="A15" s="279"/>
      <c r="B15" s="279"/>
      <c r="C15" s="279"/>
      <c r="D15" s="279"/>
      <c r="E15" s="277" t="s">
        <v>1767</v>
      </c>
      <c r="F15" s="277" t="s">
        <v>1756</v>
      </c>
      <c r="G15" s="278">
        <v>3335.5</v>
      </c>
    </row>
    <row r="16" spans="1:30" x14ac:dyDescent="0.25">
      <c r="A16" s="279"/>
      <c r="B16" s="279"/>
      <c r="C16" s="279"/>
      <c r="D16" s="277" t="s">
        <v>1768</v>
      </c>
      <c r="E16" s="277" t="s">
        <v>1769</v>
      </c>
      <c r="F16" s="277" t="s">
        <v>1756</v>
      </c>
      <c r="G16" s="278">
        <v>812.27</v>
      </c>
    </row>
    <row r="17" spans="1:7" x14ac:dyDescent="0.25">
      <c r="A17" s="279"/>
      <c r="B17" s="279"/>
      <c r="C17" s="277" t="s">
        <v>1770</v>
      </c>
      <c r="D17" s="277" t="s">
        <v>1771</v>
      </c>
      <c r="E17" s="277" t="s">
        <v>1772</v>
      </c>
      <c r="F17" s="277" t="s">
        <v>1773</v>
      </c>
      <c r="G17" s="278">
        <v>354.5</v>
      </c>
    </row>
    <row r="18" spans="1:7" x14ac:dyDescent="0.25">
      <c r="A18" s="279"/>
      <c r="B18" s="279"/>
      <c r="C18" s="279"/>
      <c r="D18" s="277" t="s">
        <v>1774</v>
      </c>
      <c r="E18" s="277" t="s">
        <v>1775</v>
      </c>
      <c r="F18" s="277" t="s">
        <v>1756</v>
      </c>
      <c r="G18" s="278">
        <v>2741.13</v>
      </c>
    </row>
    <row r="19" spans="1:7" x14ac:dyDescent="0.25">
      <c r="A19" s="279"/>
      <c r="B19" s="279"/>
      <c r="C19" s="279"/>
      <c r="D19" s="279"/>
      <c r="E19" s="277" t="s">
        <v>1776</v>
      </c>
      <c r="F19" s="277" t="s">
        <v>1756</v>
      </c>
      <c r="G19" s="278">
        <v>16042.7</v>
      </c>
    </row>
    <row r="20" spans="1:7" x14ac:dyDescent="0.25">
      <c r="A20" s="279"/>
      <c r="B20" s="279"/>
      <c r="C20" s="279"/>
      <c r="D20" s="277" t="s">
        <v>1760</v>
      </c>
      <c r="E20" s="277" t="s">
        <v>1777</v>
      </c>
      <c r="F20" s="277" t="s">
        <v>1756</v>
      </c>
      <c r="G20" s="278">
        <v>228.34</v>
      </c>
    </row>
    <row r="21" spans="1:7" x14ac:dyDescent="0.25">
      <c r="A21" s="279"/>
      <c r="B21" s="279"/>
      <c r="C21" s="279"/>
      <c r="D21" s="279"/>
      <c r="E21" s="277" t="s">
        <v>1778</v>
      </c>
      <c r="F21" s="277" t="s">
        <v>1756</v>
      </c>
      <c r="G21" s="278">
        <v>3487.52</v>
      </c>
    </row>
    <row r="22" spans="1:7" x14ac:dyDescent="0.25">
      <c r="A22" s="279"/>
      <c r="B22" s="279"/>
      <c r="C22" s="279"/>
      <c r="D22" s="279"/>
      <c r="E22" s="277" t="s">
        <v>1779</v>
      </c>
      <c r="F22" s="277" t="s">
        <v>1756</v>
      </c>
      <c r="G22" s="278">
        <v>105.53</v>
      </c>
    </row>
    <row r="23" spans="1:7" x14ac:dyDescent="0.25">
      <c r="A23" s="279"/>
      <c r="B23" s="279"/>
      <c r="C23" s="279"/>
      <c r="D23" s="279"/>
      <c r="E23" s="277" t="s">
        <v>1780</v>
      </c>
      <c r="F23" s="277" t="s">
        <v>1756</v>
      </c>
      <c r="G23" s="278">
        <v>127192.05</v>
      </c>
    </row>
    <row r="24" spans="1:7" x14ac:dyDescent="0.25">
      <c r="A24" s="279"/>
      <c r="B24" s="279"/>
      <c r="C24" s="279"/>
      <c r="D24" s="277" t="s">
        <v>1768</v>
      </c>
      <c r="E24" s="277" t="s">
        <v>1781</v>
      </c>
      <c r="F24" s="277" t="s">
        <v>1756</v>
      </c>
      <c r="G24" s="278">
        <v>2517.6799999999998</v>
      </c>
    </row>
    <row r="25" spans="1:7" x14ac:dyDescent="0.25">
      <c r="A25" s="279"/>
      <c r="B25" s="279"/>
      <c r="C25" s="279"/>
      <c r="D25" s="277" t="s">
        <v>1782</v>
      </c>
      <c r="E25" s="277" t="s">
        <v>1783</v>
      </c>
      <c r="F25" s="277" t="s">
        <v>1756</v>
      </c>
      <c r="G25" s="278">
        <v>4355.09</v>
      </c>
    </row>
    <row r="26" spans="1:7" x14ac:dyDescent="0.25">
      <c r="A26" s="279"/>
      <c r="B26" s="279"/>
      <c r="C26" s="279"/>
      <c r="D26" s="277" t="s">
        <v>1784</v>
      </c>
      <c r="E26" s="277" t="s">
        <v>1785</v>
      </c>
      <c r="F26" s="277" t="s">
        <v>1756</v>
      </c>
      <c r="G26" s="278">
        <v>3534.38</v>
      </c>
    </row>
    <row r="27" spans="1:7" x14ac:dyDescent="0.25">
      <c r="A27" s="279"/>
      <c r="B27" s="280" t="s">
        <v>1786</v>
      </c>
      <c r="C27" s="281"/>
      <c r="D27" s="281"/>
      <c r="E27" s="281"/>
      <c r="F27" s="281"/>
      <c r="G27" s="282">
        <v>200296.5</v>
      </c>
    </row>
    <row r="28" spans="1:7" x14ac:dyDescent="0.25">
      <c r="A28" s="277">
        <v>2</v>
      </c>
      <c r="B28" s="277" t="s">
        <v>1787</v>
      </c>
      <c r="C28" s="277" t="s">
        <v>1788</v>
      </c>
      <c r="D28" s="277" t="s">
        <v>1368</v>
      </c>
      <c r="E28" s="277" t="s">
        <v>1789</v>
      </c>
      <c r="F28" s="277" t="s">
        <v>1756</v>
      </c>
      <c r="G28" s="278">
        <v>2.34</v>
      </c>
    </row>
    <row r="29" spans="1:7" x14ac:dyDescent="0.25">
      <c r="A29" s="279"/>
      <c r="B29" s="279"/>
      <c r="C29" s="279"/>
      <c r="D29" s="279"/>
      <c r="E29" s="277" t="s">
        <v>1756</v>
      </c>
      <c r="F29" s="277" t="s">
        <v>1756</v>
      </c>
      <c r="G29" s="278">
        <v>-5.6843418860808015E-14</v>
      </c>
    </row>
    <row r="30" spans="1:7" x14ac:dyDescent="0.25">
      <c r="A30" s="279"/>
      <c r="B30" s="279"/>
      <c r="C30" s="279"/>
      <c r="D30" s="277" t="s">
        <v>4129</v>
      </c>
      <c r="E30" s="277" t="s">
        <v>1756</v>
      </c>
      <c r="F30" s="277" t="s">
        <v>1756</v>
      </c>
      <c r="G30" s="278">
        <v>10.48</v>
      </c>
    </row>
    <row r="31" spans="1:7" x14ac:dyDescent="0.25">
      <c r="A31" s="279"/>
      <c r="B31" s="279"/>
      <c r="C31" s="279"/>
      <c r="D31" s="277" t="s">
        <v>1613</v>
      </c>
      <c r="E31" s="277" t="s">
        <v>1756</v>
      </c>
      <c r="F31" s="277" t="s">
        <v>1756</v>
      </c>
      <c r="G31" s="278">
        <v>76.42</v>
      </c>
    </row>
    <row r="32" spans="1:7" x14ac:dyDescent="0.25">
      <c r="A32" s="279"/>
      <c r="B32" s="279"/>
      <c r="C32" s="279"/>
      <c r="D32" s="277" t="s">
        <v>3272</v>
      </c>
      <c r="E32" s="277" t="s">
        <v>1756</v>
      </c>
      <c r="F32" s="277" t="s">
        <v>1756</v>
      </c>
      <c r="G32" s="278">
        <v>291.25</v>
      </c>
    </row>
    <row r="33" spans="1:7" x14ac:dyDescent="0.25">
      <c r="A33" s="279"/>
      <c r="B33" s="279"/>
      <c r="C33" s="279"/>
      <c r="D33" s="277" t="s">
        <v>3900</v>
      </c>
      <c r="E33" s="277" t="s">
        <v>1756</v>
      </c>
      <c r="F33" s="277" t="s">
        <v>1756</v>
      </c>
      <c r="G33" s="278">
        <v>13.27</v>
      </c>
    </row>
    <row r="34" spans="1:7" x14ac:dyDescent="0.25">
      <c r="A34" s="279"/>
      <c r="B34" s="279"/>
      <c r="C34" s="279"/>
      <c r="D34" s="277" t="s">
        <v>3719</v>
      </c>
      <c r="E34" s="277" t="s">
        <v>1756</v>
      </c>
      <c r="F34" s="277" t="s">
        <v>1756</v>
      </c>
      <c r="G34" s="278">
        <v>797.68</v>
      </c>
    </row>
    <row r="35" spans="1:7" x14ac:dyDescent="0.25">
      <c r="A35" s="279"/>
      <c r="B35" s="279"/>
      <c r="C35" s="279"/>
      <c r="D35" s="277" t="s">
        <v>4133</v>
      </c>
      <c r="E35" s="277" t="s">
        <v>1756</v>
      </c>
      <c r="F35" s="277" t="s">
        <v>1756</v>
      </c>
      <c r="G35" s="278">
        <v>182.67</v>
      </c>
    </row>
    <row r="36" spans="1:7" x14ac:dyDescent="0.25">
      <c r="A36" s="279"/>
      <c r="B36" s="279"/>
      <c r="C36" s="277" t="s">
        <v>1790</v>
      </c>
      <c r="D36" s="277" t="s">
        <v>1771</v>
      </c>
      <c r="E36" s="277" t="s">
        <v>1791</v>
      </c>
      <c r="F36" s="277" t="s">
        <v>1792</v>
      </c>
      <c r="G36" s="278">
        <v>208.29</v>
      </c>
    </row>
    <row r="37" spans="1:7" x14ac:dyDescent="0.25">
      <c r="A37" s="279"/>
      <c r="B37" s="279"/>
      <c r="C37" s="279"/>
      <c r="D37" s="277" t="s">
        <v>1368</v>
      </c>
      <c r="E37" s="277" t="s">
        <v>1756</v>
      </c>
      <c r="F37" s="277" t="s">
        <v>1756</v>
      </c>
      <c r="G37" s="278">
        <v>0</v>
      </c>
    </row>
    <row r="38" spans="1:7" x14ac:dyDescent="0.25">
      <c r="A38" s="279"/>
      <c r="B38" s="279"/>
      <c r="C38" s="279"/>
      <c r="D38" s="277" t="s">
        <v>3272</v>
      </c>
      <c r="E38" s="277" t="s">
        <v>1756</v>
      </c>
      <c r="F38" s="277" t="s">
        <v>1756</v>
      </c>
      <c r="G38" s="278">
        <v>57.57</v>
      </c>
    </row>
    <row r="39" spans="1:7" x14ac:dyDescent="0.25">
      <c r="A39" s="279"/>
      <c r="B39" s="279"/>
      <c r="C39" s="279"/>
      <c r="D39" s="277" t="s">
        <v>0</v>
      </c>
      <c r="E39" s="277" t="s">
        <v>1756</v>
      </c>
      <c r="F39" s="277" t="s">
        <v>1</v>
      </c>
      <c r="G39" s="278">
        <v>10.7</v>
      </c>
    </row>
    <row r="40" spans="1:7" x14ac:dyDescent="0.25">
      <c r="A40" s="279"/>
      <c r="B40" s="279"/>
      <c r="C40" s="279"/>
      <c r="D40" s="277" t="s">
        <v>2</v>
      </c>
      <c r="E40" s="277" t="s">
        <v>1756</v>
      </c>
      <c r="F40" s="277" t="s">
        <v>3</v>
      </c>
      <c r="G40" s="278">
        <v>47.24</v>
      </c>
    </row>
    <row r="41" spans="1:7" x14ac:dyDescent="0.25">
      <c r="A41" s="279"/>
      <c r="B41" s="279"/>
      <c r="C41" s="279"/>
      <c r="D41" s="277" t="s">
        <v>3719</v>
      </c>
      <c r="E41" s="277" t="s">
        <v>1756</v>
      </c>
      <c r="F41" s="277" t="s">
        <v>1756</v>
      </c>
      <c r="G41" s="278">
        <v>447.48</v>
      </c>
    </row>
    <row r="42" spans="1:7" x14ac:dyDescent="0.25">
      <c r="A42" s="279"/>
      <c r="B42" s="279"/>
      <c r="C42" s="279"/>
      <c r="D42" s="277" t="s">
        <v>4133</v>
      </c>
      <c r="E42" s="277" t="s">
        <v>1756</v>
      </c>
      <c r="F42" s="277" t="s">
        <v>1756</v>
      </c>
      <c r="G42" s="278">
        <v>2688.26</v>
      </c>
    </row>
    <row r="43" spans="1:7" x14ac:dyDescent="0.25">
      <c r="A43" s="279"/>
      <c r="B43" s="279"/>
      <c r="C43" s="277" t="s">
        <v>4</v>
      </c>
      <c r="D43" s="277" t="s">
        <v>1368</v>
      </c>
      <c r="E43" s="277" t="s">
        <v>1789</v>
      </c>
      <c r="F43" s="277" t="s">
        <v>1756</v>
      </c>
      <c r="G43" s="278">
        <v>982.22</v>
      </c>
    </row>
    <row r="44" spans="1:7" x14ac:dyDescent="0.25">
      <c r="A44" s="279"/>
      <c r="B44" s="279"/>
      <c r="C44" s="279"/>
      <c r="D44" s="279"/>
      <c r="E44" s="277" t="s">
        <v>1756</v>
      </c>
      <c r="F44" s="277" t="s">
        <v>1756</v>
      </c>
      <c r="G44" s="278">
        <v>-1.8189894035458565E-12</v>
      </c>
    </row>
    <row r="45" spans="1:7" x14ac:dyDescent="0.25">
      <c r="A45" s="279"/>
      <c r="B45" s="279"/>
      <c r="C45" s="279"/>
      <c r="D45" s="277" t="s">
        <v>1782</v>
      </c>
      <c r="E45" s="277" t="s">
        <v>1756</v>
      </c>
      <c r="F45" s="277" t="s">
        <v>1756</v>
      </c>
      <c r="G45" s="283">
        <v>1305.4000000000001</v>
      </c>
    </row>
    <row r="46" spans="1:7" x14ac:dyDescent="0.25">
      <c r="A46" s="279"/>
      <c r="B46" s="279"/>
      <c r="C46" s="279"/>
      <c r="D46" s="277" t="s">
        <v>4129</v>
      </c>
      <c r="E46" s="277" t="s">
        <v>1756</v>
      </c>
      <c r="F46" s="277" t="s">
        <v>1756</v>
      </c>
      <c r="G46" s="278">
        <v>1735.42</v>
      </c>
    </row>
    <row r="47" spans="1:7" x14ac:dyDescent="0.25">
      <c r="A47" s="279"/>
      <c r="B47" s="279"/>
      <c r="C47" s="279"/>
      <c r="D47" s="277" t="s">
        <v>1613</v>
      </c>
      <c r="E47" s="277" t="s">
        <v>1756</v>
      </c>
      <c r="F47" s="277" t="s">
        <v>1756</v>
      </c>
      <c r="G47" s="278">
        <v>2692.21</v>
      </c>
    </row>
    <row r="48" spans="1:7" x14ac:dyDescent="0.25">
      <c r="A48" s="279"/>
      <c r="B48" s="279"/>
      <c r="C48" s="279"/>
      <c r="D48" s="277" t="s">
        <v>5</v>
      </c>
      <c r="E48" s="277" t="s">
        <v>1756</v>
      </c>
      <c r="F48" s="277" t="s">
        <v>6</v>
      </c>
      <c r="G48" s="278">
        <v>1407.33</v>
      </c>
    </row>
    <row r="49" spans="1:7" x14ac:dyDescent="0.25">
      <c r="A49" s="279"/>
      <c r="B49" s="279"/>
      <c r="C49" s="279"/>
      <c r="D49" s="277" t="s">
        <v>3272</v>
      </c>
      <c r="E49" s="277" t="s">
        <v>1756</v>
      </c>
      <c r="F49" s="277" t="s">
        <v>1756</v>
      </c>
      <c r="G49" s="278">
        <v>3652.75</v>
      </c>
    </row>
    <row r="50" spans="1:7" x14ac:dyDescent="0.25">
      <c r="A50" s="279"/>
      <c r="B50" s="279"/>
      <c r="C50" s="279"/>
      <c r="D50" s="277" t="s">
        <v>3900</v>
      </c>
      <c r="E50" s="277" t="s">
        <v>1756</v>
      </c>
      <c r="F50" s="277" t="s">
        <v>1756</v>
      </c>
      <c r="G50" s="278">
        <v>2612.23</v>
      </c>
    </row>
    <row r="51" spans="1:7" x14ac:dyDescent="0.25">
      <c r="A51" s="279"/>
      <c r="B51" s="279"/>
      <c r="C51" s="279"/>
      <c r="D51" s="277" t="s">
        <v>3719</v>
      </c>
      <c r="E51" s="277" t="s">
        <v>1756</v>
      </c>
      <c r="F51" s="277" t="s">
        <v>1756</v>
      </c>
      <c r="G51" s="278">
        <v>4468.8500000000004</v>
      </c>
    </row>
    <row r="52" spans="1:7" x14ac:dyDescent="0.25">
      <c r="A52" s="279"/>
      <c r="B52" s="279"/>
      <c r="C52" s="279"/>
      <c r="D52" s="277" t="s">
        <v>7</v>
      </c>
      <c r="E52" s="277" t="s">
        <v>8</v>
      </c>
      <c r="F52" s="277" t="s">
        <v>1756</v>
      </c>
      <c r="G52" s="278">
        <v>404.78</v>
      </c>
    </row>
    <row r="53" spans="1:7" x14ac:dyDescent="0.25">
      <c r="A53" s="279"/>
      <c r="B53" s="279"/>
      <c r="C53" s="279"/>
      <c r="D53" s="279"/>
      <c r="E53" s="277" t="s">
        <v>9</v>
      </c>
      <c r="F53" s="277" t="s">
        <v>1756</v>
      </c>
      <c r="G53" s="278">
        <v>530.48</v>
      </c>
    </row>
    <row r="54" spans="1:7" x14ac:dyDescent="0.25">
      <c r="A54" s="279"/>
      <c r="B54" s="279"/>
      <c r="C54" s="279"/>
      <c r="D54" s="277" t="s">
        <v>4133</v>
      </c>
      <c r="E54" s="277" t="s">
        <v>1756</v>
      </c>
      <c r="F54" s="277" t="s">
        <v>1756</v>
      </c>
      <c r="G54" s="278">
        <v>445.41</v>
      </c>
    </row>
    <row r="55" spans="1:7" x14ac:dyDescent="0.25">
      <c r="A55" s="279"/>
      <c r="B55" s="279"/>
      <c r="C55" s="277" t="s">
        <v>10</v>
      </c>
      <c r="D55" s="277" t="s">
        <v>1760</v>
      </c>
      <c r="E55" s="277" t="s">
        <v>11</v>
      </c>
      <c r="F55" s="277" t="s">
        <v>1756</v>
      </c>
      <c r="G55" s="278">
        <v>867.58</v>
      </c>
    </row>
    <row r="56" spans="1:7" x14ac:dyDescent="0.25">
      <c r="A56" s="279"/>
      <c r="B56" s="279"/>
      <c r="C56" s="279"/>
      <c r="D56" s="277" t="s">
        <v>1368</v>
      </c>
      <c r="E56" s="277" t="s">
        <v>1756</v>
      </c>
      <c r="F56" s="277" t="s">
        <v>1756</v>
      </c>
      <c r="G56" s="278">
        <v>-2.8421709430404007E-14</v>
      </c>
    </row>
    <row r="57" spans="1:7" x14ac:dyDescent="0.25">
      <c r="A57" s="279"/>
      <c r="B57" s="279"/>
      <c r="C57" s="279"/>
      <c r="D57" s="277" t="s">
        <v>1782</v>
      </c>
      <c r="E57" s="277" t="s">
        <v>1756</v>
      </c>
      <c r="F57" s="277" t="s">
        <v>1756</v>
      </c>
      <c r="G57" s="278">
        <v>542.61</v>
      </c>
    </row>
    <row r="58" spans="1:7" x14ac:dyDescent="0.25">
      <c r="A58" s="279"/>
      <c r="B58" s="280" t="s">
        <v>12</v>
      </c>
      <c r="C58" s="284"/>
      <c r="D58" s="284"/>
      <c r="E58" s="284"/>
      <c r="F58" s="284"/>
      <c r="G58" s="282">
        <v>26480.92</v>
      </c>
    </row>
    <row r="59" spans="1:7" x14ac:dyDescent="0.25">
      <c r="A59" s="277">
        <v>3</v>
      </c>
      <c r="B59" s="277" t="s">
        <v>13</v>
      </c>
      <c r="C59" s="277" t="s">
        <v>14</v>
      </c>
      <c r="D59" s="277" t="s">
        <v>15</v>
      </c>
      <c r="E59" s="277" t="s">
        <v>16</v>
      </c>
      <c r="F59" s="277" t="s">
        <v>1756</v>
      </c>
      <c r="G59" s="278">
        <v>284.32</v>
      </c>
    </row>
    <row r="60" spans="1:7" x14ac:dyDescent="0.25">
      <c r="A60" s="279"/>
      <c r="B60" s="279"/>
      <c r="C60" s="277" t="s">
        <v>17</v>
      </c>
      <c r="D60" s="277" t="s">
        <v>18</v>
      </c>
      <c r="E60" s="277" t="s">
        <v>1756</v>
      </c>
      <c r="F60" s="277" t="s">
        <v>19</v>
      </c>
      <c r="G60" s="278">
        <v>36.82</v>
      </c>
    </row>
    <row r="61" spans="1:7" x14ac:dyDescent="0.25">
      <c r="A61" s="279"/>
      <c r="B61" s="279"/>
      <c r="C61" s="277" t="s">
        <v>20</v>
      </c>
      <c r="D61" s="277" t="s">
        <v>21</v>
      </c>
      <c r="E61" s="277" t="s">
        <v>1756</v>
      </c>
      <c r="F61" s="277" t="s">
        <v>22</v>
      </c>
      <c r="G61" s="278">
        <v>300.29000000000002</v>
      </c>
    </row>
    <row r="62" spans="1:7" x14ac:dyDescent="0.25">
      <c r="A62" s="279"/>
      <c r="B62" s="279"/>
      <c r="C62" s="279"/>
      <c r="D62" s="277" t="s">
        <v>23</v>
      </c>
      <c r="E62" s="277" t="s">
        <v>24</v>
      </c>
      <c r="F62" s="277" t="s">
        <v>1756</v>
      </c>
      <c r="G62" s="278">
        <v>54.97</v>
      </c>
    </row>
    <row r="63" spans="1:7" x14ac:dyDescent="0.25">
      <c r="A63" s="279"/>
      <c r="B63" s="279"/>
      <c r="C63" s="279"/>
      <c r="D63" s="277" t="s">
        <v>3272</v>
      </c>
      <c r="E63" s="277" t="s">
        <v>1756</v>
      </c>
      <c r="F63" s="277" t="s">
        <v>1756</v>
      </c>
      <c r="G63" s="278">
        <v>3.72</v>
      </c>
    </row>
    <row r="64" spans="1:7" x14ac:dyDescent="0.25">
      <c r="A64" s="279"/>
      <c r="B64" s="279"/>
      <c r="C64" s="279"/>
      <c r="D64" s="277" t="s">
        <v>25</v>
      </c>
      <c r="E64" s="277" t="s">
        <v>26</v>
      </c>
      <c r="F64" s="277" t="s">
        <v>1756</v>
      </c>
      <c r="G64" s="278">
        <v>152.79</v>
      </c>
    </row>
    <row r="65" spans="1:7" x14ac:dyDescent="0.25">
      <c r="A65" s="279"/>
      <c r="B65" s="280" t="s">
        <v>27</v>
      </c>
      <c r="C65" s="284"/>
      <c r="D65" s="284"/>
      <c r="E65" s="284"/>
      <c r="F65" s="284"/>
      <c r="G65" s="282">
        <v>832.91</v>
      </c>
    </row>
    <row r="66" spans="1:7" x14ac:dyDescent="0.25">
      <c r="A66" s="277">
        <v>4</v>
      </c>
      <c r="B66" s="277" t="s">
        <v>28</v>
      </c>
      <c r="C66" s="277" t="s">
        <v>29</v>
      </c>
      <c r="D66" s="277" t="s">
        <v>30</v>
      </c>
      <c r="E66" s="277" t="s">
        <v>31</v>
      </c>
      <c r="F66" s="277" t="s">
        <v>1756</v>
      </c>
      <c r="G66" s="278">
        <v>67.680000000000007</v>
      </c>
    </row>
    <row r="67" spans="1:7" x14ac:dyDescent="0.25">
      <c r="A67" s="279"/>
      <c r="B67" s="279"/>
      <c r="C67" s="279"/>
      <c r="D67" s="277" t="s">
        <v>32</v>
      </c>
      <c r="E67" s="277" t="s">
        <v>33</v>
      </c>
      <c r="F67" s="277" t="s">
        <v>1756</v>
      </c>
      <c r="G67" s="278">
        <v>269.87</v>
      </c>
    </row>
    <row r="68" spans="1:7" x14ac:dyDescent="0.25">
      <c r="A68" s="279"/>
      <c r="B68" s="279"/>
      <c r="C68" s="279"/>
      <c r="D68" s="277" t="s">
        <v>1771</v>
      </c>
      <c r="E68" s="277" t="s">
        <v>34</v>
      </c>
      <c r="F68" s="277" t="s">
        <v>35</v>
      </c>
      <c r="G68" s="278">
        <v>-24261.45</v>
      </c>
    </row>
    <row r="69" spans="1:7" x14ac:dyDescent="0.25">
      <c r="A69" s="279"/>
      <c r="B69" s="279"/>
      <c r="C69" s="279"/>
      <c r="D69" s="279"/>
      <c r="E69" s="277" t="s">
        <v>36</v>
      </c>
      <c r="F69" s="277" t="s">
        <v>35</v>
      </c>
      <c r="G69" s="278">
        <v>14271.44</v>
      </c>
    </row>
    <row r="70" spans="1:7" x14ac:dyDescent="0.25">
      <c r="A70" s="279"/>
      <c r="B70" s="279"/>
      <c r="C70" s="279"/>
      <c r="D70" s="279"/>
      <c r="E70" s="277" t="s">
        <v>37</v>
      </c>
      <c r="F70" s="277" t="s">
        <v>35</v>
      </c>
      <c r="G70" s="278">
        <v>14271.44</v>
      </c>
    </row>
    <row r="71" spans="1:7" x14ac:dyDescent="0.25">
      <c r="A71" s="279"/>
      <c r="B71" s="279"/>
      <c r="C71" s="279"/>
      <c r="D71" s="277" t="s">
        <v>38</v>
      </c>
      <c r="E71" s="277" t="s">
        <v>39</v>
      </c>
      <c r="F71" s="277" t="s">
        <v>1756</v>
      </c>
      <c r="G71" s="278">
        <v>-9990.01</v>
      </c>
    </row>
    <row r="72" spans="1:7" x14ac:dyDescent="0.25">
      <c r="A72" s="279"/>
      <c r="B72" s="279"/>
      <c r="C72" s="277" t="s">
        <v>40</v>
      </c>
      <c r="D72" s="277" t="s">
        <v>41</v>
      </c>
      <c r="E72" s="277" t="s">
        <v>42</v>
      </c>
      <c r="F72" s="277" t="s">
        <v>1756</v>
      </c>
      <c r="G72" s="278">
        <v>4779.1499999999996</v>
      </c>
    </row>
    <row r="73" spans="1:7" x14ac:dyDescent="0.25">
      <c r="A73" s="279"/>
      <c r="B73" s="279"/>
      <c r="C73" s="279"/>
      <c r="D73" s="277" t="s">
        <v>43</v>
      </c>
      <c r="E73" s="277" t="s">
        <v>44</v>
      </c>
      <c r="F73" s="277" t="s">
        <v>1756</v>
      </c>
      <c r="G73" s="278">
        <v>27841.13</v>
      </c>
    </row>
    <row r="74" spans="1:7" x14ac:dyDescent="0.25">
      <c r="A74" s="279"/>
      <c r="B74" s="279"/>
      <c r="C74" s="279"/>
      <c r="D74" s="277" t="s">
        <v>45</v>
      </c>
      <c r="E74" s="277" t="s">
        <v>1756</v>
      </c>
      <c r="F74" s="277" t="s">
        <v>1756</v>
      </c>
      <c r="G74" s="278">
        <v>3624.82</v>
      </c>
    </row>
    <row r="75" spans="1:7" x14ac:dyDescent="0.25">
      <c r="A75" s="279"/>
      <c r="B75" s="279"/>
      <c r="C75" s="279"/>
      <c r="D75" s="277" t="s">
        <v>46</v>
      </c>
      <c r="E75" s="277" t="s">
        <v>47</v>
      </c>
      <c r="F75" s="277" t="s">
        <v>1756</v>
      </c>
      <c r="G75" s="278">
        <v>129.76</v>
      </c>
    </row>
    <row r="76" spans="1:7" x14ac:dyDescent="0.25">
      <c r="A76" s="279"/>
      <c r="B76" s="279"/>
      <c r="C76" s="279"/>
      <c r="D76" s="279"/>
      <c r="E76" s="277" t="s">
        <v>48</v>
      </c>
      <c r="F76" s="277" t="s">
        <v>1756</v>
      </c>
      <c r="G76" s="278">
        <v>2165.4899999999998</v>
      </c>
    </row>
    <row r="77" spans="1:7" x14ac:dyDescent="0.25">
      <c r="A77" s="279"/>
      <c r="B77" s="279"/>
      <c r="C77" s="279"/>
      <c r="D77" s="277" t="s">
        <v>49</v>
      </c>
      <c r="E77" s="277" t="s">
        <v>1756</v>
      </c>
      <c r="F77" s="277" t="s">
        <v>1756</v>
      </c>
      <c r="G77" s="278">
        <v>883.81</v>
      </c>
    </row>
    <row r="78" spans="1:7" x14ac:dyDescent="0.25">
      <c r="A78" s="279"/>
      <c r="B78" s="280" t="s">
        <v>50</v>
      </c>
      <c r="C78" s="284"/>
      <c r="D78" s="284"/>
      <c r="E78" s="284"/>
      <c r="F78" s="284"/>
      <c r="G78" s="282">
        <v>34053.129999999997</v>
      </c>
    </row>
    <row r="79" spans="1:7" x14ac:dyDescent="0.25">
      <c r="A79" s="277">
        <v>5</v>
      </c>
      <c r="B79" s="277" t="s">
        <v>51</v>
      </c>
      <c r="C79" s="277" t="s">
        <v>52</v>
      </c>
      <c r="D79" s="277" t="s">
        <v>53</v>
      </c>
      <c r="E79" s="277" t="s">
        <v>1756</v>
      </c>
      <c r="F79" s="277" t="s">
        <v>1756</v>
      </c>
      <c r="G79" s="278">
        <v>3700.14</v>
      </c>
    </row>
    <row r="80" spans="1:7" x14ac:dyDescent="0.25">
      <c r="A80" s="279"/>
      <c r="B80" s="280" t="s">
        <v>54</v>
      </c>
      <c r="C80" s="284"/>
      <c r="D80" s="284"/>
      <c r="E80" s="284"/>
      <c r="F80" s="284"/>
      <c r="G80" s="282">
        <v>3700.14</v>
      </c>
    </row>
    <row r="81" spans="1:7" x14ac:dyDescent="0.25">
      <c r="A81" s="277">
        <v>6</v>
      </c>
      <c r="B81" s="277" t="s">
        <v>55</v>
      </c>
      <c r="C81" s="277" t="s">
        <v>56</v>
      </c>
      <c r="D81" s="277" t="s">
        <v>57</v>
      </c>
      <c r="E81" s="277" t="s">
        <v>58</v>
      </c>
      <c r="F81" s="277" t="s">
        <v>1756</v>
      </c>
      <c r="G81" s="278">
        <v>544.11</v>
      </c>
    </row>
    <row r="82" spans="1:7" x14ac:dyDescent="0.25">
      <c r="A82" s="279"/>
      <c r="B82" s="279"/>
      <c r="C82" s="279"/>
      <c r="D82" s="277" t="s">
        <v>59</v>
      </c>
      <c r="E82" s="277" t="s">
        <v>60</v>
      </c>
      <c r="F82" s="277" t="s">
        <v>1756</v>
      </c>
      <c r="G82" s="278">
        <v>466.5</v>
      </c>
    </row>
    <row r="83" spans="1:7" x14ac:dyDescent="0.25">
      <c r="A83" s="279"/>
      <c r="B83" s="279"/>
      <c r="C83" s="279"/>
      <c r="D83" s="279"/>
      <c r="E83" s="277" t="s">
        <v>61</v>
      </c>
      <c r="F83" s="277" t="s">
        <v>1756</v>
      </c>
      <c r="G83" s="278">
        <v>5367.82</v>
      </c>
    </row>
    <row r="84" spans="1:7" x14ac:dyDescent="0.25">
      <c r="A84" s="279"/>
      <c r="B84" s="279"/>
      <c r="C84" s="279"/>
      <c r="D84" s="279"/>
      <c r="E84" s="277" t="s">
        <v>62</v>
      </c>
      <c r="F84" s="277" t="s">
        <v>1756</v>
      </c>
      <c r="G84" s="278">
        <v>4757.6899999999996</v>
      </c>
    </row>
    <row r="85" spans="1:7" x14ac:dyDescent="0.25">
      <c r="A85" s="279"/>
      <c r="B85" s="279"/>
      <c r="C85" s="279"/>
      <c r="D85" s="277" t="s">
        <v>63</v>
      </c>
      <c r="E85" s="277" t="s">
        <v>64</v>
      </c>
      <c r="F85" s="277" t="s">
        <v>1756</v>
      </c>
      <c r="G85" s="278">
        <v>544.11</v>
      </c>
    </row>
    <row r="86" spans="1:7" x14ac:dyDescent="0.25">
      <c r="A86" s="279"/>
      <c r="B86" s="280" t="s">
        <v>65</v>
      </c>
      <c r="C86" s="284"/>
      <c r="D86" s="284"/>
      <c r="E86" s="284"/>
      <c r="F86" s="284"/>
      <c r="G86" s="285">
        <v>11680.23</v>
      </c>
    </row>
    <row r="87" spans="1:7" x14ac:dyDescent="0.25">
      <c r="A87" s="277">
        <v>7</v>
      </c>
      <c r="B87" s="277" t="s">
        <v>66</v>
      </c>
      <c r="C87" s="277" t="s">
        <v>67</v>
      </c>
      <c r="D87" s="277" t="s">
        <v>1368</v>
      </c>
      <c r="E87" s="277" t="s">
        <v>1756</v>
      </c>
      <c r="F87" s="277" t="s">
        <v>1756</v>
      </c>
      <c r="G87" s="278">
        <v>0</v>
      </c>
    </row>
    <row r="88" spans="1:7" x14ac:dyDescent="0.25">
      <c r="A88" s="279"/>
      <c r="B88" s="279"/>
      <c r="C88" s="277" t="s">
        <v>68</v>
      </c>
      <c r="D88" s="277" t="s">
        <v>68</v>
      </c>
      <c r="E88" s="277" t="s">
        <v>69</v>
      </c>
      <c r="F88" s="277" t="s">
        <v>1756</v>
      </c>
      <c r="G88" s="278">
        <v>428.14</v>
      </c>
    </row>
    <row r="89" spans="1:7" x14ac:dyDescent="0.25">
      <c r="A89" s="279"/>
      <c r="B89" s="279"/>
      <c r="C89" s="279"/>
      <c r="D89" s="279"/>
      <c r="E89" s="277" t="s">
        <v>70</v>
      </c>
      <c r="F89" s="277" t="s">
        <v>1756</v>
      </c>
      <c r="G89" s="278">
        <v>2283.4299999999998</v>
      </c>
    </row>
    <row r="90" spans="1:7" x14ac:dyDescent="0.25">
      <c r="A90" s="279"/>
      <c r="B90" s="279"/>
      <c r="C90" s="279"/>
      <c r="D90" s="277" t="s">
        <v>1368</v>
      </c>
      <c r="E90" s="277" t="s">
        <v>1756</v>
      </c>
      <c r="F90" s="277" t="s">
        <v>1756</v>
      </c>
      <c r="G90" s="278">
        <v>2.2737367544323206E-13</v>
      </c>
    </row>
    <row r="91" spans="1:7" x14ac:dyDescent="0.25">
      <c r="A91" s="279"/>
      <c r="B91" s="279"/>
      <c r="C91" s="279"/>
      <c r="D91" s="277" t="s">
        <v>71</v>
      </c>
      <c r="E91" s="277" t="s">
        <v>1756</v>
      </c>
      <c r="F91" s="277" t="s">
        <v>1756</v>
      </c>
      <c r="G91" s="278">
        <v>1328.41</v>
      </c>
    </row>
    <row r="92" spans="1:7" x14ac:dyDescent="0.25">
      <c r="A92" s="279"/>
      <c r="B92" s="279"/>
      <c r="C92" s="279"/>
      <c r="D92" s="277" t="s">
        <v>1756</v>
      </c>
      <c r="E92" s="277" t="s">
        <v>72</v>
      </c>
      <c r="F92" s="277" t="s">
        <v>1756</v>
      </c>
      <c r="G92" s="278">
        <v>428.14</v>
      </c>
    </row>
    <row r="93" spans="1:7" x14ac:dyDescent="0.25">
      <c r="A93" s="279"/>
      <c r="B93" s="279"/>
      <c r="C93" s="279"/>
      <c r="D93" s="279"/>
      <c r="E93" s="277" t="s">
        <v>73</v>
      </c>
      <c r="F93" s="277" t="s">
        <v>1756</v>
      </c>
      <c r="G93" s="278">
        <v>428.14</v>
      </c>
    </row>
    <row r="94" spans="1:7" x14ac:dyDescent="0.25">
      <c r="A94" s="279"/>
      <c r="B94" s="279"/>
      <c r="C94" s="277" t="s">
        <v>74</v>
      </c>
      <c r="D94" s="277" t="s">
        <v>1368</v>
      </c>
      <c r="E94" s="277" t="s">
        <v>1789</v>
      </c>
      <c r="F94" s="277" t="s">
        <v>1756</v>
      </c>
      <c r="G94" s="278">
        <v>751.93</v>
      </c>
    </row>
    <row r="95" spans="1:7" x14ac:dyDescent="0.25">
      <c r="A95" s="279"/>
      <c r="B95" s="279"/>
      <c r="C95" s="277" t="s">
        <v>75</v>
      </c>
      <c r="D95" s="277" t="s">
        <v>1368</v>
      </c>
      <c r="E95" s="277" t="s">
        <v>1756</v>
      </c>
      <c r="F95" s="277" t="s">
        <v>1756</v>
      </c>
      <c r="G95" s="278">
        <v>0</v>
      </c>
    </row>
    <row r="96" spans="1:7" x14ac:dyDescent="0.25">
      <c r="A96" s="279"/>
      <c r="B96" s="279"/>
      <c r="C96" s="279"/>
      <c r="D96" s="277" t="s">
        <v>76</v>
      </c>
      <c r="E96" s="277" t="s">
        <v>77</v>
      </c>
      <c r="F96" s="277" t="s">
        <v>1756</v>
      </c>
      <c r="G96" s="278">
        <v>1427.14</v>
      </c>
    </row>
    <row r="97" spans="1:7" x14ac:dyDescent="0.25">
      <c r="A97" s="279"/>
      <c r="B97" s="280" t="s">
        <v>78</v>
      </c>
      <c r="C97" s="284"/>
      <c r="D97" s="284"/>
      <c r="E97" s="284"/>
      <c r="F97" s="284"/>
      <c r="G97" s="282">
        <v>7075.33</v>
      </c>
    </row>
    <row r="98" spans="1:7" x14ac:dyDescent="0.25">
      <c r="A98" s="277">
        <v>8</v>
      </c>
      <c r="B98" s="277" t="s">
        <v>79</v>
      </c>
      <c r="C98" s="277" t="s">
        <v>80</v>
      </c>
      <c r="D98" s="277" t="s">
        <v>81</v>
      </c>
      <c r="E98" s="277" t="s">
        <v>82</v>
      </c>
      <c r="F98" s="277" t="s">
        <v>1756</v>
      </c>
      <c r="G98" s="278">
        <v>43.67</v>
      </c>
    </row>
    <row r="99" spans="1:7" x14ac:dyDescent="0.25">
      <c r="A99" s="279"/>
      <c r="B99" s="279"/>
      <c r="C99" s="279"/>
      <c r="D99" s="277" t="s">
        <v>83</v>
      </c>
      <c r="E99" s="277" t="s">
        <v>84</v>
      </c>
      <c r="F99" s="277" t="s">
        <v>1756</v>
      </c>
      <c r="G99" s="278">
        <v>452.12</v>
      </c>
    </row>
    <row r="100" spans="1:7" x14ac:dyDescent="0.25">
      <c r="A100" s="279"/>
      <c r="B100" s="279"/>
      <c r="C100" s="279"/>
      <c r="D100" s="277" t="s">
        <v>1771</v>
      </c>
      <c r="E100" s="277" t="s">
        <v>1756</v>
      </c>
      <c r="F100" s="277" t="s">
        <v>85</v>
      </c>
      <c r="G100" s="278">
        <v>37.11</v>
      </c>
    </row>
    <row r="101" spans="1:7" x14ac:dyDescent="0.25">
      <c r="A101" s="279"/>
      <c r="B101" s="279"/>
      <c r="C101" s="279"/>
      <c r="D101" s="279"/>
      <c r="E101" s="279"/>
      <c r="F101" s="286" t="s">
        <v>86</v>
      </c>
      <c r="G101" s="287">
        <v>9.99</v>
      </c>
    </row>
    <row r="102" spans="1:7" x14ac:dyDescent="0.25">
      <c r="A102" s="279"/>
      <c r="B102" s="279"/>
      <c r="C102" s="279"/>
      <c r="D102" s="279"/>
      <c r="E102" s="279"/>
      <c r="F102" s="286" t="s">
        <v>87</v>
      </c>
      <c r="G102" s="287">
        <v>49.95</v>
      </c>
    </row>
    <row r="103" spans="1:7" x14ac:dyDescent="0.25">
      <c r="A103" s="279"/>
      <c r="B103" s="279"/>
      <c r="C103" s="279"/>
      <c r="D103" s="279"/>
      <c r="E103" s="279"/>
      <c r="F103" s="286" t="s">
        <v>88</v>
      </c>
      <c r="G103" s="287">
        <v>16.98</v>
      </c>
    </row>
    <row r="104" spans="1:7" x14ac:dyDescent="0.25">
      <c r="A104" s="279"/>
      <c r="B104" s="279"/>
      <c r="C104" s="279"/>
      <c r="D104" s="279"/>
      <c r="E104" s="279"/>
      <c r="F104" s="286" t="s">
        <v>89</v>
      </c>
      <c r="G104" s="287">
        <v>34.97</v>
      </c>
    </row>
    <row r="105" spans="1:7" x14ac:dyDescent="0.25">
      <c r="A105" s="279"/>
      <c r="B105" s="279"/>
      <c r="C105" s="279"/>
      <c r="D105" s="277" t="s">
        <v>90</v>
      </c>
      <c r="E105" s="277" t="s">
        <v>91</v>
      </c>
      <c r="F105" s="277" t="s">
        <v>1756</v>
      </c>
      <c r="G105" s="278">
        <v>208.45</v>
      </c>
    </row>
    <row r="106" spans="1:7" x14ac:dyDescent="0.25">
      <c r="A106" s="279"/>
      <c r="B106" s="279"/>
      <c r="C106" s="279"/>
      <c r="D106" s="279"/>
      <c r="E106" s="277" t="s">
        <v>92</v>
      </c>
      <c r="F106" s="277" t="s">
        <v>1756</v>
      </c>
      <c r="G106" s="278">
        <v>308.04000000000002</v>
      </c>
    </row>
    <row r="107" spans="1:7" x14ac:dyDescent="0.25">
      <c r="A107" s="279"/>
      <c r="B107" s="279"/>
      <c r="C107" s="279"/>
      <c r="D107" s="279"/>
      <c r="E107" s="277" t="s">
        <v>93</v>
      </c>
      <c r="F107" s="277" t="s">
        <v>1756</v>
      </c>
      <c r="G107" s="278">
        <v>294.74</v>
      </c>
    </row>
    <row r="108" spans="1:7" x14ac:dyDescent="0.25">
      <c r="A108" s="279"/>
      <c r="B108" s="279"/>
      <c r="C108" s="279"/>
      <c r="D108" s="279"/>
      <c r="E108" s="277" t="s">
        <v>94</v>
      </c>
      <c r="F108" s="277" t="s">
        <v>1756</v>
      </c>
      <c r="G108" s="278">
        <v>61.11</v>
      </c>
    </row>
    <row r="109" spans="1:7" x14ac:dyDescent="0.25">
      <c r="A109" s="279"/>
      <c r="B109" s="279"/>
      <c r="C109" s="279"/>
      <c r="D109" s="279"/>
      <c r="E109" s="277" t="s">
        <v>95</v>
      </c>
      <c r="F109" s="277" t="s">
        <v>1756</v>
      </c>
      <c r="G109" s="278">
        <v>551.25</v>
      </c>
    </row>
    <row r="110" spans="1:7" x14ac:dyDescent="0.25">
      <c r="A110" s="279"/>
      <c r="B110" s="279"/>
      <c r="C110" s="279"/>
      <c r="D110" s="279"/>
      <c r="E110" s="277" t="s">
        <v>96</v>
      </c>
      <c r="F110" s="277" t="s">
        <v>1756</v>
      </c>
      <c r="G110" s="278">
        <v>86.49</v>
      </c>
    </row>
    <row r="111" spans="1:7" x14ac:dyDescent="0.25">
      <c r="A111" s="279"/>
      <c r="B111" s="279"/>
      <c r="C111" s="279"/>
      <c r="D111" s="279"/>
      <c r="E111" s="277" t="s">
        <v>97</v>
      </c>
      <c r="F111" s="277" t="s">
        <v>1756</v>
      </c>
      <c r="G111" s="278">
        <v>91.94</v>
      </c>
    </row>
    <row r="112" spans="1:7" x14ac:dyDescent="0.25">
      <c r="A112" s="279"/>
      <c r="B112" s="279"/>
      <c r="C112" s="279"/>
      <c r="D112" s="279"/>
      <c r="E112" s="277" t="s">
        <v>98</v>
      </c>
      <c r="F112" s="277" t="s">
        <v>1756</v>
      </c>
      <c r="G112" s="278">
        <v>1325.31</v>
      </c>
    </row>
    <row r="113" spans="1:7" x14ac:dyDescent="0.25">
      <c r="A113" s="279"/>
      <c r="B113" s="279"/>
      <c r="C113" s="279"/>
      <c r="D113" s="279"/>
      <c r="E113" s="277" t="s">
        <v>99</v>
      </c>
      <c r="F113" s="277" t="s">
        <v>1756</v>
      </c>
      <c r="G113" s="278">
        <v>188.8</v>
      </c>
    </row>
    <row r="114" spans="1:7" x14ac:dyDescent="0.25">
      <c r="A114" s="279"/>
      <c r="B114" s="279"/>
      <c r="C114" s="279"/>
      <c r="D114" s="279"/>
      <c r="E114" s="277" t="s">
        <v>100</v>
      </c>
      <c r="F114" s="277" t="s">
        <v>1756</v>
      </c>
      <c r="G114" s="278">
        <v>880.95</v>
      </c>
    </row>
    <row r="115" spans="1:7" x14ac:dyDescent="0.25">
      <c r="A115" s="279"/>
      <c r="B115" s="279"/>
      <c r="C115" s="279"/>
      <c r="D115" s="279"/>
      <c r="E115" s="277" t="s">
        <v>101</v>
      </c>
      <c r="F115" s="277" t="s">
        <v>1756</v>
      </c>
      <c r="G115" s="278">
        <v>175.09</v>
      </c>
    </row>
    <row r="116" spans="1:7" x14ac:dyDescent="0.25">
      <c r="A116" s="279"/>
      <c r="B116" s="279"/>
      <c r="C116" s="279"/>
      <c r="D116" s="279"/>
      <c r="E116" s="277" t="s">
        <v>102</v>
      </c>
      <c r="F116" s="277" t="s">
        <v>1756</v>
      </c>
      <c r="G116" s="278">
        <v>43.3</v>
      </c>
    </row>
    <row r="117" spans="1:7" x14ac:dyDescent="0.25">
      <c r="A117" s="279"/>
      <c r="B117" s="279"/>
      <c r="C117" s="279"/>
      <c r="D117" s="277" t="s">
        <v>103</v>
      </c>
      <c r="E117" s="277" t="s">
        <v>1756</v>
      </c>
      <c r="F117" s="277" t="s">
        <v>1756</v>
      </c>
      <c r="G117" s="278">
        <v>156.82</v>
      </c>
    </row>
    <row r="118" spans="1:7" x14ac:dyDescent="0.25">
      <c r="A118" s="279"/>
      <c r="B118" s="280" t="s">
        <v>104</v>
      </c>
      <c r="C118" s="284"/>
      <c r="D118" s="284"/>
      <c r="E118" s="284"/>
      <c r="F118" s="284"/>
      <c r="G118" s="282">
        <v>5017.08</v>
      </c>
    </row>
    <row r="119" spans="1:7" x14ac:dyDescent="0.25">
      <c r="A119" s="288" t="s">
        <v>105</v>
      </c>
      <c r="B119" s="289"/>
      <c r="C119" s="289"/>
      <c r="D119" s="289"/>
      <c r="E119" s="290"/>
      <c r="F119" s="290"/>
      <c r="G119" s="291">
        <v>289136.24</v>
      </c>
    </row>
  </sheetData>
  <phoneticPr fontId="0" type="noConversion"/>
  <printOptions horizontalCentered="1"/>
  <pageMargins left="0.24" right="0.17" top="0.45" bottom="0.35433070866141736" header="0.28000000000000003" footer="0.21"/>
  <pageSetup paperSize="9" scale="49" orientation="portrait" r:id="rId2"/>
  <headerFooter alignWithMargins="0">
    <oddHeader>&amp;C&amp;14&amp;A</oddHeader>
    <oddFooter>&amp;L&amp;8&amp;A&amp;C&amp;8Printed : &amp;D &amp;R&amp;8&amp;F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AY112"/>
  <sheetViews>
    <sheetView view="pageBreakPreview" zoomScale="60" zoomScaleNormal="100" workbookViewId="0">
      <selection activeCell="I37" sqref="I37"/>
    </sheetView>
  </sheetViews>
  <sheetFormatPr defaultRowHeight="13.2" x14ac:dyDescent="0.25"/>
  <cols>
    <col min="3" max="3" width="22.6640625" bestFit="1" customWidth="1"/>
    <col min="4" max="4" width="12.6640625" bestFit="1" customWidth="1"/>
    <col min="5" max="5" width="13.33203125" bestFit="1" customWidth="1"/>
    <col min="6" max="6" width="12.6640625" bestFit="1" customWidth="1"/>
    <col min="7" max="7" width="12.33203125" bestFit="1" customWidth="1"/>
    <col min="8" max="8" width="12.5546875" bestFit="1" customWidth="1"/>
    <col min="9" max="9" width="13" bestFit="1" customWidth="1"/>
    <col min="10" max="10" width="12.109375" bestFit="1" customWidth="1"/>
    <col min="11" max="11" width="12.6640625" bestFit="1" customWidth="1"/>
    <col min="12" max="12" width="13" bestFit="1" customWidth="1"/>
    <col min="13" max="13" width="12.5546875" bestFit="1" customWidth="1"/>
    <col min="14" max="14" width="12.6640625" bestFit="1" customWidth="1"/>
    <col min="15" max="15" width="12.33203125" bestFit="1" customWidth="1"/>
    <col min="16" max="16" width="14.109375" bestFit="1" customWidth="1"/>
    <col min="17" max="17" width="12.109375" bestFit="1" customWidth="1"/>
  </cols>
  <sheetData>
    <row r="7" spans="1:51" x14ac:dyDescent="0.25">
      <c r="C7" s="1" t="s">
        <v>3542</v>
      </c>
    </row>
    <row r="8" spans="1:51" ht="12.75" customHeight="1" x14ac:dyDescent="0.25">
      <c r="C8" s="7" t="s">
        <v>3563</v>
      </c>
      <c r="D8" s="7" t="s">
        <v>3598</v>
      </c>
      <c r="E8" s="4" t="s">
        <v>3543</v>
      </c>
    </row>
    <row r="9" spans="1:51" ht="15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51" s="46" customFormat="1" ht="12" customHeight="1" x14ac:dyDescent="0.3">
      <c r="A10" s="15"/>
      <c r="B10" s="15"/>
      <c r="C10" s="15"/>
      <c r="D10" s="103" t="s">
        <v>3560</v>
      </c>
      <c r="E10" s="103" t="s">
        <v>3561</v>
      </c>
      <c r="F10" s="103" t="s">
        <v>3562</v>
      </c>
      <c r="G10" s="103" t="s">
        <v>3566</v>
      </c>
      <c r="H10" s="103" t="s">
        <v>3567</v>
      </c>
      <c r="I10" s="103" t="s">
        <v>3568</v>
      </c>
      <c r="J10" s="103" t="s">
        <v>3569</v>
      </c>
      <c r="K10" s="103" t="s">
        <v>3570</v>
      </c>
      <c r="L10" s="103" t="s">
        <v>3571</v>
      </c>
      <c r="M10" s="103" t="s">
        <v>3572</v>
      </c>
      <c r="N10" s="103" t="s">
        <v>3573</v>
      </c>
      <c r="O10" s="103" t="s">
        <v>3574</v>
      </c>
      <c r="P10" s="107" t="s">
        <v>3575</v>
      </c>
      <c r="Q10" s="103" t="s">
        <v>3576</v>
      </c>
    </row>
    <row r="11" spans="1:51" ht="12.75" customHeight="1" x14ac:dyDescent="0.25">
      <c r="A11" s="11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51" ht="12.75" customHeight="1" x14ac:dyDescent="0.25">
      <c r="A12" s="28"/>
      <c r="B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  <c r="Q12" s="3"/>
    </row>
    <row r="13" spans="1:51" x14ac:dyDescent="0.25">
      <c r="A13" s="324" t="s">
        <v>3583</v>
      </c>
      <c r="B13" s="324"/>
      <c r="C13" s="2" t="s">
        <v>3544</v>
      </c>
      <c r="D13" s="121">
        <v>228479.32</v>
      </c>
      <c r="E13" s="121">
        <v>235291.88</v>
      </c>
      <c r="F13" s="121">
        <v>411985.69</v>
      </c>
      <c r="G13" s="121">
        <v>321243.09999999998</v>
      </c>
      <c r="H13" s="121">
        <v>243981.65422885577</v>
      </c>
      <c r="I13" s="121">
        <v>249345.46019900503</v>
      </c>
      <c r="J13" s="121">
        <v>249345.46019900503</v>
      </c>
      <c r="K13" s="121">
        <v>254709.26616915429</v>
      </c>
      <c r="L13" s="121">
        <v>254709.26616915429</v>
      </c>
      <c r="M13" s="121">
        <v>260073.07213930355</v>
      </c>
      <c r="N13" s="121">
        <v>260073.07213930355</v>
      </c>
      <c r="O13" s="121">
        <v>260073.07213930355</v>
      </c>
      <c r="P13" s="121">
        <v>3229310.3133830847</v>
      </c>
      <c r="Q13" s="121">
        <v>0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</row>
    <row r="14" spans="1:51" x14ac:dyDescent="0.25">
      <c r="A14" s="324"/>
      <c r="B14" s="324"/>
      <c r="C14" s="2" t="s">
        <v>3545</v>
      </c>
      <c r="D14" s="121">
        <v>30350.29</v>
      </c>
      <c r="E14" s="121">
        <v>50494.68</v>
      </c>
      <c r="F14" s="121">
        <v>84046.23</v>
      </c>
      <c r="G14" s="121">
        <v>41050.410000000003</v>
      </c>
      <c r="H14" s="121">
        <v>49462.686567164179</v>
      </c>
      <c r="I14" s="121">
        <v>49462.686567164179</v>
      </c>
      <c r="J14" s="121">
        <v>49462.686567164179</v>
      </c>
      <c r="K14" s="121">
        <v>49462.686567164179</v>
      </c>
      <c r="L14" s="121">
        <v>49462.686567164179</v>
      </c>
      <c r="M14" s="121">
        <v>49462.686567164179</v>
      </c>
      <c r="N14" s="121">
        <v>49462.686567164179</v>
      </c>
      <c r="O14" s="121">
        <v>49462.686567164179</v>
      </c>
      <c r="P14" s="121">
        <v>601643.10253731348</v>
      </c>
      <c r="Q14" s="121">
        <v>0</v>
      </c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</row>
    <row r="15" spans="1:51" ht="12.75" customHeight="1" x14ac:dyDescent="0.25">
      <c r="A15" s="324"/>
      <c r="B15" s="324"/>
      <c r="C15" s="2" t="s">
        <v>3546</v>
      </c>
      <c r="D15" s="121">
        <v>3102.83</v>
      </c>
      <c r="E15" s="121">
        <v>445.99</v>
      </c>
      <c r="F15" s="121">
        <v>1043.6500000000001</v>
      </c>
      <c r="G15" s="121">
        <v>5166.47</v>
      </c>
      <c r="H15" s="121">
        <v>6000</v>
      </c>
      <c r="I15" s="121">
        <v>6000</v>
      </c>
      <c r="J15" s="121">
        <v>6000</v>
      </c>
      <c r="K15" s="121">
        <v>6000</v>
      </c>
      <c r="L15" s="121">
        <v>6000</v>
      </c>
      <c r="M15" s="121">
        <v>6000</v>
      </c>
      <c r="N15" s="121">
        <v>6000</v>
      </c>
      <c r="O15" s="121">
        <v>6000</v>
      </c>
      <c r="P15" s="121">
        <v>57758.94</v>
      </c>
      <c r="Q15" s="121">
        <v>0</v>
      </c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</row>
    <row r="16" spans="1:51" x14ac:dyDescent="0.25">
      <c r="A16" s="324"/>
      <c r="B16" s="324"/>
      <c r="C16" s="2" t="s">
        <v>3547</v>
      </c>
      <c r="D16" s="121">
        <v>2291.36</v>
      </c>
      <c r="E16" s="121">
        <v>19938.830000000002</v>
      </c>
      <c r="F16" s="121">
        <v>130263.72</v>
      </c>
      <c r="G16" s="121">
        <v>496.63</v>
      </c>
      <c r="H16" s="121">
        <v>746.26865671641804</v>
      </c>
      <c r="I16" s="121">
        <v>746.26865671641804</v>
      </c>
      <c r="J16" s="121">
        <v>746.26865671641804</v>
      </c>
      <c r="K16" s="121">
        <v>746.26865671641804</v>
      </c>
      <c r="L16" s="121">
        <v>746.26865671641804</v>
      </c>
      <c r="M16" s="121">
        <v>746.26865671641804</v>
      </c>
      <c r="N16" s="121">
        <v>746.26865671641804</v>
      </c>
      <c r="O16" s="121">
        <v>746.26865671641804</v>
      </c>
      <c r="P16" s="121">
        <v>158960.68925373134</v>
      </c>
      <c r="Q16" s="121">
        <v>0</v>
      </c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</row>
    <row r="17" spans="1:51" x14ac:dyDescent="0.25">
      <c r="A17" s="324"/>
      <c r="B17" s="324"/>
      <c r="C17" s="2" t="s">
        <v>3548</v>
      </c>
      <c r="D17" s="121">
        <v>0</v>
      </c>
      <c r="E17" s="121">
        <v>0</v>
      </c>
      <c r="F17" s="121">
        <v>802.74</v>
      </c>
      <c r="G17" s="121">
        <v>0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802.74</v>
      </c>
      <c r="Q17" s="121">
        <v>0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</row>
    <row r="18" spans="1:51" x14ac:dyDescent="0.25">
      <c r="A18" s="324"/>
      <c r="B18" s="324"/>
      <c r="C18" s="2" t="s">
        <v>3549</v>
      </c>
      <c r="D18" s="121">
        <v>2642.94</v>
      </c>
      <c r="E18" s="121">
        <v>2295.61</v>
      </c>
      <c r="F18" s="121">
        <v>0</v>
      </c>
      <c r="G18" s="121">
        <v>0</v>
      </c>
      <c r="H18" s="121">
        <v>0</v>
      </c>
      <c r="I18" s="121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4938.55</v>
      </c>
      <c r="Q18" s="121">
        <v>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</row>
    <row r="19" spans="1:51" x14ac:dyDescent="0.25">
      <c r="A19" s="324"/>
      <c r="B19" s="324"/>
      <c r="C19" s="2" t="s">
        <v>3550</v>
      </c>
      <c r="D19" s="121">
        <v>16373.19</v>
      </c>
      <c r="E19" s="121">
        <v>20524.04</v>
      </c>
      <c r="F19" s="121">
        <v>3242.59</v>
      </c>
      <c r="G19" s="121">
        <v>10549.41</v>
      </c>
      <c r="H19" s="121">
        <v>1865.6716417910488</v>
      </c>
      <c r="I19" s="121">
        <v>1865.6716417910488</v>
      </c>
      <c r="J19" s="121">
        <v>1865.6716417910488</v>
      </c>
      <c r="K19" s="121">
        <v>1865.6716417910488</v>
      </c>
      <c r="L19" s="121">
        <v>1865.6716417910488</v>
      </c>
      <c r="M19" s="121">
        <v>1865.6716417910488</v>
      </c>
      <c r="N19" s="121">
        <v>1865.6716417910488</v>
      </c>
      <c r="O19" s="121">
        <v>1865.6716417910488</v>
      </c>
      <c r="P19" s="121">
        <v>65614.603134328383</v>
      </c>
      <c r="Q19" s="121">
        <v>0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</row>
    <row r="20" spans="1:51" x14ac:dyDescent="0.25">
      <c r="A20" s="324"/>
      <c r="B20" s="324"/>
      <c r="C20" s="2" t="s">
        <v>3551</v>
      </c>
      <c r="D20" s="121">
        <v>5624.29</v>
      </c>
      <c r="E20" s="121">
        <v>3532.56</v>
      </c>
      <c r="F20" s="121">
        <v>6002.01</v>
      </c>
      <c r="G20" s="121">
        <v>1003.5</v>
      </c>
      <c r="H20" s="121">
        <v>4000</v>
      </c>
      <c r="I20" s="121">
        <v>4000</v>
      </c>
      <c r="J20" s="121">
        <v>4000</v>
      </c>
      <c r="K20" s="121">
        <v>4000</v>
      </c>
      <c r="L20" s="121">
        <v>4000</v>
      </c>
      <c r="M20" s="121">
        <v>4000</v>
      </c>
      <c r="N20" s="121">
        <v>4000</v>
      </c>
      <c r="O20" s="121">
        <v>4000</v>
      </c>
      <c r="P20" s="121">
        <v>48162.36</v>
      </c>
      <c r="Q20" s="121">
        <v>0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</row>
    <row r="21" spans="1:51" x14ac:dyDescent="0.25">
      <c r="A21" s="324"/>
      <c r="B21" s="324"/>
      <c r="C21" s="3" t="s">
        <v>3552</v>
      </c>
      <c r="D21" s="121">
        <v>0</v>
      </c>
      <c r="E21" s="121">
        <v>0</v>
      </c>
      <c r="F21" s="121">
        <v>0</v>
      </c>
      <c r="G21" s="121">
        <v>0</v>
      </c>
      <c r="H21" s="121">
        <v>0</v>
      </c>
      <c r="I21" s="121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</row>
    <row r="22" spans="1:51" x14ac:dyDescent="0.25">
      <c r="A22" s="324"/>
      <c r="B22" s="324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</row>
    <row r="23" spans="1:51" s="17" customFormat="1" x14ac:dyDescent="0.25">
      <c r="A23" s="324"/>
      <c r="B23" s="324"/>
      <c r="C23" s="20" t="s">
        <v>3553</v>
      </c>
      <c r="D23" s="122">
        <v>288864.21999999997</v>
      </c>
      <c r="E23" s="122">
        <v>332523.59000000003</v>
      </c>
      <c r="F23" s="122">
        <v>637386.63</v>
      </c>
      <c r="G23" s="122">
        <v>379509.52</v>
      </c>
      <c r="H23" s="122">
        <v>306056.2810945274</v>
      </c>
      <c r="I23" s="122">
        <v>311420.08706467669</v>
      </c>
      <c r="J23" s="122">
        <v>311420.08706467669</v>
      </c>
      <c r="K23" s="122">
        <v>316783.89303482592</v>
      </c>
      <c r="L23" s="122">
        <v>316783.89303482592</v>
      </c>
      <c r="M23" s="122">
        <v>322147.69900497521</v>
      </c>
      <c r="N23" s="122">
        <v>322147.69900497521</v>
      </c>
      <c r="O23" s="122">
        <v>322147.69900497521</v>
      </c>
      <c r="P23" s="122">
        <v>4167191.2983084582</v>
      </c>
      <c r="Q23" s="122">
        <v>0</v>
      </c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</row>
    <row r="24" spans="1:51" x14ac:dyDescent="0.25">
      <c r="A24" s="324"/>
      <c r="B24" s="324"/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</row>
    <row r="25" spans="1:51" x14ac:dyDescent="0.25">
      <c r="A25" s="324"/>
      <c r="B25" s="324"/>
      <c r="C25" s="3" t="s">
        <v>3555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  <c r="I25" s="121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</row>
    <row r="26" spans="1:51" x14ac:dyDescent="0.25">
      <c r="A26" s="324"/>
      <c r="B26" s="324"/>
      <c r="C26" s="3" t="s">
        <v>3556</v>
      </c>
      <c r="D26" s="121">
        <v>0</v>
      </c>
      <c r="E26" s="121">
        <v>0</v>
      </c>
      <c r="F26" s="121">
        <v>0</v>
      </c>
      <c r="G26" s="121">
        <v>0</v>
      </c>
      <c r="H26" s="121">
        <v>0</v>
      </c>
      <c r="I26" s="121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</row>
    <row r="27" spans="1:51" ht="13.8" thickBot="1" x14ac:dyDescent="0.3">
      <c r="A27" s="324"/>
      <c r="B27" s="324"/>
      <c r="C27" s="39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</row>
    <row r="28" spans="1:51" s="17" customFormat="1" x14ac:dyDescent="0.25">
      <c r="A28" s="324"/>
      <c r="B28" s="324"/>
      <c r="C28" s="95" t="s">
        <v>3577</v>
      </c>
      <c r="D28" s="18">
        <f t="shared" ref="D28:Q28" si="0">D26+D25+D23</f>
        <v>288864.21999999997</v>
      </c>
      <c r="E28" s="18">
        <f t="shared" si="0"/>
        <v>332523.59000000003</v>
      </c>
      <c r="F28" s="18">
        <f t="shared" si="0"/>
        <v>637386.63</v>
      </c>
      <c r="G28" s="18">
        <f t="shared" si="0"/>
        <v>379509.52</v>
      </c>
      <c r="H28" s="18">
        <f t="shared" si="0"/>
        <v>306056.2810945274</v>
      </c>
      <c r="I28" s="18">
        <f t="shared" si="0"/>
        <v>311420.08706467669</v>
      </c>
      <c r="J28" s="18">
        <f t="shared" si="0"/>
        <v>311420.08706467669</v>
      </c>
      <c r="K28" s="18">
        <f t="shared" si="0"/>
        <v>316783.89303482592</v>
      </c>
      <c r="L28" s="18">
        <f t="shared" si="0"/>
        <v>316783.89303482592</v>
      </c>
      <c r="M28" s="18">
        <f t="shared" si="0"/>
        <v>322147.69900497521</v>
      </c>
      <c r="N28" s="18">
        <f t="shared" si="0"/>
        <v>322147.69900497521</v>
      </c>
      <c r="O28" s="18">
        <f t="shared" si="0"/>
        <v>322147.69900497521</v>
      </c>
      <c r="P28" s="18">
        <f t="shared" si="0"/>
        <v>4167191.2983084582</v>
      </c>
      <c r="Q28" s="18">
        <f t="shared" si="0"/>
        <v>0</v>
      </c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</row>
    <row r="29" spans="1:51" x14ac:dyDescent="0.25">
      <c r="A29" s="324"/>
      <c r="B29" s="324"/>
      <c r="C29" s="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</row>
    <row r="30" spans="1:51" x14ac:dyDescent="0.25">
      <c r="A30" s="324"/>
      <c r="B30" s="324"/>
      <c r="C30" s="3" t="s">
        <v>3554</v>
      </c>
      <c r="D30" s="121">
        <v>216460.06640000001</v>
      </c>
      <c r="E30" s="121">
        <v>213464.00900000002</v>
      </c>
      <c r="F30" s="121">
        <v>149442.7205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579366.79590000003</v>
      </c>
      <c r="Q30" s="121">
        <v>0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</row>
    <row r="31" spans="1:51" x14ac:dyDescent="0.25">
      <c r="A31" s="324"/>
      <c r="B31" s="324"/>
      <c r="C31" s="3" t="s">
        <v>3557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  <c r="I31" s="121">
        <v>0</v>
      </c>
      <c r="J31" s="121">
        <v>0</v>
      </c>
      <c r="K31" s="121">
        <v>0</v>
      </c>
      <c r="L31" s="121">
        <v>0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</row>
    <row r="32" spans="1:51" x14ac:dyDescent="0.25">
      <c r="A32" s="324"/>
      <c r="B32" s="324"/>
      <c r="C32" s="3" t="s">
        <v>3558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  <c r="I32" s="121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</row>
    <row r="33" spans="1:51" x14ac:dyDescent="0.25">
      <c r="A33" s="324"/>
      <c r="B33" s="324"/>
      <c r="C33" s="3" t="s">
        <v>3559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  <c r="I33" s="121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</row>
    <row r="34" spans="1:51" ht="13.8" thickBot="1" x14ac:dyDescent="0.3">
      <c r="A34" s="324"/>
      <c r="B34" s="324"/>
      <c r="C34" s="26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</row>
    <row r="35" spans="1:51" s="17" customFormat="1" x14ac:dyDescent="0.25">
      <c r="A35" s="324"/>
      <c r="B35" s="324"/>
      <c r="C35" s="17" t="s">
        <v>3578</v>
      </c>
      <c r="D35" s="18">
        <f>SUM(D30:D33)</f>
        <v>216460.06640000001</v>
      </c>
      <c r="E35" s="18">
        <f t="shared" ref="E35:Q35" si="1">SUM(E30:E33)</f>
        <v>213464.00900000002</v>
      </c>
      <c r="F35" s="18">
        <f t="shared" si="1"/>
        <v>149442.7205</v>
      </c>
      <c r="G35" s="18">
        <f t="shared" si="1"/>
        <v>0</v>
      </c>
      <c r="H35" s="18">
        <f t="shared" si="1"/>
        <v>0</v>
      </c>
      <c r="I35" s="18">
        <f t="shared" si="1"/>
        <v>0</v>
      </c>
      <c r="J35" s="18">
        <f t="shared" si="1"/>
        <v>0</v>
      </c>
      <c r="K35" s="18">
        <f t="shared" si="1"/>
        <v>0</v>
      </c>
      <c r="L35" s="18">
        <f t="shared" si="1"/>
        <v>0</v>
      </c>
      <c r="M35" s="18">
        <f t="shared" si="1"/>
        <v>0</v>
      </c>
      <c r="N35" s="18">
        <f t="shared" si="1"/>
        <v>0</v>
      </c>
      <c r="O35" s="18">
        <f t="shared" si="1"/>
        <v>0</v>
      </c>
      <c r="P35" s="18">
        <f t="shared" si="1"/>
        <v>579366.79590000003</v>
      </c>
      <c r="Q35" s="18">
        <f t="shared" si="1"/>
        <v>0</v>
      </c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</row>
    <row r="36" spans="1:51" s="17" customFormat="1" x14ac:dyDescent="0.25">
      <c r="A36" s="324"/>
      <c r="B36" s="324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</row>
    <row r="37" spans="1:51" s="17" customFormat="1" ht="13.8" thickBot="1" x14ac:dyDescent="0.3">
      <c r="A37" s="324"/>
      <c r="B37" s="324"/>
      <c r="C37" s="37" t="s">
        <v>3579</v>
      </c>
      <c r="D37" s="52">
        <f>D35+D28</f>
        <v>505324.28639999998</v>
      </c>
      <c r="E37" s="52">
        <f t="shared" ref="E37:Q37" si="2">E35+E28</f>
        <v>545987.59900000005</v>
      </c>
      <c r="F37" s="52">
        <f t="shared" si="2"/>
        <v>786829.35049999994</v>
      </c>
      <c r="G37" s="52">
        <f t="shared" si="2"/>
        <v>379509.52</v>
      </c>
      <c r="H37" s="52">
        <f t="shared" si="2"/>
        <v>306056.2810945274</v>
      </c>
      <c r="I37" s="52">
        <f t="shared" si="2"/>
        <v>311420.08706467669</v>
      </c>
      <c r="J37" s="52">
        <f t="shared" si="2"/>
        <v>311420.08706467669</v>
      </c>
      <c r="K37" s="52">
        <f t="shared" si="2"/>
        <v>316783.89303482592</v>
      </c>
      <c r="L37" s="52">
        <f t="shared" si="2"/>
        <v>316783.89303482592</v>
      </c>
      <c r="M37" s="52">
        <f t="shared" si="2"/>
        <v>322147.69900497521</v>
      </c>
      <c r="N37" s="52">
        <f t="shared" si="2"/>
        <v>322147.69900497521</v>
      </c>
      <c r="O37" s="52">
        <f t="shared" si="2"/>
        <v>322147.69900497521</v>
      </c>
      <c r="P37" s="52">
        <f t="shared" si="2"/>
        <v>4746558.0942084584</v>
      </c>
      <c r="Q37" s="52">
        <f t="shared" si="2"/>
        <v>0</v>
      </c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</row>
    <row r="38" spans="1:51" ht="13.8" thickTop="1" x14ac:dyDescent="0.25"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</row>
    <row r="39" spans="1:51" x14ac:dyDescent="0.25">
      <c r="C39" t="s">
        <v>3582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</row>
    <row r="40" spans="1:51" x14ac:dyDescent="0.25"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</row>
    <row r="41" spans="1:51" x14ac:dyDescent="0.25"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  <row r="42" spans="1:51" x14ac:dyDescent="0.25"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51" x14ac:dyDescent="0.25"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51" x14ac:dyDescent="0.25"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51" x14ac:dyDescent="0.25"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51" x14ac:dyDescent="0.25"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51" x14ac:dyDescent="0.25"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51" x14ac:dyDescent="0.25"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4:29" x14ac:dyDescent="0.25"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4:29" x14ac:dyDescent="0.25"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4:29" x14ac:dyDescent="0.25"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4:29" x14ac:dyDescent="0.25"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4:29" x14ac:dyDescent="0.25"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4:29" x14ac:dyDescent="0.25"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4:29" x14ac:dyDescent="0.25"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4:29" x14ac:dyDescent="0.25"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4:29" x14ac:dyDescent="0.25"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</row>
    <row r="58" spans="4:29" x14ac:dyDescent="0.25"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4:29" x14ac:dyDescent="0.25"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4:29" x14ac:dyDescent="0.25"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4:29" x14ac:dyDescent="0.25"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4:29" x14ac:dyDescent="0.25"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4:29" x14ac:dyDescent="0.25"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4:29" x14ac:dyDescent="0.25"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4:29" x14ac:dyDescent="0.25"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4:29" x14ac:dyDescent="0.25"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4:29" x14ac:dyDescent="0.25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4:29" x14ac:dyDescent="0.25"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4:29" x14ac:dyDescent="0.25"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4:29" x14ac:dyDescent="0.25"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4:29" x14ac:dyDescent="0.25"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4:29" x14ac:dyDescent="0.25"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4:29" x14ac:dyDescent="0.25"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4:29" x14ac:dyDescent="0.25"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4:29" x14ac:dyDescent="0.25"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4:29" x14ac:dyDescent="0.25"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4:29" x14ac:dyDescent="0.25"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4:29" x14ac:dyDescent="0.25"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4:29" x14ac:dyDescent="0.25"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4:29" x14ac:dyDescent="0.25"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4:29" x14ac:dyDescent="0.25"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4:29" x14ac:dyDescent="0.25"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4:29" x14ac:dyDescent="0.25"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4:29" x14ac:dyDescent="0.25"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4:29" x14ac:dyDescent="0.25"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4:29" x14ac:dyDescent="0.25"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spans="4:29" x14ac:dyDescent="0.25"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4:29" x14ac:dyDescent="0.25"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4:29" x14ac:dyDescent="0.25"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4:29" x14ac:dyDescent="0.25"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4:29" x14ac:dyDescent="0.25"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4:29" x14ac:dyDescent="0.25"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4:29" x14ac:dyDescent="0.25"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4:29" x14ac:dyDescent="0.25"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4:29" x14ac:dyDescent="0.25"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4:29" x14ac:dyDescent="0.25"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4:2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4:2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4:29" x14ac:dyDescent="0.25"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4:29" x14ac:dyDescent="0.25"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4:29" x14ac:dyDescent="0.25"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4:29" x14ac:dyDescent="0.25"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4:29" x14ac:dyDescent="0.25"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4:29" x14ac:dyDescent="0.25"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4:29" x14ac:dyDescent="0.25"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4:29" x14ac:dyDescent="0.25"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4:29" x14ac:dyDescent="0.25"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4:29" x14ac:dyDescent="0.25"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4:29" x14ac:dyDescent="0.25"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spans="4:29" x14ac:dyDescent="0.25"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spans="4:29" x14ac:dyDescent="0.25"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spans="4:29" x14ac:dyDescent="0.25"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</sheetData>
  <mergeCells count="1">
    <mergeCell ref="A13:B37"/>
  </mergeCells>
  <phoneticPr fontId="0" type="noConversion"/>
  <pageMargins left="0.75" right="0.75" top="1" bottom="1" header="0.5" footer="0.5"/>
  <pageSetup paperSize="9" scale="5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685800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adaytum_page_1_drop_3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4</xdr:col>
                    <xdr:colOff>685800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view="pageBreakPreview" zoomScale="60" zoomScaleNormal="100" workbookViewId="0">
      <selection activeCell="D17" sqref="D17"/>
    </sheetView>
  </sheetViews>
  <sheetFormatPr defaultRowHeight="13.2" x14ac:dyDescent="0.25"/>
  <cols>
    <col min="1" max="1" width="7.33203125" customWidth="1"/>
    <col min="2" max="2" width="22.6640625" bestFit="1" customWidth="1"/>
    <col min="3" max="3" width="12.109375" customWidth="1"/>
    <col min="4" max="4" width="5.6640625" customWidth="1"/>
    <col min="5" max="5" width="13.33203125" bestFit="1" customWidth="1"/>
    <col min="6" max="6" width="7.33203125" customWidth="1"/>
    <col min="7" max="7" width="15.109375" bestFit="1" customWidth="1"/>
    <col min="8" max="8" width="10.88671875" bestFit="1" customWidth="1"/>
    <col min="9" max="9" width="14.109375" customWidth="1"/>
    <col min="10" max="10" width="14" bestFit="1" customWidth="1"/>
    <col min="12" max="12" width="19" customWidth="1"/>
    <col min="13" max="13" width="15.109375" bestFit="1" customWidth="1"/>
  </cols>
  <sheetData>
    <row r="1" spans="1:14" ht="12" customHeight="1" x14ac:dyDescent="0.25"/>
    <row r="6" spans="1:14" x14ac:dyDescent="0.25">
      <c r="B6" s="1" t="s">
        <v>3542</v>
      </c>
    </row>
    <row r="7" spans="1:14" ht="12.75" customHeight="1" x14ac:dyDescent="0.25">
      <c r="B7" s="4" t="s">
        <v>3646</v>
      </c>
      <c r="C7" s="4" t="s">
        <v>3566</v>
      </c>
      <c r="D7" s="4" t="s">
        <v>3543</v>
      </c>
      <c r="E7" s="4" t="s">
        <v>3543</v>
      </c>
      <c r="F7" s="4"/>
    </row>
    <row r="8" spans="1:14" s="10" customFormat="1" ht="15.6" x14ac:dyDescent="0.3">
      <c r="A8" s="15"/>
      <c r="B8" s="15"/>
      <c r="C8" s="326" t="s">
        <v>3586</v>
      </c>
      <c r="D8" s="327"/>
      <c r="E8" s="327"/>
      <c r="F8" s="327"/>
      <c r="G8" s="327"/>
      <c r="H8" s="327"/>
      <c r="I8" s="326" t="s">
        <v>3564</v>
      </c>
      <c r="J8" s="328"/>
      <c r="K8" s="11"/>
      <c r="L8" s="326" t="s">
        <v>3590</v>
      </c>
      <c r="M8" s="326"/>
      <c r="N8" s="11"/>
    </row>
    <row r="9" spans="1:14" s="10" customFormat="1" ht="15.6" x14ac:dyDescent="0.3">
      <c r="A9" s="15"/>
      <c r="B9" s="15"/>
      <c r="C9" s="103" t="s">
        <v>3587</v>
      </c>
      <c r="D9" s="104"/>
      <c r="E9" s="103" t="s">
        <v>3564</v>
      </c>
      <c r="F9" s="104"/>
      <c r="G9" s="103" t="s">
        <v>3588</v>
      </c>
      <c r="H9" s="15"/>
      <c r="I9" s="15" t="s">
        <v>3565</v>
      </c>
      <c r="J9" s="15" t="s">
        <v>3580</v>
      </c>
      <c r="K9" s="11"/>
      <c r="L9" s="13" t="s">
        <v>3565</v>
      </c>
      <c r="M9" s="13" t="s">
        <v>3580</v>
      </c>
      <c r="N9" s="11"/>
    </row>
    <row r="10" spans="1:14" s="10" customFormat="1" ht="15.6" x14ac:dyDescent="0.3">
      <c r="A10" s="15"/>
      <c r="B10" s="15"/>
      <c r="C10" s="15"/>
      <c r="D10" s="15"/>
      <c r="E10" s="14"/>
      <c r="F10" s="14"/>
      <c r="G10" s="14"/>
      <c r="H10" s="15"/>
      <c r="I10" s="15"/>
      <c r="J10" s="15"/>
      <c r="K10" s="11"/>
      <c r="L10" s="11"/>
      <c r="M10" s="11"/>
      <c r="N10" s="11"/>
    </row>
    <row r="11" spans="1:14" s="10" customFormat="1" ht="15.6" x14ac:dyDescent="0.3">
      <c r="A11" s="15"/>
      <c r="B11" s="33"/>
      <c r="C11" s="33"/>
      <c r="D11" s="33"/>
      <c r="E11" s="34"/>
      <c r="F11" s="34"/>
      <c r="G11" s="34"/>
      <c r="H11" s="33"/>
      <c r="I11" s="33"/>
      <c r="J11" s="33"/>
    </row>
    <row r="12" spans="1:14" x14ac:dyDescent="0.25">
      <c r="A12" s="324" t="s">
        <v>3589</v>
      </c>
      <c r="B12" s="2" t="s">
        <v>3544</v>
      </c>
      <c r="C12" s="121">
        <v>393754.8</v>
      </c>
      <c r="D12" s="90"/>
      <c r="E12" s="8">
        <v>435790.76492537308</v>
      </c>
      <c r="F12" s="8"/>
      <c r="G12" s="250">
        <v>286582.25</v>
      </c>
      <c r="I12" s="6">
        <f t="shared" ref="I12:I20" si="0">C12-E12</f>
        <v>-42035.964925373089</v>
      </c>
      <c r="J12" s="6">
        <v>54.221100936321776</v>
      </c>
      <c r="L12" s="6">
        <f>G12-C12</f>
        <v>-107172.54999999999</v>
      </c>
      <c r="M12" s="6">
        <f>L12/G12*100</f>
        <v>-37.396785739521547</v>
      </c>
    </row>
    <row r="13" spans="1:14" x14ac:dyDescent="0.25">
      <c r="A13" s="324"/>
      <c r="B13" s="2" t="s">
        <v>3545</v>
      </c>
      <c r="C13" s="121">
        <v>43687.839999999997</v>
      </c>
      <c r="D13" s="90"/>
      <c r="E13" s="8">
        <v>166170.14925373084</v>
      </c>
      <c r="F13" s="8"/>
      <c r="G13" s="250">
        <v>212370</v>
      </c>
      <c r="I13" s="6">
        <f t="shared" si="0"/>
        <v>-122482.30925373084</v>
      </c>
      <c r="J13" s="6">
        <v>-93.967629230769234</v>
      </c>
      <c r="L13" s="6">
        <f t="shared" ref="L13:L36" si="1">G13-C13</f>
        <v>168682.16</v>
      </c>
      <c r="M13" s="6">
        <f t="shared" ref="M13:M27" si="2">L13/G13*100</f>
        <v>79.428431511042049</v>
      </c>
    </row>
    <row r="14" spans="1:14" x14ac:dyDescent="0.25">
      <c r="A14" s="324"/>
      <c r="B14" s="2" t="s">
        <v>3546</v>
      </c>
      <c r="C14" s="121">
        <v>1301.98</v>
      </c>
      <c r="D14" s="90"/>
      <c r="E14" s="8">
        <v>3731.34328358209</v>
      </c>
      <c r="F14" s="8"/>
      <c r="G14" s="250">
        <v>4014</v>
      </c>
      <c r="I14" s="6">
        <f t="shared" si="0"/>
        <v>-2429.3632835820899</v>
      </c>
      <c r="J14" s="6">
        <v>-6.8195266666666683</v>
      </c>
      <c r="L14" s="6">
        <f t="shared" si="1"/>
        <v>2712.02</v>
      </c>
      <c r="M14" s="6">
        <f t="shared" si="2"/>
        <v>67.564025909317394</v>
      </c>
    </row>
    <row r="15" spans="1:14" x14ac:dyDescent="0.25">
      <c r="A15" s="324"/>
      <c r="B15" s="2" t="s">
        <v>3547</v>
      </c>
      <c r="C15" s="121">
        <v>152519.09</v>
      </c>
      <c r="D15" s="90"/>
      <c r="E15" s="8">
        <v>106326.8656716418</v>
      </c>
      <c r="F15" s="8"/>
      <c r="G15" s="250">
        <v>117508.00020000001</v>
      </c>
      <c r="I15" s="6">
        <f t="shared" si="0"/>
        <v>46192.224328358192</v>
      </c>
      <c r="J15" s="6">
        <v>-93.373236425123409</v>
      </c>
      <c r="L15" s="6">
        <f t="shared" si="1"/>
        <v>-35011.089799999987</v>
      </c>
      <c r="M15" s="6">
        <f t="shared" si="2"/>
        <v>-29.794643548022854</v>
      </c>
    </row>
    <row r="16" spans="1:14" x14ac:dyDescent="0.25">
      <c r="A16" s="324"/>
      <c r="B16" s="2" t="s">
        <v>3548</v>
      </c>
      <c r="C16" s="121">
        <v>7912.5</v>
      </c>
      <c r="D16" s="90"/>
      <c r="E16" s="8">
        <v>371277.611940298</v>
      </c>
      <c r="F16" s="8"/>
      <c r="G16" s="250">
        <v>463139</v>
      </c>
      <c r="I16" s="6">
        <f t="shared" si="0"/>
        <v>-363365.111940298</v>
      </c>
      <c r="J16" s="6">
        <v>0</v>
      </c>
      <c r="L16" s="6">
        <f t="shared" si="1"/>
        <v>455226.5</v>
      </c>
      <c r="M16" s="6">
        <v>0</v>
      </c>
    </row>
    <row r="17" spans="1:13" x14ac:dyDescent="0.25">
      <c r="A17" s="324"/>
      <c r="B17" s="2" t="s">
        <v>3549</v>
      </c>
      <c r="C17" s="121">
        <v>23128.98</v>
      </c>
      <c r="D17" s="90"/>
      <c r="E17" s="8">
        <v>0</v>
      </c>
      <c r="F17" s="8"/>
      <c r="G17" s="250">
        <v>5000</v>
      </c>
      <c r="I17" s="6">
        <f t="shared" si="0"/>
        <v>23128.98</v>
      </c>
      <c r="J17" s="6">
        <v>0</v>
      </c>
      <c r="L17" s="6">
        <f t="shared" si="1"/>
        <v>-18128.98</v>
      </c>
      <c r="M17" s="6">
        <v>0</v>
      </c>
    </row>
    <row r="18" spans="1:13" x14ac:dyDescent="0.25">
      <c r="A18" s="324"/>
      <c r="B18" s="2" t="s">
        <v>3550</v>
      </c>
      <c r="C18" s="121">
        <v>84356.66</v>
      </c>
      <c r="D18" s="90"/>
      <c r="E18" s="8">
        <v>25498.507462686641</v>
      </c>
      <c r="F18" s="8"/>
      <c r="G18" s="250">
        <v>23476</v>
      </c>
      <c r="I18" s="6">
        <f t="shared" si="0"/>
        <v>58858.152537313363</v>
      </c>
      <c r="J18" s="6">
        <v>-100.09189578947371</v>
      </c>
      <c r="L18" s="6">
        <f t="shared" si="1"/>
        <v>-60880.66</v>
      </c>
      <c r="M18" s="6">
        <f t="shared" si="2"/>
        <v>-259.33148747657185</v>
      </c>
    </row>
    <row r="19" spans="1:13" x14ac:dyDescent="0.25">
      <c r="A19" s="324"/>
      <c r="B19" s="2" t="s">
        <v>3551</v>
      </c>
      <c r="C19" s="121">
        <v>281.10000000000002</v>
      </c>
      <c r="D19" s="90"/>
      <c r="E19" s="8">
        <v>11194.029850746299</v>
      </c>
      <c r="F19" s="8"/>
      <c r="G19" s="250">
        <v>11194</v>
      </c>
      <c r="I19" s="6">
        <f t="shared" si="0"/>
        <v>-10912.929850746299</v>
      </c>
      <c r="J19" s="6">
        <v>-54.6859857142857</v>
      </c>
      <c r="L19" s="6">
        <f t="shared" si="1"/>
        <v>10912.9</v>
      </c>
      <c r="M19" s="6">
        <f t="shared" si="2"/>
        <v>97.488833303555481</v>
      </c>
    </row>
    <row r="20" spans="1:13" x14ac:dyDescent="0.25">
      <c r="A20" s="324"/>
      <c r="B20" s="3" t="s">
        <v>3552</v>
      </c>
      <c r="C20" s="249">
        <v>0</v>
      </c>
      <c r="D20" s="90"/>
      <c r="E20" s="251">
        <v>0</v>
      </c>
      <c r="F20" s="8"/>
      <c r="G20" s="252">
        <v>0</v>
      </c>
      <c r="I20" s="6">
        <f t="shared" si="0"/>
        <v>0</v>
      </c>
      <c r="J20" s="6">
        <v>0</v>
      </c>
      <c r="L20" s="6">
        <f t="shared" si="1"/>
        <v>0</v>
      </c>
      <c r="M20" s="6">
        <v>0</v>
      </c>
    </row>
    <row r="21" spans="1:13" x14ac:dyDescent="0.25">
      <c r="A21" s="324"/>
      <c r="B21" s="22"/>
      <c r="C21" s="29"/>
      <c r="D21" s="87"/>
      <c r="E21" s="29"/>
      <c r="F21" s="29"/>
      <c r="G21" s="29"/>
      <c r="H21" s="30"/>
      <c r="I21" s="24"/>
      <c r="J21" s="24"/>
      <c r="K21" s="30"/>
      <c r="L21" s="30"/>
      <c r="M21" s="24"/>
    </row>
    <row r="22" spans="1:13" s="17" customFormat="1" x14ac:dyDescent="0.25">
      <c r="A22" s="324"/>
      <c r="B22" s="20" t="s">
        <v>3553</v>
      </c>
      <c r="C22" s="122">
        <v>706942.95</v>
      </c>
      <c r="D22" s="91"/>
      <c r="E22" s="21">
        <v>1119989.2723880587</v>
      </c>
      <c r="F22" s="21"/>
      <c r="G22" s="254">
        <v>1123283.2502000001</v>
      </c>
      <c r="I22" s="19">
        <f>C22-E22</f>
        <v>-413046.32238805876</v>
      </c>
      <c r="J22" s="19">
        <v>-5.112749973960633</v>
      </c>
      <c r="L22" s="19">
        <f t="shared" si="1"/>
        <v>416340.30020000017</v>
      </c>
      <c r="M22" s="19">
        <f t="shared" si="2"/>
        <v>37.064587237980348</v>
      </c>
    </row>
    <row r="23" spans="1:13" x14ac:dyDescent="0.25">
      <c r="A23" s="324"/>
      <c r="B23" s="5"/>
      <c r="C23" s="8"/>
      <c r="D23" s="88"/>
      <c r="E23" s="8"/>
      <c r="F23" s="8"/>
      <c r="G23" s="8"/>
      <c r="I23" s="6"/>
      <c r="J23" s="6"/>
      <c r="M23" s="6"/>
    </row>
    <row r="24" spans="1:13" x14ac:dyDescent="0.25">
      <c r="A24" s="324"/>
      <c r="B24" s="3" t="s">
        <v>3555</v>
      </c>
      <c r="C24" s="249">
        <v>0</v>
      </c>
      <c r="D24" s="90"/>
      <c r="E24" s="251">
        <v>0</v>
      </c>
      <c r="F24" s="8"/>
      <c r="G24" s="252">
        <v>0</v>
      </c>
      <c r="I24" s="6">
        <f>C24-E24</f>
        <v>0</v>
      </c>
      <c r="J24" s="6">
        <v>0</v>
      </c>
      <c r="L24" s="6">
        <f t="shared" si="1"/>
        <v>0</v>
      </c>
      <c r="M24" s="6">
        <v>0</v>
      </c>
    </row>
    <row r="25" spans="1:13" x14ac:dyDescent="0.25">
      <c r="A25" s="324"/>
      <c r="B25" s="3" t="s">
        <v>3556</v>
      </c>
      <c r="C25" s="249">
        <v>0</v>
      </c>
      <c r="D25" s="90"/>
      <c r="E25" s="251">
        <v>0</v>
      </c>
      <c r="F25" s="8"/>
      <c r="G25" s="252">
        <v>0</v>
      </c>
      <c r="I25" s="6">
        <f>C25-E25</f>
        <v>0</v>
      </c>
      <c r="J25" s="6">
        <v>0</v>
      </c>
      <c r="L25" s="6">
        <f t="shared" si="1"/>
        <v>0</v>
      </c>
      <c r="M25" s="6">
        <v>0</v>
      </c>
    </row>
    <row r="26" spans="1:13" ht="13.8" thickBot="1" x14ac:dyDescent="0.3">
      <c r="A26" s="324"/>
      <c r="B26" s="39"/>
      <c r="C26" s="25"/>
      <c r="D26" s="89"/>
      <c r="E26" s="25"/>
      <c r="F26" s="25"/>
      <c r="G26" s="25"/>
      <c r="H26" s="26"/>
      <c r="I26" s="31"/>
      <c r="J26" s="31"/>
      <c r="K26" s="26"/>
      <c r="L26" s="26"/>
      <c r="M26" s="31"/>
    </row>
    <row r="27" spans="1:13" s="17" customFormat="1" x14ac:dyDescent="0.25">
      <c r="A27" s="324"/>
      <c r="B27" s="95" t="s">
        <v>3577</v>
      </c>
      <c r="C27" s="21">
        <f>C25+C24+C22</f>
        <v>706942.95</v>
      </c>
      <c r="D27" s="18"/>
      <c r="E27" s="18">
        <f>E25+E24+E22</f>
        <v>1119989.2723880587</v>
      </c>
      <c r="F27" s="18"/>
      <c r="G27" s="18">
        <f>G25+G24+G22</f>
        <v>1123283.2502000001</v>
      </c>
      <c r="I27" s="19">
        <f>C27-E27</f>
        <v>-413046.32238805876</v>
      </c>
      <c r="J27" s="19">
        <v>-5.112749973960633</v>
      </c>
      <c r="L27" s="19">
        <f t="shared" si="1"/>
        <v>416340.30020000017</v>
      </c>
      <c r="M27" s="19">
        <f t="shared" si="2"/>
        <v>37.064587237980348</v>
      </c>
    </row>
    <row r="28" spans="1:13" x14ac:dyDescent="0.25">
      <c r="A28" s="324"/>
      <c r="B28" s="5"/>
      <c r="C28" s="8"/>
      <c r="D28" s="88"/>
      <c r="E28" s="8"/>
      <c r="F28" s="8"/>
      <c r="G28" s="8"/>
      <c r="I28" s="6"/>
      <c r="J28" s="6"/>
      <c r="M28" s="6"/>
    </row>
    <row r="29" spans="1:13" x14ac:dyDescent="0.25">
      <c r="A29" s="324"/>
      <c r="B29" s="3" t="s">
        <v>3554</v>
      </c>
      <c r="C29" s="249">
        <v>0</v>
      </c>
      <c r="D29" s="90"/>
      <c r="E29" s="251">
        <v>0</v>
      </c>
      <c r="F29" s="8"/>
      <c r="G29" s="252">
        <v>0</v>
      </c>
      <c r="I29" s="6">
        <f>C29-E29</f>
        <v>0</v>
      </c>
      <c r="J29" s="6">
        <v>0</v>
      </c>
      <c r="L29" s="6">
        <f t="shared" si="1"/>
        <v>0</v>
      </c>
      <c r="M29" s="6">
        <v>0</v>
      </c>
    </row>
    <row r="30" spans="1:13" x14ac:dyDescent="0.25">
      <c r="A30" s="324"/>
      <c r="B30" s="3" t="s">
        <v>3557</v>
      </c>
      <c r="C30" s="249">
        <v>0</v>
      </c>
      <c r="D30" s="90"/>
      <c r="E30" s="251">
        <v>0</v>
      </c>
      <c r="F30" s="8"/>
      <c r="G30" s="252">
        <v>0</v>
      </c>
      <c r="I30" s="6">
        <f>C30-E30</f>
        <v>0</v>
      </c>
      <c r="J30" s="6">
        <v>0</v>
      </c>
      <c r="L30" s="6">
        <f t="shared" si="1"/>
        <v>0</v>
      </c>
      <c r="M30" s="6">
        <v>0</v>
      </c>
    </row>
    <row r="31" spans="1:13" x14ac:dyDescent="0.25">
      <c r="A31" s="324"/>
      <c r="B31" s="3" t="s">
        <v>3558</v>
      </c>
      <c r="C31" s="249">
        <v>0</v>
      </c>
      <c r="D31" s="90"/>
      <c r="E31" s="251">
        <v>0</v>
      </c>
      <c r="F31" s="8"/>
      <c r="G31" s="252">
        <v>0</v>
      </c>
      <c r="I31" s="6">
        <f>C31-E31</f>
        <v>0</v>
      </c>
      <c r="J31" s="6">
        <v>0</v>
      </c>
      <c r="L31" s="6">
        <f t="shared" si="1"/>
        <v>0</v>
      </c>
      <c r="M31" s="6">
        <v>0</v>
      </c>
    </row>
    <row r="32" spans="1:13" x14ac:dyDescent="0.25">
      <c r="A32" s="324"/>
      <c r="B32" s="3" t="s">
        <v>3559</v>
      </c>
      <c r="C32" s="249">
        <v>0</v>
      </c>
      <c r="D32" s="90"/>
      <c r="E32" s="251">
        <v>0</v>
      </c>
      <c r="F32" s="8"/>
      <c r="G32" s="252">
        <v>0</v>
      </c>
      <c r="I32" s="6">
        <f>C32-E32</f>
        <v>0</v>
      </c>
      <c r="J32" s="6">
        <v>0</v>
      </c>
      <c r="L32" s="6">
        <f t="shared" si="1"/>
        <v>0</v>
      </c>
      <c r="M32" s="6">
        <v>0</v>
      </c>
    </row>
    <row r="33" spans="1:13" ht="13.8" thickBot="1" x14ac:dyDescent="0.3">
      <c r="A33" s="324"/>
      <c r="B33" s="32"/>
      <c r="C33" s="25"/>
      <c r="D33" s="32"/>
      <c r="E33" s="32"/>
      <c r="F33" s="32"/>
      <c r="G33" s="32"/>
      <c r="H33" s="32"/>
      <c r="I33" s="32"/>
      <c r="J33" s="26"/>
      <c r="K33" s="26"/>
      <c r="L33" s="26"/>
      <c r="M33" s="31"/>
    </row>
    <row r="34" spans="1:13" s="17" customFormat="1" x14ac:dyDescent="0.25">
      <c r="A34" s="324"/>
      <c r="B34" s="17" t="s">
        <v>3578</v>
      </c>
      <c r="C34" s="21">
        <f>SUM(C29:C32)</f>
        <v>0</v>
      </c>
      <c r="D34" s="18"/>
      <c r="E34" s="21">
        <f>SUM(E29:E32)</f>
        <v>0</v>
      </c>
      <c r="F34" s="19"/>
      <c r="G34" s="21">
        <f>SUM(G29:G32)</f>
        <v>0</v>
      </c>
      <c r="H34" s="19"/>
      <c r="I34" s="21">
        <f>SUM(I29:I32)</f>
        <v>0</v>
      </c>
      <c r="J34" s="21">
        <f>SUM(J29:J32)</f>
        <v>0</v>
      </c>
      <c r="L34" s="19">
        <f t="shared" si="1"/>
        <v>0</v>
      </c>
      <c r="M34" s="6">
        <v>0</v>
      </c>
    </row>
    <row r="35" spans="1:13" x14ac:dyDescent="0.25">
      <c r="A35" s="324"/>
      <c r="C35" s="8"/>
      <c r="M35" s="6"/>
    </row>
    <row r="36" spans="1:13" s="17" customFormat="1" ht="13.8" thickBot="1" x14ac:dyDescent="0.3">
      <c r="A36" s="324"/>
      <c r="B36" s="37" t="s">
        <v>3579</v>
      </c>
      <c r="C36" s="92">
        <f>C27+C34</f>
        <v>706942.95</v>
      </c>
      <c r="D36" s="38"/>
      <c r="E36" s="38">
        <f>E27+E34</f>
        <v>1119989.2723880587</v>
      </c>
      <c r="F36" s="38"/>
      <c r="G36" s="38">
        <f>G27+G34</f>
        <v>1123283.2502000001</v>
      </c>
      <c r="H36" s="38"/>
      <c r="I36" s="38">
        <f>I27+I34</f>
        <v>-413046.32238805876</v>
      </c>
      <c r="J36" s="38">
        <f>J27+J34</f>
        <v>-5.112749973960633</v>
      </c>
      <c r="K36" s="37"/>
      <c r="L36" s="38">
        <f t="shared" si="1"/>
        <v>416340.30020000017</v>
      </c>
      <c r="M36" s="38">
        <f>L36/G36*100</f>
        <v>37.064587237980348</v>
      </c>
    </row>
    <row r="37" spans="1:13" ht="13.8" thickTop="1" x14ac:dyDescent="0.25">
      <c r="A37" s="17"/>
      <c r="C37" s="8"/>
    </row>
    <row r="38" spans="1:13" s="16" customFormat="1" x14ac:dyDescent="0.25">
      <c r="C38" s="8"/>
    </row>
    <row r="39" spans="1:13" hidden="1" x14ac:dyDescent="0.25">
      <c r="B39" s="1" t="s">
        <v>3542</v>
      </c>
    </row>
    <row r="40" spans="1:13" ht="12.75" hidden="1" customHeight="1" x14ac:dyDescent="0.25">
      <c r="B40" s="4" t="s">
        <v>3646</v>
      </c>
    </row>
    <row r="41" spans="1:13" x14ac:dyDescent="0.25">
      <c r="B41" s="17" t="s">
        <v>3582</v>
      </c>
    </row>
    <row r="42" spans="1:13" s="68" customFormat="1" ht="26.4" x14ac:dyDescent="0.25">
      <c r="A42" s="66"/>
      <c r="B42" s="66"/>
      <c r="C42" s="110" t="s">
        <v>3581</v>
      </c>
      <c r="D42" s="143"/>
      <c r="E42" s="110" t="s">
        <v>3592</v>
      </c>
      <c r="F42" s="105"/>
      <c r="G42" s="247" t="s">
        <v>3599</v>
      </c>
      <c r="H42" s="105"/>
      <c r="I42" s="111" t="s">
        <v>3593</v>
      </c>
      <c r="J42" s="106" t="s">
        <v>3580</v>
      </c>
      <c r="L42" s="111" t="s">
        <v>3593</v>
      </c>
      <c r="M42" s="106" t="s">
        <v>3580</v>
      </c>
    </row>
    <row r="43" spans="1:13" x14ac:dyDescent="0.25">
      <c r="A43" s="66"/>
      <c r="B43" s="93" t="s">
        <v>3566</v>
      </c>
      <c r="C43" s="255">
        <v>18</v>
      </c>
      <c r="D43" s="96"/>
      <c r="E43" s="255">
        <v>31</v>
      </c>
      <c r="F43" s="96"/>
      <c r="G43" s="96">
        <v>24</v>
      </c>
      <c r="H43" s="96"/>
      <c r="I43" s="8">
        <v>-13</v>
      </c>
      <c r="J43" s="8">
        <v>-41.935483870967744</v>
      </c>
      <c r="L43" s="17">
        <f>G43-C43</f>
        <v>6</v>
      </c>
      <c r="M43" s="142">
        <f>L43/C43*100</f>
        <v>33.333333333333329</v>
      </c>
    </row>
  </sheetData>
  <mergeCells count="4">
    <mergeCell ref="L8:M8"/>
    <mergeCell ref="A12:A36"/>
    <mergeCell ref="C8:H8"/>
    <mergeCell ref="I8:J8"/>
  </mergeCells>
  <phoneticPr fontId="0" type="noConversion"/>
  <pageMargins left="0.75" right="0.75" top="1" bottom="1" header="0.5" footer="0.5"/>
  <pageSetup paperSize="9" scale="7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685800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6" name="adaytum_page_1_drop_3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822960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N103"/>
  <sheetViews>
    <sheetView view="pageBreakPreview" zoomScale="60" zoomScaleNormal="100" workbookViewId="0">
      <selection activeCell="D17" sqref="D17"/>
    </sheetView>
  </sheetViews>
  <sheetFormatPr defaultRowHeight="13.2" x14ac:dyDescent="0.25"/>
  <cols>
    <col min="3" max="3" width="22.6640625" bestFit="1" customWidth="1"/>
    <col min="4" max="4" width="16.6640625" customWidth="1"/>
    <col min="5" max="5" width="5" customWidth="1"/>
    <col min="6" max="6" width="14.44140625" bestFit="1" customWidth="1"/>
    <col min="7" max="7" width="6" customWidth="1"/>
    <col min="8" max="8" width="14.44140625" bestFit="1" customWidth="1"/>
    <col min="9" max="9" width="10.88671875" bestFit="1" customWidth="1"/>
    <col min="10" max="10" width="14" style="6" bestFit="1" customWidth="1"/>
    <col min="11" max="11" width="14" bestFit="1" customWidth="1"/>
    <col min="12" max="12" width="3.5546875" customWidth="1"/>
    <col min="13" max="13" width="17.33203125" customWidth="1"/>
    <col min="14" max="14" width="15.109375" bestFit="1" customWidth="1"/>
  </cols>
  <sheetData>
    <row r="6" spans="1:14" x14ac:dyDescent="0.25">
      <c r="C6" s="1" t="s">
        <v>3542</v>
      </c>
    </row>
    <row r="7" spans="1:14" ht="12.75" customHeight="1" x14ac:dyDescent="0.25">
      <c r="C7" s="4" t="s">
        <v>3646</v>
      </c>
      <c r="D7" s="7" t="s">
        <v>3575</v>
      </c>
      <c r="E7" s="4" t="s">
        <v>3543</v>
      </c>
      <c r="F7" s="4" t="s">
        <v>3543</v>
      </c>
      <c r="G7" s="4"/>
    </row>
    <row r="8" spans="1:14" ht="12.75" customHeight="1" x14ac:dyDescent="0.25">
      <c r="C8" s="7"/>
      <c r="D8" s="7"/>
      <c r="E8" s="7"/>
      <c r="F8" s="4"/>
      <c r="G8" s="4"/>
    </row>
    <row r="9" spans="1:14" ht="12.75" customHeight="1" x14ac:dyDescent="0.25">
      <c r="A9" s="28"/>
      <c r="B9" s="28"/>
      <c r="C9" s="54"/>
      <c r="D9" s="54"/>
      <c r="E9" s="54"/>
      <c r="F9" s="54"/>
      <c r="G9" s="54"/>
      <c r="H9" s="11"/>
      <c r="I9" s="11"/>
      <c r="J9" s="55"/>
      <c r="K9" s="28"/>
      <c r="L9" s="28"/>
      <c r="M9" s="28"/>
      <c r="N9" s="28"/>
    </row>
    <row r="10" spans="1:14" s="45" customFormat="1" ht="15.6" x14ac:dyDescent="0.3">
      <c r="A10" s="13"/>
      <c r="B10" s="13"/>
      <c r="C10" s="13"/>
      <c r="D10" s="13"/>
      <c r="E10" s="13"/>
      <c r="F10" s="13"/>
      <c r="G10" s="13"/>
      <c r="H10" s="13" t="s">
        <v>3584</v>
      </c>
      <c r="I10" s="13"/>
      <c r="J10" s="329" t="s">
        <v>3564</v>
      </c>
      <c r="K10" s="329"/>
      <c r="L10" s="13"/>
      <c r="M10" s="326" t="s">
        <v>3591</v>
      </c>
      <c r="N10" s="326"/>
    </row>
    <row r="11" spans="1:14" s="45" customFormat="1" ht="15.6" x14ac:dyDescent="0.3">
      <c r="A11" s="324" t="s">
        <v>3585</v>
      </c>
      <c r="B11" s="324"/>
      <c r="C11" s="13"/>
      <c r="D11" s="123" t="s">
        <v>3587</v>
      </c>
      <c r="E11" s="124"/>
      <c r="F11" s="123" t="s">
        <v>3564</v>
      </c>
      <c r="G11" s="124"/>
      <c r="H11" s="123" t="s">
        <v>3588</v>
      </c>
      <c r="I11" s="13"/>
      <c r="J11" s="13" t="s">
        <v>3565</v>
      </c>
      <c r="K11" s="56" t="s">
        <v>3580</v>
      </c>
      <c r="L11" s="13"/>
      <c r="M11" s="13" t="s">
        <v>3565</v>
      </c>
      <c r="N11" s="13" t="s">
        <v>3580</v>
      </c>
    </row>
    <row r="12" spans="1:14" x14ac:dyDescent="0.25">
      <c r="A12" s="324"/>
      <c r="B12" s="324"/>
      <c r="C12" s="11"/>
      <c r="D12" s="12"/>
      <c r="E12" s="12"/>
      <c r="F12" s="12"/>
      <c r="G12" s="12"/>
      <c r="H12" s="12"/>
      <c r="I12" s="11"/>
      <c r="J12" s="11"/>
      <c r="K12" s="55"/>
      <c r="L12" s="28"/>
      <c r="M12" s="28"/>
      <c r="N12" s="28"/>
    </row>
    <row r="13" spans="1:14" x14ac:dyDescent="0.25">
      <c r="A13" s="324"/>
      <c r="B13" s="324"/>
      <c r="D13" s="2"/>
      <c r="E13" s="2"/>
      <c r="F13" s="3"/>
      <c r="G13" s="3"/>
      <c r="H13" s="3"/>
      <c r="J13"/>
      <c r="K13" s="6"/>
    </row>
    <row r="14" spans="1:14" x14ac:dyDescent="0.25">
      <c r="A14" s="324"/>
      <c r="B14" s="324"/>
      <c r="C14" s="2" t="s">
        <v>3544</v>
      </c>
      <c r="D14" s="121">
        <v>1106047.68</v>
      </c>
      <c r="E14" s="8"/>
      <c r="F14" s="8">
        <v>5290890.5783582088</v>
      </c>
      <c r="G14" s="8"/>
      <c r="H14" s="8">
        <v>3420831.13</v>
      </c>
      <c r="J14" s="6">
        <f>F14-D14</f>
        <v>4184842.8983582091</v>
      </c>
      <c r="K14" s="6">
        <f>J14/F14*100</f>
        <v>79.095245618494488</v>
      </c>
      <c r="M14" s="6">
        <f>H14-D14</f>
        <v>2314783.4500000002</v>
      </c>
      <c r="N14" s="6">
        <f>M14/H14*100</f>
        <v>67.667282073640393</v>
      </c>
    </row>
    <row r="15" spans="1:14" x14ac:dyDescent="0.25">
      <c r="A15" s="324"/>
      <c r="B15" s="324"/>
      <c r="C15" s="2" t="s">
        <v>3545</v>
      </c>
      <c r="D15" s="121">
        <v>126390.37</v>
      </c>
      <c r="E15" s="8"/>
      <c r="F15" s="8">
        <v>1994029.8507462661</v>
      </c>
      <c r="G15" s="8"/>
      <c r="H15" s="8">
        <v>1994032.53</v>
      </c>
      <c r="J15" s="6">
        <f t="shared" ref="J15:J34" si="0">F15-D15</f>
        <v>1867639.480746266</v>
      </c>
      <c r="K15" s="6">
        <f>J15/F15*100</f>
        <v>93.661560785928131</v>
      </c>
      <c r="M15" s="6">
        <f t="shared" ref="M15:M38" si="1">H15-D15</f>
        <v>1867642.1600000001</v>
      </c>
      <c r="N15" s="6">
        <f>M15/H15*100</f>
        <v>93.661569302482746</v>
      </c>
    </row>
    <row r="16" spans="1:14" x14ac:dyDescent="0.25">
      <c r="A16" s="324"/>
      <c r="B16" s="324"/>
      <c r="C16" s="2" t="s">
        <v>3546</v>
      </c>
      <c r="D16" s="121">
        <v>18953.310000000001</v>
      </c>
      <c r="E16" s="8"/>
      <c r="F16" s="8">
        <v>44776.119402985081</v>
      </c>
      <c r="G16" s="8"/>
      <c r="H16" s="8">
        <v>53777.33</v>
      </c>
      <c r="J16" s="6">
        <f t="shared" si="0"/>
        <v>25822.80940298508</v>
      </c>
      <c r="K16" s="6">
        <v>100</v>
      </c>
      <c r="M16" s="6">
        <f t="shared" si="1"/>
        <v>34824.020000000004</v>
      </c>
      <c r="N16" s="6">
        <f>M16/H16*100</f>
        <v>64.755948277833809</v>
      </c>
    </row>
    <row r="17" spans="1:14" x14ac:dyDescent="0.25">
      <c r="A17" s="324"/>
      <c r="B17" s="324"/>
      <c r="C17" s="2" t="s">
        <v>3547</v>
      </c>
      <c r="D17" s="121">
        <v>442865.97</v>
      </c>
      <c r="E17" s="8"/>
      <c r="F17" s="8">
        <v>1275922.3880597018</v>
      </c>
      <c r="G17" s="8"/>
      <c r="H17" s="8">
        <v>1347918.8802</v>
      </c>
      <c r="J17" s="6">
        <f t="shared" si="0"/>
        <v>833056.4180597018</v>
      </c>
      <c r="K17" s="6">
        <f>J17/F17*100</f>
        <v>65.290524396748978</v>
      </c>
      <c r="M17" s="6">
        <f t="shared" si="1"/>
        <v>905052.91020000004</v>
      </c>
      <c r="N17" s="6">
        <f>M17/H17*100</f>
        <v>67.144464217736243</v>
      </c>
    </row>
    <row r="18" spans="1:14" x14ac:dyDescent="0.25">
      <c r="A18" s="324"/>
      <c r="B18" s="324"/>
      <c r="C18" s="2" t="s">
        <v>3548</v>
      </c>
      <c r="D18" s="121">
        <v>222991.83</v>
      </c>
      <c r="E18" s="8"/>
      <c r="F18" s="8">
        <v>4455331.343283576</v>
      </c>
      <c r="G18" s="8"/>
      <c r="H18" s="8">
        <v>4383330.33</v>
      </c>
      <c r="J18" s="6">
        <f t="shared" si="0"/>
        <v>4232339.5132835759</v>
      </c>
      <c r="K18" s="6">
        <v>0</v>
      </c>
      <c r="M18" s="6">
        <f t="shared" si="1"/>
        <v>4160338.5</v>
      </c>
      <c r="N18" s="6">
        <f>M18/H18*100</f>
        <v>94.91273043069971</v>
      </c>
    </row>
    <row r="19" spans="1:14" x14ac:dyDescent="0.25">
      <c r="A19" s="324"/>
      <c r="B19" s="324"/>
      <c r="C19" s="2" t="s">
        <v>3549</v>
      </c>
      <c r="D19" s="121">
        <v>47861.34</v>
      </c>
      <c r="E19" s="8"/>
      <c r="F19" s="8">
        <v>0</v>
      </c>
      <c r="G19" s="8"/>
      <c r="H19" s="8">
        <v>69732.36</v>
      </c>
      <c r="J19" s="6">
        <f t="shared" si="0"/>
        <v>-47861.34</v>
      </c>
      <c r="K19" s="6">
        <v>0</v>
      </c>
      <c r="M19" s="6">
        <f t="shared" si="1"/>
        <v>21871.020000000004</v>
      </c>
      <c r="N19" s="6">
        <v>0</v>
      </c>
    </row>
    <row r="20" spans="1:14" x14ac:dyDescent="0.25">
      <c r="A20" s="324"/>
      <c r="B20" s="324"/>
      <c r="C20" s="2" t="s">
        <v>3550</v>
      </c>
      <c r="D20" s="121">
        <v>109330.48</v>
      </c>
      <c r="E20" s="8"/>
      <c r="F20" s="8">
        <v>305970.14925373165</v>
      </c>
      <c r="G20" s="8"/>
      <c r="H20" s="8">
        <v>236257.82</v>
      </c>
      <c r="J20" s="6">
        <f t="shared" si="0"/>
        <v>196639.66925373167</v>
      </c>
      <c r="K20" s="6">
        <f>J20/F20*100</f>
        <v>64.267599219512235</v>
      </c>
      <c r="M20" s="6">
        <f t="shared" si="1"/>
        <v>126927.34000000001</v>
      </c>
      <c r="N20" s="6">
        <f>M20/H20*100</f>
        <v>53.724079905587885</v>
      </c>
    </row>
    <row r="21" spans="1:14" x14ac:dyDescent="0.25">
      <c r="A21" s="324"/>
      <c r="B21" s="324"/>
      <c r="C21" s="2" t="s">
        <v>3551</v>
      </c>
      <c r="D21" s="121">
        <v>7867.38</v>
      </c>
      <c r="E21" s="8"/>
      <c r="F21" s="8">
        <v>134328.35820895559</v>
      </c>
      <c r="G21" s="8"/>
      <c r="H21" s="8">
        <v>108332.28</v>
      </c>
      <c r="J21" s="6">
        <f t="shared" si="0"/>
        <v>126460.97820895558</v>
      </c>
      <c r="K21" s="6">
        <f>J21/F21*100</f>
        <v>94.143172666666672</v>
      </c>
      <c r="M21" s="6">
        <f t="shared" si="1"/>
        <v>100464.9</v>
      </c>
      <c r="N21" s="6">
        <f>M21/H21*100</f>
        <v>92.737732465337203</v>
      </c>
    </row>
    <row r="22" spans="1:14" x14ac:dyDescent="0.25">
      <c r="A22" s="324"/>
      <c r="B22" s="324"/>
      <c r="C22" s="3" t="s">
        <v>3552</v>
      </c>
      <c r="D22" s="121">
        <v>0</v>
      </c>
      <c r="E22" s="8"/>
      <c r="F22" s="8">
        <v>0</v>
      </c>
      <c r="G22" s="8"/>
      <c r="H22" s="8">
        <v>0</v>
      </c>
      <c r="J22" s="6">
        <f t="shared" si="0"/>
        <v>0</v>
      </c>
      <c r="K22" s="6">
        <v>0</v>
      </c>
      <c r="M22" s="6">
        <f t="shared" si="1"/>
        <v>0</v>
      </c>
      <c r="N22" s="6">
        <v>0</v>
      </c>
    </row>
    <row r="23" spans="1:14" x14ac:dyDescent="0.25">
      <c r="A23" s="324"/>
      <c r="B23" s="324"/>
      <c r="C23" s="22"/>
      <c r="D23" s="29"/>
      <c r="E23" s="29"/>
      <c r="F23" s="29"/>
      <c r="G23" s="29"/>
      <c r="H23" s="29"/>
      <c r="I23" s="30"/>
      <c r="J23" s="24"/>
      <c r="K23" s="24"/>
      <c r="L23" s="30"/>
      <c r="M23" s="30"/>
      <c r="N23" s="24"/>
    </row>
    <row r="24" spans="1:14" s="17" customFormat="1" x14ac:dyDescent="0.25">
      <c r="A24" s="324"/>
      <c r="B24" s="324"/>
      <c r="C24" s="20" t="s">
        <v>3553</v>
      </c>
      <c r="D24" s="122">
        <v>2082308.36</v>
      </c>
      <c r="E24" s="21"/>
      <c r="F24" s="21">
        <v>13501248.787313424</v>
      </c>
      <c r="G24" s="21"/>
      <c r="H24" s="21">
        <v>11614212.6602</v>
      </c>
      <c r="J24" s="19">
        <f t="shared" si="0"/>
        <v>11418940.427313425</v>
      </c>
      <c r="K24" s="6">
        <f>J24/F24*100</f>
        <v>84.576920307129953</v>
      </c>
      <c r="M24" s="19">
        <f t="shared" si="1"/>
        <v>9531904.3002000004</v>
      </c>
      <c r="N24" s="19">
        <f>M24/H24*100</f>
        <v>82.071032958301785</v>
      </c>
    </row>
    <row r="25" spans="1:14" x14ac:dyDescent="0.25">
      <c r="A25" s="324"/>
      <c r="B25" s="324"/>
      <c r="C25" s="5"/>
      <c r="D25" s="8"/>
      <c r="E25" s="8"/>
      <c r="F25" s="8"/>
      <c r="G25" s="8"/>
      <c r="H25" s="8"/>
      <c r="K25" s="6"/>
      <c r="N25" s="6"/>
    </row>
    <row r="26" spans="1:14" x14ac:dyDescent="0.25">
      <c r="A26" s="324"/>
      <c r="B26" s="324"/>
      <c r="C26" s="3" t="s">
        <v>3555</v>
      </c>
      <c r="D26" s="121">
        <v>0</v>
      </c>
      <c r="E26" s="8"/>
      <c r="F26" s="8">
        <v>0</v>
      </c>
      <c r="G26" s="8"/>
      <c r="H26" s="8">
        <v>0</v>
      </c>
      <c r="J26" s="6">
        <f t="shared" si="0"/>
        <v>0</v>
      </c>
      <c r="K26" s="6">
        <v>0</v>
      </c>
      <c r="M26" s="6">
        <f t="shared" si="1"/>
        <v>0</v>
      </c>
      <c r="N26" s="6">
        <v>0</v>
      </c>
    </row>
    <row r="27" spans="1:14" x14ac:dyDescent="0.25">
      <c r="A27" s="324"/>
      <c r="B27" s="324"/>
      <c r="C27" s="3" t="s">
        <v>3556</v>
      </c>
      <c r="D27" s="121">
        <v>0</v>
      </c>
      <c r="E27" s="8"/>
      <c r="F27" s="8">
        <v>0</v>
      </c>
      <c r="G27" s="8"/>
      <c r="H27" s="8">
        <v>0</v>
      </c>
      <c r="J27" s="6">
        <f t="shared" si="0"/>
        <v>0</v>
      </c>
      <c r="K27" s="6">
        <v>0</v>
      </c>
      <c r="M27" s="6">
        <f t="shared" si="1"/>
        <v>0</v>
      </c>
      <c r="N27" s="6">
        <v>0</v>
      </c>
    </row>
    <row r="28" spans="1:14" ht="13.8" thickBot="1" x14ac:dyDescent="0.3">
      <c r="A28" s="324"/>
      <c r="B28" s="324"/>
      <c r="C28" s="39"/>
      <c r="D28" s="25"/>
      <c r="E28" s="25"/>
      <c r="F28" s="25"/>
      <c r="G28" s="25"/>
      <c r="H28" s="25"/>
      <c r="I28" s="26"/>
      <c r="J28" s="31"/>
      <c r="K28" s="31"/>
      <c r="L28" s="26"/>
      <c r="M28" s="26"/>
      <c r="N28" s="31"/>
    </row>
    <row r="29" spans="1:14" s="17" customFormat="1" x14ac:dyDescent="0.25">
      <c r="A29" s="324"/>
      <c r="B29" s="324"/>
      <c r="C29" s="95" t="s">
        <v>3577</v>
      </c>
      <c r="D29" s="18">
        <f>D24+D26+D27</f>
        <v>2082308.36</v>
      </c>
      <c r="E29" s="18"/>
      <c r="F29" s="18">
        <f>F24+F26+F27</f>
        <v>13501248.787313424</v>
      </c>
      <c r="G29" s="18"/>
      <c r="H29" s="18">
        <f>H24+H26+H27</f>
        <v>11614212.6602</v>
      </c>
      <c r="J29" s="18">
        <f>J24+J26+J27</f>
        <v>11418940.427313425</v>
      </c>
      <c r="K29" s="19">
        <f>J29/F29*100</f>
        <v>84.576920307129953</v>
      </c>
      <c r="M29" s="19">
        <f t="shared" si="1"/>
        <v>9531904.3002000004</v>
      </c>
      <c r="N29" s="19">
        <f>M29/H29*100</f>
        <v>82.071032958301785</v>
      </c>
    </row>
    <row r="30" spans="1:14" x14ac:dyDescent="0.25">
      <c r="A30" s="324"/>
      <c r="B30" s="324"/>
      <c r="C30" s="5"/>
      <c r="D30" s="8"/>
      <c r="E30" s="8"/>
      <c r="F30" s="8"/>
      <c r="G30" s="8"/>
      <c r="H30" s="8"/>
      <c r="K30" s="6"/>
      <c r="N30" s="6"/>
    </row>
    <row r="31" spans="1:14" x14ac:dyDescent="0.25">
      <c r="A31" s="324"/>
      <c r="B31" s="324"/>
      <c r="C31" s="3" t="s">
        <v>3554</v>
      </c>
      <c r="D31" s="8">
        <v>-1262739.3799999999</v>
      </c>
      <c r="E31" s="8"/>
      <c r="F31" s="8">
        <v>0</v>
      </c>
      <c r="G31" s="8"/>
      <c r="H31" s="8">
        <v>-725345.12</v>
      </c>
      <c r="J31" s="6">
        <f t="shared" si="0"/>
        <v>1262739.3799999999</v>
      </c>
      <c r="K31" s="6">
        <v>0</v>
      </c>
      <c r="M31" s="6">
        <f t="shared" si="1"/>
        <v>537394.25999999989</v>
      </c>
      <c r="N31" s="6">
        <v>0</v>
      </c>
    </row>
    <row r="32" spans="1:14" x14ac:dyDescent="0.25">
      <c r="A32" s="324"/>
      <c r="B32" s="324"/>
      <c r="C32" s="3" t="s">
        <v>3557</v>
      </c>
      <c r="D32" s="121">
        <v>0</v>
      </c>
      <c r="E32" s="8"/>
      <c r="F32" s="8">
        <v>0</v>
      </c>
      <c r="G32" s="8"/>
      <c r="H32" s="8">
        <v>0</v>
      </c>
      <c r="J32" s="6">
        <f t="shared" si="0"/>
        <v>0</v>
      </c>
      <c r="K32" s="6">
        <v>0</v>
      </c>
      <c r="M32" s="6">
        <f t="shared" si="1"/>
        <v>0</v>
      </c>
      <c r="N32" s="6">
        <v>0</v>
      </c>
    </row>
    <row r="33" spans="1:14" x14ac:dyDescent="0.25">
      <c r="A33" s="324"/>
      <c r="B33" s="324"/>
      <c r="C33" s="3" t="s">
        <v>3558</v>
      </c>
      <c r="D33" s="121">
        <v>0</v>
      </c>
      <c r="E33" s="8"/>
      <c r="F33" s="8">
        <v>0</v>
      </c>
      <c r="G33" s="8"/>
      <c r="H33" s="8">
        <v>0</v>
      </c>
      <c r="J33" s="6">
        <f t="shared" si="0"/>
        <v>0</v>
      </c>
      <c r="K33" s="6">
        <v>0</v>
      </c>
      <c r="M33" s="6">
        <f t="shared" si="1"/>
        <v>0</v>
      </c>
      <c r="N33" s="6">
        <v>0</v>
      </c>
    </row>
    <row r="34" spans="1:14" x14ac:dyDescent="0.25">
      <c r="A34" s="324"/>
      <c r="B34" s="324"/>
      <c r="C34" s="3" t="s">
        <v>3559</v>
      </c>
      <c r="D34" s="8">
        <v>0</v>
      </c>
      <c r="E34" s="8"/>
      <c r="F34" s="8">
        <v>0</v>
      </c>
      <c r="G34" s="8"/>
      <c r="H34" s="8">
        <v>0</v>
      </c>
      <c r="J34" s="6">
        <f t="shared" si="0"/>
        <v>0</v>
      </c>
      <c r="K34" s="6">
        <v>0</v>
      </c>
      <c r="M34" s="6">
        <f t="shared" si="1"/>
        <v>0</v>
      </c>
      <c r="N34" s="6">
        <v>0</v>
      </c>
    </row>
    <row r="35" spans="1:14" x14ac:dyDescent="0.25">
      <c r="A35" s="324"/>
      <c r="B35" s="324"/>
      <c r="C35" s="30"/>
      <c r="D35" s="57"/>
      <c r="E35" s="57"/>
      <c r="F35" s="57"/>
      <c r="G35" s="57"/>
      <c r="H35" s="57"/>
      <c r="I35" s="24"/>
      <c r="J35" s="24"/>
      <c r="K35" s="30"/>
      <c r="L35" s="30"/>
      <c r="M35" s="30"/>
      <c r="N35" s="24"/>
    </row>
    <row r="36" spans="1:14" s="17" customFormat="1" x14ac:dyDescent="0.25">
      <c r="A36" s="324"/>
      <c r="B36" s="324"/>
      <c r="C36" s="17" t="s">
        <v>3578</v>
      </c>
      <c r="D36" s="18">
        <f>SUM(D31:D34)</f>
        <v>-1262739.3799999999</v>
      </c>
      <c r="E36" s="18"/>
      <c r="F36" s="18">
        <f>SUM(F31:F34)</f>
        <v>0</v>
      </c>
      <c r="G36" s="18"/>
      <c r="H36" s="18">
        <f>SUM(H31:H34)</f>
        <v>-725345.12</v>
      </c>
      <c r="I36" s="19"/>
      <c r="J36" s="19">
        <f>SUM(K31:K34)</f>
        <v>0</v>
      </c>
      <c r="K36" s="17">
        <v>0</v>
      </c>
      <c r="M36" s="6">
        <f t="shared" si="1"/>
        <v>537394.25999999989</v>
      </c>
      <c r="N36" s="6">
        <v>0</v>
      </c>
    </row>
    <row r="37" spans="1:14" x14ac:dyDescent="0.25">
      <c r="A37" s="324"/>
      <c r="B37" s="324"/>
      <c r="D37" s="50"/>
      <c r="E37" s="50"/>
      <c r="I37" s="6"/>
      <c r="N37" s="6"/>
    </row>
    <row r="38" spans="1:14" s="17" customFormat="1" ht="13.8" thickBot="1" x14ac:dyDescent="0.3">
      <c r="A38" s="324"/>
      <c r="B38" s="324"/>
      <c r="C38" s="37" t="s">
        <v>3579</v>
      </c>
      <c r="D38" s="52">
        <f>D36+D29</f>
        <v>819568.98000000021</v>
      </c>
      <c r="E38" s="52"/>
      <c r="F38" s="38">
        <f>F36+F29</f>
        <v>13501248.787313424</v>
      </c>
      <c r="G38" s="38"/>
      <c r="H38" s="38">
        <f>H36+H29</f>
        <v>10888867.540200001</v>
      </c>
      <c r="I38" s="38"/>
      <c r="J38" s="38">
        <f>J36+J29</f>
        <v>11418940.427313425</v>
      </c>
      <c r="K38" s="38">
        <f>J38/F38*100</f>
        <v>84.576920307129953</v>
      </c>
      <c r="L38" s="37"/>
      <c r="M38" s="38">
        <f t="shared" si="1"/>
        <v>10069298.5602</v>
      </c>
      <c r="N38" s="38">
        <f>M38/H38*100</f>
        <v>92.473331345300323</v>
      </c>
    </row>
    <row r="39" spans="1:14" ht="13.8" thickTop="1" x14ac:dyDescent="0.25">
      <c r="D39" s="50"/>
      <c r="E39" s="50"/>
      <c r="I39" s="6"/>
      <c r="N39" s="6"/>
    </row>
    <row r="40" spans="1:14" x14ac:dyDescent="0.25">
      <c r="D40" s="50"/>
      <c r="E40" s="50"/>
      <c r="I40" s="6"/>
      <c r="N40" s="6"/>
    </row>
    <row r="41" spans="1:14" x14ac:dyDescent="0.25">
      <c r="D41" s="50"/>
      <c r="E41" s="50"/>
      <c r="I41" s="6"/>
    </row>
    <row r="42" spans="1:14" x14ac:dyDescent="0.25">
      <c r="D42" s="50"/>
      <c r="E42" s="50"/>
      <c r="I42" s="6"/>
    </row>
    <row r="43" spans="1:14" x14ac:dyDescent="0.25">
      <c r="D43" s="50"/>
      <c r="E43" s="50"/>
      <c r="I43" s="6"/>
    </row>
    <row r="44" spans="1:14" x14ac:dyDescent="0.25">
      <c r="D44" s="50"/>
      <c r="E44" s="50"/>
      <c r="I44" s="6"/>
    </row>
    <row r="45" spans="1:14" x14ac:dyDescent="0.25">
      <c r="D45" s="50"/>
      <c r="E45" s="50"/>
      <c r="I45" s="6"/>
    </row>
    <row r="46" spans="1:14" x14ac:dyDescent="0.25">
      <c r="D46" s="50"/>
      <c r="E46" s="50"/>
      <c r="I46" s="6"/>
    </row>
    <row r="47" spans="1:14" x14ac:dyDescent="0.25">
      <c r="D47" s="50"/>
      <c r="E47" s="50"/>
      <c r="I47" s="6"/>
    </row>
    <row r="48" spans="1:14" x14ac:dyDescent="0.25">
      <c r="D48" s="50"/>
      <c r="E48" s="50"/>
      <c r="I48" s="6"/>
    </row>
    <row r="49" spans="4:9" x14ac:dyDescent="0.25">
      <c r="D49" s="50"/>
      <c r="E49" s="50"/>
      <c r="I49" s="6"/>
    </row>
    <row r="50" spans="4:9" x14ac:dyDescent="0.25">
      <c r="D50" s="50"/>
      <c r="E50" s="50"/>
      <c r="I50" s="6"/>
    </row>
    <row r="51" spans="4:9" x14ac:dyDescent="0.25">
      <c r="D51" s="50"/>
      <c r="E51" s="50"/>
      <c r="I51" s="6"/>
    </row>
    <row r="52" spans="4:9" x14ac:dyDescent="0.25">
      <c r="D52" s="50"/>
      <c r="E52" s="50"/>
      <c r="I52" s="6"/>
    </row>
    <row r="53" spans="4:9" x14ac:dyDescent="0.25">
      <c r="D53" s="50"/>
      <c r="E53" s="50"/>
      <c r="I53" s="6"/>
    </row>
    <row r="54" spans="4:9" x14ac:dyDescent="0.25">
      <c r="D54" s="50"/>
      <c r="E54" s="50"/>
      <c r="I54" s="6"/>
    </row>
    <row r="55" spans="4:9" x14ac:dyDescent="0.25">
      <c r="D55" s="50"/>
      <c r="E55" s="50"/>
      <c r="I55" s="6"/>
    </row>
    <row r="56" spans="4:9" x14ac:dyDescent="0.25">
      <c r="D56" s="50"/>
      <c r="E56" s="50"/>
      <c r="I56" s="6"/>
    </row>
    <row r="57" spans="4:9" x14ac:dyDescent="0.25">
      <c r="I57" s="6"/>
    </row>
    <row r="58" spans="4:9" x14ac:dyDescent="0.25">
      <c r="I58" s="6"/>
    </row>
    <row r="59" spans="4:9" x14ac:dyDescent="0.25">
      <c r="I59" s="6"/>
    </row>
    <row r="60" spans="4:9" x14ac:dyDescent="0.25">
      <c r="I60" s="6"/>
    </row>
    <row r="61" spans="4:9" x14ac:dyDescent="0.25">
      <c r="I61" s="6"/>
    </row>
    <row r="62" spans="4:9" x14ac:dyDescent="0.25">
      <c r="I62" s="6"/>
    </row>
    <row r="63" spans="4:9" x14ac:dyDescent="0.25">
      <c r="I63" s="6"/>
    </row>
    <row r="64" spans="4:9" x14ac:dyDescent="0.25">
      <c r="I64" s="6"/>
    </row>
    <row r="65" spans="9:9" x14ac:dyDescent="0.25">
      <c r="I65" s="6"/>
    </row>
    <row r="66" spans="9:9" x14ac:dyDescent="0.25">
      <c r="I66" s="6"/>
    </row>
    <row r="67" spans="9:9" x14ac:dyDescent="0.25">
      <c r="I67" s="6"/>
    </row>
    <row r="68" spans="9:9" x14ac:dyDescent="0.25">
      <c r="I68" s="6"/>
    </row>
    <row r="69" spans="9:9" x14ac:dyDescent="0.25">
      <c r="I69" s="6"/>
    </row>
    <row r="70" spans="9:9" x14ac:dyDescent="0.25">
      <c r="I70" s="6"/>
    </row>
    <row r="71" spans="9:9" x14ac:dyDescent="0.25">
      <c r="I71" s="6"/>
    </row>
    <row r="72" spans="9:9" x14ac:dyDescent="0.25">
      <c r="I72" s="6"/>
    </row>
    <row r="73" spans="9:9" x14ac:dyDescent="0.25">
      <c r="I73" s="6"/>
    </row>
    <row r="74" spans="9:9" x14ac:dyDescent="0.25">
      <c r="I74" s="6"/>
    </row>
    <row r="75" spans="9:9" x14ac:dyDescent="0.25">
      <c r="I75" s="6"/>
    </row>
    <row r="76" spans="9:9" x14ac:dyDescent="0.25">
      <c r="I76" s="6"/>
    </row>
    <row r="77" spans="9:9" x14ac:dyDescent="0.25">
      <c r="I77" s="6"/>
    </row>
    <row r="78" spans="9:9" x14ac:dyDescent="0.25">
      <c r="I78" s="6"/>
    </row>
    <row r="79" spans="9:9" x14ac:dyDescent="0.25">
      <c r="I79" s="6"/>
    </row>
    <row r="80" spans="9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  <row r="88" spans="9:9" x14ac:dyDescent="0.25">
      <c r="I88" s="6"/>
    </row>
    <row r="89" spans="9:9" x14ac:dyDescent="0.25">
      <c r="I89" s="6"/>
    </row>
    <row r="90" spans="9:9" x14ac:dyDescent="0.25">
      <c r="I90" s="6"/>
    </row>
    <row r="91" spans="9:9" x14ac:dyDescent="0.25">
      <c r="I91" s="6"/>
    </row>
    <row r="92" spans="9:9" x14ac:dyDescent="0.25">
      <c r="I92" s="6"/>
    </row>
    <row r="93" spans="9:9" x14ac:dyDescent="0.25">
      <c r="I93" s="6"/>
    </row>
    <row r="94" spans="9:9" x14ac:dyDescent="0.25">
      <c r="I94" s="6"/>
    </row>
    <row r="95" spans="9:9" x14ac:dyDescent="0.25">
      <c r="I95" s="6"/>
    </row>
    <row r="96" spans="9:9" x14ac:dyDescent="0.25">
      <c r="I96" s="6"/>
    </row>
    <row r="97" spans="9:9" x14ac:dyDescent="0.25">
      <c r="I97" s="6"/>
    </row>
    <row r="98" spans="9:9" x14ac:dyDescent="0.25">
      <c r="I98" s="6"/>
    </row>
    <row r="99" spans="9:9" x14ac:dyDescent="0.25">
      <c r="I99" s="6"/>
    </row>
    <row r="100" spans="9:9" x14ac:dyDescent="0.25">
      <c r="I100" s="6"/>
    </row>
    <row r="101" spans="9:9" x14ac:dyDescent="0.25">
      <c r="I101" s="6"/>
    </row>
    <row r="102" spans="9:9" x14ac:dyDescent="0.25">
      <c r="I102" s="6"/>
    </row>
    <row r="103" spans="9:9" x14ac:dyDescent="0.25">
      <c r="I103" s="6"/>
    </row>
  </sheetData>
  <mergeCells count="3">
    <mergeCell ref="A11:B38"/>
    <mergeCell ref="J10:K10"/>
    <mergeCell ref="M10:N10"/>
  </mergeCells>
  <phoneticPr fontId="0" type="noConversion"/>
  <pageMargins left="0.75" right="0.75" top="1" bottom="1" header="0.5" footer="0.5"/>
  <pageSetup paperSize="9" scale="7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4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822960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6" name="adaytum_page_1_drop_3">
              <controlPr defaultSize="0" print="0" autoFill="0" autoPict="0" macro="[1]!AdaytumDropDown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822960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111</vt:i4>
      </vt:variant>
    </vt:vector>
  </HeadingPairs>
  <TitlesOfParts>
    <vt:vector size="122" baseType="lpstr">
      <vt:lpstr>Summary</vt:lpstr>
      <vt:lpstr>Adaytum Summary</vt:lpstr>
      <vt:lpstr>CC Act v CE1 Month</vt:lpstr>
      <vt:lpstr>YTD CC P&amp;L Bud-Act</vt:lpstr>
      <vt:lpstr>Headcount</vt:lpstr>
      <vt:lpstr>EXPENSE BY DETAIL</vt:lpstr>
      <vt:lpstr>Month budget</vt:lpstr>
      <vt:lpstr>Month P&amp;L CC</vt:lpstr>
      <vt:lpstr>FY Fore-Bud-Var</vt:lpstr>
      <vt:lpstr>P&amp;L by CC</vt:lpstr>
      <vt:lpstr>P&amp;L CC BUD_ACT_VAR Mon</vt:lpstr>
      <vt:lpstr>'Adaytum Summary'!adaytum_col_1</vt:lpstr>
      <vt:lpstr>'CC Act v CE1 Month'!adaytum_col_1</vt:lpstr>
      <vt:lpstr>'FY Fore-Bud-Var'!adaytum_col_1</vt:lpstr>
      <vt:lpstr>'Month budget'!adaytum_col_1</vt:lpstr>
      <vt:lpstr>'Month P&amp;L CC'!adaytum_col_1</vt:lpstr>
      <vt:lpstr>'P&amp;L by CC'!adaytum_col_1</vt:lpstr>
      <vt:lpstr>'P&amp;L CC BUD_ACT_VAR Mon'!adaytum_col_1</vt:lpstr>
      <vt:lpstr>'YTD CC P&amp;L Bud-Act'!adaytum_col_1</vt:lpstr>
      <vt:lpstr>'Adaytum Summary'!adaytum_col_2</vt:lpstr>
      <vt:lpstr>'CC Act v CE1 Month'!adaytum_col_2</vt:lpstr>
      <vt:lpstr>'Month P&amp;L CC'!adaytum_col_2</vt:lpstr>
      <vt:lpstr>'P&amp;L by CC'!adaytum_col_2</vt:lpstr>
      <vt:lpstr>'YTD CC P&amp;L Bud-Act'!adaytum_col_2</vt:lpstr>
      <vt:lpstr>'Adaytum Summary'!adaytum_col_3</vt:lpstr>
      <vt:lpstr>'CC Act v CE1 Month'!adaytum_col_3</vt:lpstr>
      <vt:lpstr>'P&amp;L CC BUD_ACT_VAR Mon'!adaytum_col_3</vt:lpstr>
      <vt:lpstr>'Adaytum Summary'!adaytum_col_4</vt:lpstr>
      <vt:lpstr>'Adaytum Summary'!adaytum_col_5</vt:lpstr>
      <vt:lpstr>'Adaytum Summary'!adaytum_col_6</vt:lpstr>
      <vt:lpstr>'Adaytum Summary'!adaytum_col_7</vt:lpstr>
      <vt:lpstr>'Adaytum Summary'!adaytum_col_8</vt:lpstr>
      <vt:lpstr>'Adaytum Summary'!adaytum_data_1</vt:lpstr>
      <vt:lpstr>'CC Act v CE1 Month'!adaytum_data_1</vt:lpstr>
      <vt:lpstr>'FY Fore-Bud-Var'!adaytum_data_1</vt:lpstr>
      <vt:lpstr>'Month budget'!adaytum_data_1</vt:lpstr>
      <vt:lpstr>'Month P&amp;L CC'!adaytum_data_1</vt:lpstr>
      <vt:lpstr>'P&amp;L by CC'!adaytum_data_1</vt:lpstr>
      <vt:lpstr>'P&amp;L CC BUD_ACT_VAR Mon'!adaytum_data_1</vt:lpstr>
      <vt:lpstr>'YTD CC P&amp;L Bud-Act'!adaytum_data_1</vt:lpstr>
      <vt:lpstr>'Adaytum Summary'!adaytum_data_2</vt:lpstr>
      <vt:lpstr>'CC Act v CE1 Month'!adaytum_data_2</vt:lpstr>
      <vt:lpstr>'Month P&amp;L CC'!adaytum_data_2</vt:lpstr>
      <vt:lpstr>'YTD CC P&amp;L Bud-Act'!adaytum_data_2</vt:lpstr>
      <vt:lpstr>'Adaytum Summary'!adaytum_data_3</vt:lpstr>
      <vt:lpstr>'Adaytum Summary'!adaytum_data_4</vt:lpstr>
      <vt:lpstr>'CC Act v CE1 Month'!adaytum_data_4</vt:lpstr>
      <vt:lpstr>'Adaytum Summary'!adaytum_data_5</vt:lpstr>
      <vt:lpstr>'Adaytum Summary'!adaytum_data_6</vt:lpstr>
      <vt:lpstr>'Adaytum Summary'!adaytum_data_7</vt:lpstr>
      <vt:lpstr>'Adaytum Summary'!adaytum_data_8</vt:lpstr>
      <vt:lpstr>'Adaytum Summary'!adaytum_page_1</vt:lpstr>
      <vt:lpstr>'CC Act v CE1 Month'!adaytum_page_1</vt:lpstr>
      <vt:lpstr>'FY Fore-Bud-Var'!adaytum_page_1</vt:lpstr>
      <vt:lpstr>'Month budget'!adaytum_page_1</vt:lpstr>
      <vt:lpstr>'Month P&amp;L CC'!adaytum_page_1</vt:lpstr>
      <vt:lpstr>'P&amp;L by CC'!adaytum_page_1</vt:lpstr>
      <vt:lpstr>'P&amp;L CC BUD_ACT_VAR Mon'!adaytum_page_1</vt:lpstr>
      <vt:lpstr>'YTD CC P&amp;L Bud-Act'!adaytum_page_1</vt:lpstr>
      <vt:lpstr>'Adaytum Summary'!adaytum_page_2</vt:lpstr>
      <vt:lpstr>'CC Act v CE1 Month'!adaytum_page_2</vt:lpstr>
      <vt:lpstr>'Month P&amp;L CC'!adaytum_page_2</vt:lpstr>
      <vt:lpstr>'P&amp;L by CC'!adaytum_page_2</vt:lpstr>
      <vt:lpstr>'YTD CC P&amp;L Bud-Act'!adaytum_page_2</vt:lpstr>
      <vt:lpstr>'Adaytum Summary'!adaytum_page_3</vt:lpstr>
      <vt:lpstr>'CC Act v CE1 Month'!adaytum_page_3</vt:lpstr>
      <vt:lpstr>'P&amp;L CC BUD_ACT_VAR Mon'!adaytum_page_3</vt:lpstr>
      <vt:lpstr>'Adaytum Summary'!adaytum_page_4</vt:lpstr>
      <vt:lpstr>'Adaytum Summary'!adaytum_page_5</vt:lpstr>
      <vt:lpstr>'Adaytum Summary'!adaytum_page_6</vt:lpstr>
      <vt:lpstr>'Adaytum Summary'!adaytum_page_7</vt:lpstr>
      <vt:lpstr>'Adaytum Summary'!adaytum_page_8</vt:lpstr>
      <vt:lpstr>'Adaytum Summary'!adaytum_row_1</vt:lpstr>
      <vt:lpstr>'CC Act v CE1 Month'!adaytum_row_1</vt:lpstr>
      <vt:lpstr>'FY Fore-Bud-Var'!adaytum_row_1</vt:lpstr>
      <vt:lpstr>'Month budget'!adaytum_row_1</vt:lpstr>
      <vt:lpstr>'Month P&amp;L CC'!adaytum_row_1</vt:lpstr>
      <vt:lpstr>'P&amp;L by CC'!adaytum_row_1</vt:lpstr>
      <vt:lpstr>'P&amp;L CC BUD_ACT_VAR Mon'!adaytum_row_1</vt:lpstr>
      <vt:lpstr>'YTD CC P&amp;L Bud-Act'!adaytum_row_1</vt:lpstr>
      <vt:lpstr>'Adaytum Summary'!adaytum_row_2</vt:lpstr>
      <vt:lpstr>'CC Act v CE1 Month'!adaytum_row_2</vt:lpstr>
      <vt:lpstr>'Month P&amp;L CC'!adaytum_row_2</vt:lpstr>
      <vt:lpstr>'P&amp;L by CC'!adaytum_row_2</vt:lpstr>
      <vt:lpstr>'YTD CC P&amp;L Bud-Act'!adaytum_row_2</vt:lpstr>
      <vt:lpstr>'Adaytum Summary'!adaytum_row_3</vt:lpstr>
      <vt:lpstr>'CC Act v CE1 Month'!adaytum_row_3</vt:lpstr>
      <vt:lpstr>'P&amp;L CC BUD_ACT_VAR Mon'!adaytum_row_3</vt:lpstr>
      <vt:lpstr>'Adaytum Summary'!adaytum_row_4</vt:lpstr>
      <vt:lpstr>'Adaytum Summary'!adaytum_row_5</vt:lpstr>
      <vt:lpstr>'Adaytum Summary'!adaytum_row_6</vt:lpstr>
      <vt:lpstr>'Adaytum Summary'!adaytum_row_7</vt:lpstr>
      <vt:lpstr>'Adaytum Summary'!adaytum_row_8</vt:lpstr>
      <vt:lpstr>'Adaytum Summary'!adaytum_view_1</vt:lpstr>
      <vt:lpstr>'CC Act v CE1 Month'!adaytum_view_1</vt:lpstr>
      <vt:lpstr>'FY Fore-Bud-Var'!adaytum_view_1</vt:lpstr>
      <vt:lpstr>'Month budget'!adaytum_view_1</vt:lpstr>
      <vt:lpstr>'Month P&amp;L CC'!adaytum_view_1</vt:lpstr>
      <vt:lpstr>'P&amp;L by CC'!adaytum_view_1</vt:lpstr>
      <vt:lpstr>'P&amp;L CC BUD_ACT_VAR Mon'!adaytum_view_1</vt:lpstr>
      <vt:lpstr>'YTD CC P&amp;L Bud-Act'!adaytum_view_1</vt:lpstr>
      <vt:lpstr>'Adaytum Summary'!adaytum_view_2</vt:lpstr>
      <vt:lpstr>'CC Act v CE1 Month'!adaytum_view_2</vt:lpstr>
      <vt:lpstr>'Month P&amp;L CC'!adaytum_view_2</vt:lpstr>
      <vt:lpstr>'P&amp;L by CC'!adaytum_view_2</vt:lpstr>
      <vt:lpstr>'YTD CC P&amp;L Bud-Act'!adaytum_view_2</vt:lpstr>
      <vt:lpstr>'Adaytum Summary'!adaytum_view_3</vt:lpstr>
      <vt:lpstr>'CC Act v CE1 Month'!adaytum_view_3</vt:lpstr>
      <vt:lpstr>'P&amp;L CC BUD_ACT_VAR Mon'!adaytum_view_3</vt:lpstr>
      <vt:lpstr>'Adaytum Summary'!adaytum_view_4</vt:lpstr>
      <vt:lpstr>'Adaytum Summary'!adaytum_view_5</vt:lpstr>
      <vt:lpstr>'Adaytum Summary'!adaytum_view_6</vt:lpstr>
      <vt:lpstr>'Adaytum Summary'!adaytum_view_7</vt:lpstr>
      <vt:lpstr>'Adaytum Summary'!adaytum_view_8</vt:lpstr>
      <vt:lpstr>'Adaytum Summary'!Print_Area</vt:lpstr>
      <vt:lpstr>'CC Act v CE1 Month'!Print_Area</vt:lpstr>
      <vt:lpstr>'EXPENSE BY DETAIL'!Print_Area</vt:lpstr>
      <vt:lpstr>'FY Fore-Bud-Var'!Print_Area</vt:lpstr>
      <vt:lpstr>Headcount!Print_Area</vt:lpstr>
      <vt:lpstr>'P&amp;L CC BUD_ACT_VAR Mon'!Print_Area</vt:lpstr>
      <vt:lpstr>Summary!Print_Area</vt:lpstr>
      <vt:lpstr>'EXPENSE BY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dsulliva</dc:creator>
  <cp:lastModifiedBy>Havlíček Jan</cp:lastModifiedBy>
  <cp:lastPrinted>2001-06-14T16:17:25Z</cp:lastPrinted>
  <dcterms:created xsi:type="dcterms:W3CDTF">2001-05-02T14:43:43Z</dcterms:created>
  <dcterms:modified xsi:type="dcterms:W3CDTF">2023-09-10T15:42:34Z</dcterms:modified>
</cp:coreProperties>
</file>