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92512" fullCalcOnLoad="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C45" i="1"/>
  <c r="D45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C59" i="1"/>
  <c r="D59" i="1"/>
  <c r="E59" i="1"/>
  <c r="E61" i="1"/>
  <c r="E62" i="1"/>
  <c r="E63" i="1"/>
  <c r="E64" i="1"/>
  <c r="E65" i="1"/>
  <c r="E66" i="1"/>
  <c r="E67" i="1"/>
  <c r="E68" i="1"/>
  <c r="E69" i="1"/>
  <c r="E70" i="1"/>
  <c r="E71" i="1"/>
  <c r="C72" i="1"/>
  <c r="D72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C92" i="1"/>
  <c r="D92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C122" i="1"/>
  <c r="D122" i="1"/>
  <c r="E122" i="1"/>
  <c r="E124" i="1"/>
  <c r="E125" i="1"/>
  <c r="C126" i="1"/>
  <c r="D126" i="1"/>
  <c r="E126" i="1"/>
  <c r="E128" i="1"/>
  <c r="E129" i="1"/>
  <c r="E130" i="1"/>
  <c r="C131" i="1"/>
  <c r="D131" i="1"/>
  <c r="E131" i="1"/>
  <c r="D133" i="1"/>
  <c r="E133" i="1"/>
  <c r="E134" i="1"/>
  <c r="C135" i="1"/>
  <c r="D135" i="1"/>
  <c r="E135" i="1"/>
  <c r="E137" i="1"/>
  <c r="E138" i="1"/>
  <c r="E139" i="1"/>
  <c r="E140" i="1"/>
  <c r="E141" i="1"/>
  <c r="E142" i="1"/>
  <c r="E143" i="1"/>
  <c r="E144" i="1"/>
  <c r="E145" i="1"/>
  <c r="C146" i="1"/>
  <c r="D146" i="1"/>
  <c r="E146" i="1"/>
  <c r="C148" i="1"/>
  <c r="D148" i="1"/>
  <c r="E148" i="1"/>
</calcChain>
</file>

<file path=xl/sharedStrings.xml><?xml version="1.0" encoding="utf-8"?>
<sst xmlns="http://schemas.openxmlformats.org/spreadsheetml/2006/main" count="187" uniqueCount="162">
  <si>
    <t>Savings Description</t>
  </si>
  <si>
    <t>Savings</t>
  </si>
  <si>
    <t>Kaufman</t>
  </si>
  <si>
    <t>Comments</t>
  </si>
  <si>
    <t>TOTAL</t>
  </si>
  <si>
    <t>Montovano</t>
  </si>
  <si>
    <t>Fixed:  Goodin McBride General Counsel Advice and Legislative</t>
  </si>
  <si>
    <t>Fixed:  McMullen Strategic Group</t>
  </si>
  <si>
    <t>Fixed:  MA Legislative Activity</t>
  </si>
  <si>
    <t>Fixed:  NJ Legislative Activity</t>
  </si>
  <si>
    <t>Fixed:  NY Legislative Activity</t>
  </si>
  <si>
    <t>Other:  NESPA/IPPNY</t>
  </si>
  <si>
    <t>Fixed:  PA Legislative Activity</t>
  </si>
  <si>
    <t>Fixed:  VA Legislative Activity</t>
  </si>
  <si>
    <t>Cost Center Owner</t>
  </si>
  <si>
    <t>Migden</t>
  </si>
  <si>
    <t>Revised</t>
  </si>
  <si>
    <t>Other:  MS Contributions</t>
  </si>
  <si>
    <t>Other:  MO Contributions</t>
  </si>
  <si>
    <t>Other:  OH Contributions</t>
  </si>
  <si>
    <t>Other:  MI Contributions</t>
  </si>
  <si>
    <t>Fixed:  MS</t>
  </si>
  <si>
    <t>Other:  IL Contributions</t>
  </si>
  <si>
    <t>Other:  Indiana Associations</t>
  </si>
  <si>
    <t>Other:  Mississippi Association</t>
  </si>
  <si>
    <t>Other:  Arkansas Association</t>
  </si>
  <si>
    <t>Other:  Wisconsin Association</t>
  </si>
  <si>
    <t>Other:  Iowa Association</t>
  </si>
  <si>
    <t>Travel</t>
  </si>
  <si>
    <t>Jean Dressler's Part Time 50% as of 7/1/01</t>
  </si>
  <si>
    <t>Kingerski</t>
  </si>
  <si>
    <t>Yoho</t>
  </si>
  <si>
    <t>proposes to cut travel budget by 10%</t>
  </si>
  <si>
    <t>Robertson</t>
  </si>
  <si>
    <t>Conventions/Inauguration</t>
  </si>
  <si>
    <t>Fixed:  Johnston Associates</t>
  </si>
  <si>
    <t>Fixed:  Bob Moss</t>
  </si>
  <si>
    <t>revised covers costs for Jan-April</t>
  </si>
  <si>
    <t>Fixed:  Philip Hughes</t>
  </si>
  <si>
    <t>Fixed:  Akin Gump (electricity)</t>
  </si>
  <si>
    <t>Fixed:  McLarty &amp; Associates</t>
  </si>
  <si>
    <t>Other:  Independent Petroleum Association of America (IPAA)</t>
  </si>
  <si>
    <t>Other:  Internet Education Foundation</t>
  </si>
  <si>
    <t>Other:  Public Affairs Council</t>
  </si>
  <si>
    <t>paid by Ken Lay</t>
  </si>
  <si>
    <t>Other:  Asia Society</t>
  </si>
  <si>
    <t>Other:  European American Business Council</t>
  </si>
  <si>
    <t>Other:  InterAmerican Federation</t>
  </si>
  <si>
    <t>Other:  US Council for International Business</t>
  </si>
  <si>
    <t>Other:  American Enterprise Institute for Public Policy</t>
  </si>
  <si>
    <t>Travel:  Client Meals &amp; Ent. (Robertson)</t>
  </si>
  <si>
    <t>Travel:  Travel &amp; Lodging (Robertson)</t>
  </si>
  <si>
    <t>Travel:  Client Meals &amp; Ent. (Hardy)</t>
  </si>
  <si>
    <t>Travel:  Travel &amp; Lodging (Hardy)</t>
  </si>
  <si>
    <t>Subscriptions (Hardy)</t>
  </si>
  <si>
    <t>NERC:  Richard Ingersoll Travel Expense</t>
  </si>
  <si>
    <t>budget = $8,000 per month (May-Dec); propose to transfer to Jim Steffes cost center</t>
  </si>
  <si>
    <t>Steffes</t>
  </si>
  <si>
    <t>Nord</t>
  </si>
  <si>
    <t>Fixed:  Kelley, Drye &amp; Warren</t>
  </si>
  <si>
    <t>Fixed:  Wolf, Block, Schorr &amp; Solis-Cohen</t>
  </si>
  <si>
    <t>Fixed:  Blumfield &amp; Cohen</t>
  </si>
  <si>
    <t>Ryall</t>
  </si>
  <si>
    <t>Salary:  Joe Allen</t>
  </si>
  <si>
    <t>Salary:  Joe Allen (contract agreement)</t>
  </si>
  <si>
    <t>Salary:  Robin Kittel</t>
  </si>
  <si>
    <t>Apartment Rent in Austin (Joe Allen)</t>
  </si>
  <si>
    <t>Fixed:  George Strong</t>
  </si>
  <si>
    <t>retiring effective 6/1/01</t>
  </si>
  <si>
    <t>retiring effective 6/1/01; 2 year consulting agreement at $10,000 per month</t>
  </si>
  <si>
    <t>Fixed:  Garnett Coleman</t>
  </si>
  <si>
    <t>Fixed:  Andrea McWilliams</t>
  </si>
  <si>
    <t>Fixed:  Gilbert Turrietta</t>
  </si>
  <si>
    <t>Fixed:  Cal Varner</t>
  </si>
  <si>
    <t>Fixed:  Mike Toomey</t>
  </si>
  <si>
    <t>Other:  Texas Assoc. of Business &amp; Chamber of Comm.</t>
  </si>
  <si>
    <t>Other:  Texas Public Power Association</t>
  </si>
  <si>
    <t>Fixed:  Arter &amp; Hadden</t>
  </si>
  <si>
    <t>Fixed:  Governmental Advocates</t>
  </si>
  <si>
    <t>Fixed:  Lang Hanson</t>
  </si>
  <si>
    <t>Other:  CA Western Power Trading Forum</t>
  </si>
  <si>
    <t>Other:  CA Independent Energy Producers</t>
  </si>
  <si>
    <t>Other:  CA AB 1890 Committee</t>
  </si>
  <si>
    <t>Other:  CO Independent Energy Coalition - restructuring issues</t>
  </si>
  <si>
    <t>Other:  CA Political Contributions</t>
  </si>
  <si>
    <t>Budget</t>
  </si>
  <si>
    <t>contract on hiatus Jan - Jun; anticipate terminating contract effective 6/1/01</t>
  </si>
  <si>
    <t>position would not be filled for 2001</t>
  </si>
  <si>
    <t>Other:  CA Manufacturers and Tech Assoc.</t>
  </si>
  <si>
    <t>Fixed:  Murtha Colina - Conn. UI position; fuel cells</t>
  </si>
  <si>
    <t>Fixed:  Georgia Legislative Activity</t>
  </si>
  <si>
    <t>Other:  Conn. UI Position - covers all of New England</t>
  </si>
  <si>
    <t>Other:  Florida legislative activity - republican</t>
  </si>
  <si>
    <t>Other:  Florida legislative activity - democrat</t>
  </si>
  <si>
    <t>Fixed:  IL legislative and governors office</t>
  </si>
  <si>
    <t>Other:  Louisiana</t>
  </si>
  <si>
    <t>Other:  Indiana</t>
  </si>
  <si>
    <t>Other:  MO Associations</t>
  </si>
  <si>
    <t>Other:  conferences/training for 8 to 9 employees</t>
  </si>
  <si>
    <t>Other:  memberships/dues - bar assoc. dues for attorneys in group</t>
  </si>
  <si>
    <t>Fixed:  Akin Gump - legal regulatory lobbying</t>
  </si>
  <si>
    <t>Fixed:  outside counsel for compliance monitoring to stay compliant with lics requirements</t>
  </si>
  <si>
    <t>Other:  COMPTEL</t>
  </si>
  <si>
    <t>Other:  unidentified broadband association</t>
  </si>
  <si>
    <t>Salary:  Xi Xi position</t>
  </si>
  <si>
    <t>Fixed:  Hills - WTO and international issues</t>
  </si>
  <si>
    <t>initially approved through 3/01</t>
  </si>
  <si>
    <t>Fixed:  Alexander - electricity</t>
  </si>
  <si>
    <t>initially approved for 6 months at $20,000 per month; to revisit in June</t>
  </si>
  <si>
    <t>Other:  Business Government Relations Council</t>
  </si>
  <si>
    <t>Other:  Domestic - Alliance to Save Energy</t>
  </si>
  <si>
    <t>Other:  Domestic - Business Industry Political Action Committee (BIPAC)</t>
  </si>
  <si>
    <t>Other:  Domestic Association of Business PAC (NABPAC)</t>
  </si>
  <si>
    <t>Other:  International - American Turkish Council</t>
  </si>
  <si>
    <t>Other:  International - Business Council for International Understanding (BCIU)</t>
  </si>
  <si>
    <t>Other:  International - Coalition for Employment through Exports (CEE)</t>
  </si>
  <si>
    <t>Other:  International - Coalition for Service Industries (CSI)</t>
  </si>
  <si>
    <t>Other:  International - National Foreign Trade Council (NFTC)</t>
  </si>
  <si>
    <t>Other:  International - US Bolivia Business Partnership</t>
  </si>
  <si>
    <t>Other:  Republican - RNC</t>
  </si>
  <si>
    <t>Other:  Republican - NRCC</t>
  </si>
  <si>
    <t>Other:  Republican - NRSC</t>
  </si>
  <si>
    <t>Other:  Republican - IRI</t>
  </si>
  <si>
    <t>Other:  Democratic - DNC</t>
  </si>
  <si>
    <t>Other:  Democratic - DSCC</t>
  </si>
  <si>
    <t>Other:  Democratic - DCCC</t>
  </si>
  <si>
    <t>Other:  Democratic - DLC</t>
  </si>
  <si>
    <t>Other:  Democratic - NDN</t>
  </si>
  <si>
    <t>Other:  Democratic - NDI</t>
  </si>
  <si>
    <t>miscalculated budget costs due to contract changes; initial budget sheet indicates an approved annual retainer of $57,000; negotiated monthly retainer of $4,000; contract expires 6/30/01; propose not renewing contract</t>
  </si>
  <si>
    <t>miscalculated budget costs due to contract changes; initial budget sheet indicates an approved annual retainer of $30,000; negotiated monthly retainer of $4,000</t>
  </si>
  <si>
    <t>NERC:  Charles Yueng Travel Expense</t>
  </si>
  <si>
    <t>apartment rent is approximately $2,500 per month (covers apartment rent, phone, fax and utilities)</t>
  </si>
  <si>
    <t>miscalculated budget costs due to contract changes; initial budget sheet indicates an approved annual retainer of $45,000; negotiated monthly retainer of $4,000</t>
  </si>
  <si>
    <t>terminate retainer at end of April 2001</t>
  </si>
  <si>
    <t>terminate retainer at end of legislative session with 2 months $5,0000 termination payment</t>
  </si>
  <si>
    <t>Fixed:  Alexander &amp; Cleaver - Maryland legislative activity for EES</t>
  </si>
  <si>
    <t>Other:  NJ contributions - ENA</t>
  </si>
  <si>
    <t>Other:  NY contributions - RTO and new bus. development</t>
  </si>
  <si>
    <t>Other:  PA contributions</t>
  </si>
  <si>
    <t>Other:  FL - reception Southern States energy council and various FL associations</t>
  </si>
  <si>
    <t>Other:  NJ - CIC</t>
  </si>
  <si>
    <t>Travel and Entertainment</t>
  </si>
  <si>
    <t>Fixed:  OH implementation</t>
  </si>
  <si>
    <t>Fixed:  LA implementation</t>
  </si>
  <si>
    <t>Fixed:  MI legislative and governors office</t>
  </si>
  <si>
    <t>Fixed:  IN legislative and governors office</t>
  </si>
  <si>
    <t>Fixed:  MO legislative and governors office</t>
  </si>
  <si>
    <t>Fixed:  IA legislative and governors office - reduction from prior periods</t>
  </si>
  <si>
    <t>Other:  IL Associations</t>
  </si>
  <si>
    <t>Other:  OH Retail Merchants</t>
  </si>
  <si>
    <t>Other:  MI Retail Merchants</t>
  </si>
  <si>
    <t>Other:  LA Associations</t>
  </si>
  <si>
    <t>Other:  Minn Associations</t>
  </si>
  <si>
    <t>increase in travel budget due to additional travel costs for Richard Ingersoll and Charles Yeung whom the Washington office propose to move to this cost center; see email dated 4/18/01</t>
  </si>
  <si>
    <t>Other:  NERC membership &amp; dues</t>
  </si>
  <si>
    <t>propose to increate monthly retainer to $12,5000 by eliminating retainer with Steve Bowen (Blumfield &amp; Cohen)</t>
  </si>
  <si>
    <t>propose to end monthly retainer with Steve Bowen (Blumfield &amp; Cohen); revised number indicates amount already paid to Blumfield &amp; Cohen (Jan-Apr)</t>
  </si>
  <si>
    <t>salary based on 1/2 of $153,6000 salary noted on budgets for Xi Xi and Damon Harvey; anticipate not filling Xi Xi position</t>
  </si>
  <si>
    <t>Salary:  Karen Huang position</t>
  </si>
  <si>
    <t>salary based on representative sample for an administrative assistant in the West; revised reflects salary costs through May 2001</t>
  </si>
  <si>
    <t>GROUP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</si>
</sst>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 wrapText="1"/>
    </xf>
    <xf numFmtId="38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38" fontId="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38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38" fontId="0" fillId="0" borderId="0" xfId="0" applyNumberForma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38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38" fontId="2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09375" defaultRowHeight="13.2" x14ac:dyDescent="0.25"/>
  <cols>
    <col min="1" max="1" width="18.109375" style="1" customWidth="1"/>
    <col min="2" max="2" width="39" style="1" customWidth="1"/>
    <col min="3" max="3" width="12.33203125" style="1" customWidth="1"/>
    <col min="4" max="4" width="11.44140625" style="1" customWidth="1"/>
    <col min="5" max="5" width="10.5546875" style="1" customWidth="1"/>
    <col min="6" max="6" width="60" style="1" customWidth="1"/>
    <col min="7" max="16384" width="9.109375" style="1"/>
  </cols>
  <sheetData>
    <row r="1" spans="1:6" s="11" customFormat="1" ht="17.25" customHeight="1" x14ac:dyDescent="0.25">
      <c r="A1" s="11" t="s">
        <v>14</v>
      </c>
      <c r="B1" s="11" t="s">
        <v>0</v>
      </c>
      <c r="C1" s="11" t="s">
        <v>85</v>
      </c>
      <c r="D1" s="11" t="s">
        <v>16</v>
      </c>
      <c r="E1" s="11" t="s">
        <v>1</v>
      </c>
      <c r="F1" s="11" t="s">
        <v>3</v>
      </c>
    </row>
    <row r="2" spans="1:6" s="11" customFormat="1" ht="12" customHeight="1" x14ac:dyDescent="0.25">
      <c r="A2" s="5" t="s">
        <v>33</v>
      </c>
      <c r="B2" s="5" t="s">
        <v>34</v>
      </c>
      <c r="C2" s="6">
        <v>615000</v>
      </c>
      <c r="D2" s="6">
        <v>306518</v>
      </c>
      <c r="E2" s="6">
        <f t="shared" ref="E2:E44" si="0">SUM(C2-D2)</f>
        <v>308482</v>
      </c>
      <c r="F2" s="5"/>
    </row>
    <row r="3" spans="1:6" s="11" customFormat="1" ht="12" customHeight="1" x14ac:dyDescent="0.25">
      <c r="A3" s="5"/>
      <c r="B3" s="5" t="s">
        <v>35</v>
      </c>
      <c r="C3" s="6">
        <v>90000</v>
      </c>
      <c r="D3" s="6">
        <v>24000</v>
      </c>
      <c r="E3" s="6">
        <f t="shared" si="0"/>
        <v>66000</v>
      </c>
      <c r="F3" s="5"/>
    </row>
    <row r="4" spans="1:6" s="11" customFormat="1" ht="12" customHeight="1" x14ac:dyDescent="0.25">
      <c r="A4" s="5"/>
      <c r="B4" s="5" t="s">
        <v>36</v>
      </c>
      <c r="C4" s="6">
        <v>48000</v>
      </c>
      <c r="D4" s="6">
        <v>32000</v>
      </c>
      <c r="E4" s="6">
        <f t="shared" si="0"/>
        <v>16000</v>
      </c>
      <c r="F4" s="5" t="s">
        <v>37</v>
      </c>
    </row>
    <row r="5" spans="1:6" s="11" customFormat="1" ht="12" customHeight="1" x14ac:dyDescent="0.25">
      <c r="A5" s="5"/>
      <c r="B5" s="5" t="s">
        <v>38</v>
      </c>
      <c r="C5" s="6">
        <v>48000</v>
      </c>
      <c r="D5" s="6">
        <v>16000</v>
      </c>
      <c r="E5" s="6">
        <f t="shared" si="0"/>
        <v>32000</v>
      </c>
      <c r="F5" s="5" t="s">
        <v>37</v>
      </c>
    </row>
    <row r="6" spans="1:6" x14ac:dyDescent="0.25">
      <c r="A6" s="5"/>
      <c r="B6" s="5" t="s">
        <v>39</v>
      </c>
      <c r="C6" s="6">
        <v>275000</v>
      </c>
      <c r="D6" s="6">
        <v>0</v>
      </c>
      <c r="E6" s="6">
        <f t="shared" si="0"/>
        <v>275000</v>
      </c>
      <c r="F6" s="5"/>
    </row>
    <row r="7" spans="1:6" x14ac:dyDescent="0.25">
      <c r="A7" s="5"/>
      <c r="B7" s="5" t="s">
        <v>40</v>
      </c>
      <c r="C7" s="6">
        <v>24000</v>
      </c>
      <c r="D7" s="6">
        <v>0</v>
      </c>
      <c r="E7" s="6">
        <f t="shared" si="0"/>
        <v>24000</v>
      </c>
      <c r="F7" s="5"/>
    </row>
    <row r="8" spans="1:6" x14ac:dyDescent="0.25">
      <c r="A8" s="5"/>
      <c r="B8" s="5" t="s">
        <v>105</v>
      </c>
      <c r="C8" s="6">
        <v>72000</v>
      </c>
      <c r="D8" s="6">
        <v>72000</v>
      </c>
      <c r="E8" s="6">
        <f t="shared" si="0"/>
        <v>0</v>
      </c>
      <c r="F8" s="5" t="s">
        <v>106</v>
      </c>
    </row>
    <row r="9" spans="1:6" x14ac:dyDescent="0.25">
      <c r="A9" s="5"/>
      <c r="B9" s="5" t="s">
        <v>107</v>
      </c>
      <c r="C9" s="6">
        <v>120000</v>
      </c>
      <c r="D9" s="6">
        <v>120000</v>
      </c>
      <c r="E9" s="6">
        <f t="shared" si="0"/>
        <v>0</v>
      </c>
      <c r="F9" s="5" t="s">
        <v>108</v>
      </c>
    </row>
    <row r="10" spans="1:6" ht="26.4" x14ac:dyDescent="0.25">
      <c r="A10" s="5"/>
      <c r="B10" s="5" t="s">
        <v>41</v>
      </c>
      <c r="C10" s="6">
        <v>1000</v>
      </c>
      <c r="D10" s="6">
        <v>350</v>
      </c>
      <c r="E10" s="6">
        <f t="shared" si="0"/>
        <v>650</v>
      </c>
      <c r="F10" s="5"/>
    </row>
    <row r="11" spans="1:6" x14ac:dyDescent="0.25">
      <c r="A11" s="5"/>
      <c r="B11" s="5" t="s">
        <v>42</v>
      </c>
      <c r="C11" s="6">
        <v>10000</v>
      </c>
      <c r="D11" s="6">
        <v>5000</v>
      </c>
      <c r="E11" s="6">
        <f t="shared" si="0"/>
        <v>5000</v>
      </c>
      <c r="F11" s="5"/>
    </row>
    <row r="12" spans="1:6" x14ac:dyDescent="0.25">
      <c r="A12" s="5"/>
      <c r="B12" s="5" t="s">
        <v>43</v>
      </c>
      <c r="C12" s="6">
        <v>3000</v>
      </c>
      <c r="D12" s="6">
        <v>0</v>
      </c>
      <c r="E12" s="6">
        <f t="shared" si="0"/>
        <v>3000</v>
      </c>
      <c r="F12" s="5" t="s">
        <v>44</v>
      </c>
    </row>
    <row r="13" spans="1:6" x14ac:dyDescent="0.25">
      <c r="A13" s="5"/>
      <c r="B13" s="5" t="s">
        <v>45</v>
      </c>
      <c r="C13" s="6">
        <v>1500</v>
      </c>
      <c r="D13" s="6">
        <v>0</v>
      </c>
      <c r="E13" s="6">
        <f t="shared" si="0"/>
        <v>1500</v>
      </c>
      <c r="F13" s="5"/>
    </row>
    <row r="14" spans="1:6" x14ac:dyDescent="0.25">
      <c r="A14" s="5"/>
      <c r="B14" s="5" t="s">
        <v>46</v>
      </c>
      <c r="C14" s="6">
        <v>5000</v>
      </c>
      <c r="D14" s="6">
        <v>0</v>
      </c>
      <c r="E14" s="6">
        <f t="shared" si="0"/>
        <v>5000</v>
      </c>
      <c r="F14" s="5"/>
    </row>
    <row r="15" spans="1:6" x14ac:dyDescent="0.25">
      <c r="A15" s="5"/>
      <c r="B15" s="5" t="s">
        <v>47</v>
      </c>
      <c r="C15" s="6">
        <v>2500</v>
      </c>
      <c r="D15" s="6">
        <v>0</v>
      </c>
      <c r="E15" s="6">
        <f t="shared" si="0"/>
        <v>2500</v>
      </c>
      <c r="F15" s="5"/>
    </row>
    <row r="16" spans="1:6" x14ac:dyDescent="0.25">
      <c r="A16" s="5"/>
      <c r="B16" s="5" t="s">
        <v>48</v>
      </c>
      <c r="C16" s="6">
        <v>4800</v>
      </c>
      <c r="D16" s="6">
        <v>0</v>
      </c>
      <c r="E16" s="6">
        <f t="shared" si="0"/>
        <v>4800</v>
      </c>
      <c r="F16" s="5"/>
    </row>
    <row r="17" spans="1:6" s="3" customFormat="1" ht="26.4" x14ac:dyDescent="0.25">
      <c r="A17" s="5"/>
      <c r="B17" s="5" t="s">
        <v>49</v>
      </c>
      <c r="C17" s="6">
        <v>30000</v>
      </c>
      <c r="D17" s="6">
        <v>0</v>
      </c>
      <c r="E17" s="6">
        <f t="shared" si="0"/>
        <v>30000</v>
      </c>
      <c r="F17" s="5" t="s">
        <v>44</v>
      </c>
    </row>
    <row r="18" spans="1:6" ht="26.4" x14ac:dyDescent="0.25">
      <c r="A18" s="5"/>
      <c r="B18" s="5" t="s">
        <v>109</v>
      </c>
      <c r="C18" s="6">
        <v>1500</v>
      </c>
      <c r="D18" s="6">
        <v>1500</v>
      </c>
      <c r="E18" s="6">
        <f t="shared" si="0"/>
        <v>0</v>
      </c>
      <c r="F18" s="5"/>
    </row>
    <row r="19" spans="1:6" x14ac:dyDescent="0.25">
      <c r="A19" s="5"/>
      <c r="B19" s="5" t="s">
        <v>110</v>
      </c>
      <c r="C19" s="6">
        <v>5000</v>
      </c>
      <c r="D19" s="6">
        <v>5000</v>
      </c>
      <c r="E19" s="6">
        <f t="shared" si="0"/>
        <v>0</v>
      </c>
      <c r="F19" s="5"/>
    </row>
    <row r="20" spans="1:6" ht="26.4" x14ac:dyDescent="0.25">
      <c r="A20" s="5"/>
      <c r="B20" s="5" t="s">
        <v>111</v>
      </c>
      <c r="C20" s="6">
        <v>10000</v>
      </c>
      <c r="D20" s="6">
        <v>10000</v>
      </c>
      <c r="E20" s="6">
        <f t="shared" si="0"/>
        <v>0</v>
      </c>
      <c r="F20" s="5"/>
    </row>
    <row r="21" spans="1:6" ht="26.4" x14ac:dyDescent="0.25">
      <c r="A21" s="5"/>
      <c r="B21" s="5" t="s">
        <v>112</v>
      </c>
      <c r="C21" s="6">
        <v>3500</v>
      </c>
      <c r="D21" s="6">
        <v>3500</v>
      </c>
      <c r="E21" s="6">
        <f t="shared" si="0"/>
        <v>0</v>
      </c>
      <c r="F21" s="5"/>
    </row>
    <row r="22" spans="1:6" ht="26.4" x14ac:dyDescent="0.25">
      <c r="A22" s="5"/>
      <c r="B22" s="5" t="s">
        <v>113</v>
      </c>
      <c r="C22" s="6">
        <v>15000</v>
      </c>
      <c r="D22" s="6">
        <v>15000</v>
      </c>
      <c r="E22" s="6">
        <f t="shared" si="0"/>
        <v>0</v>
      </c>
      <c r="F22" s="5"/>
    </row>
    <row r="23" spans="1:6" ht="26.4" x14ac:dyDescent="0.25">
      <c r="A23" s="5"/>
      <c r="B23" s="5" t="s">
        <v>114</v>
      </c>
      <c r="C23" s="6">
        <v>18000</v>
      </c>
      <c r="D23" s="6">
        <v>18000</v>
      </c>
      <c r="E23" s="6">
        <f t="shared" si="0"/>
        <v>0</v>
      </c>
      <c r="F23" s="5"/>
    </row>
    <row r="24" spans="1:6" ht="26.4" x14ac:dyDescent="0.25">
      <c r="A24" s="5"/>
      <c r="B24" s="5" t="s">
        <v>115</v>
      </c>
      <c r="C24" s="6">
        <v>12500</v>
      </c>
      <c r="D24" s="6">
        <v>12500</v>
      </c>
      <c r="E24" s="6">
        <f t="shared" si="0"/>
        <v>0</v>
      </c>
      <c r="F24" s="5"/>
    </row>
    <row r="25" spans="1:6" ht="26.4" x14ac:dyDescent="0.25">
      <c r="A25" s="5"/>
      <c r="B25" s="5" t="s">
        <v>116</v>
      </c>
      <c r="C25" s="6">
        <v>25000</v>
      </c>
      <c r="D25" s="6">
        <v>25000</v>
      </c>
      <c r="E25" s="6">
        <f t="shared" si="0"/>
        <v>0</v>
      </c>
      <c r="F25" s="5"/>
    </row>
    <row r="26" spans="1:6" ht="26.4" x14ac:dyDescent="0.25">
      <c r="A26" s="5"/>
      <c r="B26" s="5" t="s">
        <v>117</v>
      </c>
      <c r="C26" s="6">
        <v>5000</v>
      </c>
      <c r="D26" s="6">
        <v>5000</v>
      </c>
      <c r="E26" s="6">
        <f t="shared" si="0"/>
        <v>0</v>
      </c>
      <c r="F26" s="5"/>
    </row>
    <row r="27" spans="1:6" ht="26.4" x14ac:dyDescent="0.25">
      <c r="A27" s="5"/>
      <c r="B27" s="5" t="s">
        <v>118</v>
      </c>
      <c r="C27" s="6">
        <v>6000</v>
      </c>
      <c r="D27" s="6">
        <v>6000</v>
      </c>
      <c r="E27" s="6">
        <f t="shared" si="0"/>
        <v>0</v>
      </c>
      <c r="F27" s="5"/>
    </row>
    <row r="28" spans="1:6" x14ac:dyDescent="0.25">
      <c r="A28" s="5"/>
      <c r="B28" s="5" t="s">
        <v>119</v>
      </c>
      <c r="C28" s="6">
        <v>100000</v>
      </c>
      <c r="D28" s="6">
        <v>100000</v>
      </c>
      <c r="E28" s="6">
        <f t="shared" si="0"/>
        <v>0</v>
      </c>
      <c r="F28" s="5"/>
    </row>
    <row r="29" spans="1:6" x14ac:dyDescent="0.25">
      <c r="A29" s="5"/>
      <c r="B29" s="5" t="s">
        <v>120</v>
      </c>
      <c r="C29" s="6">
        <v>100000</v>
      </c>
      <c r="D29" s="6">
        <v>100000</v>
      </c>
      <c r="E29" s="6">
        <f t="shared" si="0"/>
        <v>0</v>
      </c>
      <c r="F29" s="5"/>
    </row>
    <row r="30" spans="1:6" x14ac:dyDescent="0.25">
      <c r="A30" s="5"/>
      <c r="B30" s="5" t="s">
        <v>121</v>
      </c>
      <c r="C30" s="6">
        <v>100000</v>
      </c>
      <c r="D30" s="6">
        <v>100000</v>
      </c>
      <c r="E30" s="6">
        <f t="shared" si="0"/>
        <v>0</v>
      </c>
      <c r="F30" s="5"/>
    </row>
    <row r="31" spans="1:6" s="4" customFormat="1" x14ac:dyDescent="0.25">
      <c r="A31" s="5"/>
      <c r="B31" s="5" t="s">
        <v>122</v>
      </c>
      <c r="C31" s="6">
        <v>10000</v>
      </c>
      <c r="D31" s="6">
        <v>10000</v>
      </c>
      <c r="E31" s="6">
        <f t="shared" si="0"/>
        <v>0</v>
      </c>
      <c r="F31" s="5"/>
    </row>
    <row r="32" spans="1:6" s="4" customFormat="1" x14ac:dyDescent="0.25">
      <c r="A32" s="5"/>
      <c r="B32" s="5" t="s">
        <v>123</v>
      </c>
      <c r="C32" s="6">
        <v>100000</v>
      </c>
      <c r="D32" s="6">
        <v>100000</v>
      </c>
      <c r="E32" s="6">
        <f t="shared" si="0"/>
        <v>0</v>
      </c>
      <c r="F32" s="5"/>
    </row>
    <row r="33" spans="1:6" s="4" customFormat="1" x14ac:dyDescent="0.25">
      <c r="A33" s="5"/>
      <c r="B33" s="5" t="s">
        <v>124</v>
      </c>
      <c r="C33" s="6">
        <v>50000</v>
      </c>
      <c r="D33" s="6">
        <v>50000</v>
      </c>
      <c r="E33" s="6">
        <f t="shared" si="0"/>
        <v>0</v>
      </c>
      <c r="F33" s="5"/>
    </row>
    <row r="34" spans="1:6" s="4" customFormat="1" x14ac:dyDescent="0.25">
      <c r="A34" s="5"/>
      <c r="B34" s="5" t="s">
        <v>125</v>
      </c>
      <c r="C34" s="6">
        <v>50000</v>
      </c>
      <c r="D34" s="6">
        <v>50000</v>
      </c>
      <c r="E34" s="6">
        <f t="shared" si="0"/>
        <v>0</v>
      </c>
      <c r="F34" s="5"/>
    </row>
    <row r="35" spans="1:6" s="4" customFormat="1" x14ac:dyDescent="0.25">
      <c r="A35" s="5"/>
      <c r="B35" s="5" t="s">
        <v>126</v>
      </c>
      <c r="C35" s="6">
        <v>50000</v>
      </c>
      <c r="D35" s="6">
        <v>50000</v>
      </c>
      <c r="E35" s="6">
        <f t="shared" si="0"/>
        <v>0</v>
      </c>
      <c r="F35" s="5"/>
    </row>
    <row r="36" spans="1:6" s="4" customFormat="1" x14ac:dyDescent="0.25">
      <c r="A36" s="5"/>
      <c r="B36" s="5" t="s">
        <v>127</v>
      </c>
      <c r="C36" s="6">
        <v>10000</v>
      </c>
      <c r="D36" s="6">
        <v>10000</v>
      </c>
      <c r="E36" s="6">
        <f t="shared" si="0"/>
        <v>0</v>
      </c>
      <c r="F36" s="5"/>
    </row>
    <row r="37" spans="1:6" s="4" customFormat="1" x14ac:dyDescent="0.25">
      <c r="A37" s="5"/>
      <c r="B37" s="5" t="s">
        <v>128</v>
      </c>
      <c r="C37" s="6">
        <v>10000</v>
      </c>
      <c r="D37" s="6">
        <v>10000</v>
      </c>
      <c r="E37" s="6">
        <f t="shared" si="0"/>
        <v>0</v>
      </c>
      <c r="F37" s="5"/>
    </row>
    <row r="38" spans="1:6" s="4" customFormat="1" x14ac:dyDescent="0.25">
      <c r="A38" s="5"/>
      <c r="B38" s="5" t="s">
        <v>50</v>
      </c>
      <c r="C38" s="6">
        <v>231600</v>
      </c>
      <c r="D38" s="6">
        <v>191600</v>
      </c>
      <c r="E38" s="6">
        <f t="shared" si="0"/>
        <v>40000</v>
      </c>
      <c r="F38" s="5"/>
    </row>
    <row r="39" spans="1:6" x14ac:dyDescent="0.25">
      <c r="A39" s="5"/>
      <c r="B39" s="5" t="s">
        <v>51</v>
      </c>
      <c r="C39" s="6">
        <v>658200</v>
      </c>
      <c r="D39" s="6">
        <v>598200</v>
      </c>
      <c r="E39" s="6">
        <f t="shared" si="0"/>
        <v>60000</v>
      </c>
      <c r="F39" s="5"/>
    </row>
    <row r="40" spans="1:6" s="3" customFormat="1" x14ac:dyDescent="0.25">
      <c r="A40" s="5"/>
      <c r="B40" s="5" t="s">
        <v>52</v>
      </c>
      <c r="C40" s="6">
        <v>37000</v>
      </c>
      <c r="D40" s="6">
        <v>35000</v>
      </c>
      <c r="E40" s="6">
        <f t="shared" si="0"/>
        <v>2000</v>
      </c>
      <c r="F40" s="5"/>
    </row>
    <row r="41" spans="1:6" x14ac:dyDescent="0.25">
      <c r="A41" s="5"/>
      <c r="B41" s="5" t="s">
        <v>53</v>
      </c>
      <c r="C41" s="6">
        <v>140000</v>
      </c>
      <c r="D41" s="6">
        <v>125000</v>
      </c>
      <c r="E41" s="6">
        <f t="shared" si="0"/>
        <v>15000</v>
      </c>
      <c r="F41" s="5"/>
    </row>
    <row r="42" spans="1:6" x14ac:dyDescent="0.25">
      <c r="A42" s="5"/>
      <c r="B42" s="5" t="s">
        <v>54</v>
      </c>
      <c r="C42" s="6">
        <v>18000</v>
      </c>
      <c r="D42" s="6">
        <v>15000</v>
      </c>
      <c r="E42" s="6">
        <f t="shared" si="0"/>
        <v>3000</v>
      </c>
      <c r="F42" s="5"/>
    </row>
    <row r="43" spans="1:6" ht="26.4" x14ac:dyDescent="0.25">
      <c r="A43" s="5"/>
      <c r="B43" s="5" t="s">
        <v>55</v>
      </c>
      <c r="C43" s="6">
        <v>64000</v>
      </c>
      <c r="D43" s="6">
        <v>0</v>
      </c>
      <c r="E43" s="6">
        <f t="shared" si="0"/>
        <v>64000</v>
      </c>
      <c r="F43" s="5" t="s">
        <v>56</v>
      </c>
    </row>
    <row r="44" spans="1:6" ht="26.4" x14ac:dyDescent="0.25">
      <c r="A44" s="5"/>
      <c r="B44" s="5" t="s">
        <v>131</v>
      </c>
      <c r="C44" s="6">
        <v>48000</v>
      </c>
      <c r="D44" s="6">
        <v>0</v>
      </c>
      <c r="E44" s="6">
        <f t="shared" si="0"/>
        <v>48000</v>
      </c>
      <c r="F44" s="5" t="s">
        <v>56</v>
      </c>
    </row>
    <row r="45" spans="1:6" x14ac:dyDescent="0.25">
      <c r="A45" s="7" t="s">
        <v>4</v>
      </c>
      <c r="B45" s="7" t="s">
        <v>4</v>
      </c>
      <c r="C45" s="8">
        <f>SUM(C2:C44)</f>
        <v>3228100</v>
      </c>
      <c r="D45" s="8">
        <f>SUM(D2:D44)</f>
        <v>2222168</v>
      </c>
      <c r="E45" s="8">
        <f>SUM(E2:E44)</f>
        <v>1005932</v>
      </c>
      <c r="F45" s="7"/>
    </row>
    <row r="46" spans="1:6" x14ac:dyDescent="0.25">
      <c r="A46" s="7"/>
      <c r="B46" s="7"/>
      <c r="C46" s="8"/>
      <c r="D46" s="8"/>
      <c r="E46" s="8"/>
      <c r="F46" s="7"/>
    </row>
    <row r="47" spans="1:6" x14ac:dyDescent="0.25">
      <c r="A47" s="5" t="s">
        <v>62</v>
      </c>
      <c r="B47" s="5" t="s">
        <v>63</v>
      </c>
      <c r="C47" s="6">
        <v>181816</v>
      </c>
      <c r="D47" s="6">
        <v>90908</v>
      </c>
      <c r="E47" s="6">
        <f t="shared" ref="E47:E58" si="1">SUM(C47-D47)</f>
        <v>90908</v>
      </c>
      <c r="F47" s="5" t="s">
        <v>68</v>
      </c>
    </row>
    <row r="48" spans="1:6" ht="26.4" x14ac:dyDescent="0.25">
      <c r="A48" s="5"/>
      <c r="B48" s="5" t="s">
        <v>64</v>
      </c>
      <c r="C48" s="6">
        <v>0</v>
      </c>
      <c r="D48" s="6">
        <v>60000</v>
      </c>
      <c r="E48" s="6">
        <f t="shared" si="1"/>
        <v>-60000</v>
      </c>
      <c r="F48" s="5" t="s">
        <v>69</v>
      </c>
    </row>
    <row r="49" spans="1:6" x14ac:dyDescent="0.25">
      <c r="A49" s="5"/>
      <c r="B49" s="5" t="s">
        <v>65</v>
      </c>
      <c r="C49" s="6">
        <v>109152</v>
      </c>
      <c r="D49" s="6">
        <v>22740</v>
      </c>
      <c r="E49" s="6">
        <f t="shared" si="1"/>
        <v>86412</v>
      </c>
      <c r="F49" s="5" t="s">
        <v>87</v>
      </c>
    </row>
    <row r="50" spans="1:6" ht="26.4" x14ac:dyDescent="0.25">
      <c r="A50" s="5"/>
      <c r="B50" s="5" t="s">
        <v>66</v>
      </c>
      <c r="C50" s="6">
        <v>30000</v>
      </c>
      <c r="D50" s="6">
        <v>15000</v>
      </c>
      <c r="E50" s="6">
        <f t="shared" si="1"/>
        <v>15000</v>
      </c>
      <c r="F50" s="5" t="s">
        <v>132</v>
      </c>
    </row>
    <row r="51" spans="1:6" ht="52.8" x14ac:dyDescent="0.25">
      <c r="A51" s="5"/>
      <c r="B51" s="5" t="s">
        <v>67</v>
      </c>
      <c r="C51" s="6">
        <v>57000</v>
      </c>
      <c r="D51" s="6">
        <v>24000</v>
      </c>
      <c r="E51" s="6">
        <f t="shared" si="1"/>
        <v>33000</v>
      </c>
      <c r="F51" s="7" t="s">
        <v>129</v>
      </c>
    </row>
    <row r="52" spans="1:6" ht="26.4" x14ac:dyDescent="0.25">
      <c r="A52" s="5"/>
      <c r="B52" s="5" t="s">
        <v>70</v>
      </c>
      <c r="C52" s="6">
        <v>42000</v>
      </c>
      <c r="D52" s="6">
        <v>0</v>
      </c>
      <c r="E52" s="6">
        <f t="shared" si="1"/>
        <v>42000</v>
      </c>
      <c r="F52" s="5" t="s">
        <v>86</v>
      </c>
    </row>
    <row r="53" spans="1:6" ht="39.6" x14ac:dyDescent="0.25">
      <c r="A53" s="5"/>
      <c r="B53" s="5" t="s">
        <v>71</v>
      </c>
      <c r="C53" s="6">
        <v>30000</v>
      </c>
      <c r="D53" s="6">
        <v>48000</v>
      </c>
      <c r="E53" s="6">
        <f t="shared" si="1"/>
        <v>-18000</v>
      </c>
      <c r="F53" s="7" t="s">
        <v>130</v>
      </c>
    </row>
    <row r="54" spans="1:6" ht="39.6" x14ac:dyDescent="0.25">
      <c r="A54" s="5"/>
      <c r="B54" s="5" t="s">
        <v>72</v>
      </c>
      <c r="C54" s="6">
        <v>45000</v>
      </c>
      <c r="D54" s="6">
        <v>48000</v>
      </c>
      <c r="E54" s="6">
        <f t="shared" si="1"/>
        <v>-3000</v>
      </c>
      <c r="F54" s="7" t="s">
        <v>133</v>
      </c>
    </row>
    <row r="55" spans="1:6" x14ac:dyDescent="0.25">
      <c r="A55" s="5"/>
      <c r="B55" s="5" t="s">
        <v>73</v>
      </c>
      <c r="C55" s="6">
        <v>60000</v>
      </c>
      <c r="D55" s="6">
        <v>60000</v>
      </c>
      <c r="E55" s="6">
        <f t="shared" si="1"/>
        <v>0</v>
      </c>
      <c r="F55" s="5"/>
    </row>
    <row r="56" spans="1:6" x14ac:dyDescent="0.25">
      <c r="A56" s="5"/>
      <c r="B56" s="5" t="s">
        <v>74</v>
      </c>
      <c r="C56" s="6">
        <v>48000</v>
      </c>
      <c r="D56" s="6">
        <v>48000</v>
      </c>
      <c r="E56" s="6">
        <f t="shared" si="1"/>
        <v>0</v>
      </c>
      <c r="F56" s="5"/>
    </row>
    <row r="57" spans="1:6" ht="26.4" x14ac:dyDescent="0.25">
      <c r="A57" s="5"/>
      <c r="B57" s="5" t="s">
        <v>75</v>
      </c>
      <c r="C57" s="6">
        <v>10000</v>
      </c>
      <c r="D57" s="6">
        <v>10000</v>
      </c>
      <c r="E57" s="6">
        <f t="shared" si="1"/>
        <v>0</v>
      </c>
      <c r="F57" s="5"/>
    </row>
    <row r="58" spans="1:6" x14ac:dyDescent="0.25">
      <c r="A58" s="5"/>
      <c r="B58" s="5" t="s">
        <v>76</v>
      </c>
      <c r="C58" s="6">
        <v>5000</v>
      </c>
      <c r="D58" s="6">
        <v>5000</v>
      </c>
      <c r="E58" s="6">
        <f t="shared" si="1"/>
        <v>0</v>
      </c>
      <c r="F58" s="5"/>
    </row>
    <row r="59" spans="1:6" x14ac:dyDescent="0.25">
      <c r="A59" s="7" t="s">
        <v>4</v>
      </c>
      <c r="B59" s="7" t="s">
        <v>4</v>
      </c>
      <c r="C59" s="8">
        <f>SUM(C47:C58)</f>
        <v>617968</v>
      </c>
      <c r="D59" s="8">
        <f>SUM(D47:D58)</f>
        <v>431648</v>
      </c>
      <c r="E59" s="8">
        <f>SUM(E47:E58)</f>
        <v>186320</v>
      </c>
      <c r="F59" s="7"/>
    </row>
    <row r="60" spans="1:6" x14ac:dyDescent="0.25">
      <c r="A60" s="7"/>
      <c r="B60" s="7"/>
      <c r="C60" s="8"/>
      <c r="D60" s="8"/>
      <c r="E60" s="8"/>
      <c r="F60" s="7"/>
    </row>
    <row r="61" spans="1:6" s="4" customFormat="1" ht="26.4" x14ac:dyDescent="0.25">
      <c r="A61" s="9" t="s">
        <v>2</v>
      </c>
      <c r="B61" s="9" t="s">
        <v>6</v>
      </c>
      <c r="C61" s="10">
        <v>60000</v>
      </c>
      <c r="D61" s="10">
        <v>20000</v>
      </c>
      <c r="E61" s="6">
        <f t="shared" ref="E61:E110" si="2">SUM(C61-D61)</f>
        <v>40000</v>
      </c>
      <c r="F61" s="9" t="s">
        <v>134</v>
      </c>
    </row>
    <row r="62" spans="1:6" s="4" customFormat="1" ht="26.4" x14ac:dyDescent="0.25">
      <c r="A62" s="9"/>
      <c r="B62" s="9" t="s">
        <v>7</v>
      </c>
      <c r="C62" s="10">
        <v>80000</v>
      </c>
      <c r="D62" s="10">
        <v>67500</v>
      </c>
      <c r="E62" s="6">
        <f t="shared" si="2"/>
        <v>12500</v>
      </c>
      <c r="F62" s="9" t="s">
        <v>135</v>
      </c>
    </row>
    <row r="63" spans="1:6" s="4" customFormat="1" x14ac:dyDescent="0.25">
      <c r="A63" s="9"/>
      <c r="B63" s="9" t="s">
        <v>77</v>
      </c>
      <c r="C63" s="10">
        <v>9000</v>
      </c>
      <c r="D63" s="10">
        <v>9000</v>
      </c>
      <c r="E63" s="6">
        <f t="shared" si="2"/>
        <v>0</v>
      </c>
      <c r="F63" s="9"/>
    </row>
    <row r="64" spans="1:6" s="4" customFormat="1" x14ac:dyDescent="0.25">
      <c r="A64" s="9"/>
      <c r="B64" s="9" t="s">
        <v>78</v>
      </c>
      <c r="C64" s="10">
        <v>117600</v>
      </c>
      <c r="D64" s="10">
        <v>117600</v>
      </c>
      <c r="E64" s="6">
        <f t="shared" si="2"/>
        <v>0</v>
      </c>
      <c r="F64" s="9"/>
    </row>
    <row r="65" spans="1:6" s="4" customFormat="1" x14ac:dyDescent="0.25">
      <c r="A65" s="9"/>
      <c r="B65" s="9" t="s">
        <v>79</v>
      </c>
      <c r="C65" s="10">
        <v>102000</v>
      </c>
      <c r="D65" s="10">
        <v>102000</v>
      </c>
      <c r="E65" s="6">
        <f t="shared" si="2"/>
        <v>0</v>
      </c>
      <c r="F65" s="9"/>
    </row>
    <row r="66" spans="1:6" s="4" customFormat="1" x14ac:dyDescent="0.25">
      <c r="A66" s="9"/>
      <c r="B66" s="9" t="s">
        <v>80</v>
      </c>
      <c r="C66" s="10">
        <v>15000</v>
      </c>
      <c r="D66" s="10">
        <v>15000</v>
      </c>
      <c r="E66" s="6">
        <f t="shared" si="2"/>
        <v>0</v>
      </c>
      <c r="F66" s="9"/>
    </row>
    <row r="67" spans="1:6" s="4" customFormat="1" x14ac:dyDescent="0.25">
      <c r="A67" s="9"/>
      <c r="B67" s="9" t="s">
        <v>81</v>
      </c>
      <c r="C67" s="10">
        <v>10000</v>
      </c>
      <c r="D67" s="10">
        <v>10000</v>
      </c>
      <c r="E67" s="6">
        <f t="shared" si="2"/>
        <v>0</v>
      </c>
      <c r="F67" s="9"/>
    </row>
    <row r="68" spans="1:6" s="4" customFormat="1" x14ac:dyDescent="0.25">
      <c r="A68" s="9"/>
      <c r="B68" s="9" t="s">
        <v>88</v>
      </c>
      <c r="C68" s="10">
        <v>6700</v>
      </c>
      <c r="D68" s="10">
        <v>6700</v>
      </c>
      <c r="E68" s="6">
        <f t="shared" si="2"/>
        <v>0</v>
      </c>
      <c r="F68" s="9"/>
    </row>
    <row r="69" spans="1:6" s="4" customFormat="1" x14ac:dyDescent="0.25">
      <c r="A69" s="9"/>
      <c r="B69" s="9" t="s">
        <v>82</v>
      </c>
      <c r="C69" s="10">
        <v>3000</v>
      </c>
      <c r="D69" s="10">
        <v>3000</v>
      </c>
      <c r="E69" s="6">
        <f t="shared" si="2"/>
        <v>0</v>
      </c>
      <c r="F69" s="9"/>
    </row>
    <row r="70" spans="1:6" s="4" customFormat="1" ht="26.4" x14ac:dyDescent="0.25">
      <c r="A70" s="9"/>
      <c r="B70" s="9" t="s">
        <v>83</v>
      </c>
      <c r="C70" s="10">
        <v>5000</v>
      </c>
      <c r="D70" s="10">
        <v>5000</v>
      </c>
      <c r="E70" s="6">
        <f t="shared" si="2"/>
        <v>0</v>
      </c>
      <c r="F70" s="9"/>
    </row>
    <row r="71" spans="1:6" s="4" customFormat="1" x14ac:dyDescent="0.25">
      <c r="A71" s="9"/>
      <c r="B71" s="9" t="s">
        <v>84</v>
      </c>
      <c r="C71" s="10">
        <v>135000</v>
      </c>
      <c r="D71" s="10">
        <v>135000</v>
      </c>
      <c r="E71" s="6">
        <f t="shared" si="2"/>
        <v>0</v>
      </c>
      <c r="F71" s="9"/>
    </row>
    <row r="72" spans="1:6" s="3" customFormat="1" x14ac:dyDescent="0.25">
      <c r="A72" s="7" t="s">
        <v>4</v>
      </c>
      <c r="B72" s="7" t="s">
        <v>4</v>
      </c>
      <c r="C72" s="8">
        <f>SUM(C61:C71)</f>
        <v>543300</v>
      </c>
      <c r="D72" s="8">
        <f>SUM(D61:D71)</f>
        <v>490800</v>
      </c>
      <c r="E72" s="8">
        <f t="shared" si="2"/>
        <v>52500</v>
      </c>
      <c r="F72" s="7"/>
    </row>
    <row r="73" spans="1:6" s="4" customFormat="1" x14ac:dyDescent="0.25">
      <c r="A73" s="9"/>
      <c r="B73" s="9"/>
      <c r="C73" s="10"/>
      <c r="D73" s="10"/>
      <c r="E73" s="6">
        <f t="shared" si="2"/>
        <v>0</v>
      </c>
      <c r="F73" s="9"/>
    </row>
    <row r="74" spans="1:6" s="4" customFormat="1" x14ac:dyDescent="0.25">
      <c r="A74" s="9" t="s">
        <v>5</v>
      </c>
      <c r="B74" s="9" t="s">
        <v>8</v>
      </c>
      <c r="C74" s="10">
        <v>50000</v>
      </c>
      <c r="D74" s="10">
        <v>25000</v>
      </c>
      <c r="E74" s="6">
        <f t="shared" si="2"/>
        <v>25000</v>
      </c>
      <c r="F74" s="9"/>
    </row>
    <row r="75" spans="1:6" s="4" customFormat="1" x14ac:dyDescent="0.25">
      <c r="A75" s="9"/>
      <c r="B75" s="9" t="s">
        <v>9</v>
      </c>
      <c r="C75" s="10">
        <v>240000</v>
      </c>
      <c r="D75" s="10">
        <v>220000</v>
      </c>
      <c r="E75" s="6">
        <f t="shared" si="2"/>
        <v>20000</v>
      </c>
      <c r="F75" s="9"/>
    </row>
    <row r="76" spans="1:6" s="4" customFormat="1" x14ac:dyDescent="0.25">
      <c r="A76" s="9"/>
      <c r="B76" s="9" t="s">
        <v>10</v>
      </c>
      <c r="C76" s="10">
        <v>75000</v>
      </c>
      <c r="D76" s="10">
        <v>50000</v>
      </c>
      <c r="E76" s="6">
        <f t="shared" si="2"/>
        <v>25000</v>
      </c>
      <c r="F76" s="9"/>
    </row>
    <row r="77" spans="1:6" s="4" customFormat="1" x14ac:dyDescent="0.25">
      <c r="A77" s="9"/>
      <c r="B77" s="9" t="s">
        <v>12</v>
      </c>
      <c r="C77" s="10">
        <v>72000</v>
      </c>
      <c r="D77" s="10">
        <v>50000</v>
      </c>
      <c r="E77" s="6">
        <f t="shared" si="2"/>
        <v>22000</v>
      </c>
      <c r="F77" s="9"/>
    </row>
    <row r="78" spans="1:6" s="4" customFormat="1" x14ac:dyDescent="0.25">
      <c r="A78" s="9"/>
      <c r="B78" s="9" t="s">
        <v>13</v>
      </c>
      <c r="C78" s="10">
        <v>36000</v>
      </c>
      <c r="D78" s="10">
        <v>30000</v>
      </c>
      <c r="E78" s="6">
        <f t="shared" si="2"/>
        <v>6000</v>
      </c>
      <c r="F78" s="9"/>
    </row>
    <row r="79" spans="1:6" s="4" customFormat="1" ht="26.4" x14ac:dyDescent="0.25">
      <c r="A79" s="9"/>
      <c r="B79" s="9" t="s">
        <v>89</v>
      </c>
      <c r="C79" s="10">
        <v>120000</v>
      </c>
      <c r="D79" s="10">
        <v>120000</v>
      </c>
      <c r="E79" s="6">
        <f t="shared" si="2"/>
        <v>0</v>
      </c>
      <c r="F79" s="9"/>
    </row>
    <row r="80" spans="1:6" s="4" customFormat="1" ht="26.4" x14ac:dyDescent="0.25">
      <c r="A80" s="9"/>
      <c r="B80" s="9" t="s">
        <v>136</v>
      </c>
      <c r="C80" s="10">
        <v>48000</v>
      </c>
      <c r="D80" s="10">
        <v>48000</v>
      </c>
      <c r="E80" s="6">
        <f t="shared" si="2"/>
        <v>0</v>
      </c>
      <c r="F80" s="9"/>
    </row>
    <row r="81" spans="1:6" s="4" customFormat="1" x14ac:dyDescent="0.25">
      <c r="A81" s="9"/>
      <c r="B81" s="9" t="s">
        <v>90</v>
      </c>
      <c r="C81" s="10">
        <v>36000</v>
      </c>
      <c r="D81" s="10">
        <v>36000</v>
      </c>
      <c r="E81" s="6">
        <f t="shared" si="2"/>
        <v>0</v>
      </c>
      <c r="F81" s="9"/>
    </row>
    <row r="82" spans="1:6" s="4" customFormat="1" x14ac:dyDescent="0.25">
      <c r="A82" s="9"/>
      <c r="B82" s="9" t="s">
        <v>11</v>
      </c>
      <c r="C82" s="10">
        <v>106000</v>
      </c>
      <c r="D82" s="10">
        <v>81000</v>
      </c>
      <c r="E82" s="6">
        <f t="shared" si="2"/>
        <v>25000</v>
      </c>
      <c r="F82" s="9"/>
    </row>
    <row r="83" spans="1:6" s="4" customFormat="1" ht="26.4" x14ac:dyDescent="0.25">
      <c r="A83" s="9"/>
      <c r="B83" s="9" t="s">
        <v>91</v>
      </c>
      <c r="C83" s="10">
        <v>5000</v>
      </c>
      <c r="D83" s="10">
        <v>5000</v>
      </c>
      <c r="E83" s="6">
        <f t="shared" si="2"/>
        <v>0</v>
      </c>
      <c r="F83" s="9"/>
    </row>
    <row r="84" spans="1:6" s="4" customFormat="1" x14ac:dyDescent="0.25">
      <c r="A84" s="9"/>
      <c r="B84" s="9" t="s">
        <v>92</v>
      </c>
      <c r="C84" s="10">
        <v>20000</v>
      </c>
      <c r="D84" s="10">
        <v>20000</v>
      </c>
      <c r="E84" s="6">
        <f t="shared" si="2"/>
        <v>0</v>
      </c>
      <c r="F84" s="9"/>
    </row>
    <row r="85" spans="1:6" s="4" customFormat="1" x14ac:dyDescent="0.25">
      <c r="A85" s="9"/>
      <c r="B85" s="9" t="s">
        <v>93</v>
      </c>
      <c r="C85" s="10">
        <v>10000</v>
      </c>
      <c r="D85" s="10">
        <v>10000</v>
      </c>
      <c r="E85" s="6">
        <f t="shared" si="2"/>
        <v>0</v>
      </c>
      <c r="F85" s="9"/>
    </row>
    <row r="86" spans="1:6" s="4" customFormat="1" x14ac:dyDescent="0.25">
      <c r="A86" s="9"/>
      <c r="B86" s="9" t="s">
        <v>137</v>
      </c>
      <c r="C86" s="10">
        <v>10000</v>
      </c>
      <c r="D86" s="10">
        <v>10000</v>
      </c>
      <c r="E86" s="6">
        <f t="shared" si="2"/>
        <v>0</v>
      </c>
      <c r="F86" s="9"/>
    </row>
    <row r="87" spans="1:6" s="4" customFormat="1" ht="26.4" x14ac:dyDescent="0.25">
      <c r="A87" s="9"/>
      <c r="B87" s="9" t="s">
        <v>138</v>
      </c>
      <c r="C87" s="10">
        <v>5000</v>
      </c>
      <c r="D87" s="10">
        <v>5000</v>
      </c>
      <c r="E87" s="6">
        <f t="shared" si="2"/>
        <v>0</v>
      </c>
      <c r="F87" s="9"/>
    </row>
    <row r="88" spans="1:6" s="4" customFormat="1" x14ac:dyDescent="0.25">
      <c r="A88" s="9"/>
      <c r="B88" s="9" t="s">
        <v>139</v>
      </c>
      <c r="C88" s="10">
        <v>5000</v>
      </c>
      <c r="D88" s="10">
        <v>5000</v>
      </c>
      <c r="E88" s="6">
        <f t="shared" si="2"/>
        <v>0</v>
      </c>
      <c r="F88" s="9"/>
    </row>
    <row r="89" spans="1:6" s="4" customFormat="1" ht="26.4" x14ac:dyDescent="0.25">
      <c r="A89" s="9"/>
      <c r="B89" s="9" t="s">
        <v>140</v>
      </c>
      <c r="C89" s="10">
        <v>17000</v>
      </c>
      <c r="D89" s="10">
        <v>17000</v>
      </c>
      <c r="E89" s="6">
        <f t="shared" si="2"/>
        <v>0</v>
      </c>
      <c r="F89" s="9"/>
    </row>
    <row r="90" spans="1:6" s="4" customFormat="1" x14ac:dyDescent="0.25">
      <c r="A90" s="9"/>
      <c r="B90" s="9" t="s">
        <v>141</v>
      </c>
      <c r="C90" s="10">
        <v>12000</v>
      </c>
      <c r="D90" s="10">
        <v>12000</v>
      </c>
      <c r="E90" s="6">
        <f t="shared" si="2"/>
        <v>0</v>
      </c>
      <c r="F90" s="9"/>
    </row>
    <row r="91" spans="1:6" s="4" customFormat="1" x14ac:dyDescent="0.25">
      <c r="A91" s="9"/>
      <c r="B91" s="9" t="s">
        <v>142</v>
      </c>
      <c r="C91" s="10">
        <v>708000</v>
      </c>
      <c r="D91" s="10">
        <v>698000</v>
      </c>
      <c r="E91" s="6">
        <f t="shared" si="2"/>
        <v>10000</v>
      </c>
      <c r="F91" s="9"/>
    </row>
    <row r="92" spans="1:6" s="3" customFormat="1" x14ac:dyDescent="0.25">
      <c r="A92" s="7" t="s">
        <v>4</v>
      </c>
      <c r="B92" s="7" t="s">
        <v>4</v>
      </c>
      <c r="C92" s="8">
        <f>SUM(C74:C91)</f>
        <v>1575000</v>
      </c>
      <c r="D92" s="8">
        <f>SUM(D74:D91)</f>
        <v>1442000</v>
      </c>
      <c r="E92" s="8">
        <f t="shared" si="2"/>
        <v>133000</v>
      </c>
      <c r="F92" s="7"/>
    </row>
    <row r="93" spans="1:6" s="4" customFormat="1" x14ac:dyDescent="0.25">
      <c r="A93" s="9"/>
      <c r="B93" s="9"/>
      <c r="C93" s="10"/>
      <c r="D93" s="10"/>
      <c r="E93" s="6"/>
      <c r="F93" s="9"/>
    </row>
    <row r="94" spans="1:6" s="4" customFormat="1" x14ac:dyDescent="0.25">
      <c r="A94" s="9" t="s">
        <v>15</v>
      </c>
      <c r="B94" s="9" t="s">
        <v>143</v>
      </c>
      <c r="C94" s="10">
        <v>72000</v>
      </c>
      <c r="D94" s="10">
        <v>68400</v>
      </c>
      <c r="E94" s="6">
        <f t="shared" si="2"/>
        <v>3600</v>
      </c>
      <c r="F94" s="9"/>
    </row>
    <row r="95" spans="1:6" s="4" customFormat="1" x14ac:dyDescent="0.25">
      <c r="A95" s="9"/>
      <c r="B95" s="9" t="s">
        <v>21</v>
      </c>
      <c r="C95" s="10">
        <v>5000</v>
      </c>
      <c r="D95" s="10">
        <v>0</v>
      </c>
      <c r="E95" s="6">
        <f t="shared" si="2"/>
        <v>5000</v>
      </c>
      <c r="F95" s="9"/>
    </row>
    <row r="96" spans="1:6" s="4" customFormat="1" x14ac:dyDescent="0.25">
      <c r="A96" s="9"/>
      <c r="B96" s="9" t="s">
        <v>144</v>
      </c>
      <c r="C96" s="10">
        <v>36000</v>
      </c>
      <c r="D96" s="10">
        <v>34200</v>
      </c>
      <c r="E96" s="6">
        <f t="shared" si="2"/>
        <v>1800</v>
      </c>
      <c r="F96" s="9"/>
    </row>
    <row r="97" spans="1:6" s="4" customFormat="1" x14ac:dyDescent="0.25">
      <c r="A97" s="9"/>
      <c r="B97" s="9" t="s">
        <v>145</v>
      </c>
      <c r="C97" s="10">
        <v>48000</v>
      </c>
      <c r="D97" s="10">
        <v>48000</v>
      </c>
      <c r="E97" s="6">
        <f t="shared" si="2"/>
        <v>0</v>
      </c>
      <c r="F97" s="9"/>
    </row>
    <row r="98" spans="1:6" s="4" customFormat="1" x14ac:dyDescent="0.25">
      <c r="A98" s="9"/>
      <c r="B98" s="9" t="s">
        <v>146</v>
      </c>
      <c r="C98" s="10">
        <v>45000</v>
      </c>
      <c r="D98" s="10">
        <v>45000</v>
      </c>
      <c r="E98" s="6">
        <f t="shared" si="2"/>
        <v>0</v>
      </c>
      <c r="F98" s="9"/>
    </row>
    <row r="99" spans="1:6" s="4" customFormat="1" x14ac:dyDescent="0.25">
      <c r="A99" s="9"/>
      <c r="B99" s="9" t="s">
        <v>94</v>
      </c>
      <c r="C99" s="10">
        <v>60000</v>
      </c>
      <c r="D99" s="10">
        <v>60000</v>
      </c>
      <c r="E99" s="6">
        <f t="shared" si="2"/>
        <v>0</v>
      </c>
      <c r="F99" s="9"/>
    </row>
    <row r="100" spans="1:6" s="4" customFormat="1" x14ac:dyDescent="0.25">
      <c r="A100" s="9"/>
      <c r="B100" s="9" t="s">
        <v>147</v>
      </c>
      <c r="C100" s="10">
        <v>18000</v>
      </c>
      <c r="D100" s="10">
        <v>18000</v>
      </c>
      <c r="E100" s="6">
        <f t="shared" si="2"/>
        <v>0</v>
      </c>
      <c r="F100" s="9"/>
    </row>
    <row r="101" spans="1:6" s="4" customFormat="1" ht="26.4" x14ac:dyDescent="0.25">
      <c r="A101" s="9"/>
      <c r="B101" s="9" t="s">
        <v>148</v>
      </c>
      <c r="C101" s="10">
        <v>12000</v>
      </c>
      <c r="D101" s="10">
        <v>12000</v>
      </c>
      <c r="E101" s="6">
        <f t="shared" si="2"/>
        <v>0</v>
      </c>
      <c r="F101" s="9"/>
    </row>
    <row r="102" spans="1:6" s="4" customFormat="1" x14ac:dyDescent="0.25">
      <c r="A102" s="9"/>
      <c r="B102" s="9" t="s">
        <v>95</v>
      </c>
      <c r="C102" s="10">
        <v>10000</v>
      </c>
      <c r="D102" s="10">
        <v>10000</v>
      </c>
      <c r="E102" s="6">
        <f t="shared" si="2"/>
        <v>0</v>
      </c>
      <c r="F102" s="9"/>
    </row>
    <row r="103" spans="1:6" s="4" customFormat="1" x14ac:dyDescent="0.25">
      <c r="A103" s="9"/>
      <c r="B103" s="9" t="s">
        <v>96</v>
      </c>
      <c r="C103" s="10">
        <v>8000</v>
      </c>
      <c r="D103" s="10">
        <v>8000</v>
      </c>
      <c r="E103" s="6">
        <f t="shared" si="2"/>
        <v>0</v>
      </c>
      <c r="F103" s="9"/>
    </row>
    <row r="104" spans="1:6" s="4" customFormat="1" x14ac:dyDescent="0.25">
      <c r="A104" s="9"/>
      <c r="B104" s="9" t="s">
        <v>149</v>
      </c>
      <c r="C104" s="10">
        <v>20000</v>
      </c>
      <c r="D104" s="10">
        <v>20000</v>
      </c>
      <c r="E104" s="6">
        <f t="shared" si="2"/>
        <v>0</v>
      </c>
      <c r="F104" s="9"/>
    </row>
    <row r="105" spans="1:6" s="4" customFormat="1" x14ac:dyDescent="0.25">
      <c r="A105" s="9"/>
      <c r="B105" s="9" t="s">
        <v>150</v>
      </c>
      <c r="C105" s="10">
        <v>1000</v>
      </c>
      <c r="D105" s="10">
        <v>1000</v>
      </c>
      <c r="E105" s="6">
        <f t="shared" si="2"/>
        <v>0</v>
      </c>
      <c r="F105" s="9"/>
    </row>
    <row r="106" spans="1:6" s="4" customFormat="1" x14ac:dyDescent="0.25">
      <c r="A106" s="9"/>
      <c r="B106" s="9" t="s">
        <v>151</v>
      </c>
      <c r="C106" s="10">
        <v>1000</v>
      </c>
      <c r="D106" s="10">
        <v>1000</v>
      </c>
      <c r="E106" s="6">
        <f t="shared" si="2"/>
        <v>0</v>
      </c>
      <c r="F106" s="9"/>
    </row>
    <row r="107" spans="1:6" s="4" customFormat="1" x14ac:dyDescent="0.25">
      <c r="A107" s="9"/>
      <c r="B107" s="9" t="s">
        <v>152</v>
      </c>
      <c r="C107" s="10">
        <v>15000</v>
      </c>
      <c r="D107" s="10">
        <v>15000</v>
      </c>
      <c r="E107" s="6">
        <f t="shared" si="2"/>
        <v>0</v>
      </c>
      <c r="F107" s="9"/>
    </row>
    <row r="108" spans="1:6" s="4" customFormat="1" x14ac:dyDescent="0.25">
      <c r="A108" s="9"/>
      <c r="B108" s="9" t="s">
        <v>97</v>
      </c>
      <c r="C108" s="10">
        <v>5000</v>
      </c>
      <c r="D108" s="10">
        <v>5000</v>
      </c>
      <c r="E108" s="6">
        <f t="shared" si="2"/>
        <v>0</v>
      </c>
      <c r="F108" s="9"/>
    </row>
    <row r="109" spans="1:6" s="4" customFormat="1" x14ac:dyDescent="0.25">
      <c r="A109" s="9"/>
      <c r="B109" s="9" t="s">
        <v>153</v>
      </c>
      <c r="C109" s="10">
        <v>6000</v>
      </c>
      <c r="D109" s="10">
        <v>6000</v>
      </c>
      <c r="E109" s="6">
        <f t="shared" si="2"/>
        <v>0</v>
      </c>
      <c r="F109" s="9"/>
    </row>
    <row r="110" spans="1:6" s="4" customFormat="1" x14ac:dyDescent="0.25">
      <c r="A110" s="9"/>
      <c r="B110" s="9" t="s">
        <v>17</v>
      </c>
      <c r="C110" s="10">
        <v>5000</v>
      </c>
      <c r="D110" s="10">
        <v>2000</v>
      </c>
      <c r="E110" s="6">
        <f t="shared" si="2"/>
        <v>3000</v>
      </c>
      <c r="F110" s="9"/>
    </row>
    <row r="111" spans="1:6" x14ac:dyDescent="0.25">
      <c r="A111" s="5"/>
      <c r="B111" s="5" t="s">
        <v>18</v>
      </c>
      <c r="C111" s="6">
        <v>12000</v>
      </c>
      <c r="D111" s="6">
        <v>5000</v>
      </c>
      <c r="E111" s="6">
        <f t="shared" ref="E111:E120" si="3">SUM(C111-D111)</f>
        <v>7000</v>
      </c>
      <c r="F111" s="5"/>
    </row>
    <row r="112" spans="1:6" x14ac:dyDescent="0.25">
      <c r="A112" s="5"/>
      <c r="B112" s="5" t="s">
        <v>19</v>
      </c>
      <c r="C112" s="6">
        <v>10000</v>
      </c>
      <c r="D112" s="6">
        <v>5000</v>
      </c>
      <c r="E112" s="6">
        <f t="shared" si="3"/>
        <v>5000</v>
      </c>
      <c r="F112" s="5"/>
    </row>
    <row r="113" spans="1:6" x14ac:dyDescent="0.25">
      <c r="A113" s="5"/>
      <c r="B113" s="5" t="s">
        <v>20</v>
      </c>
      <c r="C113" s="6">
        <v>10000</v>
      </c>
      <c r="D113" s="6">
        <v>5000</v>
      </c>
      <c r="E113" s="6">
        <f t="shared" si="3"/>
        <v>5000</v>
      </c>
      <c r="F113" s="5"/>
    </row>
    <row r="114" spans="1:6" x14ac:dyDescent="0.25">
      <c r="A114" s="5"/>
      <c r="B114" s="5" t="s">
        <v>22</v>
      </c>
      <c r="C114" s="6">
        <v>20000</v>
      </c>
      <c r="D114" s="6">
        <v>15000</v>
      </c>
      <c r="E114" s="6">
        <f t="shared" si="3"/>
        <v>5000</v>
      </c>
      <c r="F114" s="5"/>
    </row>
    <row r="115" spans="1:6" x14ac:dyDescent="0.25">
      <c r="A115" s="5"/>
      <c r="B115" s="5" t="s">
        <v>23</v>
      </c>
      <c r="C115" s="6">
        <v>9400</v>
      </c>
      <c r="D115" s="6">
        <v>6400</v>
      </c>
      <c r="E115" s="6">
        <f t="shared" si="3"/>
        <v>3000</v>
      </c>
      <c r="F115" s="5"/>
    </row>
    <row r="116" spans="1:6" x14ac:dyDescent="0.25">
      <c r="A116" s="5"/>
      <c r="B116" s="5" t="s">
        <v>24</v>
      </c>
      <c r="C116" s="6">
        <v>5000</v>
      </c>
      <c r="D116" s="6">
        <v>3000</v>
      </c>
      <c r="E116" s="6">
        <f t="shared" si="3"/>
        <v>2000</v>
      </c>
      <c r="F116" s="5"/>
    </row>
    <row r="117" spans="1:6" x14ac:dyDescent="0.25">
      <c r="A117" s="5"/>
      <c r="B117" s="5" t="s">
        <v>25</v>
      </c>
      <c r="C117" s="6">
        <v>5000</v>
      </c>
      <c r="D117" s="6">
        <v>3000</v>
      </c>
      <c r="E117" s="6">
        <f t="shared" si="3"/>
        <v>2000</v>
      </c>
      <c r="F117" s="5"/>
    </row>
    <row r="118" spans="1:6" x14ac:dyDescent="0.25">
      <c r="A118" s="5"/>
      <c r="B118" s="5" t="s">
        <v>26</v>
      </c>
      <c r="C118" s="6">
        <v>7000</v>
      </c>
      <c r="D118" s="6">
        <v>3000</v>
      </c>
      <c r="E118" s="6">
        <f t="shared" si="3"/>
        <v>4000</v>
      </c>
      <c r="F118" s="5"/>
    </row>
    <row r="119" spans="1:6" x14ac:dyDescent="0.25">
      <c r="A119" s="5"/>
      <c r="B119" s="5" t="s">
        <v>27</v>
      </c>
      <c r="C119" s="6">
        <v>6000</v>
      </c>
      <c r="D119" s="6">
        <v>4000</v>
      </c>
      <c r="E119" s="6">
        <f t="shared" si="3"/>
        <v>2000</v>
      </c>
      <c r="F119" s="5"/>
    </row>
    <row r="120" spans="1:6" x14ac:dyDescent="0.25">
      <c r="A120" s="5"/>
      <c r="B120" s="5" t="s">
        <v>142</v>
      </c>
      <c r="C120" s="6">
        <v>420000</v>
      </c>
      <c r="D120" s="6">
        <v>390000</v>
      </c>
      <c r="E120" s="6">
        <f t="shared" si="3"/>
        <v>30000</v>
      </c>
      <c r="F120" s="5"/>
    </row>
    <row r="121" spans="1:6" x14ac:dyDescent="0.25">
      <c r="A121" s="5"/>
      <c r="B121" s="5" t="s">
        <v>29</v>
      </c>
      <c r="C121" s="6"/>
      <c r="D121" s="6"/>
      <c r="E121" s="6">
        <v>19535</v>
      </c>
      <c r="F121" s="5"/>
    </row>
    <row r="122" spans="1:6" s="3" customFormat="1" x14ac:dyDescent="0.25">
      <c r="A122" s="7" t="s">
        <v>4</v>
      </c>
      <c r="B122" s="7" t="s">
        <v>4</v>
      </c>
      <c r="C122" s="8">
        <f>SUM(C94:C121)</f>
        <v>871400</v>
      </c>
      <c r="D122" s="8">
        <f>SUM(D94:D121)</f>
        <v>793000</v>
      </c>
      <c r="E122" s="8">
        <f>SUM(E94:E121)</f>
        <v>97935</v>
      </c>
      <c r="F122" s="7"/>
    </row>
    <row r="123" spans="1:6" s="3" customFormat="1" x14ac:dyDescent="0.25">
      <c r="A123" s="7"/>
      <c r="B123" s="7"/>
      <c r="C123" s="8"/>
      <c r="D123" s="8"/>
      <c r="E123" s="8"/>
      <c r="F123" s="7"/>
    </row>
    <row r="124" spans="1:6" s="4" customFormat="1" ht="39.6" x14ac:dyDescent="0.25">
      <c r="A124" s="9" t="s">
        <v>57</v>
      </c>
      <c r="B124" s="9" t="s">
        <v>142</v>
      </c>
      <c r="C124" s="10">
        <v>274800</v>
      </c>
      <c r="D124" s="10">
        <v>386800</v>
      </c>
      <c r="E124" s="6">
        <f>SUM(C124-D124)</f>
        <v>-112000</v>
      </c>
      <c r="F124" s="9" t="s">
        <v>154</v>
      </c>
    </row>
    <row r="125" spans="1:6" s="4" customFormat="1" x14ac:dyDescent="0.25">
      <c r="A125" s="9"/>
      <c r="B125" s="9" t="s">
        <v>155</v>
      </c>
      <c r="C125" s="10">
        <v>180000</v>
      </c>
      <c r="D125" s="10">
        <v>180000</v>
      </c>
      <c r="E125" s="6">
        <f>SUM(C125-D125)</f>
        <v>0</v>
      </c>
      <c r="F125" s="9"/>
    </row>
    <row r="126" spans="1:6" s="3" customFormat="1" x14ac:dyDescent="0.25">
      <c r="A126" s="7" t="s">
        <v>4</v>
      </c>
      <c r="B126" s="7" t="s">
        <v>4</v>
      </c>
      <c r="C126" s="8">
        <f>SUM(C124:C125)</f>
        <v>454800</v>
      </c>
      <c r="D126" s="8">
        <f>SUM(D124:D125)</f>
        <v>566800</v>
      </c>
      <c r="E126" s="8">
        <f>SUM(C126-D126)</f>
        <v>-112000</v>
      </c>
      <c r="F126" s="7"/>
    </row>
    <row r="127" spans="1:6" s="4" customFormat="1" x14ac:dyDescent="0.25">
      <c r="A127" s="9"/>
      <c r="B127" s="9"/>
      <c r="C127" s="10"/>
      <c r="D127" s="10"/>
      <c r="E127" s="6"/>
      <c r="F127" s="9"/>
    </row>
    <row r="128" spans="1:6" s="4" customFormat="1" ht="26.4" x14ac:dyDescent="0.25">
      <c r="A128" s="9" t="s">
        <v>30</v>
      </c>
      <c r="B128" s="9" t="s">
        <v>98</v>
      </c>
      <c r="C128" s="10">
        <v>36000</v>
      </c>
      <c r="D128" s="10">
        <v>36000</v>
      </c>
      <c r="E128" s="6">
        <f>SUM(C128-D128)</f>
        <v>0</v>
      </c>
      <c r="F128" s="9"/>
    </row>
    <row r="129" spans="1:6" s="4" customFormat="1" ht="26.4" x14ac:dyDescent="0.25">
      <c r="A129" s="9"/>
      <c r="B129" s="9" t="s">
        <v>99</v>
      </c>
      <c r="C129" s="10">
        <v>7000</v>
      </c>
      <c r="D129" s="10">
        <v>7000</v>
      </c>
      <c r="E129" s="6">
        <f>SUM(C129-D129)</f>
        <v>0</v>
      </c>
      <c r="F129" s="9"/>
    </row>
    <row r="130" spans="1:6" s="4" customFormat="1" x14ac:dyDescent="0.25">
      <c r="A130" s="9"/>
      <c r="B130" s="9" t="s">
        <v>28</v>
      </c>
      <c r="C130" s="10">
        <v>330000</v>
      </c>
      <c r="D130" s="10">
        <v>330000</v>
      </c>
      <c r="E130" s="6">
        <f>SUM(C130-D130)</f>
        <v>0</v>
      </c>
      <c r="F130" s="9"/>
    </row>
    <row r="131" spans="1:6" s="3" customFormat="1" x14ac:dyDescent="0.25">
      <c r="A131" s="7" t="s">
        <v>4</v>
      </c>
      <c r="B131" s="7" t="s">
        <v>4</v>
      </c>
      <c r="C131" s="8">
        <f>SUM(C128:C130)</f>
        <v>373000</v>
      </c>
      <c r="D131" s="8">
        <f>SUM(D128:D130)</f>
        <v>373000</v>
      </c>
      <c r="E131" s="8">
        <f>SUM(E128:E130)</f>
        <v>0</v>
      </c>
      <c r="F131" s="7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 t="s">
        <v>31</v>
      </c>
      <c r="B133" s="5" t="s">
        <v>28</v>
      </c>
      <c r="C133" s="6">
        <v>120000</v>
      </c>
      <c r="D133" s="6">
        <f>120000-(120000*0.1)</f>
        <v>108000</v>
      </c>
      <c r="E133" s="6">
        <f>SUM(C133-D133)</f>
        <v>12000</v>
      </c>
      <c r="F133" s="5" t="s">
        <v>32</v>
      </c>
    </row>
    <row r="134" spans="1:6" x14ac:dyDescent="0.25">
      <c r="A134" s="5"/>
      <c r="B134" s="5" t="s">
        <v>100</v>
      </c>
      <c r="C134" s="6">
        <v>180000</v>
      </c>
      <c r="D134" s="6">
        <v>180000</v>
      </c>
      <c r="E134" s="6">
        <f>SUM(C134-D134)</f>
        <v>0</v>
      </c>
      <c r="F134" s="5"/>
    </row>
    <row r="135" spans="1:6" s="3" customFormat="1" x14ac:dyDescent="0.25">
      <c r="A135" s="7" t="s">
        <v>4</v>
      </c>
      <c r="B135" s="7" t="s">
        <v>4</v>
      </c>
      <c r="C135" s="8">
        <f>SUM(C133:C134)</f>
        <v>300000</v>
      </c>
      <c r="D135" s="8">
        <f>SUM(D133:D134)</f>
        <v>288000</v>
      </c>
      <c r="E135" s="8">
        <f>SUM(E133:E134)</f>
        <v>12000</v>
      </c>
      <c r="F135" s="7"/>
    </row>
    <row r="136" spans="1:6" x14ac:dyDescent="0.25">
      <c r="A136" s="5"/>
      <c r="B136" s="5"/>
      <c r="C136" s="6"/>
      <c r="D136" s="6"/>
      <c r="E136" s="6"/>
      <c r="F136" s="5"/>
    </row>
    <row r="137" spans="1:6" ht="26.4" x14ac:dyDescent="0.25">
      <c r="A137" s="5" t="s">
        <v>58</v>
      </c>
      <c r="B137" s="5" t="s">
        <v>59</v>
      </c>
      <c r="C137" s="6">
        <v>90000</v>
      </c>
      <c r="D137" s="6">
        <v>130000</v>
      </c>
      <c r="E137" s="6">
        <f t="shared" ref="E137:E146" si="4">SUM(C137-D137)</f>
        <v>-40000</v>
      </c>
      <c r="F137" s="5" t="s">
        <v>156</v>
      </c>
    </row>
    <row r="138" spans="1:6" x14ac:dyDescent="0.25">
      <c r="A138" s="5"/>
      <c r="B138" s="5" t="s">
        <v>60</v>
      </c>
      <c r="C138" s="6">
        <v>60000</v>
      </c>
      <c r="D138" s="6">
        <v>60000</v>
      </c>
      <c r="E138" s="6">
        <f t="shared" si="4"/>
        <v>0</v>
      </c>
      <c r="F138" s="5"/>
    </row>
    <row r="139" spans="1:6" ht="39.6" x14ac:dyDescent="0.25">
      <c r="A139" s="5"/>
      <c r="B139" s="5" t="s">
        <v>61</v>
      </c>
      <c r="C139" s="6">
        <v>60000</v>
      </c>
      <c r="D139" s="6">
        <v>20000</v>
      </c>
      <c r="E139" s="6">
        <f t="shared" si="4"/>
        <v>40000</v>
      </c>
      <c r="F139" s="5" t="s">
        <v>157</v>
      </c>
    </row>
    <row r="140" spans="1:6" ht="39.6" x14ac:dyDescent="0.25">
      <c r="A140" s="5"/>
      <c r="B140" s="5" t="s">
        <v>101</v>
      </c>
      <c r="C140" s="6">
        <v>50000</v>
      </c>
      <c r="D140" s="6">
        <v>50000</v>
      </c>
      <c r="E140" s="6">
        <f t="shared" si="4"/>
        <v>0</v>
      </c>
      <c r="F140" s="5"/>
    </row>
    <row r="141" spans="1:6" x14ac:dyDescent="0.25">
      <c r="A141" s="5"/>
      <c r="B141" s="5" t="s">
        <v>102</v>
      </c>
      <c r="C141" s="6">
        <v>15000</v>
      </c>
      <c r="D141" s="6">
        <v>15000</v>
      </c>
      <c r="E141" s="6">
        <f t="shared" si="4"/>
        <v>0</v>
      </c>
      <c r="F141" s="5"/>
    </row>
    <row r="142" spans="1:6" x14ac:dyDescent="0.25">
      <c r="A142" s="5"/>
      <c r="B142" s="5" t="s">
        <v>103</v>
      </c>
      <c r="C142" s="6">
        <v>25000</v>
      </c>
      <c r="D142" s="6">
        <v>25000</v>
      </c>
      <c r="E142" s="6">
        <f t="shared" si="4"/>
        <v>0</v>
      </c>
      <c r="F142" s="5"/>
    </row>
    <row r="143" spans="1:6" x14ac:dyDescent="0.25">
      <c r="A143" s="5"/>
      <c r="B143" s="5" t="s">
        <v>142</v>
      </c>
      <c r="C143" s="6">
        <v>240000</v>
      </c>
      <c r="D143" s="6">
        <v>240000</v>
      </c>
      <c r="E143" s="6">
        <f t="shared" si="4"/>
        <v>0</v>
      </c>
      <c r="F143" s="5"/>
    </row>
    <row r="144" spans="1:6" ht="26.4" x14ac:dyDescent="0.25">
      <c r="A144" s="5"/>
      <c r="B144" s="5" t="s">
        <v>104</v>
      </c>
      <c r="C144" s="6">
        <v>76800</v>
      </c>
      <c r="D144" s="6">
        <v>51200</v>
      </c>
      <c r="E144" s="6">
        <f t="shared" si="4"/>
        <v>25600</v>
      </c>
      <c r="F144" s="5" t="s">
        <v>158</v>
      </c>
    </row>
    <row r="145" spans="1:6" ht="26.4" x14ac:dyDescent="0.25">
      <c r="A145" s="5"/>
      <c r="B145" s="5" t="s">
        <v>159</v>
      </c>
      <c r="C145" s="6">
        <v>40374</v>
      </c>
      <c r="D145" s="6">
        <v>16823</v>
      </c>
      <c r="E145" s="6">
        <f t="shared" si="4"/>
        <v>23551</v>
      </c>
      <c r="F145" s="5" t="s">
        <v>160</v>
      </c>
    </row>
    <row r="146" spans="1:6" s="3" customFormat="1" x14ac:dyDescent="0.25">
      <c r="A146" s="7" t="s">
        <v>4</v>
      </c>
      <c r="B146" s="7" t="s">
        <v>4</v>
      </c>
      <c r="C146" s="8">
        <f>SUM(C137:C145)</f>
        <v>657174</v>
      </c>
      <c r="D146" s="8">
        <f>SUM(D137:D145)</f>
        <v>608023</v>
      </c>
      <c r="E146" s="8">
        <f t="shared" si="4"/>
        <v>49151</v>
      </c>
      <c r="F146" s="7"/>
    </row>
    <row r="147" spans="1:6" x14ac:dyDescent="0.25">
      <c r="A147" s="5"/>
      <c r="B147" s="5"/>
      <c r="C147" s="6"/>
      <c r="D147" s="6"/>
      <c r="E147" s="6"/>
      <c r="F147" s="5"/>
    </row>
    <row r="148" spans="1:6" s="3" customFormat="1" x14ac:dyDescent="0.25">
      <c r="A148" s="7" t="s">
        <v>161</v>
      </c>
      <c r="B148" s="7" t="s">
        <v>161</v>
      </c>
      <c r="C148" s="8">
        <f>(C45+C59+C72+C92+C122+C126+C131+C135+C146)</f>
        <v>8620742</v>
      </c>
      <c r="D148" s="8">
        <f>(D45+D59+D72+D92+D122+D126+D131+D135+D146)</f>
        <v>7215439</v>
      </c>
      <c r="E148" s="8">
        <f>(E45+E59+E72+E92+E122+E126+E131+E135+E146)</f>
        <v>1424838</v>
      </c>
      <c r="F148" s="7"/>
    </row>
    <row r="149" spans="1:6" x14ac:dyDescent="0.25">
      <c r="A149" s="5"/>
      <c r="B149" s="5"/>
      <c r="C149" s="6"/>
      <c r="D149" s="6"/>
      <c r="E149" s="6"/>
      <c r="F149" s="5"/>
    </row>
    <row r="150" spans="1:6" x14ac:dyDescent="0.25">
      <c r="A150" s="5"/>
      <c r="B150" s="5"/>
      <c r="C150" s="6"/>
      <c r="D150" s="6"/>
      <c r="E150" s="6"/>
      <c r="F150" s="5"/>
    </row>
    <row r="151" spans="1:6" x14ac:dyDescent="0.25">
      <c r="A151" s="5"/>
      <c r="B151" s="5"/>
      <c r="C151" s="6"/>
      <c r="D151" s="6"/>
      <c r="E151" s="6"/>
      <c r="F151" s="5"/>
    </row>
    <row r="152" spans="1:6" x14ac:dyDescent="0.25">
      <c r="A152" s="5"/>
      <c r="B152" s="5"/>
      <c r="C152" s="6"/>
      <c r="D152" s="6"/>
      <c r="E152" s="6"/>
      <c r="F152" s="5"/>
    </row>
    <row r="153" spans="1:6" x14ac:dyDescent="0.25">
      <c r="A153" s="5"/>
      <c r="B153" s="5"/>
      <c r="C153" s="6"/>
      <c r="D153" s="6"/>
      <c r="E153" s="6"/>
      <c r="F153" s="5"/>
    </row>
    <row r="154" spans="1:6" x14ac:dyDescent="0.25">
      <c r="A154" s="5"/>
      <c r="B154" s="5"/>
      <c r="C154" s="6"/>
      <c r="D154" s="6"/>
      <c r="E154" s="6"/>
      <c r="F154" s="5"/>
    </row>
    <row r="155" spans="1:6" x14ac:dyDescent="0.25">
      <c r="A155" s="5"/>
      <c r="B155" s="5"/>
      <c r="C155" s="6"/>
      <c r="D155" s="6"/>
      <c r="E155" s="6"/>
      <c r="F155" s="5"/>
    </row>
    <row r="156" spans="1:6" x14ac:dyDescent="0.25">
      <c r="A156" s="5"/>
      <c r="B156" s="5"/>
      <c r="C156" s="6"/>
      <c r="D156" s="6"/>
      <c r="E156" s="6"/>
      <c r="F156" s="5"/>
    </row>
    <row r="157" spans="1:6" x14ac:dyDescent="0.25">
      <c r="A157" s="5"/>
      <c r="B157" s="5"/>
      <c r="C157" s="6"/>
      <c r="D157" s="6"/>
      <c r="E157" s="6"/>
      <c r="F157" s="5"/>
    </row>
    <row r="158" spans="1:6" x14ac:dyDescent="0.25">
      <c r="A158" s="5"/>
      <c r="B158" s="5"/>
      <c r="C158" s="6"/>
      <c r="D158" s="6"/>
      <c r="E158" s="6"/>
      <c r="F158" s="5"/>
    </row>
    <row r="181" spans="1:6" s="3" customFormat="1" x14ac:dyDescent="0.25"/>
    <row r="183" spans="1:6" x14ac:dyDescent="0.25">
      <c r="A183" s="12"/>
      <c r="B183" s="12"/>
      <c r="C183" s="13"/>
      <c r="D183" s="13"/>
      <c r="E183" s="13"/>
      <c r="F183" s="12"/>
    </row>
    <row r="184" spans="1:6" x14ac:dyDescent="0.25">
      <c r="A184" s="12"/>
      <c r="B184" s="12"/>
      <c r="C184" s="13"/>
      <c r="D184" s="13"/>
      <c r="E184" s="13"/>
      <c r="F184" s="12"/>
    </row>
    <row r="185" spans="1:6" s="3" customFormat="1" x14ac:dyDescent="0.25">
      <c r="A185" s="14"/>
      <c r="B185" s="14"/>
      <c r="C185" s="15"/>
      <c r="D185" s="15"/>
      <c r="E185" s="15"/>
      <c r="F185" s="14"/>
    </row>
    <row r="186" spans="1:6" x14ac:dyDescent="0.25">
      <c r="A186" s="12"/>
      <c r="B186" s="12"/>
      <c r="C186" s="13"/>
      <c r="D186" s="13"/>
      <c r="E186" s="13"/>
      <c r="F186" s="12"/>
    </row>
    <row r="187" spans="1:6" x14ac:dyDescent="0.25">
      <c r="A187" s="12"/>
      <c r="B187" s="12"/>
      <c r="C187" s="13"/>
      <c r="D187" s="13"/>
      <c r="E187" s="13"/>
      <c r="F187" s="12"/>
    </row>
    <row r="188" spans="1:6" x14ac:dyDescent="0.25">
      <c r="A188" s="12"/>
      <c r="B188" s="12"/>
      <c r="C188" s="13"/>
      <c r="D188" s="13"/>
      <c r="E188" s="13"/>
      <c r="F188" s="12"/>
    </row>
    <row r="189" spans="1:6" x14ac:dyDescent="0.25">
      <c r="A189" s="12"/>
      <c r="B189" s="12"/>
      <c r="C189" s="13"/>
      <c r="D189" s="13"/>
      <c r="E189" s="13"/>
      <c r="F189" s="12"/>
    </row>
    <row r="190" spans="1:6" x14ac:dyDescent="0.25">
      <c r="A190" s="12"/>
      <c r="B190" s="12"/>
      <c r="C190" s="13"/>
      <c r="D190" s="13"/>
      <c r="E190" s="13"/>
      <c r="F190" s="12"/>
    </row>
    <row r="191" spans="1:6" x14ac:dyDescent="0.25">
      <c r="A191" s="12"/>
      <c r="B191" s="12"/>
      <c r="C191" s="13"/>
      <c r="D191" s="13"/>
      <c r="E191" s="13"/>
      <c r="F191" s="12"/>
    </row>
    <row r="192" spans="1:6" x14ac:dyDescent="0.25">
      <c r="A192" s="12"/>
      <c r="B192" s="12"/>
      <c r="C192" s="13"/>
      <c r="D192" s="13"/>
      <c r="E192" s="13"/>
      <c r="F192" s="12"/>
    </row>
    <row r="193" spans="1:6" s="4" customFormat="1" x14ac:dyDescent="0.25">
      <c r="A193" s="16"/>
      <c r="B193" s="16"/>
      <c r="C193" s="17"/>
      <c r="D193" s="17"/>
      <c r="E193" s="13"/>
      <c r="F193" s="16"/>
    </row>
    <row r="194" spans="1:6" s="4" customFormat="1" x14ac:dyDescent="0.25">
      <c r="A194" s="16"/>
      <c r="B194" s="16"/>
      <c r="C194" s="17"/>
      <c r="D194" s="17"/>
      <c r="E194" s="13"/>
      <c r="F194" s="16"/>
    </row>
    <row r="195" spans="1:6" s="4" customFormat="1" x14ac:dyDescent="0.25">
      <c r="A195" s="16"/>
      <c r="B195" s="16"/>
      <c r="C195" s="17"/>
      <c r="D195" s="17"/>
      <c r="E195" s="13"/>
      <c r="F195" s="16"/>
    </row>
    <row r="196" spans="1:6" s="3" customFormat="1" x14ac:dyDescent="0.25">
      <c r="A196" s="14"/>
      <c r="B196" s="14"/>
      <c r="C196" s="15"/>
      <c r="D196" s="15"/>
      <c r="E196" s="15"/>
      <c r="F196" s="14"/>
    </row>
    <row r="197" spans="1:6" x14ac:dyDescent="0.25">
      <c r="A197" s="12"/>
      <c r="B197" s="12"/>
      <c r="C197" s="13"/>
      <c r="D197" s="13"/>
      <c r="E197" s="13"/>
      <c r="F197" s="12"/>
    </row>
    <row r="211" spans="1:6" s="3" customFormat="1" x14ac:dyDescent="0.25"/>
    <row r="213" spans="1:6" x14ac:dyDescent="0.25">
      <c r="A213" s="12"/>
      <c r="B213" s="12"/>
      <c r="C213" s="13"/>
      <c r="D213" s="13"/>
      <c r="E213" s="13"/>
      <c r="F213" s="12"/>
    </row>
    <row r="214" spans="1:6" x14ac:dyDescent="0.25">
      <c r="A214" s="12"/>
      <c r="B214" s="12"/>
      <c r="C214" s="13"/>
      <c r="D214" s="13"/>
      <c r="E214" s="13"/>
      <c r="F214" s="12"/>
    </row>
    <row r="215" spans="1:6" x14ac:dyDescent="0.25">
      <c r="A215" s="12"/>
      <c r="B215" s="12"/>
      <c r="C215" s="13"/>
      <c r="D215" s="13"/>
      <c r="E215" s="13"/>
      <c r="F215" s="12"/>
    </row>
    <row r="216" spans="1:6" x14ac:dyDescent="0.25">
      <c r="A216" s="12"/>
      <c r="B216" s="12"/>
      <c r="C216" s="13"/>
      <c r="D216" s="13"/>
      <c r="E216" s="13"/>
      <c r="F216" s="12"/>
    </row>
    <row r="217" spans="1:6" x14ac:dyDescent="0.25">
      <c r="A217" s="12"/>
      <c r="B217" s="12"/>
      <c r="C217" s="13"/>
      <c r="D217" s="13"/>
      <c r="E217" s="13"/>
      <c r="F217" s="12"/>
    </row>
    <row r="218" spans="1:6" x14ac:dyDescent="0.25">
      <c r="A218" s="12"/>
      <c r="B218" s="12"/>
      <c r="C218" s="13"/>
      <c r="D218" s="13"/>
      <c r="E218" s="13"/>
      <c r="F218" s="12"/>
    </row>
    <row r="219" spans="1:6" x14ac:dyDescent="0.25">
      <c r="C219" s="2"/>
      <c r="D219" s="2"/>
      <c r="E219" s="2"/>
    </row>
    <row r="220" spans="1:6" x14ac:dyDescent="0.25">
      <c r="C220" s="2"/>
      <c r="D220" s="2"/>
      <c r="E220" s="2"/>
    </row>
    <row r="221" spans="1:6" x14ac:dyDescent="0.25">
      <c r="C221" s="2"/>
      <c r="D221" s="2"/>
      <c r="E221" s="2"/>
    </row>
    <row r="222" spans="1:6" x14ac:dyDescent="0.25">
      <c r="C222" s="2"/>
      <c r="D222" s="2"/>
      <c r="E222" s="2"/>
    </row>
    <row r="223" spans="1:6" x14ac:dyDescent="0.25">
      <c r="C223" s="2"/>
      <c r="D223" s="2"/>
      <c r="E223" s="2"/>
    </row>
    <row r="224" spans="1:6" x14ac:dyDescent="0.25">
      <c r="C224" s="2"/>
      <c r="D224" s="2"/>
      <c r="E224" s="2"/>
    </row>
    <row r="225" spans="3:5" x14ac:dyDescent="0.25">
      <c r="C225" s="2"/>
      <c r="D225" s="2"/>
      <c r="E225" s="2"/>
    </row>
    <row r="226" spans="3:5" x14ac:dyDescent="0.25">
      <c r="C226" s="2"/>
      <c r="D226" s="2"/>
      <c r="E226" s="2"/>
    </row>
    <row r="227" spans="3:5" x14ac:dyDescent="0.25">
      <c r="C227" s="2"/>
      <c r="D227" s="2"/>
      <c r="E227" s="2"/>
    </row>
    <row r="228" spans="3:5" x14ac:dyDescent="0.25">
      <c r="C228" s="2"/>
      <c r="D228" s="2"/>
      <c r="E228" s="2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ebenson</dc:creator>
  <cp:lastModifiedBy>Havlíček Jan</cp:lastModifiedBy>
  <cp:lastPrinted>2001-04-20T15:36:01Z</cp:lastPrinted>
  <dcterms:created xsi:type="dcterms:W3CDTF">2001-04-19T14:01:52Z</dcterms:created>
  <dcterms:modified xsi:type="dcterms:W3CDTF">2023-09-10T15:42:38Z</dcterms:modified>
</cp:coreProperties>
</file>