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9696" windowHeight="7296"/>
  </bookViews>
  <sheets>
    <sheet name="Rates Settlement Lang." sheetId="6" r:id="rId1"/>
    <sheet name="Costs - Settlement Lang." sheetId="5" r:id="rId2"/>
  </sheets>
  <externalReferences>
    <externalReference r:id="rId3"/>
  </externalReferences>
  <definedNames>
    <definedName name="FR_AND_U">[1]D!$D$16</definedName>
    <definedName name="FR_ONLY">[1]D!$D$15</definedName>
  </definedNames>
  <calcPr calcId="0"/>
</workbook>
</file>

<file path=xl/calcChain.xml><?xml version="1.0" encoding="utf-8"?>
<calcChain xmlns="http://schemas.openxmlformats.org/spreadsheetml/2006/main">
  <c r="B14" i="6" l="1"/>
  <c r="C14" i="6"/>
  <c r="D14" i="6"/>
  <c r="F14" i="6"/>
  <c r="G14" i="6"/>
  <c r="H14" i="6"/>
  <c r="I14" i="6"/>
  <c r="B16" i="6"/>
  <c r="C16" i="6"/>
  <c r="D16" i="6"/>
  <c r="F16" i="6"/>
  <c r="G16" i="6"/>
  <c r="H16" i="6"/>
  <c r="I16" i="6"/>
  <c r="B18" i="6"/>
  <c r="C18" i="6"/>
  <c r="D18" i="6"/>
  <c r="F18" i="6"/>
  <c r="G18" i="6"/>
  <c r="H18" i="6"/>
  <c r="I18" i="6"/>
</calcChain>
</file>

<file path=xl/sharedStrings.xml><?xml version="1.0" encoding="utf-8"?>
<sst xmlns="http://schemas.openxmlformats.org/spreadsheetml/2006/main" count="59" uniqueCount="39">
  <si>
    <t>Amounts in Thousands</t>
  </si>
  <si>
    <t>Assumptions</t>
  </si>
  <si>
    <t>Value of Interstate Brokered Capacity (% ABR)</t>
  </si>
  <si>
    <t>Total</t>
  </si>
  <si>
    <t>Residential</t>
  </si>
  <si>
    <t>CAT Market Share</t>
  </si>
  <si>
    <t>Total Core Breakdown</t>
  </si>
  <si>
    <t>CAT Market Share Within Subclass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</si>
  <si>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</si>
  <si>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</si>
  <si>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</si>
  <si>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</si>
  <si>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</si>
  <si>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</si>
  <si>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2000 BCAP Transportation Revenue Requirement Adjusted to 2002</t>
  </si>
  <si>
    <t>Bundled Transportation Revenue Requirement Except Pipeline Demand and ITCS</t>
  </si>
  <si>
    <t>Local Transmission</t>
  </si>
  <si>
    <t>Company Use Fuel</t>
  </si>
  <si>
    <t>Storage</t>
  </si>
  <si>
    <t>Balancing</t>
  </si>
  <si>
    <t>Variable Costs - Storage and Balancing</t>
  </si>
  <si>
    <t>Average Year TP (Mdth)</t>
  </si>
  <si>
    <t>Noncore Except EOR</t>
  </si>
  <si>
    <t>2000 BCAP Class Average Rates 
Adjusted to 2002</t>
  </si>
  <si>
    <t>Cents per therm</t>
  </si>
  <si>
    <t>Comprehensive Settlement Class Average Total Rates Including Estimated Unbundled Services</t>
  </si>
  <si>
    <t>Net Change from BCAP</t>
  </si>
  <si>
    <t>Nonresidential</t>
  </si>
  <si>
    <t>Noncore</t>
  </si>
  <si>
    <t>Pipeline Demand Charges 2002 (est.)</t>
  </si>
  <si>
    <t>Noncore ITCS 2002 (est.)</t>
  </si>
  <si>
    <t>CAT Unbundling Stranded Cost 2002 (est.)</t>
  </si>
  <si>
    <t>Net Change from 2000 BCAP</t>
  </si>
  <si>
    <t>Assumed PBR Inflator (illustrative)</t>
  </si>
  <si>
    <t>Core (1)</t>
  </si>
  <si>
    <t>Backbone Transmission (2)</t>
  </si>
  <si>
    <t>(2) Includes assumed secondary market sales by core procurement department.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</si>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</sst>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_(&quot;$&quot;* #,##0.000_);_(&quot;$&quot;* \(#,##0.000\);_(&quot;$&quot;* &quot;-&quot;??_);_(@_)"/>
    <numFmt numFmtId="167" formatCode="_(* #,##0_);_(* \(#,##0\);_(* &quot;-&quot;??_);_(@_)"/>
    <numFmt numFmtId="168" formatCode="0.00_);[Red]\-0.00_)"/>
    <numFmt numFmtId="169" formatCode="_(* #,##0.000_);_(* \(#,##0.000\);_(* &quot;-&quot;??_);_(@_)"/>
    <numFmt numFmtId="170" formatCode="0.000_);[Red]\-0.000_)"/>
    <numFmt numFmtId="171" formatCode="_(&quot;$&quot;* #,##0.0000_);_(&quot;$&quot;* \(#,##0.0000\);_(&quot;$&quot;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9" fontId="4" fillId="0" borderId="0" xfId="4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5" fontId="4" fillId="0" borderId="4" xfId="4" applyNumberFormat="1" applyFont="1" applyBorder="1"/>
    <xf numFmtId="165" fontId="4" fillId="0" borderId="0" xfId="4" applyNumberFormat="1" applyFont="1" applyBorder="1"/>
    <xf numFmtId="9" fontId="3" fillId="0" borderId="0" xfId="4" applyFont="1" applyBorder="1" applyAlignment="1">
      <alignment horizontal="right" wrapText="1"/>
    </xf>
    <xf numFmtId="166" fontId="4" fillId="0" borderId="0" xfId="2" applyNumberFormat="1" applyFont="1"/>
    <xf numFmtId="167" fontId="4" fillId="0" borderId="0" xfId="1" applyNumberFormat="1" applyFont="1" applyFill="1" applyAlignment="1">
      <alignment wrapText="1"/>
    </xf>
    <xf numFmtId="167" fontId="4" fillId="0" borderId="0" xfId="1" applyNumberFormat="1" applyFont="1" applyFill="1"/>
    <xf numFmtId="44" fontId="4" fillId="0" borderId="0" xfId="2" applyFont="1"/>
    <xf numFmtId="167" fontId="2" fillId="0" borderId="0" xfId="1" applyNumberFormat="1" applyFont="1"/>
    <xf numFmtId="167" fontId="4" fillId="0" borderId="0" xfId="1" applyNumberFormat="1" applyFont="1"/>
    <xf numFmtId="169" fontId="4" fillId="0" borderId="0" xfId="1" applyNumberFormat="1" applyFont="1"/>
    <xf numFmtId="165" fontId="4" fillId="0" borderId="0" xfId="4" applyNumberFormat="1" applyFont="1"/>
    <xf numFmtId="43" fontId="4" fillId="0" borderId="0" xfId="1" applyFont="1"/>
    <xf numFmtId="171" fontId="4" fillId="0" borderId="0" xfId="2" applyNumberFormat="1" applyFont="1"/>
    <xf numFmtId="172" fontId="4" fillId="0" borderId="0" xfId="2" applyNumberFormat="1" applyFont="1"/>
    <xf numFmtId="9" fontId="4" fillId="0" borderId="0" xfId="4" applyFont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  <xf numFmtId="167" fontId="4" fillId="0" borderId="0" xfId="1" applyNumberFormat="1" applyFont="1" applyAlignment="1">
      <alignment wrapText="1"/>
    </xf>
    <xf numFmtId="168" fontId="4" fillId="0" borderId="0" xfId="0" applyNumberFormat="1" applyFont="1"/>
    <xf numFmtId="0" fontId="4" fillId="0" borderId="0" xfId="3" applyFont="1" applyAlignment="1">
      <alignment horizontal="right"/>
    </xf>
    <xf numFmtId="170" fontId="4" fillId="0" borderId="0" xfId="0" applyNumberFormat="1" applyFont="1"/>
    <xf numFmtId="0" fontId="4" fillId="0" borderId="0" xfId="3" applyFont="1"/>
    <xf numFmtId="167" fontId="4" fillId="0" borderId="0" xfId="3" applyNumberFormat="1" applyFont="1"/>
    <xf numFmtId="1" fontId="4" fillId="0" borderId="0" xfId="3" applyNumberFormat="1" applyFont="1"/>
    <xf numFmtId="167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4" fillId="0" borderId="0" xfId="1" applyFont="1" applyFill="1"/>
    <xf numFmtId="43" fontId="4" fillId="0" borderId="0" xfId="1" applyFont="1" applyAlignment="1">
      <alignment wrapText="1"/>
    </xf>
    <xf numFmtId="43" fontId="2" fillId="0" borderId="0" xfId="1" applyFont="1"/>
    <xf numFmtId="167" fontId="4" fillId="0" borderId="0" xfId="1" applyNumberFormat="1" applyFont="1" applyAlignment="1">
      <alignment horizontal="center" wrapText="1"/>
    </xf>
    <xf numFmtId="167" fontId="2" fillId="0" borderId="0" xfId="1" applyNumberFormat="1" applyFont="1" applyAlignment="1">
      <alignment horizontal="center" wrapText="1"/>
    </xf>
    <xf numFmtId="9" fontId="4" fillId="0" borderId="8" xfId="4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CG Cost Tables REVISED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rd_gir%20settle%204-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F1"/>
      <sheetName val="F2"/>
      <sheetName val="F3_PD_Tables"/>
      <sheetName val="I"/>
      <sheetName val="Options"/>
      <sheetName val="Rate Exhibit"/>
      <sheetName val="Cost Exhibit"/>
      <sheetName val="Cost Summary"/>
      <sheetName val="B"/>
      <sheetName val="Unbundled Transmission"/>
      <sheetName val="Unbundled Storage"/>
      <sheetName val="Interstate Unbundling Backup 50"/>
      <sheetName val="D"/>
      <sheetName val="C"/>
      <sheetName val="D1a_Margin"/>
      <sheetName val="D1b_EOR"/>
      <sheetName val="D1c_GE_Cap"/>
      <sheetName val="Gas_AC_Cap"/>
      <sheetName val="D2_Bal_Act"/>
      <sheetName val="D3_Marg_Cst"/>
      <sheetName val="D4_Pr_Rts"/>
      <sheetName val="NGV"/>
      <sheetName val="E1"/>
      <sheetName val="E1a"/>
      <sheetName val="E1a1"/>
      <sheetName val="E1b_SubMtrCr"/>
      <sheetName val="E2"/>
      <sheetName val="E3"/>
      <sheetName val="G1"/>
      <sheetName val="G2"/>
      <sheetName val="G3"/>
      <sheetName val="G4"/>
      <sheetName val="H1"/>
      <sheetName val="H2"/>
      <sheetName val="H3a"/>
      <sheetName val="H3b"/>
      <sheetName val="H4_Smy"/>
      <sheetName val="H4mp"/>
      <sheetName val="H4hp"/>
      <sheetName val="H4t"/>
      <sheetName val="EG_1"/>
      <sheetName val="EG_2"/>
      <sheetName val="EG_3"/>
      <sheetName val="EG_4"/>
      <sheetName val="EG_5"/>
      <sheetName val="Smry_Rates"/>
      <sheetName val="Default Macro"/>
      <sheetName val="Print WP Macros"/>
      <sheetName val="Print Tables Macros"/>
      <sheetName val="Print c3a C4a Macros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D15">
            <v>1.0150511788804391</v>
          </cell>
        </row>
        <row r="16">
          <cell r="D16">
            <v>1.0200120521606011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A21" sqref="A21"/>
    </sheetView>
  </sheetViews>
  <sheetFormatPr defaultColWidth="9.109375" defaultRowHeight="15" x14ac:dyDescent="0.25"/>
  <cols>
    <col min="1" max="1" width="48.109375" style="23" customWidth="1"/>
    <col min="2" max="2" width="13.33203125" style="23" customWidth="1"/>
    <col min="3" max="3" width="15.88671875" style="23" customWidth="1"/>
    <col min="4" max="4" width="18.109375" style="23" customWidth="1"/>
    <col min="5" max="5" width="2.33203125" style="23" customWidth="1"/>
    <col min="6" max="6" width="14.5546875" style="23" customWidth="1"/>
    <col min="7" max="7" width="11" style="23" customWidth="1"/>
    <col min="8" max="8" width="15" style="23" customWidth="1"/>
    <col min="9" max="9" width="17.44140625" style="23" customWidth="1"/>
    <col min="10" max="10" width="15.5546875" style="23" customWidth="1"/>
    <col min="11" max="11" width="19.109375" style="23" customWidth="1"/>
    <col min="12" max="12" width="13.6640625" style="23" customWidth="1"/>
    <col min="13" max="13" width="13.33203125" style="23" customWidth="1"/>
    <col min="14" max="16384" width="9.109375" style="23"/>
  </cols>
  <sheetData>
    <row r="1" spans="1:12" ht="15.6" x14ac:dyDescent="0.3">
      <c r="A1" s="1"/>
    </row>
    <row r="2" spans="1:12" ht="15.6" x14ac:dyDescent="0.3">
      <c r="A2" s="2" t="s">
        <v>24</v>
      </c>
    </row>
    <row r="3" spans="1:12" ht="15.6" x14ac:dyDescent="0.3">
      <c r="A3" s="2"/>
    </row>
    <row r="4" spans="1:12" ht="15.6" x14ac:dyDescent="0.3">
      <c r="A4" s="3" t="s">
        <v>1</v>
      </c>
      <c r="B4" s="24"/>
      <c r="C4" s="24"/>
      <c r="D4" s="25"/>
    </row>
    <row r="5" spans="1:12" x14ac:dyDescent="0.25">
      <c r="A5" s="26" t="s">
        <v>2</v>
      </c>
      <c r="B5" s="4">
        <v>0.5</v>
      </c>
      <c r="C5" s="27"/>
      <c r="D5" s="28"/>
      <c r="E5" s="27"/>
      <c r="F5" s="27"/>
      <c r="G5" s="27"/>
      <c r="H5" s="27"/>
    </row>
    <row r="6" spans="1:12" x14ac:dyDescent="0.25">
      <c r="A6" s="26" t="s">
        <v>33</v>
      </c>
      <c r="B6" s="4">
        <v>0.01</v>
      </c>
      <c r="C6" s="27"/>
      <c r="D6" s="28"/>
      <c r="E6" s="27"/>
      <c r="F6" s="27"/>
      <c r="G6" s="27"/>
      <c r="H6" s="27"/>
    </row>
    <row r="7" spans="1:12" ht="15.6" x14ac:dyDescent="0.3">
      <c r="A7" s="5"/>
      <c r="B7" s="27" t="s">
        <v>4</v>
      </c>
      <c r="C7" s="27" t="s">
        <v>27</v>
      </c>
      <c r="D7" s="28" t="s">
        <v>3</v>
      </c>
      <c r="F7" s="6"/>
      <c r="G7" s="6"/>
      <c r="H7" s="6"/>
    </row>
    <row r="8" spans="1:12" x14ac:dyDescent="0.25">
      <c r="A8" s="7" t="s">
        <v>5</v>
      </c>
      <c r="B8" s="8">
        <v>1.4999999999999999E-2</v>
      </c>
      <c r="C8" s="8">
        <v>8.5000000000000006E-2</v>
      </c>
      <c r="D8" s="43">
        <v>0.1</v>
      </c>
      <c r="F8" s="9"/>
      <c r="G8" s="9"/>
      <c r="H8" s="9"/>
    </row>
    <row r="9" spans="1:12" ht="15.6" hidden="1" x14ac:dyDescent="0.3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t="15.6" hidden="1" x14ac:dyDescent="0.3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6" x14ac:dyDescent="0.3">
      <c r="A11" s="6"/>
      <c r="B11" s="44"/>
      <c r="C11" s="44"/>
      <c r="D11" s="44"/>
      <c r="E11" s="44"/>
      <c r="L11" s="11"/>
    </row>
    <row r="12" spans="1:12" ht="15.6" x14ac:dyDescent="0.3">
      <c r="B12" s="44" t="s">
        <v>34</v>
      </c>
      <c r="C12" s="44"/>
      <c r="D12" s="44"/>
      <c r="F12" s="44" t="s">
        <v>22</v>
      </c>
      <c r="G12" s="44"/>
      <c r="H12" s="44"/>
    </row>
    <row r="13" spans="1:12" s="41" customFormat="1" ht="45.6" x14ac:dyDescent="0.3">
      <c r="B13" s="41" t="s">
        <v>4</v>
      </c>
      <c r="C13" s="41" t="s">
        <v>8</v>
      </c>
      <c r="D13" s="42" t="s">
        <v>9</v>
      </c>
      <c r="F13" s="41" t="s">
        <v>10</v>
      </c>
      <c r="G13" s="41" t="s">
        <v>11</v>
      </c>
      <c r="H13" s="41" t="s">
        <v>12</v>
      </c>
      <c r="I13" s="42" t="s">
        <v>13</v>
      </c>
    </row>
    <row r="14" spans="1:12" s="39" customFormat="1" ht="30" x14ac:dyDescent="0.25">
      <c r="A14" s="39" t="s">
        <v>23</v>
      </c>
      <c r="B14" s="39">
        <f>'Costs - Settlement Lang.'!B14/'Costs - Settlement Lang.'!B33*10</f>
        <v>41.45063830357504</v>
      </c>
      <c r="C14" s="39">
        <f>'Costs - Settlement Lang.'!C14/'Costs - Settlement Lang.'!C33*10</f>
        <v>27.242929589712993</v>
      </c>
      <c r="D14" s="39">
        <f>'Costs - Settlement Lang.'!D14/'Costs - Settlement Lang.'!D33*10</f>
        <v>37.889543427336406</v>
      </c>
      <c r="F14" s="39">
        <f>'Costs - Settlement Lang.'!F14/'Costs - Settlement Lang.'!F33*10</f>
        <v>2.6712702967956616</v>
      </c>
      <c r="G14" s="39">
        <f>'Costs - Settlement Lang.'!G14/'Costs - Settlement Lang.'!G33*10</f>
        <v>5.0830200547226125</v>
      </c>
      <c r="H14" s="39">
        <f>'Costs - Settlement Lang.'!H14/'Costs - Settlement Lang.'!H33*10</f>
        <v>1.9392925764329285</v>
      </c>
      <c r="I14" s="39">
        <f>'Costs - Settlement Lang.'!I14/'Costs - Settlement Lang.'!I33*10</f>
        <v>3.042590065289001</v>
      </c>
    </row>
    <row r="15" spans="1:12" s="19" customFormat="1" x14ac:dyDescent="0.25"/>
    <row r="16" spans="1:12" s="19" customFormat="1" ht="45" x14ac:dyDescent="0.25">
      <c r="A16" s="39" t="s">
        <v>25</v>
      </c>
      <c r="B16" s="39">
        <f>'Costs - Settlement Lang.'!B28/'Costs - Settlement Lang.'!B33*10</f>
        <v>41.326970172914237</v>
      </c>
      <c r="C16" s="39">
        <f>'Costs - Settlement Lang.'!C28/'Costs - Settlement Lang.'!C33*10</f>
        <v>26.715133492330814</v>
      </c>
      <c r="D16" s="39">
        <f>'Costs - Settlement Lang.'!D28/'Costs - Settlement Lang.'!D33*10</f>
        <v>37.664582536483252</v>
      </c>
      <c r="E16" s="39"/>
      <c r="F16" s="39">
        <f>'Costs - Settlement Lang.'!F28/'Costs - Settlement Lang.'!F33*10</f>
        <v>2.674769430002446</v>
      </c>
      <c r="G16" s="39">
        <f>'Costs - Settlement Lang.'!G28/'Costs - Settlement Lang.'!G33*10</f>
        <v>5.2706299750817278</v>
      </c>
      <c r="H16" s="39">
        <f>'Costs - Settlement Lang.'!H28/'Costs - Settlement Lang.'!H33*10</f>
        <v>2.1656352536758203</v>
      </c>
      <c r="I16" s="39">
        <f>'Costs - Settlement Lang.'!I28/'Costs - Settlement Lang.'!I33*10</f>
        <v>3.1522049524857532</v>
      </c>
    </row>
    <row r="17" spans="1:9" s="19" customFormat="1" x14ac:dyDescent="0.25">
      <c r="B17" s="38"/>
      <c r="C17" s="38"/>
      <c r="D17" s="38"/>
      <c r="E17" s="38"/>
      <c r="F17" s="38"/>
      <c r="G17" s="38"/>
      <c r="H17" s="38"/>
    </row>
    <row r="18" spans="1:9" s="40" customFormat="1" ht="15.6" x14ac:dyDescent="0.3">
      <c r="A18" s="40" t="s">
        <v>26</v>
      </c>
      <c r="B18" s="40">
        <f>B16-B14</f>
        <v>-0.1236681306608034</v>
      </c>
      <c r="C18" s="40">
        <f>C16-C14</f>
        <v>-0.52779609738217914</v>
      </c>
      <c r="D18" s="40">
        <f>D16-D14</f>
        <v>-0.22496089085315418</v>
      </c>
      <c r="F18" s="40">
        <f>F16-F14</f>
        <v>3.4991332067844105E-3</v>
      </c>
      <c r="G18" s="40">
        <f>G16-G14</f>
        <v>0.18760992035911528</v>
      </c>
      <c r="H18" s="40">
        <f>H16-H14</f>
        <v>0.22634267724289181</v>
      </c>
      <c r="I18" s="40">
        <f>I16-I14</f>
        <v>0.10961488719675216</v>
      </c>
    </row>
    <row r="19" spans="1:9" s="16" customFormat="1" x14ac:dyDescent="0.25"/>
    <row r="20" spans="1:9" s="16" customFormat="1" x14ac:dyDescent="0.25">
      <c r="A20" s="23" t="s">
        <v>37</v>
      </c>
    </row>
    <row r="21" spans="1:9" s="16" customFormat="1" x14ac:dyDescent="0.25">
      <c r="A21" s="16" t="s">
        <v>38</v>
      </c>
    </row>
    <row r="22" spans="1:9" s="16" customFormat="1" x14ac:dyDescent="0.25"/>
    <row r="23" spans="1:9" s="16" customFormat="1" x14ac:dyDescent="0.25"/>
    <row r="24" spans="1:9" s="16" customFormat="1" x14ac:dyDescent="0.25"/>
    <row r="25" spans="1:9" s="16" customFormat="1" ht="15.6" x14ac:dyDescent="0.3">
      <c r="A25" s="15"/>
    </row>
    <row r="26" spans="1:9" s="16" customFormat="1" x14ac:dyDescent="0.25">
      <c r="A26" s="36"/>
    </row>
    <row r="27" spans="1:9" s="16" customFormat="1" x14ac:dyDescent="0.25">
      <c r="A27" s="36"/>
    </row>
    <row r="28" spans="1:9" s="16" customFormat="1" x14ac:dyDescent="0.25">
      <c r="A28" s="36"/>
    </row>
    <row r="29" spans="1:9" s="16" customFormat="1" x14ac:dyDescent="0.25">
      <c r="A29" s="36"/>
    </row>
    <row r="30" spans="1:9" s="16" customFormat="1" x14ac:dyDescent="0.25">
      <c r="A30" s="36"/>
    </row>
    <row r="31" spans="1:9" s="16" customFormat="1" x14ac:dyDescent="0.25">
      <c r="A31" s="36"/>
    </row>
    <row r="32" spans="1:9" s="16" customFormat="1" x14ac:dyDescent="0.25">
      <c r="A32" s="36"/>
    </row>
    <row r="33" spans="1:11" s="16" customFormat="1" x14ac:dyDescent="0.25">
      <c r="A33" s="36"/>
    </row>
    <row r="34" spans="1:11" s="16" customFormat="1" x14ac:dyDescent="0.25">
      <c r="A34" s="36"/>
    </row>
    <row r="35" spans="1:11" x14ac:dyDescent="0.25">
      <c r="A35" s="31"/>
      <c r="C35" s="34"/>
      <c r="D35" s="35"/>
      <c r="E35" s="35"/>
      <c r="F35" s="35"/>
      <c r="G35" s="35"/>
      <c r="H35" s="35"/>
      <c r="I35" s="33"/>
      <c r="J35" s="33"/>
      <c r="K35" s="33"/>
    </row>
    <row r="36" spans="1:11" x14ac:dyDescent="0.25">
      <c r="A36" s="31"/>
      <c r="C36" s="33"/>
      <c r="D36" s="16"/>
      <c r="E36" s="16"/>
      <c r="F36" s="16"/>
      <c r="G36" s="16"/>
      <c r="H36" s="16"/>
      <c r="I36" s="16"/>
      <c r="J36" s="16"/>
      <c r="K36" s="16"/>
    </row>
    <row r="37" spans="1:11" x14ac:dyDescent="0.25">
      <c r="A37" s="36"/>
      <c r="C37" s="16"/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B38" s="13"/>
      <c r="C38" s="13"/>
      <c r="D38" s="13"/>
      <c r="E38" s="13"/>
      <c r="F38" s="13"/>
    </row>
    <row r="39" spans="1:11" x14ac:dyDescent="0.25">
      <c r="A39" s="37"/>
      <c r="C39" s="19"/>
    </row>
    <row r="40" spans="1:11" x14ac:dyDescent="0.25">
      <c r="A40" s="37"/>
      <c r="C40" s="20"/>
    </row>
    <row r="41" spans="1:11" x14ac:dyDescent="0.25">
      <c r="A41" s="37"/>
      <c r="C41" s="21"/>
    </row>
    <row r="42" spans="1:11" x14ac:dyDescent="0.25">
      <c r="A42" s="37"/>
    </row>
    <row r="43" spans="1:11" x14ac:dyDescent="0.25">
      <c r="A43" s="37"/>
      <c r="C43" s="22"/>
    </row>
    <row r="44" spans="1:11" x14ac:dyDescent="0.25">
      <c r="A44" s="37"/>
      <c r="C44" s="20"/>
    </row>
    <row r="45" spans="1:11" x14ac:dyDescent="0.25">
      <c r="A45" s="37"/>
    </row>
    <row r="46" spans="1:11" x14ac:dyDescent="0.25">
      <c r="A46" s="37"/>
      <c r="C46" s="14"/>
      <c r="D46" s="22"/>
      <c r="E46" s="22"/>
      <c r="F46" s="22"/>
      <c r="G46" s="22"/>
      <c r="H46" s="22"/>
      <c r="I46" s="22"/>
      <c r="J46" s="22"/>
      <c r="K46" s="22"/>
    </row>
    <row r="47" spans="1:11" x14ac:dyDescent="0.25">
      <c r="A47" s="37"/>
      <c r="C47" s="21"/>
      <c r="D47" s="21"/>
      <c r="E47" s="21"/>
      <c r="F47" s="21"/>
      <c r="G47" s="21"/>
      <c r="H47" s="21"/>
      <c r="I47" s="21"/>
      <c r="J47" s="21"/>
      <c r="K47" s="21"/>
    </row>
    <row r="49" spans="1:3" x14ac:dyDescent="0.25">
      <c r="A49" s="37"/>
      <c r="C49" s="14"/>
    </row>
  </sheetData>
  <mergeCells count="3">
    <mergeCell ref="F12:H12"/>
    <mergeCell ref="B12:D12"/>
    <mergeCell ref="B11:E11"/>
  </mergeCells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___
Estimated Rate Impacts of Comprehensive Settlement in 2002, Including Estimated Restructured Services</oddHeader>
    <oddFooter>&amp;LDRAFT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opLeftCell="A26" workbookViewId="0">
      <selection activeCell="A35" sqref="A35"/>
    </sheetView>
  </sheetViews>
  <sheetFormatPr defaultColWidth="9.109375" defaultRowHeight="15" x14ac:dyDescent="0.25"/>
  <cols>
    <col min="1" max="1" width="47" style="23" customWidth="1"/>
    <col min="2" max="2" width="13.88671875" style="23" customWidth="1"/>
    <col min="3" max="3" width="15.88671875" style="23" customWidth="1"/>
    <col min="4" max="4" width="15.109375" style="23" customWidth="1"/>
    <col min="5" max="5" width="2.44140625" style="23" customWidth="1"/>
    <col min="6" max="6" width="14.5546875" style="23" customWidth="1"/>
    <col min="7" max="7" width="11" style="23" bestFit="1" customWidth="1"/>
    <col min="8" max="8" width="15" style="23" customWidth="1"/>
    <col min="9" max="9" width="16.5546875" style="23" customWidth="1"/>
    <col min="10" max="10" width="17.5546875" style="23" customWidth="1"/>
    <col min="11" max="11" width="19.109375" style="23" customWidth="1"/>
    <col min="12" max="12" width="13.6640625" style="23" customWidth="1"/>
    <col min="13" max="13" width="13.33203125" style="23" customWidth="1"/>
    <col min="14" max="16384" width="9.109375" style="23"/>
  </cols>
  <sheetData>
    <row r="1" spans="1:12" ht="15.6" x14ac:dyDescent="0.3">
      <c r="A1" s="1"/>
    </row>
    <row r="2" spans="1:12" ht="15.6" x14ac:dyDescent="0.3">
      <c r="A2" s="2" t="s">
        <v>0</v>
      </c>
    </row>
    <row r="3" spans="1:12" ht="15.6" x14ac:dyDescent="0.3">
      <c r="A3" s="2"/>
    </row>
    <row r="4" spans="1:12" ht="15.6" x14ac:dyDescent="0.3">
      <c r="A4" s="3" t="s">
        <v>1</v>
      </c>
      <c r="B4" s="24"/>
      <c r="C4" s="24"/>
      <c r="D4" s="25"/>
    </row>
    <row r="5" spans="1:12" x14ac:dyDescent="0.25">
      <c r="A5" s="26" t="s">
        <v>2</v>
      </c>
      <c r="B5" s="4">
        <v>0.5</v>
      </c>
      <c r="C5" s="27"/>
      <c r="D5" s="28"/>
      <c r="E5" s="27"/>
      <c r="F5" s="27"/>
      <c r="G5" s="27"/>
      <c r="H5" s="27"/>
    </row>
    <row r="6" spans="1:12" x14ac:dyDescent="0.25">
      <c r="A6" s="26" t="s">
        <v>33</v>
      </c>
      <c r="B6" s="4">
        <v>0.01</v>
      </c>
      <c r="C6" s="27"/>
      <c r="D6" s="28"/>
      <c r="E6" s="27"/>
      <c r="F6" s="27"/>
      <c r="G6" s="27"/>
      <c r="H6" s="27"/>
    </row>
    <row r="7" spans="1:12" ht="15.6" x14ac:dyDescent="0.3">
      <c r="A7" s="5"/>
      <c r="B7" s="27" t="s">
        <v>4</v>
      </c>
      <c r="C7" s="27" t="s">
        <v>27</v>
      </c>
      <c r="D7" s="28" t="s">
        <v>3</v>
      </c>
      <c r="F7" s="6"/>
      <c r="G7" s="6"/>
      <c r="H7" s="6"/>
    </row>
    <row r="8" spans="1:12" x14ac:dyDescent="0.25">
      <c r="A8" s="7" t="s">
        <v>5</v>
      </c>
      <c r="B8" s="8">
        <v>1.4999999999999999E-2</v>
      </c>
      <c r="C8" s="8">
        <v>8.5000000000000006E-2</v>
      </c>
      <c r="D8" s="43">
        <v>0.1</v>
      </c>
      <c r="F8" s="9"/>
      <c r="G8" s="9"/>
      <c r="H8" s="9"/>
    </row>
    <row r="9" spans="1:12" ht="15.6" hidden="1" x14ac:dyDescent="0.3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t="15.6" hidden="1" x14ac:dyDescent="0.3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6" x14ac:dyDescent="0.3">
      <c r="A11" s="6"/>
      <c r="B11" s="9"/>
      <c r="C11" s="9"/>
      <c r="D11" s="27"/>
      <c r="L11" s="11"/>
    </row>
    <row r="12" spans="1:12" ht="15.6" x14ac:dyDescent="0.3">
      <c r="B12" s="44" t="s">
        <v>34</v>
      </c>
      <c r="C12" s="44"/>
      <c r="D12" s="44"/>
      <c r="E12" s="44"/>
      <c r="F12" s="44" t="s">
        <v>28</v>
      </c>
      <c r="G12" s="44"/>
      <c r="H12" s="44"/>
      <c r="I12" s="44"/>
    </row>
    <row r="13" spans="1:12" s="41" customFormat="1" ht="46.8" x14ac:dyDescent="0.3">
      <c r="B13" s="41" t="s">
        <v>4</v>
      </c>
      <c r="C13" s="41" t="s">
        <v>8</v>
      </c>
      <c r="D13" s="42" t="s">
        <v>9</v>
      </c>
      <c r="F13" s="41" t="s">
        <v>10</v>
      </c>
      <c r="G13" s="41" t="s">
        <v>11</v>
      </c>
      <c r="H13" s="41" t="s">
        <v>12</v>
      </c>
      <c r="I13" s="42" t="s">
        <v>13</v>
      </c>
      <c r="K13" s="42"/>
    </row>
    <row r="14" spans="1:12" s="29" customFormat="1" ht="30" x14ac:dyDescent="0.25">
      <c r="A14" s="29" t="s">
        <v>14</v>
      </c>
      <c r="B14" s="29">
        <v>1055686.4106473671</v>
      </c>
      <c r="C14" s="29">
        <v>232075.64105933654</v>
      </c>
      <c r="D14" s="29">
        <v>1287762.0517067036</v>
      </c>
      <c r="F14" s="29">
        <v>78649.058543201405</v>
      </c>
      <c r="G14" s="29">
        <v>74047.252490352374</v>
      </c>
      <c r="H14" s="29">
        <v>33030.271949729686</v>
      </c>
      <c r="I14" s="29">
        <v>185726.58298328347</v>
      </c>
    </row>
    <row r="15" spans="1:12" s="16" customFormat="1" x14ac:dyDescent="0.25"/>
    <row r="16" spans="1:12" s="29" customFormat="1" ht="45" x14ac:dyDescent="0.25">
      <c r="A16" s="29" t="s">
        <v>15</v>
      </c>
      <c r="B16" s="12">
        <v>891681.15044241014</v>
      </c>
      <c r="C16" s="12">
        <v>181113.88748017707</v>
      </c>
      <c r="D16" s="12">
        <v>1072795.0379225872</v>
      </c>
      <c r="E16" s="12"/>
      <c r="F16" s="29">
        <v>27267.694428902345</v>
      </c>
      <c r="G16" s="29">
        <v>51230.638239790882</v>
      </c>
      <c r="H16" s="29">
        <v>6766.0469343768546</v>
      </c>
      <c r="I16" s="29">
        <v>85264.379603070076</v>
      </c>
    </row>
    <row r="17" spans="1:11" s="16" customFormat="1" x14ac:dyDescent="0.25">
      <c r="A17" s="16" t="s">
        <v>16</v>
      </c>
      <c r="B17" s="13">
        <v>18132.245000396757</v>
      </c>
      <c r="C17" s="13">
        <v>5660.2531958779573</v>
      </c>
      <c r="D17" s="13">
        <v>23792.498196274715</v>
      </c>
      <c r="E17" s="13"/>
      <c r="F17" s="16">
        <v>18482.239737057916</v>
      </c>
      <c r="G17" s="16">
        <v>9220.8587312391774</v>
      </c>
      <c r="H17" s="16">
        <v>11028.029312922625</v>
      </c>
      <c r="I17" s="16">
        <v>38731.127781219722</v>
      </c>
    </row>
    <row r="18" spans="1:11" s="16" customFormat="1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1:11" s="16" customFormat="1" x14ac:dyDescent="0.25">
      <c r="A19" s="16" t="s">
        <v>35</v>
      </c>
      <c r="B19" s="13">
        <v>22673.33138962663</v>
      </c>
      <c r="C19" s="13">
        <v>6813.6443460178389</v>
      </c>
      <c r="D19" s="13">
        <v>29486.975735644468</v>
      </c>
      <c r="E19" s="13"/>
      <c r="F19" s="13">
        <v>20350.493697783986</v>
      </c>
      <c r="G19" s="13">
        <v>10069.000949603589</v>
      </c>
      <c r="H19" s="16">
        <v>11772.482964759776</v>
      </c>
      <c r="I19" s="16">
        <v>42191.977612147355</v>
      </c>
    </row>
    <row r="20" spans="1:11" s="16" customFormat="1" x14ac:dyDescent="0.25">
      <c r="A20" s="16" t="s">
        <v>17</v>
      </c>
      <c r="B20" s="13">
        <v>2705.1348771450866</v>
      </c>
      <c r="C20" s="13">
        <v>904.8174468856455</v>
      </c>
      <c r="D20" s="13">
        <v>3609.9523240307321</v>
      </c>
      <c r="E20" s="13"/>
      <c r="F20" s="13">
        <v>3127.2378123241297</v>
      </c>
      <c r="G20" s="13">
        <v>1547.2922165695045</v>
      </c>
      <c r="H20" s="16">
        <v>1809.064409889347</v>
      </c>
      <c r="I20" s="16">
        <v>6483.5944387829813</v>
      </c>
    </row>
    <row r="21" spans="1:11" s="16" customFormat="1" x14ac:dyDescent="0.25">
      <c r="A21" s="16" t="s">
        <v>18</v>
      </c>
      <c r="B21" s="13">
        <v>27247.659572288125</v>
      </c>
      <c r="C21" s="13">
        <v>7665.4718712265194</v>
      </c>
      <c r="D21" s="13">
        <v>34913.131443514641</v>
      </c>
      <c r="E21" s="13"/>
      <c r="F21" s="13"/>
      <c r="G21" s="13"/>
      <c r="H21" s="13"/>
      <c r="I21" s="13"/>
      <c r="J21" s="13"/>
    </row>
    <row r="22" spans="1:11" s="16" customFormat="1" x14ac:dyDescent="0.25">
      <c r="A22" s="16" t="s">
        <v>19</v>
      </c>
      <c r="F22" s="16">
        <v>5676.1409523012017</v>
      </c>
      <c r="G22" s="16">
        <v>2808.4364678105162</v>
      </c>
      <c r="H22" s="16">
        <v>3283.5701019782969</v>
      </c>
      <c r="I22" s="16">
        <v>11768.147522090016</v>
      </c>
    </row>
    <row r="23" spans="1:11" s="16" customFormat="1" x14ac:dyDescent="0.25">
      <c r="A23" s="16" t="s">
        <v>20</v>
      </c>
      <c r="B23" s="13">
        <v>1215.3438620473098</v>
      </c>
      <c r="C23" s="13">
        <v>341.90768435269058</v>
      </c>
      <c r="D23" s="13">
        <v>1557.2515464000003</v>
      </c>
      <c r="E23" s="13"/>
      <c r="F23" s="13">
        <v>202.36572239765516</v>
      </c>
      <c r="G23" s="13">
        <v>100.12634981976323</v>
      </c>
      <c r="H23" s="16">
        <v>117.06580955513239</v>
      </c>
      <c r="I23" s="16">
        <v>419.55788177255079</v>
      </c>
    </row>
    <row r="24" spans="1:11" s="16" customFormat="1" x14ac:dyDescent="0.25">
      <c r="B24" s="13"/>
      <c r="C24" s="13"/>
      <c r="D24" s="13"/>
      <c r="E24" s="13"/>
      <c r="F24" s="13"/>
      <c r="G24" s="13"/>
    </row>
    <row r="25" spans="1:11" s="16" customFormat="1" x14ac:dyDescent="0.25">
      <c r="A25" s="16" t="s">
        <v>29</v>
      </c>
      <c r="B25" s="13">
        <v>90221.061161041813</v>
      </c>
      <c r="C25" s="13">
        <v>25217.293173833339</v>
      </c>
      <c r="D25" s="13">
        <v>115438.35433487516</v>
      </c>
      <c r="E25" s="13"/>
      <c r="F25" s="13">
        <v>0</v>
      </c>
      <c r="G25" s="13">
        <v>0</v>
      </c>
      <c r="H25" s="16">
        <v>0</v>
      </c>
      <c r="I25" s="16">
        <v>0</v>
      </c>
    </row>
    <row r="26" spans="1:11" s="16" customFormat="1" x14ac:dyDescent="0.25">
      <c r="A26" s="16" t="s">
        <v>30</v>
      </c>
      <c r="B26" s="13">
        <v>-5664.3266905730861</v>
      </c>
      <c r="C26" s="13">
        <v>-1894.6122272097248</v>
      </c>
      <c r="D26" s="13">
        <v>-7558.9389177828107</v>
      </c>
      <c r="E26" s="13"/>
      <c r="F26" s="13">
        <v>3645.9096613661709</v>
      </c>
      <c r="G26" s="13">
        <v>1803.9202580359213</v>
      </c>
      <c r="H26" s="16">
        <v>2109.1089983807201</v>
      </c>
      <c r="I26" s="16">
        <v>7558.9389177828125</v>
      </c>
    </row>
    <row r="27" spans="1:11" s="16" customFormat="1" x14ac:dyDescent="0.25">
      <c r="A27" s="16" t="s">
        <v>31</v>
      </c>
      <c r="B27" s="13">
        <v>4325.166773887242</v>
      </c>
      <c r="C27" s="13">
        <v>1756.8163503113972</v>
      </c>
      <c r="D27" s="13">
        <v>6081.9831241986394</v>
      </c>
      <c r="E27" s="13"/>
      <c r="F27" s="13">
        <v>0</v>
      </c>
      <c r="G27" s="13">
        <v>0</v>
      </c>
      <c r="H27" s="16">
        <v>0</v>
      </c>
      <c r="I27" s="16">
        <v>0</v>
      </c>
    </row>
    <row r="28" spans="1:11" s="16" customFormat="1" x14ac:dyDescent="0.25">
      <c r="A28" s="16" t="s">
        <v>3</v>
      </c>
      <c r="B28" s="13">
        <v>1052536.7663882698</v>
      </c>
      <c r="C28" s="13">
        <v>227579.47932147273</v>
      </c>
      <c r="D28" s="13">
        <v>1280116.2457097429</v>
      </c>
      <c r="E28" s="13"/>
      <c r="F28" s="13">
        <v>78752.082012133396</v>
      </c>
      <c r="G28" s="13">
        <v>76780.273212869361</v>
      </c>
      <c r="H28" s="13">
        <v>36885.368531862747</v>
      </c>
      <c r="I28" s="13">
        <v>192417.72375686548</v>
      </c>
      <c r="J28" s="13"/>
      <c r="K28" s="13"/>
    </row>
    <row r="29" spans="1:11" s="16" customFormat="1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1:11" s="15" customFormat="1" ht="15.6" x14ac:dyDescent="0.3">
      <c r="A30" s="15" t="s">
        <v>32</v>
      </c>
      <c r="B30" s="15">
        <v>-3149.6442590972874</v>
      </c>
      <c r="C30" s="15">
        <v>-4496.1617378638184</v>
      </c>
      <c r="D30" s="15">
        <v>-7645.8059969607275</v>
      </c>
      <c r="F30" s="15">
        <v>103.02346893199137</v>
      </c>
      <c r="G30" s="15">
        <v>2733.020722516987</v>
      </c>
      <c r="H30" s="15">
        <v>3855.096582133061</v>
      </c>
      <c r="I30" s="15">
        <v>6691.1407735820103</v>
      </c>
    </row>
    <row r="31" spans="1:11" s="16" customFormat="1" x14ac:dyDescent="0.25"/>
    <row r="32" spans="1:11" s="16" customFormat="1" x14ac:dyDescent="0.25"/>
    <row r="33" spans="1:11" s="16" customFormat="1" hidden="1" x14ac:dyDescent="0.25">
      <c r="A33" s="16" t="s">
        <v>21</v>
      </c>
      <c r="B33" s="16">
        <v>254685.2</v>
      </c>
      <c r="C33" s="16">
        <v>85187.475999999995</v>
      </c>
      <c r="D33" s="16">
        <v>339872.67599999998</v>
      </c>
      <c r="F33" s="16">
        <v>294425.68443015806</v>
      </c>
      <c r="G33" s="16">
        <v>145675.70399718449</v>
      </c>
      <c r="H33" s="16">
        <v>170321.24162762737</v>
      </c>
      <c r="I33" s="16">
        <v>610422.63005496992</v>
      </c>
    </row>
    <row r="34" spans="1:11" s="16" customFormat="1" x14ac:dyDescent="0.25"/>
    <row r="35" spans="1:11" x14ac:dyDescent="0.25">
      <c r="A35" s="23" t="s">
        <v>37</v>
      </c>
      <c r="D35" s="30"/>
      <c r="E35" s="30"/>
      <c r="F35" s="30"/>
      <c r="G35" s="30"/>
      <c r="H35" s="30"/>
      <c r="I35" s="17"/>
    </row>
    <row r="36" spans="1:11" x14ac:dyDescent="0.25">
      <c r="A36" s="23" t="s">
        <v>36</v>
      </c>
      <c r="I36" s="18"/>
    </row>
    <row r="37" spans="1:11" ht="15.6" x14ac:dyDescent="0.3">
      <c r="A37" s="1"/>
      <c r="D37" s="30"/>
      <c r="E37" s="30"/>
      <c r="F37" s="30"/>
      <c r="G37" s="30"/>
      <c r="H37" s="30"/>
      <c r="I37" s="18"/>
      <c r="J37" s="19"/>
    </row>
    <row r="38" spans="1:11" x14ac:dyDescent="0.25">
      <c r="A38" s="31"/>
      <c r="D38" s="30"/>
      <c r="E38" s="30"/>
      <c r="F38" s="30"/>
      <c r="G38" s="30"/>
      <c r="H38" s="30"/>
      <c r="I38" s="18"/>
      <c r="J38" s="19"/>
    </row>
    <row r="39" spans="1:11" x14ac:dyDescent="0.25">
      <c r="A39" s="31"/>
      <c r="D39" s="32"/>
      <c r="E39" s="32"/>
      <c r="F39" s="32"/>
      <c r="G39" s="32"/>
      <c r="H39" s="32"/>
      <c r="J39" s="18"/>
    </row>
    <row r="40" spans="1:11" x14ac:dyDescent="0.25">
      <c r="A40" s="31"/>
      <c r="D40" s="32"/>
      <c r="E40" s="32"/>
      <c r="F40" s="32"/>
      <c r="G40" s="32"/>
      <c r="H40" s="32"/>
      <c r="J40" s="18"/>
    </row>
    <row r="41" spans="1:11" x14ac:dyDescent="0.25">
      <c r="A41" s="31"/>
      <c r="D41" s="19"/>
      <c r="E41" s="19"/>
      <c r="F41" s="19"/>
      <c r="G41" s="19"/>
      <c r="H41" s="19"/>
    </row>
    <row r="42" spans="1:11" x14ac:dyDescent="0.25">
      <c r="A42" s="31"/>
    </row>
    <row r="43" spans="1:11" x14ac:dyDescent="0.25">
      <c r="A43" s="31"/>
    </row>
    <row r="44" spans="1:11" x14ac:dyDescent="0.25">
      <c r="A44" s="31"/>
      <c r="D44" s="33"/>
      <c r="E44" s="33"/>
      <c r="F44" s="33"/>
      <c r="G44" s="33"/>
      <c r="H44" s="33"/>
      <c r="I44" s="33"/>
      <c r="J44" s="33"/>
      <c r="K44" s="33"/>
    </row>
    <row r="45" spans="1:11" x14ac:dyDescent="0.25">
      <c r="A45" s="31"/>
      <c r="C45" s="33"/>
      <c r="D45" s="33"/>
      <c r="E45" s="33"/>
      <c r="F45" s="33"/>
      <c r="G45" s="33"/>
      <c r="H45" s="33"/>
      <c r="I45" s="33"/>
      <c r="J45" s="33"/>
    </row>
    <row r="46" spans="1:11" x14ac:dyDescent="0.25">
      <c r="A46" s="31"/>
      <c r="C46" s="16"/>
      <c r="D46" s="16"/>
      <c r="E46" s="16"/>
      <c r="F46" s="16"/>
      <c r="G46" s="16"/>
      <c r="H46" s="16"/>
      <c r="I46" s="33"/>
      <c r="J46" s="33"/>
      <c r="K46" s="33"/>
    </row>
    <row r="47" spans="1:11" x14ac:dyDescent="0.25">
      <c r="A47" s="31"/>
      <c r="C47" s="34"/>
      <c r="D47" s="35"/>
      <c r="E47" s="35"/>
      <c r="F47" s="35"/>
      <c r="G47" s="35"/>
      <c r="H47" s="35"/>
      <c r="I47" s="33"/>
      <c r="J47" s="33"/>
      <c r="K47" s="33"/>
    </row>
    <row r="48" spans="1:11" x14ac:dyDescent="0.25">
      <c r="A48" s="31"/>
      <c r="C48" s="33"/>
      <c r="D48" s="16"/>
      <c r="E48" s="16"/>
      <c r="F48" s="16"/>
      <c r="G48" s="16"/>
      <c r="H48" s="16"/>
      <c r="I48" s="16"/>
      <c r="J48" s="16"/>
      <c r="K48" s="16"/>
    </row>
    <row r="49" spans="1:11" x14ac:dyDescent="0.25">
      <c r="A49" s="36"/>
      <c r="C49" s="16"/>
      <c r="D49" s="22"/>
      <c r="E49" s="22"/>
      <c r="F49" s="22"/>
      <c r="G49" s="22"/>
      <c r="H49" s="22"/>
      <c r="I49" s="22"/>
      <c r="J49" s="22"/>
      <c r="K49" s="22"/>
    </row>
    <row r="50" spans="1:11" x14ac:dyDescent="0.25">
      <c r="B50" s="13"/>
      <c r="C50" s="13"/>
      <c r="D50" s="13"/>
      <c r="E50" s="13"/>
      <c r="F50" s="13"/>
    </row>
    <row r="51" spans="1:11" x14ac:dyDescent="0.25">
      <c r="A51" s="37"/>
      <c r="C51" s="19"/>
    </row>
    <row r="52" spans="1:11" x14ac:dyDescent="0.25">
      <c r="A52" s="37"/>
      <c r="C52" s="20"/>
    </row>
    <row r="53" spans="1:11" x14ac:dyDescent="0.25">
      <c r="A53" s="37"/>
      <c r="C53" s="21"/>
    </row>
    <row r="54" spans="1:11" x14ac:dyDescent="0.25">
      <c r="A54" s="37"/>
    </row>
    <row r="55" spans="1:11" x14ac:dyDescent="0.25">
      <c r="A55" s="37"/>
      <c r="C55" s="22"/>
    </row>
    <row r="56" spans="1:11" x14ac:dyDescent="0.25">
      <c r="A56" s="37"/>
      <c r="C56" s="20"/>
    </row>
    <row r="57" spans="1:11" x14ac:dyDescent="0.25">
      <c r="A57" s="37"/>
    </row>
    <row r="58" spans="1:11" x14ac:dyDescent="0.25">
      <c r="A58" s="37"/>
      <c r="C58" s="14"/>
      <c r="D58" s="22"/>
      <c r="E58" s="22"/>
      <c r="F58" s="22"/>
      <c r="G58" s="22"/>
      <c r="H58" s="22"/>
      <c r="I58" s="22"/>
      <c r="J58" s="22"/>
      <c r="K58" s="22"/>
    </row>
    <row r="59" spans="1:11" x14ac:dyDescent="0.25">
      <c r="A59" s="37"/>
      <c r="C59" s="21"/>
      <c r="D59" s="21"/>
      <c r="E59" s="21"/>
      <c r="F59" s="21"/>
      <c r="G59" s="21"/>
      <c r="H59" s="21"/>
      <c r="I59" s="21"/>
      <c r="J59" s="21"/>
      <c r="K59" s="21"/>
    </row>
    <row r="61" spans="1:11" x14ac:dyDescent="0.25">
      <c r="A61" s="37"/>
      <c r="C61" s="14"/>
    </row>
  </sheetData>
  <mergeCells count="2">
    <mergeCell ref="F12:I12"/>
    <mergeCell ref="B12:E12"/>
  </mergeCells>
  <pageMargins left="0.75" right="0.75" top="1" bottom="1" header="0.5" footer="0.5"/>
  <pageSetup scale="81" orientation="landscape" horizontalDpi="300" verticalDpi="300" r:id="rId1"/>
  <headerFooter alignWithMargins="0">
    <oddHeader>&amp;C&amp;"Arial,Bold"&amp;12Exhibit 7
Estimated Cost Allocation Effects of Comprehensive Settlement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 Settlement Lang.</vt:lpstr>
      <vt:lpstr>Costs - Settlement Lang.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Havlíček Jan</cp:lastModifiedBy>
  <cp:lastPrinted>2000-04-26T23:09:18Z</cp:lastPrinted>
  <dcterms:created xsi:type="dcterms:W3CDTF">2000-04-26T19:01:59Z</dcterms:created>
  <dcterms:modified xsi:type="dcterms:W3CDTF">2023-09-10T15:43:03Z</dcterms:modified>
</cp:coreProperties>
</file>