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E19" i="1"/>
  <c r="F19" i="1"/>
  <c r="F20" i="1"/>
  <c r="F21" i="1"/>
  <c r="F22" i="1"/>
  <c r="F23" i="1"/>
  <c r="E24" i="1"/>
  <c r="F24" i="1"/>
  <c r="F26" i="1"/>
  <c r="F29" i="1"/>
  <c r="F35" i="1"/>
  <c r="F42" i="1"/>
  <c r="F69" i="1"/>
</calcChain>
</file>

<file path=xl/sharedStrings.xml><?xml version="1.0" encoding="utf-8"?>
<sst xmlns="http://schemas.openxmlformats.org/spreadsheetml/2006/main" count="75" uniqueCount="61">
  <si>
    <t>Subtotal</t>
  </si>
  <si>
    <t>Benefits</t>
  </si>
  <si>
    <t>Salary Expense</t>
  </si>
  <si>
    <t>Consultants</t>
  </si>
  <si>
    <t>Eugene Fink</t>
  </si>
  <si>
    <t>Sam Mahfoud</t>
  </si>
  <si>
    <t>Faye Klein</t>
  </si>
  <si>
    <t>Total Consulting</t>
  </si>
  <si>
    <t>Travel</t>
  </si>
  <si>
    <t>Equipment</t>
  </si>
  <si>
    <t>Printing</t>
  </si>
  <si>
    <t>Postage &amp; Delivery</t>
  </si>
  <si>
    <t>Office Supplies</t>
  </si>
  <si>
    <t>Rent</t>
  </si>
  <si>
    <t>Accounting</t>
  </si>
  <si>
    <t>Legal</t>
  </si>
  <si>
    <t>Marketing Communications</t>
  </si>
  <si>
    <t>Communications</t>
  </si>
  <si>
    <t>Insurance</t>
  </si>
  <si>
    <t>Trade Shows</t>
  </si>
  <si>
    <t>Monthly</t>
  </si>
  <si>
    <t>(short-term)</t>
  </si>
  <si>
    <t>(long term)</t>
  </si>
  <si>
    <t>Avg.</t>
  </si>
  <si>
    <t>PowerLoom Corporation Current Expenses / Burn-rate</t>
  </si>
  <si>
    <t>Full-time employees</t>
  </si>
  <si>
    <t>Mgmt. / Strategy</t>
  </si>
  <si>
    <t>Biz dev / Strategy</t>
  </si>
  <si>
    <t>Product Mgmt. / Biz Dev</t>
  </si>
  <si>
    <t>Mkting. Associate</t>
  </si>
  <si>
    <t>Biz dev / Finance</t>
  </si>
  <si>
    <t>half-time</t>
  </si>
  <si>
    <t>Technology / Prod. Dev</t>
  </si>
  <si>
    <t>Receptionist</t>
  </si>
  <si>
    <t>part-time</t>
  </si>
  <si>
    <t>Technology / Systems &amp; Network</t>
  </si>
  <si>
    <t>Notes</t>
  </si>
  <si>
    <t>Design</t>
  </si>
  <si>
    <t>E-Dragon &amp; assoc. consulting</t>
  </si>
  <si>
    <t>being phased out by full-time technologists</t>
  </si>
  <si>
    <t>Total Expenses</t>
  </si>
  <si>
    <t>Expense</t>
  </si>
  <si>
    <t>Dept. &amp; Role</t>
  </si>
  <si>
    <t>Prof. Services / consulting</t>
  </si>
  <si>
    <t>DED</t>
  </si>
  <si>
    <t>GM</t>
  </si>
  <si>
    <t>SF</t>
  </si>
  <si>
    <t>ETY</t>
  </si>
  <si>
    <t>MRF</t>
  </si>
  <si>
    <t>MEQ</t>
  </si>
  <si>
    <t>HGL</t>
  </si>
  <si>
    <t>AP</t>
  </si>
  <si>
    <t>KG</t>
  </si>
  <si>
    <t>VM</t>
  </si>
  <si>
    <t xml:space="preserve">JM </t>
  </si>
  <si>
    <t>RJD</t>
  </si>
  <si>
    <t>IN</t>
  </si>
  <si>
    <t>YB</t>
  </si>
  <si>
    <t>JJ</t>
  </si>
  <si>
    <t>PR</t>
  </si>
  <si>
    <t>(annual salary)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</si>
</sst>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6" formatCode="&quot;$&quot;#,##0"/>
  </numFmts>
  <fonts count="6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164" fontId="2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 applyBorder="1" applyAlignment="1">
      <alignment horizontal="right"/>
    </xf>
    <xf numFmtId="166" fontId="0" fillId="0" borderId="2" xfId="1" applyNumberFormat="1" applyFont="1" applyBorder="1" applyAlignment="1">
      <alignment horizontal="right"/>
    </xf>
    <xf numFmtId="164" fontId="0" fillId="0" borderId="0" xfId="1" applyNumberFormat="1" applyFont="1" applyAlignment="1">
      <alignment horizontal="right"/>
    </xf>
    <xf numFmtId="9" fontId="0" fillId="0" borderId="0" xfId="2" applyFont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166" fontId="3" fillId="0" borderId="0" xfId="0" applyNumberFormat="1" applyFont="1" applyAlignment="1">
      <alignment horizontal="right"/>
    </xf>
    <xf numFmtId="166" fontId="0" fillId="0" borderId="1" xfId="1" applyNumberFormat="1" applyFont="1" applyBorder="1" applyAlignment="1">
      <alignment horizontal="right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9"/>
  <sheetViews>
    <sheetView tabSelected="1" topLeftCell="A25" workbookViewId="0">
      <selection activeCell="A38" sqref="A38"/>
    </sheetView>
  </sheetViews>
  <sheetFormatPr defaultRowHeight="13.2" x14ac:dyDescent="0.25"/>
  <cols>
    <col min="2" max="2" width="26.33203125" bestFit="1" customWidth="1"/>
    <col min="3" max="3" width="12.44140625" bestFit="1" customWidth="1"/>
    <col min="4" max="4" width="31.109375" bestFit="1" customWidth="1"/>
    <col min="5" max="5" width="16.6640625" style="11" bestFit="1" customWidth="1"/>
    <col min="6" max="6" width="9.33203125" style="19" bestFit="1" customWidth="1"/>
    <col min="7" max="7" width="37.109375" style="1" bestFit="1" customWidth="1"/>
  </cols>
  <sheetData>
    <row r="1" spans="1:7" x14ac:dyDescent="0.25">
      <c r="A1" s="9" t="s">
        <v>24</v>
      </c>
      <c r="C1" s="9"/>
      <c r="D1" s="9"/>
    </row>
    <row r="3" spans="1:7" x14ac:dyDescent="0.25">
      <c r="F3" s="20"/>
    </row>
    <row r="4" spans="1:7" s="3" customFormat="1" ht="15.9" customHeight="1" x14ac:dyDescent="0.25">
      <c r="A4" s="1"/>
      <c r="B4" s="1"/>
      <c r="C4" s="1"/>
      <c r="D4" s="1"/>
      <c r="E4" s="2"/>
      <c r="F4" s="22" t="s">
        <v>23</v>
      </c>
      <c r="G4" s="1"/>
    </row>
    <row r="5" spans="1:7" x14ac:dyDescent="0.25">
      <c r="D5" s="10" t="s">
        <v>42</v>
      </c>
      <c r="F5" s="23" t="s">
        <v>20</v>
      </c>
    </row>
    <row r="6" spans="1:7" s="6" customFormat="1" ht="15.9" customHeight="1" x14ac:dyDescent="0.3">
      <c r="A6" s="4" t="s">
        <v>25</v>
      </c>
      <c r="B6" s="5"/>
      <c r="C6" s="5"/>
      <c r="D6" s="4"/>
      <c r="E6" s="12" t="s">
        <v>60</v>
      </c>
      <c r="F6" s="23" t="s">
        <v>41</v>
      </c>
      <c r="G6" s="4" t="s">
        <v>36</v>
      </c>
    </row>
    <row r="7" spans="1:7" s="3" customFormat="1" ht="15.9" customHeight="1" x14ac:dyDescent="0.25">
      <c r="A7" s="1"/>
      <c r="B7" s="1" t="s">
        <v>44</v>
      </c>
      <c r="C7" s="1"/>
      <c r="D7" s="1" t="s">
        <v>26</v>
      </c>
      <c r="E7" s="13">
        <v>120000</v>
      </c>
      <c r="F7" s="13">
        <f>$E7/12</f>
        <v>10000</v>
      </c>
      <c r="G7" s="1"/>
    </row>
    <row r="8" spans="1:7" s="3" customFormat="1" ht="15.9" customHeight="1" x14ac:dyDescent="0.25">
      <c r="A8" s="1"/>
      <c r="B8" s="1" t="s">
        <v>45</v>
      </c>
      <c r="C8" s="1"/>
      <c r="D8" s="1" t="s">
        <v>26</v>
      </c>
      <c r="E8" s="13">
        <v>120000</v>
      </c>
      <c r="F8" s="13">
        <f t="shared" ref="F8:F23" si="0">$E8/12</f>
        <v>10000</v>
      </c>
      <c r="G8" s="1"/>
    </row>
    <row r="9" spans="1:7" s="3" customFormat="1" ht="15.9" customHeight="1" x14ac:dyDescent="0.25">
      <c r="A9" s="1"/>
      <c r="B9" s="1" t="s">
        <v>46</v>
      </c>
      <c r="C9" s="1"/>
      <c r="D9" s="1" t="s">
        <v>26</v>
      </c>
      <c r="E9" s="13">
        <v>0</v>
      </c>
      <c r="F9" s="13">
        <f t="shared" si="0"/>
        <v>0</v>
      </c>
      <c r="G9" s="1"/>
    </row>
    <row r="10" spans="1:7" s="3" customFormat="1" ht="15.9" customHeight="1" x14ac:dyDescent="0.25">
      <c r="A10" s="1"/>
      <c r="B10" s="1" t="s">
        <v>47</v>
      </c>
      <c r="C10" s="1"/>
      <c r="D10" s="1" t="s">
        <v>27</v>
      </c>
      <c r="E10" s="13">
        <v>90000</v>
      </c>
      <c r="F10" s="13">
        <f t="shared" si="0"/>
        <v>7500</v>
      </c>
      <c r="G10" s="1"/>
    </row>
    <row r="11" spans="1:7" s="3" customFormat="1" ht="15.9" customHeight="1" x14ac:dyDescent="0.25">
      <c r="A11" s="1"/>
      <c r="B11" s="1" t="s">
        <v>48</v>
      </c>
      <c r="C11" s="1"/>
      <c r="D11" s="1" t="s">
        <v>28</v>
      </c>
      <c r="E11" s="13">
        <v>75000</v>
      </c>
      <c r="F11" s="13">
        <f t="shared" si="0"/>
        <v>6250</v>
      </c>
      <c r="G11" s="1"/>
    </row>
    <row r="12" spans="1:7" s="3" customFormat="1" ht="15.9" customHeight="1" x14ac:dyDescent="0.25">
      <c r="A12" s="1"/>
      <c r="B12" s="1" t="s">
        <v>49</v>
      </c>
      <c r="C12" s="1"/>
      <c r="D12" s="1" t="s">
        <v>27</v>
      </c>
      <c r="E12" s="13">
        <v>75000</v>
      </c>
      <c r="F12" s="13">
        <f t="shared" si="0"/>
        <v>6250</v>
      </c>
      <c r="G12" s="1"/>
    </row>
    <row r="13" spans="1:7" s="3" customFormat="1" ht="15.9" customHeight="1" x14ac:dyDescent="0.25">
      <c r="A13" s="1"/>
      <c r="B13" s="1" t="s">
        <v>50</v>
      </c>
      <c r="C13" s="1"/>
      <c r="D13" s="1" t="s">
        <v>30</v>
      </c>
      <c r="E13" s="13">
        <v>80000</v>
      </c>
      <c r="F13" s="13">
        <f t="shared" si="0"/>
        <v>6666.666666666667</v>
      </c>
      <c r="G13" s="1"/>
    </row>
    <row r="14" spans="1:7" s="3" customFormat="1" ht="15.9" customHeight="1" x14ac:dyDescent="0.25">
      <c r="A14" s="1"/>
      <c r="B14" s="1" t="s">
        <v>51</v>
      </c>
      <c r="C14" s="1"/>
      <c r="D14" s="1" t="s">
        <v>29</v>
      </c>
      <c r="E14" s="13">
        <v>21000</v>
      </c>
      <c r="F14" s="13">
        <f t="shared" si="0"/>
        <v>1750</v>
      </c>
      <c r="G14" s="1"/>
    </row>
    <row r="15" spans="1:7" s="3" customFormat="1" ht="15.9" customHeight="1" x14ac:dyDescent="0.25">
      <c r="A15" s="1"/>
      <c r="B15" s="1" t="s">
        <v>52</v>
      </c>
      <c r="C15" s="1"/>
      <c r="D15" s="1" t="s">
        <v>33</v>
      </c>
      <c r="E15" s="14">
        <v>13600</v>
      </c>
      <c r="F15" s="13">
        <f t="shared" si="0"/>
        <v>1133.3333333333333</v>
      </c>
      <c r="G15" s="1" t="s">
        <v>34</v>
      </c>
    </row>
    <row r="16" spans="1:7" s="3" customFormat="1" ht="15.9" customHeight="1" x14ac:dyDescent="0.25">
      <c r="A16" s="1"/>
      <c r="B16" s="1" t="s">
        <v>53</v>
      </c>
      <c r="C16" s="1"/>
      <c r="D16" s="1" t="s">
        <v>35</v>
      </c>
      <c r="E16" s="13">
        <v>60000</v>
      </c>
      <c r="F16" s="13">
        <f t="shared" si="0"/>
        <v>5000</v>
      </c>
      <c r="G16" s="1"/>
    </row>
    <row r="17" spans="1:7" s="3" customFormat="1" ht="15.9" customHeight="1" x14ac:dyDescent="0.25">
      <c r="A17" s="1"/>
      <c r="B17" s="1" t="s">
        <v>54</v>
      </c>
      <c r="C17" s="1"/>
      <c r="D17" s="1" t="s">
        <v>32</v>
      </c>
      <c r="E17" s="13">
        <v>90000</v>
      </c>
      <c r="F17" s="13">
        <f t="shared" si="0"/>
        <v>7500</v>
      </c>
      <c r="G17" s="1"/>
    </row>
    <row r="18" spans="1:7" s="3" customFormat="1" ht="15.9" customHeight="1" x14ac:dyDescent="0.25">
      <c r="A18" s="1"/>
      <c r="B18" s="1" t="s">
        <v>55</v>
      </c>
      <c r="C18" s="1"/>
      <c r="D18" s="1" t="s">
        <v>32</v>
      </c>
      <c r="E18" s="13">
        <v>100000</v>
      </c>
      <c r="F18" s="13">
        <f t="shared" si="0"/>
        <v>8333.3333333333339</v>
      </c>
      <c r="G18" s="1"/>
    </row>
    <row r="19" spans="1:7" s="3" customFormat="1" ht="15.9" customHeight="1" x14ac:dyDescent="0.25">
      <c r="A19" s="1"/>
      <c r="B19" s="1" t="s">
        <v>56</v>
      </c>
      <c r="C19" s="1"/>
      <c r="D19" s="1" t="s">
        <v>32</v>
      </c>
      <c r="E19" s="14">
        <f>80000*3/5</f>
        <v>48000</v>
      </c>
      <c r="F19" s="13">
        <f t="shared" si="0"/>
        <v>4000</v>
      </c>
      <c r="G19" s="1" t="s">
        <v>31</v>
      </c>
    </row>
    <row r="20" spans="1:7" s="3" customFormat="1" ht="15.9" customHeight="1" x14ac:dyDescent="0.25">
      <c r="A20" s="1"/>
      <c r="B20" s="1" t="s">
        <v>57</v>
      </c>
      <c r="C20" s="1"/>
      <c r="D20" s="1" t="s">
        <v>32</v>
      </c>
      <c r="E20" s="14">
        <v>77000</v>
      </c>
      <c r="F20" s="13">
        <f t="shared" si="0"/>
        <v>6416.666666666667</v>
      </c>
      <c r="G20" s="1"/>
    </row>
    <row r="21" spans="1:7" s="3" customFormat="1" ht="15.9" customHeight="1" x14ac:dyDescent="0.25">
      <c r="A21" s="1"/>
      <c r="B21" s="1" t="s">
        <v>58</v>
      </c>
      <c r="C21" s="1"/>
      <c r="D21" s="1" t="s">
        <v>32</v>
      </c>
      <c r="E21" s="14">
        <v>75000</v>
      </c>
      <c r="F21" s="13">
        <f t="shared" si="0"/>
        <v>6250</v>
      </c>
      <c r="G21" s="1"/>
    </row>
    <row r="22" spans="1:7" s="3" customFormat="1" ht="15.9" customHeight="1" x14ac:dyDescent="0.25">
      <c r="A22" s="1"/>
      <c r="B22" s="1" t="s">
        <v>54</v>
      </c>
      <c r="C22" s="1"/>
      <c r="D22" s="1" t="s">
        <v>32</v>
      </c>
      <c r="E22" s="14">
        <v>65000</v>
      </c>
      <c r="F22" s="13">
        <f t="shared" si="0"/>
        <v>5416.666666666667</v>
      </c>
      <c r="G22" s="1"/>
    </row>
    <row r="23" spans="1:7" s="3" customFormat="1" ht="15.9" customHeight="1" x14ac:dyDescent="0.25">
      <c r="A23" s="1"/>
      <c r="B23" s="1" t="s">
        <v>59</v>
      </c>
      <c r="C23" s="1"/>
      <c r="D23" s="1" t="s">
        <v>32</v>
      </c>
      <c r="E23" s="15">
        <v>66000</v>
      </c>
      <c r="F23" s="15">
        <f t="shared" si="0"/>
        <v>5500</v>
      </c>
      <c r="G23" s="1"/>
    </row>
    <row r="24" spans="1:7" s="3" customFormat="1" ht="15.9" customHeight="1" x14ac:dyDescent="0.25">
      <c r="A24" s="1"/>
      <c r="B24" s="1" t="s">
        <v>0</v>
      </c>
      <c r="C24" s="1"/>
      <c r="D24" s="1"/>
      <c r="E24" s="13">
        <f>SUM(E7:E23)</f>
        <v>1175600</v>
      </c>
      <c r="F24" s="13">
        <f>SUM(F7:F23)</f>
        <v>97966.666666666672</v>
      </c>
      <c r="G24" s="1"/>
    </row>
    <row r="25" spans="1:7" s="3" customFormat="1" ht="15.9" customHeight="1" x14ac:dyDescent="0.25">
      <c r="A25" s="1"/>
      <c r="B25" s="1"/>
      <c r="C25" s="1"/>
      <c r="D25" s="1"/>
      <c r="E25" s="16"/>
      <c r="F25" s="13"/>
      <c r="G25" s="1"/>
    </row>
    <row r="26" spans="1:7" s="3" customFormat="1" ht="15.9" customHeight="1" x14ac:dyDescent="0.25">
      <c r="A26" s="1"/>
      <c r="B26" s="1" t="s">
        <v>1</v>
      </c>
      <c r="C26" s="1"/>
      <c r="D26" s="1"/>
      <c r="E26" s="17">
        <v>0.1</v>
      </c>
      <c r="F26" s="13">
        <f>E26*F24</f>
        <v>9796.6666666666679</v>
      </c>
      <c r="G26" s="1"/>
    </row>
    <row r="27" spans="1:7" s="3" customFormat="1" ht="15.9" customHeight="1" x14ac:dyDescent="0.25">
      <c r="A27" s="1"/>
      <c r="B27" s="1"/>
      <c r="C27" s="1"/>
      <c r="D27" s="1"/>
      <c r="E27" s="17"/>
      <c r="F27" s="13"/>
      <c r="G27" s="1"/>
    </row>
    <row r="28" spans="1:7" s="3" customFormat="1" ht="15.9" customHeight="1" x14ac:dyDescent="0.25">
      <c r="A28" s="1"/>
      <c r="B28" s="1"/>
      <c r="C28" s="1"/>
      <c r="D28" s="1"/>
      <c r="E28" s="16"/>
      <c r="F28" s="13"/>
      <c r="G28" s="1"/>
    </row>
    <row r="29" spans="1:7" s="8" customFormat="1" ht="15.9" customHeight="1" x14ac:dyDescent="0.25">
      <c r="A29" s="7" t="s">
        <v>2</v>
      </c>
      <c r="B29" s="7"/>
      <c r="C29" s="7"/>
      <c r="D29" s="7"/>
      <c r="E29" s="18"/>
      <c r="F29" s="21">
        <f>F24+F26</f>
        <v>107763.33333333334</v>
      </c>
      <c r="G29" s="7"/>
    </row>
    <row r="30" spans="1:7" s="3" customFormat="1" ht="15.9" customHeight="1" x14ac:dyDescent="0.25">
      <c r="A30" s="1"/>
      <c r="B30" s="1"/>
      <c r="C30" s="1"/>
      <c r="D30" s="1"/>
      <c r="E30" s="16"/>
      <c r="F30" s="13"/>
      <c r="G30" s="1"/>
    </row>
    <row r="31" spans="1:7" s="3" customFormat="1" ht="15.9" customHeight="1" x14ac:dyDescent="0.25">
      <c r="A31" s="1" t="s">
        <v>3</v>
      </c>
      <c r="E31" s="16"/>
      <c r="F31" s="13"/>
      <c r="G31" s="1"/>
    </row>
    <row r="32" spans="1:7" s="3" customFormat="1" ht="15.9" customHeight="1" x14ac:dyDescent="0.25">
      <c r="A32" s="1"/>
      <c r="B32" s="1" t="s">
        <v>38</v>
      </c>
      <c r="C32" s="1"/>
      <c r="D32" s="1"/>
      <c r="E32" s="16"/>
      <c r="F32" s="13"/>
      <c r="G32" s="1"/>
    </row>
    <row r="33" spans="1:7" s="3" customFormat="1" ht="15.9" customHeight="1" x14ac:dyDescent="0.25">
      <c r="A33" s="1"/>
      <c r="B33" s="1" t="s">
        <v>22</v>
      </c>
      <c r="C33" s="1" t="s">
        <v>4</v>
      </c>
      <c r="D33" s="1" t="s">
        <v>32</v>
      </c>
      <c r="E33" s="16"/>
      <c r="F33" s="13">
        <v>10000</v>
      </c>
      <c r="G33" s="1"/>
    </row>
    <row r="34" spans="1:7" s="3" customFormat="1" ht="15.9" customHeight="1" x14ac:dyDescent="0.25">
      <c r="A34" s="1"/>
      <c r="B34" s="1"/>
      <c r="C34" s="1" t="s">
        <v>5</v>
      </c>
      <c r="D34" s="1" t="s">
        <v>32</v>
      </c>
      <c r="E34" s="16"/>
      <c r="F34" s="15">
        <v>5000</v>
      </c>
      <c r="G34" s="1" t="s">
        <v>31</v>
      </c>
    </row>
    <row r="35" spans="1:7" s="3" customFormat="1" ht="16.5" customHeight="1" x14ac:dyDescent="0.25">
      <c r="A35" s="1"/>
      <c r="B35" s="1"/>
      <c r="C35" s="1" t="s">
        <v>0</v>
      </c>
      <c r="D35" s="1"/>
      <c r="E35" s="16"/>
      <c r="F35" s="13">
        <f>SUM(F33:F34)</f>
        <v>15000</v>
      </c>
      <c r="G35" s="1"/>
    </row>
    <row r="36" spans="1:7" s="3" customFormat="1" ht="15.9" customHeight="1" x14ac:dyDescent="0.25">
      <c r="A36" s="1"/>
      <c r="B36" s="1"/>
      <c r="C36" s="1"/>
      <c r="D36" s="1"/>
      <c r="E36" s="16"/>
      <c r="F36" s="13"/>
      <c r="G36" s="1"/>
    </row>
    <row r="37" spans="1:7" s="3" customFormat="1" ht="15.9" customHeight="1" x14ac:dyDescent="0.25">
      <c r="A37" s="1"/>
      <c r="B37" s="1" t="s">
        <v>43</v>
      </c>
      <c r="C37" s="1"/>
      <c r="D37" s="1"/>
      <c r="E37" s="16"/>
      <c r="F37" s="13">
        <v>30000</v>
      </c>
      <c r="G37" s="1" t="s">
        <v>39</v>
      </c>
    </row>
    <row r="38" spans="1:7" s="3" customFormat="1" ht="15.9" customHeight="1" x14ac:dyDescent="0.25">
      <c r="A38" s="1"/>
      <c r="B38" s="1" t="s">
        <v>21</v>
      </c>
      <c r="C38" s="1"/>
      <c r="D38" s="1"/>
      <c r="E38" s="16"/>
      <c r="F38" s="13"/>
      <c r="G38" s="1"/>
    </row>
    <row r="39" spans="1:7" s="3" customFormat="1" ht="15.9" customHeight="1" x14ac:dyDescent="0.25">
      <c r="A39" s="1"/>
      <c r="B39" s="1"/>
      <c r="C39" s="1"/>
      <c r="D39" s="1"/>
      <c r="E39" s="16"/>
      <c r="F39" s="13"/>
      <c r="G39" s="1"/>
    </row>
    <row r="40" spans="1:7" s="3" customFormat="1" ht="15.9" customHeight="1" x14ac:dyDescent="0.25">
      <c r="A40" s="1"/>
      <c r="B40" s="1" t="s">
        <v>6</v>
      </c>
      <c r="C40" s="1"/>
      <c r="D40" s="1" t="s">
        <v>37</v>
      </c>
      <c r="E40" s="16"/>
      <c r="F40" s="13">
        <v>1000</v>
      </c>
      <c r="G40" s="1"/>
    </row>
    <row r="41" spans="1:7" s="3" customFormat="1" ht="15.9" customHeight="1" x14ac:dyDescent="0.25">
      <c r="A41" s="1"/>
      <c r="B41" s="1"/>
      <c r="C41" s="1"/>
      <c r="D41" s="1"/>
      <c r="E41" s="16"/>
      <c r="F41" s="13"/>
      <c r="G41" s="1"/>
    </row>
    <row r="42" spans="1:7" s="8" customFormat="1" ht="15.9" customHeight="1" x14ac:dyDescent="0.25">
      <c r="A42" s="7" t="s">
        <v>7</v>
      </c>
      <c r="B42" s="7"/>
      <c r="C42" s="7"/>
      <c r="D42" s="7"/>
      <c r="E42" s="18"/>
      <c r="F42" s="21">
        <f>F35+F37+F40</f>
        <v>46000</v>
      </c>
      <c r="G42" s="7"/>
    </row>
    <row r="43" spans="1:7" s="3" customFormat="1" ht="15.9" customHeight="1" x14ac:dyDescent="0.25">
      <c r="A43" s="1"/>
      <c r="B43" s="1"/>
      <c r="C43" s="1"/>
      <c r="D43" s="1"/>
      <c r="E43" s="16"/>
      <c r="F43" s="13"/>
      <c r="G43" s="1"/>
    </row>
    <row r="44" spans="1:7" s="3" customFormat="1" ht="15.9" customHeight="1" x14ac:dyDescent="0.25">
      <c r="A44" s="1" t="s">
        <v>8</v>
      </c>
      <c r="B44" s="1"/>
      <c r="C44" s="1"/>
      <c r="D44" s="1"/>
      <c r="E44" s="16"/>
      <c r="F44" s="13">
        <v>12000</v>
      </c>
      <c r="G44" s="1"/>
    </row>
    <row r="45" spans="1:7" s="3" customFormat="1" ht="15.9" customHeight="1" x14ac:dyDescent="0.25">
      <c r="A45" s="1"/>
      <c r="B45" s="1"/>
      <c r="C45" s="1"/>
      <c r="D45" s="1"/>
      <c r="E45" s="16"/>
      <c r="F45" s="13"/>
      <c r="G45" s="1"/>
    </row>
    <row r="46" spans="1:7" s="3" customFormat="1" ht="15.9" customHeight="1" x14ac:dyDescent="0.25">
      <c r="A46" s="1" t="s">
        <v>9</v>
      </c>
      <c r="B46" s="1"/>
      <c r="C46" s="1"/>
      <c r="D46" s="1"/>
      <c r="E46" s="16"/>
      <c r="F46" s="13">
        <v>5000</v>
      </c>
      <c r="G46" s="1"/>
    </row>
    <row r="47" spans="1:7" s="3" customFormat="1" ht="15.9" customHeight="1" x14ac:dyDescent="0.25">
      <c r="A47" s="1"/>
      <c r="B47" s="1"/>
      <c r="C47" s="1"/>
      <c r="D47" s="1"/>
      <c r="E47" s="16"/>
      <c r="F47" s="13"/>
      <c r="G47" s="1"/>
    </row>
    <row r="48" spans="1:7" s="3" customFormat="1" ht="15.9" customHeight="1" x14ac:dyDescent="0.25">
      <c r="A48" s="1" t="s">
        <v>10</v>
      </c>
      <c r="B48" s="1"/>
      <c r="C48" s="1"/>
      <c r="D48" s="1"/>
      <c r="E48" s="16"/>
      <c r="F48" s="13">
        <v>500</v>
      </c>
      <c r="G48" s="1"/>
    </row>
    <row r="49" spans="1:7" s="3" customFormat="1" ht="15.9" customHeight="1" x14ac:dyDescent="0.25">
      <c r="A49" s="1"/>
      <c r="B49" s="1"/>
      <c r="C49" s="1"/>
      <c r="D49" s="1"/>
      <c r="E49" s="16"/>
      <c r="F49" s="13"/>
      <c r="G49" s="1"/>
    </row>
    <row r="50" spans="1:7" s="3" customFormat="1" ht="15.9" customHeight="1" x14ac:dyDescent="0.25">
      <c r="A50" s="1" t="s">
        <v>11</v>
      </c>
      <c r="B50" s="1"/>
      <c r="C50" s="1"/>
      <c r="D50" s="1"/>
      <c r="E50" s="16"/>
      <c r="F50" s="13">
        <v>200</v>
      </c>
      <c r="G50" s="1"/>
    </row>
    <row r="51" spans="1:7" s="3" customFormat="1" ht="15.9" customHeight="1" x14ac:dyDescent="0.25">
      <c r="A51" s="1"/>
      <c r="B51" s="1"/>
      <c r="C51" s="1"/>
      <c r="D51" s="1"/>
      <c r="E51" s="16"/>
      <c r="F51" s="13"/>
      <c r="G51" s="1"/>
    </row>
    <row r="52" spans="1:7" s="3" customFormat="1" ht="15.9" customHeight="1" x14ac:dyDescent="0.25">
      <c r="A52" s="1" t="s">
        <v>12</v>
      </c>
      <c r="B52" s="1"/>
      <c r="C52" s="1"/>
      <c r="D52" s="1"/>
      <c r="E52" s="16"/>
      <c r="F52" s="13">
        <v>500</v>
      </c>
      <c r="G52" s="1"/>
    </row>
    <row r="53" spans="1:7" s="3" customFormat="1" ht="15.9" customHeight="1" x14ac:dyDescent="0.25">
      <c r="A53" s="1"/>
      <c r="B53" s="1"/>
      <c r="C53" s="1"/>
      <c r="D53" s="1"/>
      <c r="E53" s="16"/>
      <c r="F53" s="13"/>
      <c r="G53" s="1"/>
    </row>
    <row r="54" spans="1:7" s="3" customFormat="1" ht="15.9" customHeight="1" x14ac:dyDescent="0.25">
      <c r="A54" s="1" t="s">
        <v>13</v>
      </c>
      <c r="B54" s="1"/>
      <c r="C54" s="1"/>
      <c r="D54" s="1"/>
      <c r="E54" s="16"/>
      <c r="F54" s="13">
        <v>5800</v>
      </c>
      <c r="G54" s="1"/>
    </row>
    <row r="55" spans="1:7" s="3" customFormat="1" ht="15.9" customHeight="1" x14ac:dyDescent="0.25">
      <c r="A55" s="1"/>
      <c r="B55" s="1"/>
      <c r="C55" s="1"/>
      <c r="D55" s="1"/>
      <c r="E55" s="16"/>
      <c r="F55" s="13"/>
      <c r="G55" s="1"/>
    </row>
    <row r="56" spans="1:7" s="3" customFormat="1" ht="15.9" customHeight="1" x14ac:dyDescent="0.25">
      <c r="A56" s="1" t="s">
        <v>14</v>
      </c>
      <c r="B56" s="1"/>
      <c r="C56" s="1"/>
      <c r="D56" s="1"/>
      <c r="E56" s="16"/>
      <c r="F56" s="13">
        <v>300</v>
      </c>
      <c r="G56" s="1"/>
    </row>
    <row r="57" spans="1:7" s="3" customFormat="1" ht="15.9" customHeight="1" x14ac:dyDescent="0.25">
      <c r="A57" s="1"/>
      <c r="B57" s="1"/>
      <c r="C57" s="1"/>
      <c r="D57" s="1"/>
      <c r="E57" s="16"/>
      <c r="F57" s="13"/>
      <c r="G57" s="1"/>
    </row>
    <row r="58" spans="1:7" s="3" customFormat="1" ht="15.9" customHeight="1" x14ac:dyDescent="0.25">
      <c r="A58" s="1" t="s">
        <v>15</v>
      </c>
      <c r="B58" s="1"/>
      <c r="C58" s="1"/>
      <c r="D58" s="1"/>
      <c r="E58" s="16"/>
      <c r="F58" s="13">
        <v>5000</v>
      </c>
      <c r="G58" s="1"/>
    </row>
    <row r="59" spans="1:7" s="3" customFormat="1" ht="15.9" customHeight="1" x14ac:dyDescent="0.25">
      <c r="A59" s="1"/>
      <c r="B59" s="1"/>
      <c r="C59" s="1"/>
      <c r="D59" s="1"/>
      <c r="E59" s="16"/>
      <c r="F59" s="13"/>
      <c r="G59" s="1"/>
    </row>
    <row r="60" spans="1:7" s="3" customFormat="1" ht="15.9" customHeight="1" x14ac:dyDescent="0.25">
      <c r="A60" s="1" t="s">
        <v>16</v>
      </c>
      <c r="B60" s="1"/>
      <c r="C60" s="1"/>
      <c r="D60" s="1"/>
      <c r="E60" s="16"/>
      <c r="F60" s="13">
        <v>1500</v>
      </c>
      <c r="G60" s="1"/>
    </row>
    <row r="61" spans="1:7" s="3" customFormat="1" ht="15.9" customHeight="1" x14ac:dyDescent="0.25">
      <c r="A61" s="1"/>
      <c r="B61" s="1"/>
      <c r="C61" s="1"/>
      <c r="D61" s="1"/>
      <c r="E61" s="16"/>
      <c r="F61" s="13"/>
      <c r="G61" s="1"/>
    </row>
    <row r="62" spans="1:7" s="3" customFormat="1" ht="15.9" customHeight="1" x14ac:dyDescent="0.25">
      <c r="A62" s="1" t="s">
        <v>17</v>
      </c>
      <c r="B62" s="1"/>
      <c r="C62" s="1"/>
      <c r="D62" s="1"/>
      <c r="E62" s="16"/>
      <c r="F62" s="13">
        <v>2000</v>
      </c>
      <c r="G62" s="1"/>
    </row>
    <row r="63" spans="1:7" s="3" customFormat="1" ht="15.9" customHeight="1" x14ac:dyDescent="0.25">
      <c r="A63" s="1"/>
      <c r="B63" s="1"/>
      <c r="C63" s="1"/>
      <c r="D63" s="1"/>
      <c r="E63" s="16"/>
      <c r="F63" s="13"/>
      <c r="G63" s="1"/>
    </row>
    <row r="64" spans="1:7" s="3" customFormat="1" ht="15.9" customHeight="1" x14ac:dyDescent="0.25">
      <c r="A64" s="1" t="s">
        <v>18</v>
      </c>
      <c r="B64" s="1"/>
      <c r="C64" s="1"/>
      <c r="D64" s="1"/>
      <c r="E64" s="16"/>
      <c r="F64" s="13">
        <v>600</v>
      </c>
      <c r="G64" s="1"/>
    </row>
    <row r="65" spans="1:7" s="3" customFormat="1" ht="15.9" customHeight="1" x14ac:dyDescent="0.25">
      <c r="A65" s="1"/>
      <c r="B65" s="1"/>
      <c r="C65" s="1"/>
      <c r="D65" s="1"/>
      <c r="E65" s="16"/>
      <c r="F65" s="13"/>
      <c r="G65" s="1"/>
    </row>
    <row r="66" spans="1:7" s="3" customFormat="1" ht="15.9" customHeight="1" x14ac:dyDescent="0.25">
      <c r="A66" s="1" t="s">
        <v>19</v>
      </c>
      <c r="B66" s="1"/>
      <c r="C66" s="1"/>
      <c r="D66" s="1"/>
      <c r="E66" s="16"/>
      <c r="F66" s="13">
        <v>2000</v>
      </c>
      <c r="G66" s="1"/>
    </row>
    <row r="67" spans="1:7" s="3" customFormat="1" ht="15.9" customHeight="1" x14ac:dyDescent="0.25">
      <c r="A67" s="1"/>
      <c r="B67" s="1"/>
      <c r="C67" s="1"/>
      <c r="D67" s="1"/>
      <c r="E67" s="16"/>
      <c r="F67" s="13"/>
      <c r="G67" s="1"/>
    </row>
    <row r="68" spans="1:7" s="3" customFormat="1" ht="15.9" customHeight="1" x14ac:dyDescent="0.25">
      <c r="A68" s="1"/>
      <c r="B68" s="1"/>
      <c r="C68" s="1"/>
      <c r="D68" s="1"/>
      <c r="E68" s="11"/>
      <c r="F68" s="19"/>
      <c r="G68" s="1"/>
    </row>
    <row r="69" spans="1:7" s="3" customFormat="1" ht="15.9" customHeight="1" x14ac:dyDescent="0.25">
      <c r="A69" s="10" t="s">
        <v>40</v>
      </c>
      <c r="B69" s="1"/>
      <c r="C69" s="1"/>
      <c r="D69" s="1"/>
      <c r="E69" s="11"/>
      <c r="F69" s="20">
        <f>(F29+F42+F44+F46+F48+F50+F52+F54+F56+F58+F60+F62+F64+F66)</f>
        <v>189163.33333333334</v>
      </c>
      <c r="G69" s="1"/>
    </row>
  </sheetData>
  <phoneticPr fontId="0" type="noConversion"/>
  <pageMargins left="0.75" right="0.75" top="1" bottom="1" header="0.5" footer="0.5"/>
  <pageSetup scale="61" orientation="portrait" r:id="rId1"/>
  <headerFooter alignWithMargins="0">
    <oddFooter>&amp;CPowerLoom Confidential April 2001.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PowerLoom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Mani</dc:creator>
  <cp:lastModifiedBy>Havlíček Jan</cp:lastModifiedBy>
  <cp:lastPrinted>2001-04-19T15:32:29Z</cp:lastPrinted>
  <dcterms:created xsi:type="dcterms:W3CDTF">2001-04-08T20:00:41Z</dcterms:created>
  <dcterms:modified xsi:type="dcterms:W3CDTF">2023-09-10T15:45:07Z</dcterms:modified>
</cp:coreProperties>
</file>