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480" windowHeight="11640"/>
  </bookViews>
  <sheets>
    <sheet name="Sheet1" sheetId="1" r:id="rId1"/>
    <sheet name="Sheet2" sheetId="2" r:id="rId2"/>
    <sheet name="Sheet3" sheetId="3" r:id="rId3"/>
  </sheets>
  <definedNames>
    <definedName name="novpvto">Sheet1!$V$5</definedName>
    <definedName name="_xlnm.Print_Area" localSheetId="0">Sheet1!$A$2:$D$102</definedName>
  </definedNames>
  <calcPr calcId="92512"/>
</workbook>
</file>

<file path=xl/calcChain.xml><?xml version="1.0" encoding="utf-8"?>
<calcChain xmlns="http://schemas.openxmlformats.org/spreadsheetml/2006/main">
  <c r="C5" i="1" l="1"/>
  <c r="C6" i="1"/>
  <c r="C12" i="1"/>
  <c r="C13" i="1"/>
  <c r="C19" i="1"/>
  <c r="C20" i="1"/>
  <c r="C24" i="1"/>
  <c r="C25" i="1"/>
  <c r="C29" i="1"/>
  <c r="C30" i="1"/>
  <c r="B33" i="1"/>
  <c r="B34" i="1"/>
  <c r="B35" i="1"/>
  <c r="C40" i="1"/>
  <c r="C41" i="1"/>
  <c r="C45" i="1"/>
  <c r="C46" i="1"/>
  <c r="C50" i="1"/>
  <c r="C51" i="1"/>
  <c r="C56" i="1"/>
  <c r="C57" i="1"/>
  <c r="C61" i="1"/>
  <c r="C62" i="1"/>
  <c r="C66" i="1"/>
  <c r="C67" i="1"/>
  <c r="C71" i="1"/>
  <c r="C72" i="1"/>
  <c r="C76" i="1"/>
  <c r="C77" i="1"/>
  <c r="C81" i="1"/>
  <c r="C82" i="1"/>
  <c r="C86" i="1"/>
  <c r="C87" i="1"/>
  <c r="C91" i="1"/>
  <c r="C92" i="1"/>
  <c r="B95" i="1"/>
  <c r="B96" i="1"/>
  <c r="B97" i="1"/>
  <c r="B100" i="1"/>
  <c r="B101" i="1"/>
  <c r="B102" i="1"/>
  <c r="B105" i="1"/>
  <c r="B106" i="1"/>
  <c r="B107" i="1"/>
</calcChain>
</file>

<file path=xl/sharedStrings.xml><?xml version="1.0" encoding="utf-8"?>
<sst xmlns="http://schemas.openxmlformats.org/spreadsheetml/2006/main" count="109" uniqueCount="33">
  <si>
    <t>Ivaco</t>
  </si>
  <si>
    <t>Load (MW)</t>
  </si>
  <si>
    <t>Start Date</t>
  </si>
  <si>
    <t>Contract Pricing</t>
  </si>
  <si>
    <t>Additional transactions: Dispatchability services and mid-market spot price exposure trading.</t>
  </si>
  <si>
    <t>Total Value</t>
  </si>
  <si>
    <t>Domtar</t>
  </si>
  <si>
    <t>Year 1 Load (MW)</t>
  </si>
  <si>
    <t>Year 2 Load (MW)</t>
  </si>
  <si>
    <t>Year 3 Load (MW)</t>
  </si>
  <si>
    <t>Additional transactions: Dispatchability services, 3,000 GJ/day executed gas deals, access to 70,000 GJ/day load and mid-market spot price exposure trading.</t>
  </si>
  <si>
    <t>Atlantic Packaging</t>
  </si>
  <si>
    <t>Enron Direct</t>
  </si>
  <si>
    <t>Loblaws</t>
  </si>
  <si>
    <t>Budd</t>
  </si>
  <si>
    <t>Premstar</t>
  </si>
  <si>
    <t>Magna</t>
  </si>
  <si>
    <t>Executed Customer Deals</t>
  </si>
  <si>
    <t>Year 1</t>
  </si>
  <si>
    <t>Total Executed Customer Origination Volume</t>
  </si>
  <si>
    <t>Year 2</t>
  </si>
  <si>
    <t>Year 3</t>
  </si>
  <si>
    <t>Pending Customer Deals</t>
  </si>
  <si>
    <t>Estimated Total Pending Customer Origination</t>
  </si>
  <si>
    <t xml:space="preserve">Current Estimate of Total Hedged Volumes </t>
  </si>
  <si>
    <t xml:space="preserve">Current Estimate of UnHedged Volumes </t>
  </si>
  <si>
    <t>NOTE:  Sunoco and TransCanada not extended</t>
  </si>
  <si>
    <t>Great Western Life</t>
  </si>
  <si>
    <t>Ontario Energy Savings Corp</t>
  </si>
  <si>
    <t>Cascades</t>
  </si>
  <si>
    <t>G6 (Enersource Hydro Mississauga)</t>
  </si>
  <si>
    <t>The Power Connection/Enron Direct</t>
  </si>
  <si>
    <t>Greater Toronto Apartment Authority/Enron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</si>
</sst>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 applyAlignment="1">
      <alignment horizontal="center"/>
    </xf>
    <xf numFmtId="15" fontId="0" fillId="2" borderId="0" xfId="0" applyNumberFormat="1" applyFill="1" applyBorder="1" applyAlignment="1"/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0" fontId="4" fillId="2" borderId="7" xfId="0" applyFont="1" applyFill="1" applyBorder="1" applyAlignment="1">
      <alignment wrapText="1"/>
    </xf>
    <xf numFmtId="0" fontId="0" fillId="2" borderId="8" xfId="0" applyFill="1" applyBorder="1" applyAlignment="1">
      <alignment horizontal="center"/>
    </xf>
    <xf numFmtId="15" fontId="0" fillId="2" borderId="8" xfId="0" applyNumberFormat="1" applyFill="1" applyBorder="1" applyAlignment="1"/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15" fontId="0" fillId="0" borderId="10" xfId="0" applyNumberFormat="1" applyFill="1" applyBorder="1" applyAlignment="1"/>
    <xf numFmtId="0" fontId="2" fillId="2" borderId="3" xfId="0" applyFont="1" applyFill="1" applyBorder="1"/>
    <xf numFmtId="0" fontId="3" fillId="2" borderId="0" xfId="0" applyFont="1" applyFill="1" applyBorder="1" applyAlignment="1">
      <alignment horizontal="center"/>
    </xf>
    <xf numFmtId="15" fontId="0" fillId="2" borderId="11" xfId="0" applyNumberFormat="1" applyFill="1" applyBorder="1" applyAlignment="1"/>
    <xf numFmtId="15" fontId="0" fillId="2" borderId="11" xfId="0" applyNumberFormat="1" applyFill="1" applyBorder="1" applyAlignment="1">
      <alignment vertical="center"/>
    </xf>
    <xf numFmtId="0" fontId="4" fillId="2" borderId="9" xfId="0" applyFont="1" applyFill="1" applyBorder="1" applyAlignment="1">
      <alignment wrapText="1"/>
    </xf>
    <xf numFmtId="0" fontId="0" fillId="2" borderId="10" xfId="0" applyFill="1" applyBorder="1" applyAlignment="1">
      <alignment horizontal="center"/>
    </xf>
    <xf numFmtId="15" fontId="0" fillId="2" borderId="10" xfId="0" applyNumberFormat="1" applyFill="1" applyBorder="1" applyAlignment="1"/>
    <xf numFmtId="0" fontId="4" fillId="0" borderId="3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/>
    <xf numFmtId="0" fontId="0" fillId="2" borderId="0" xfId="0" applyFill="1" applyBorder="1"/>
    <xf numFmtId="0" fontId="0" fillId="2" borderId="7" xfId="0" applyFill="1" applyBorder="1"/>
    <xf numFmtId="0" fontId="0" fillId="0" borderId="3" xfId="0" applyFill="1" applyBorder="1"/>
    <xf numFmtId="0" fontId="2" fillId="0" borderId="1" xfId="0" applyFont="1" applyFill="1" applyBorder="1"/>
    <xf numFmtId="0" fontId="3" fillId="0" borderId="2" xfId="0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15" fontId="0" fillId="0" borderId="8" xfId="0" applyNumberFormat="1" applyFill="1" applyBorder="1" applyAlignment="1"/>
    <xf numFmtId="0" fontId="0" fillId="0" borderId="0" xfId="0" applyFill="1" applyBorder="1"/>
    <xf numFmtId="0" fontId="0" fillId="0" borderId="10" xfId="0" applyFill="1" applyBorder="1" applyAlignment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/>
    <xf numFmtId="0" fontId="6" fillId="0" borderId="1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3" borderId="13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4" xfId="0" applyFont="1" applyFill="1" applyBorder="1"/>
    <xf numFmtId="0" fontId="6" fillId="0" borderId="12" xfId="0" applyFont="1" applyFill="1" applyBorder="1"/>
    <xf numFmtId="0" fontId="6" fillId="0" borderId="0" xfId="0" applyFont="1" applyFill="1" applyBorder="1"/>
    <xf numFmtId="0" fontId="3" fillId="2" borderId="15" xfId="0" applyFon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16" xfId="0" applyBorder="1"/>
    <xf numFmtId="0" fontId="6" fillId="3" borderId="19" xfId="0" applyFont="1" applyFill="1" applyBorder="1"/>
    <xf numFmtId="0" fontId="4" fillId="0" borderId="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1" xfId="0" applyFont="1" applyFill="1" applyBorder="1"/>
    <xf numFmtId="0" fontId="0" fillId="0" borderId="22" xfId="0" applyBorder="1"/>
    <xf numFmtId="0" fontId="2" fillId="0" borderId="3" xfId="0" applyFont="1" applyFill="1" applyBorder="1"/>
    <xf numFmtId="0" fontId="3" fillId="0" borderId="0" xfId="0" applyFont="1" applyFill="1" applyBorder="1" applyAlignment="1">
      <alignment horizontal="center"/>
    </xf>
    <xf numFmtId="0" fontId="6" fillId="4" borderId="13" xfId="0" applyFont="1" applyFill="1" applyBorder="1"/>
    <xf numFmtId="0" fontId="6" fillId="4" borderId="14" xfId="0" applyFont="1" applyFill="1" applyBorder="1" applyAlignment="1">
      <alignment horizontal="center"/>
    </xf>
    <xf numFmtId="0" fontId="6" fillId="4" borderId="14" xfId="0" applyFont="1" applyFill="1" applyBorder="1"/>
    <xf numFmtId="0" fontId="4" fillId="0" borderId="12" xfId="0" applyFont="1" applyBorder="1" applyAlignment="1">
      <alignment horizontal="center"/>
    </xf>
    <xf numFmtId="0" fontId="0" fillId="0" borderId="12" xfId="0" applyBorder="1"/>
    <xf numFmtId="0" fontId="6" fillId="0" borderId="13" xfId="0" applyFont="1" applyBorder="1"/>
    <xf numFmtId="1" fontId="6" fillId="0" borderId="14" xfId="0" applyNumberFormat="1" applyFont="1" applyBorder="1" applyAlignment="1">
      <alignment horizontal="center"/>
    </xf>
    <xf numFmtId="0" fontId="6" fillId="0" borderId="1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4" borderId="19" xfId="0" applyFont="1" applyFill="1" applyBorder="1"/>
    <xf numFmtId="0" fontId="3" fillId="0" borderId="18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23" xfId="0" applyFill="1" applyBorder="1" applyAlignment="1"/>
    <xf numFmtId="0" fontId="6" fillId="5" borderId="13" xfId="0" applyFont="1" applyFill="1" applyBorder="1"/>
    <xf numFmtId="1" fontId="6" fillId="5" borderId="14" xfId="0" applyNumberFormat="1" applyFont="1" applyFill="1" applyBorder="1" applyAlignment="1">
      <alignment horizontal="center"/>
    </xf>
    <xf numFmtId="0" fontId="6" fillId="5" borderId="14" xfId="0" applyFont="1" applyFill="1" applyBorder="1" applyAlignment="1">
      <alignment horizontal="left"/>
    </xf>
    <xf numFmtId="0" fontId="6" fillId="5" borderId="19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2" xfId="0" applyFont="1" applyFill="1" applyBorder="1"/>
    <xf numFmtId="0" fontId="0" fillId="5" borderId="16" xfId="0" applyFill="1" applyBorder="1"/>
    <xf numFmtId="0" fontId="6" fillId="5" borderId="0" xfId="0" applyFont="1" applyFill="1" applyBorder="1" applyAlignment="1">
      <alignment horizontal="center"/>
    </xf>
    <xf numFmtId="0" fontId="6" fillId="5" borderId="0" xfId="0" applyFont="1" applyFill="1" applyBorder="1"/>
    <xf numFmtId="0" fontId="4" fillId="5" borderId="2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1" xfId="0" applyFont="1" applyFill="1" applyBorder="1"/>
    <xf numFmtId="0" fontId="0" fillId="5" borderId="22" xfId="0" applyFill="1" applyBorder="1"/>
    <xf numFmtId="0" fontId="7" fillId="0" borderId="0" xfId="0" applyFont="1"/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7"/>
  <sheetViews>
    <sheetView tabSelected="1" topLeftCell="A61" zoomScale="75" workbookViewId="0">
      <selection activeCell="D111" sqref="D111"/>
    </sheetView>
  </sheetViews>
  <sheetFormatPr defaultRowHeight="13.2" x14ac:dyDescent="0.25"/>
  <cols>
    <col min="1" max="1" width="71.33203125" customWidth="1"/>
    <col min="2" max="2" width="15.5546875" bestFit="1" customWidth="1"/>
    <col min="3" max="3" width="10.44140625" bestFit="1" customWidth="1"/>
    <col min="4" max="4" width="16.109375" bestFit="1" customWidth="1"/>
  </cols>
  <sheetData>
    <row r="1" spans="1:8" ht="13.8" thickBot="1" x14ac:dyDescent="0.3"/>
    <row r="2" spans="1:8" ht="17.399999999999999" x14ac:dyDescent="0.3">
      <c r="A2" s="94" t="s">
        <v>17</v>
      </c>
      <c r="B2" s="95"/>
      <c r="C2" s="95"/>
      <c r="D2" s="96"/>
      <c r="E2" s="40"/>
      <c r="F2" s="40"/>
      <c r="G2" s="40"/>
      <c r="H2" s="40"/>
    </row>
    <row r="3" spans="1:8" ht="20.399999999999999" x14ac:dyDescent="0.35">
      <c r="A3" s="1" t="s">
        <v>0</v>
      </c>
      <c r="B3" s="2" t="s">
        <v>1</v>
      </c>
      <c r="C3" s="2" t="s">
        <v>2</v>
      </c>
      <c r="D3" s="46" t="s">
        <v>3</v>
      </c>
      <c r="G3" s="93" t="s">
        <v>26</v>
      </c>
    </row>
    <row r="4" spans="1:8" x14ac:dyDescent="0.25">
      <c r="A4" s="3" t="s">
        <v>1</v>
      </c>
      <c r="B4" s="4">
        <v>48</v>
      </c>
      <c r="C4" s="5">
        <v>36951</v>
      </c>
      <c r="D4" s="47">
        <v>47</v>
      </c>
    </row>
    <row r="5" spans="1:8" x14ac:dyDescent="0.25">
      <c r="A5" s="3"/>
      <c r="B5" s="25"/>
      <c r="C5" s="5">
        <f>C4+365</f>
        <v>37316</v>
      </c>
      <c r="D5" s="47">
        <v>47</v>
      </c>
    </row>
    <row r="6" spans="1:8" x14ac:dyDescent="0.25">
      <c r="A6" s="3"/>
      <c r="B6" s="4"/>
      <c r="C6" s="5">
        <f>C5+366</f>
        <v>37682</v>
      </c>
      <c r="D6" s="47">
        <v>47</v>
      </c>
    </row>
    <row r="7" spans="1:8" ht="26.4" x14ac:dyDescent="0.25">
      <c r="A7" s="6" t="s">
        <v>4</v>
      </c>
      <c r="B7" s="7"/>
      <c r="C7" s="8"/>
      <c r="D7" s="48"/>
    </row>
    <row r="8" spans="1:8" x14ac:dyDescent="0.25">
      <c r="A8" s="9" t="s">
        <v>5</v>
      </c>
      <c r="B8" s="10"/>
      <c r="C8" s="11"/>
      <c r="D8" s="49"/>
    </row>
    <row r="9" spans="1:8" x14ac:dyDescent="0.25">
      <c r="A9" s="12"/>
      <c r="B9" s="13"/>
      <c r="C9" s="14"/>
      <c r="D9" s="50"/>
    </row>
    <row r="10" spans="1:8" ht="13.8" x14ac:dyDescent="0.25">
      <c r="A10" s="15" t="s">
        <v>6</v>
      </c>
      <c r="B10" s="16" t="s">
        <v>1</v>
      </c>
      <c r="C10" s="16" t="s">
        <v>2</v>
      </c>
      <c r="D10" s="51" t="s">
        <v>3</v>
      </c>
    </row>
    <row r="11" spans="1:8" x14ac:dyDescent="0.25">
      <c r="A11" s="3" t="s">
        <v>7</v>
      </c>
      <c r="B11" s="4">
        <v>25</v>
      </c>
      <c r="C11" s="5">
        <v>36951</v>
      </c>
      <c r="D11" s="47">
        <v>47.25</v>
      </c>
    </row>
    <row r="12" spans="1:8" x14ac:dyDescent="0.25">
      <c r="A12" s="3" t="s">
        <v>8</v>
      </c>
      <c r="B12" s="4">
        <v>40</v>
      </c>
      <c r="C12" s="5">
        <f>C11+365</f>
        <v>37316</v>
      </c>
      <c r="D12" s="47">
        <v>47.25</v>
      </c>
    </row>
    <row r="13" spans="1:8" x14ac:dyDescent="0.25">
      <c r="A13" s="3" t="s">
        <v>9</v>
      </c>
      <c r="B13" s="4">
        <v>55</v>
      </c>
      <c r="C13" s="17">
        <f>C12+366</f>
        <v>37682</v>
      </c>
      <c r="D13" s="47">
        <v>47.25</v>
      </c>
    </row>
    <row r="14" spans="1:8" ht="26.4" x14ac:dyDescent="0.25">
      <c r="A14" s="6" t="s">
        <v>10</v>
      </c>
      <c r="B14" s="7"/>
      <c r="C14" s="18"/>
      <c r="D14" s="48"/>
    </row>
    <row r="15" spans="1:8" x14ac:dyDescent="0.25">
      <c r="A15" s="19" t="s">
        <v>5</v>
      </c>
      <c r="B15" s="20"/>
      <c r="C15" s="21"/>
      <c r="D15" s="52"/>
    </row>
    <row r="16" spans="1:8" x14ac:dyDescent="0.25">
      <c r="A16" s="22"/>
      <c r="B16" s="23"/>
      <c r="C16" s="24"/>
      <c r="D16" s="53"/>
    </row>
    <row r="17" spans="1:4" ht="13.8" x14ac:dyDescent="0.25">
      <c r="A17" s="1" t="s">
        <v>11</v>
      </c>
      <c r="B17" s="2" t="s">
        <v>1</v>
      </c>
      <c r="C17" s="2" t="s">
        <v>2</v>
      </c>
      <c r="D17" s="46" t="s">
        <v>3</v>
      </c>
    </row>
    <row r="18" spans="1:4" x14ac:dyDescent="0.25">
      <c r="A18" s="3" t="s">
        <v>1</v>
      </c>
      <c r="B18" s="4">
        <v>35</v>
      </c>
      <c r="C18" s="5">
        <v>36951</v>
      </c>
      <c r="D18" s="47">
        <v>47.5</v>
      </c>
    </row>
    <row r="19" spans="1:4" x14ac:dyDescent="0.25">
      <c r="A19" s="3"/>
      <c r="B19" s="25"/>
      <c r="C19" s="5">
        <f>C18+365</f>
        <v>37316</v>
      </c>
      <c r="D19" s="47">
        <v>47.5</v>
      </c>
    </row>
    <row r="20" spans="1:4" x14ac:dyDescent="0.25">
      <c r="A20" s="26"/>
      <c r="B20" s="10"/>
      <c r="C20" s="11">
        <f>C19+366</f>
        <v>37682</v>
      </c>
      <c r="D20" s="49">
        <v>47.5</v>
      </c>
    </row>
    <row r="21" spans="1:4" x14ac:dyDescent="0.25">
      <c r="A21" s="27"/>
      <c r="B21" s="23"/>
      <c r="C21" s="24"/>
      <c r="D21" s="53"/>
    </row>
    <row r="22" spans="1:4" ht="13.8" x14ac:dyDescent="0.25">
      <c r="A22" s="1" t="s">
        <v>12</v>
      </c>
      <c r="B22" s="2" t="s">
        <v>1</v>
      </c>
      <c r="C22" s="2" t="s">
        <v>2</v>
      </c>
      <c r="D22" s="46" t="s">
        <v>3</v>
      </c>
    </row>
    <row r="23" spans="1:4" x14ac:dyDescent="0.25">
      <c r="A23" s="3" t="s">
        <v>1</v>
      </c>
      <c r="B23" s="4">
        <v>5</v>
      </c>
      <c r="C23" s="5">
        <v>36951</v>
      </c>
      <c r="D23" s="47">
        <v>50</v>
      </c>
    </row>
    <row r="24" spans="1:4" x14ac:dyDescent="0.25">
      <c r="A24" s="3"/>
      <c r="B24" s="25"/>
      <c r="C24" s="5">
        <f>C23+365</f>
        <v>37316</v>
      </c>
      <c r="D24" s="47">
        <v>50</v>
      </c>
    </row>
    <row r="25" spans="1:4" x14ac:dyDescent="0.25">
      <c r="A25" s="26"/>
      <c r="B25" s="10"/>
      <c r="C25" s="11">
        <f>C24+366</f>
        <v>37682</v>
      </c>
      <c r="D25" s="49">
        <v>50</v>
      </c>
    </row>
    <row r="26" spans="1:4" x14ac:dyDescent="0.25">
      <c r="A26" s="27"/>
      <c r="B26" s="23"/>
      <c r="C26" s="24"/>
      <c r="D26" s="53"/>
    </row>
    <row r="27" spans="1:4" ht="13.8" x14ac:dyDescent="0.25">
      <c r="A27" s="1" t="s">
        <v>12</v>
      </c>
      <c r="B27" s="2" t="s">
        <v>1</v>
      </c>
      <c r="C27" s="2" t="s">
        <v>2</v>
      </c>
      <c r="D27" s="46" t="s">
        <v>3</v>
      </c>
    </row>
    <row r="28" spans="1:4" x14ac:dyDescent="0.25">
      <c r="A28" s="3" t="s">
        <v>1</v>
      </c>
      <c r="B28" s="4">
        <v>5</v>
      </c>
      <c r="C28" s="5">
        <v>36951</v>
      </c>
      <c r="D28" s="47">
        <v>48</v>
      </c>
    </row>
    <row r="29" spans="1:4" x14ac:dyDescent="0.25">
      <c r="A29" s="3"/>
      <c r="B29" s="25"/>
      <c r="C29" s="5">
        <f>C28+365</f>
        <v>37316</v>
      </c>
      <c r="D29" s="47">
        <v>48</v>
      </c>
    </row>
    <row r="30" spans="1:4" x14ac:dyDescent="0.25">
      <c r="A30" s="26"/>
      <c r="B30" s="10"/>
      <c r="C30" s="11">
        <f>C29+366</f>
        <v>37682</v>
      </c>
      <c r="D30" s="49">
        <v>48</v>
      </c>
    </row>
    <row r="31" spans="1:4" ht="13.8" thickBot="1" x14ac:dyDescent="0.3">
      <c r="A31" s="54"/>
      <c r="B31" s="55"/>
      <c r="C31" s="55"/>
      <c r="D31" s="56"/>
    </row>
    <row r="32" spans="1:4" ht="18" thickBot="1" x14ac:dyDescent="0.35">
      <c r="A32" s="41" t="s">
        <v>19</v>
      </c>
      <c r="B32" s="42" t="s">
        <v>1</v>
      </c>
      <c r="C32" s="43"/>
      <c r="D32" s="57"/>
    </row>
    <row r="33" spans="1:8" ht="17.399999999999999" x14ac:dyDescent="0.3">
      <c r="A33" s="58" t="s">
        <v>18</v>
      </c>
      <c r="B33" s="39">
        <f>SUM(B4,B11,B18,B23,B28)</f>
        <v>118</v>
      </c>
      <c r="C33" s="44"/>
      <c r="D33" s="56"/>
    </row>
    <row r="34" spans="1:8" ht="17.399999999999999" x14ac:dyDescent="0.3">
      <c r="A34" s="58" t="s">
        <v>20</v>
      </c>
      <c r="B34" s="40">
        <f>SUM(B4,B12,B18,B23,B28)</f>
        <v>133</v>
      </c>
      <c r="C34" s="45"/>
      <c r="D34" s="56"/>
    </row>
    <row r="35" spans="1:8" ht="18" thickBot="1" x14ac:dyDescent="0.35">
      <c r="A35" s="59" t="s">
        <v>21</v>
      </c>
      <c r="B35" s="60">
        <f>SUM(B4,B13,B18,B23,B28)</f>
        <v>148</v>
      </c>
      <c r="C35" s="61"/>
      <c r="D35" s="62"/>
    </row>
    <row r="36" spans="1:8" ht="13.8" thickBot="1" x14ac:dyDescent="0.3"/>
    <row r="37" spans="1:8" ht="18" thickBot="1" x14ac:dyDescent="0.35">
      <c r="A37" s="97" t="s">
        <v>22</v>
      </c>
      <c r="B37" s="98"/>
      <c r="C37" s="98"/>
      <c r="D37" s="99"/>
      <c r="E37" s="40"/>
      <c r="F37" s="40"/>
      <c r="G37" s="40"/>
      <c r="H37" s="40"/>
    </row>
    <row r="38" spans="1:8" ht="13.8" x14ac:dyDescent="0.25">
      <c r="A38" s="63" t="s">
        <v>13</v>
      </c>
      <c r="B38" s="64" t="s">
        <v>1</v>
      </c>
      <c r="C38" s="64" t="s">
        <v>2</v>
      </c>
      <c r="D38" s="75" t="s">
        <v>3</v>
      </c>
    </row>
    <row r="39" spans="1:8" x14ac:dyDescent="0.25">
      <c r="A39" s="27" t="s">
        <v>1</v>
      </c>
      <c r="B39" s="4">
        <v>100</v>
      </c>
      <c r="C39" s="5">
        <v>36951</v>
      </c>
      <c r="D39" s="47">
        <v>47</v>
      </c>
    </row>
    <row r="40" spans="1:8" x14ac:dyDescent="0.25">
      <c r="A40" s="27"/>
      <c r="B40" s="30">
        <v>1</v>
      </c>
      <c r="C40" s="24">
        <f>C39+365</f>
        <v>37316</v>
      </c>
      <c r="D40" s="47">
        <v>47</v>
      </c>
    </row>
    <row r="41" spans="1:8" x14ac:dyDescent="0.25">
      <c r="A41" s="31"/>
      <c r="B41" s="32"/>
      <c r="C41" s="33">
        <f>C40+366</f>
        <v>37682</v>
      </c>
      <c r="D41" s="47">
        <v>47</v>
      </c>
    </row>
    <row r="42" spans="1:8" x14ac:dyDescent="0.25">
      <c r="A42" s="22"/>
      <c r="B42" s="23"/>
      <c r="C42" s="24"/>
      <c r="D42" s="50"/>
    </row>
    <row r="43" spans="1:8" ht="13.8" x14ac:dyDescent="0.25">
      <c r="A43" s="28" t="s">
        <v>14</v>
      </c>
      <c r="B43" s="29" t="s">
        <v>1</v>
      </c>
      <c r="C43" s="29" t="s">
        <v>2</v>
      </c>
      <c r="D43" s="76" t="s">
        <v>3</v>
      </c>
    </row>
    <row r="44" spans="1:8" x14ac:dyDescent="0.25">
      <c r="A44" s="27" t="s">
        <v>1</v>
      </c>
      <c r="B44" s="4">
        <v>10</v>
      </c>
      <c r="C44" s="5">
        <v>36951</v>
      </c>
      <c r="D44" s="47">
        <v>50</v>
      </c>
    </row>
    <row r="45" spans="1:8" x14ac:dyDescent="0.25">
      <c r="A45" s="27"/>
      <c r="B45" s="30">
        <v>1</v>
      </c>
      <c r="C45" s="24">
        <f>C44+365</f>
        <v>37316</v>
      </c>
      <c r="D45" s="47">
        <v>50</v>
      </c>
    </row>
    <row r="46" spans="1:8" x14ac:dyDescent="0.25">
      <c r="A46" s="31"/>
      <c r="B46" s="32"/>
      <c r="C46" s="33">
        <f>C45+366</f>
        <v>37682</v>
      </c>
      <c r="D46" s="47">
        <v>50</v>
      </c>
    </row>
    <row r="47" spans="1:8" x14ac:dyDescent="0.25">
      <c r="A47" s="27"/>
      <c r="B47" s="34"/>
      <c r="C47" s="35"/>
      <c r="D47" s="77"/>
    </row>
    <row r="48" spans="1:8" ht="13.8" x14ac:dyDescent="0.25">
      <c r="A48" s="28" t="s">
        <v>15</v>
      </c>
      <c r="B48" s="29" t="s">
        <v>1</v>
      </c>
      <c r="C48" s="29" t="s">
        <v>2</v>
      </c>
      <c r="D48" s="76" t="s">
        <v>3</v>
      </c>
    </row>
    <row r="49" spans="1:4" x14ac:dyDescent="0.25">
      <c r="A49" s="27" t="s">
        <v>1</v>
      </c>
      <c r="B49" s="4">
        <v>10</v>
      </c>
      <c r="C49" s="5">
        <v>36951</v>
      </c>
      <c r="D49" s="47">
        <v>50</v>
      </c>
    </row>
    <row r="50" spans="1:4" x14ac:dyDescent="0.25">
      <c r="A50" s="27"/>
      <c r="B50" s="30">
        <v>1</v>
      </c>
      <c r="C50" s="24">
        <f>C49+365</f>
        <v>37316</v>
      </c>
      <c r="D50" s="47">
        <v>50</v>
      </c>
    </row>
    <row r="51" spans="1:4" x14ac:dyDescent="0.25">
      <c r="A51" s="27"/>
      <c r="B51" s="23"/>
      <c r="C51" s="33">
        <f>C50+366</f>
        <v>37682</v>
      </c>
      <c r="D51" s="47">
        <v>50</v>
      </c>
    </row>
    <row r="52" spans="1:4" x14ac:dyDescent="0.25">
      <c r="A52" s="12"/>
      <c r="B52" s="13"/>
      <c r="C52" s="14"/>
      <c r="D52" s="50"/>
    </row>
    <row r="53" spans="1:4" x14ac:dyDescent="0.25">
      <c r="A53" s="27"/>
      <c r="B53" s="23"/>
      <c r="C53" s="14"/>
      <c r="D53" s="50"/>
    </row>
    <row r="54" spans="1:4" ht="13.8" x14ac:dyDescent="0.25">
      <c r="A54" s="28" t="s">
        <v>16</v>
      </c>
      <c r="B54" s="29" t="s">
        <v>1</v>
      </c>
      <c r="C54" s="29" t="s">
        <v>2</v>
      </c>
      <c r="D54" s="76" t="s">
        <v>3</v>
      </c>
    </row>
    <row r="55" spans="1:4" x14ac:dyDescent="0.25">
      <c r="A55" s="27" t="s">
        <v>1</v>
      </c>
      <c r="B55" s="4">
        <v>15</v>
      </c>
      <c r="C55" s="5">
        <v>36951</v>
      </c>
      <c r="D55" s="47">
        <v>48</v>
      </c>
    </row>
    <row r="56" spans="1:4" x14ac:dyDescent="0.25">
      <c r="A56" s="27"/>
      <c r="B56" s="30">
        <v>1</v>
      </c>
      <c r="C56" s="24">
        <f>C55+365</f>
        <v>37316</v>
      </c>
      <c r="D56" s="47">
        <v>48</v>
      </c>
    </row>
    <row r="57" spans="1:4" x14ac:dyDescent="0.25">
      <c r="A57" s="31"/>
      <c r="B57" s="32"/>
      <c r="C57" s="33">
        <f>C56+366</f>
        <v>37682</v>
      </c>
      <c r="D57" s="47">
        <v>48</v>
      </c>
    </row>
    <row r="58" spans="1:4" x14ac:dyDescent="0.25">
      <c r="A58" s="36"/>
      <c r="B58" s="37"/>
      <c r="C58" s="38"/>
      <c r="D58" s="78"/>
    </row>
    <row r="59" spans="1:4" ht="13.8" x14ac:dyDescent="0.25">
      <c r="A59" s="28" t="s">
        <v>12</v>
      </c>
      <c r="B59" s="29" t="s">
        <v>1</v>
      </c>
      <c r="C59" s="29" t="s">
        <v>2</v>
      </c>
      <c r="D59" s="76" t="s">
        <v>3</v>
      </c>
    </row>
    <row r="60" spans="1:4" x14ac:dyDescent="0.25">
      <c r="A60" s="27" t="s">
        <v>1</v>
      </c>
      <c r="B60" s="4">
        <v>50</v>
      </c>
      <c r="C60" s="5">
        <v>36951</v>
      </c>
      <c r="D60" s="47">
        <v>48</v>
      </c>
    </row>
    <row r="61" spans="1:4" x14ac:dyDescent="0.25">
      <c r="A61" s="27"/>
      <c r="B61" s="30">
        <v>1</v>
      </c>
      <c r="C61" s="24">
        <f>C60+365</f>
        <v>37316</v>
      </c>
      <c r="D61" s="47">
        <v>48</v>
      </c>
    </row>
    <row r="62" spans="1:4" x14ac:dyDescent="0.25">
      <c r="A62" s="31"/>
      <c r="B62" s="32"/>
      <c r="C62" s="33">
        <f>C61+366</f>
        <v>37682</v>
      </c>
      <c r="D62" s="47">
        <v>48</v>
      </c>
    </row>
    <row r="63" spans="1:4" x14ac:dyDescent="0.25">
      <c r="A63" s="27"/>
      <c r="B63" s="34"/>
      <c r="C63" s="35"/>
      <c r="D63" s="77"/>
    </row>
    <row r="64" spans="1:4" ht="13.8" x14ac:dyDescent="0.25">
      <c r="A64" s="28" t="s">
        <v>27</v>
      </c>
      <c r="B64" s="29" t="s">
        <v>1</v>
      </c>
      <c r="C64" s="29" t="s">
        <v>2</v>
      </c>
      <c r="D64" s="76" t="s">
        <v>3</v>
      </c>
    </row>
    <row r="65" spans="1:4" x14ac:dyDescent="0.25">
      <c r="A65" s="27" t="s">
        <v>1</v>
      </c>
      <c r="B65" s="4">
        <v>35</v>
      </c>
      <c r="C65" s="5">
        <v>36951</v>
      </c>
      <c r="D65" s="47">
        <v>48.5</v>
      </c>
    </row>
    <row r="66" spans="1:4" x14ac:dyDescent="0.25">
      <c r="A66" s="27"/>
      <c r="B66" s="30">
        <v>1</v>
      </c>
      <c r="C66" s="24">
        <f>C65+365</f>
        <v>37316</v>
      </c>
      <c r="D66" s="47">
        <v>48.5</v>
      </c>
    </row>
    <row r="67" spans="1:4" x14ac:dyDescent="0.25">
      <c r="A67" s="31"/>
      <c r="B67" s="32"/>
      <c r="C67" s="33">
        <f>C66+366</f>
        <v>37682</v>
      </c>
      <c r="D67" s="47">
        <v>48.5</v>
      </c>
    </row>
    <row r="68" spans="1:4" x14ac:dyDescent="0.25">
      <c r="A68" s="27"/>
      <c r="B68" s="34"/>
      <c r="C68" s="35"/>
      <c r="D68" s="77"/>
    </row>
    <row r="69" spans="1:4" ht="13.8" x14ac:dyDescent="0.25">
      <c r="A69" s="28" t="s">
        <v>28</v>
      </c>
      <c r="B69" s="29" t="s">
        <v>1</v>
      </c>
      <c r="C69" s="29" t="s">
        <v>2</v>
      </c>
      <c r="D69" s="76" t="s">
        <v>3</v>
      </c>
    </row>
    <row r="70" spans="1:4" x14ac:dyDescent="0.25">
      <c r="A70" s="27" t="s">
        <v>1</v>
      </c>
      <c r="B70" s="4">
        <v>100</v>
      </c>
      <c r="C70" s="5">
        <v>36951</v>
      </c>
      <c r="D70" s="47">
        <v>48</v>
      </c>
    </row>
    <row r="71" spans="1:4" x14ac:dyDescent="0.25">
      <c r="A71" s="27"/>
      <c r="B71" s="30">
        <v>1</v>
      </c>
      <c r="C71" s="24">
        <f>C70+365</f>
        <v>37316</v>
      </c>
      <c r="D71" s="47">
        <v>48</v>
      </c>
    </row>
    <row r="72" spans="1:4" x14ac:dyDescent="0.25">
      <c r="A72" s="31"/>
      <c r="B72" s="32"/>
      <c r="C72" s="33">
        <f>C71+366</f>
        <v>37682</v>
      </c>
      <c r="D72" s="49">
        <v>48</v>
      </c>
    </row>
    <row r="73" spans="1:4" x14ac:dyDescent="0.25">
      <c r="A73" s="27"/>
      <c r="B73" s="23"/>
      <c r="C73" s="24"/>
      <c r="D73" s="77"/>
    </row>
    <row r="74" spans="1:4" ht="13.8" x14ac:dyDescent="0.25">
      <c r="A74" s="28" t="s">
        <v>30</v>
      </c>
      <c r="B74" s="29" t="s">
        <v>1</v>
      </c>
      <c r="C74" s="29" t="s">
        <v>2</v>
      </c>
      <c r="D74" s="76" t="s">
        <v>3</v>
      </c>
    </row>
    <row r="75" spans="1:4" x14ac:dyDescent="0.25">
      <c r="A75" s="27" t="s">
        <v>1</v>
      </c>
      <c r="B75" s="4">
        <v>10</v>
      </c>
      <c r="C75" s="5">
        <v>36951</v>
      </c>
      <c r="D75" s="47">
        <v>48</v>
      </c>
    </row>
    <row r="76" spans="1:4" x14ac:dyDescent="0.25">
      <c r="A76" s="27"/>
      <c r="B76" s="30">
        <v>1</v>
      </c>
      <c r="C76" s="24">
        <f>C75+365</f>
        <v>37316</v>
      </c>
      <c r="D76" s="47">
        <v>48</v>
      </c>
    </row>
    <row r="77" spans="1:4" x14ac:dyDescent="0.25">
      <c r="A77" s="31"/>
      <c r="B77" s="32"/>
      <c r="C77" s="33">
        <f>C76+366</f>
        <v>37682</v>
      </c>
      <c r="D77" s="49">
        <v>48</v>
      </c>
    </row>
    <row r="78" spans="1:4" x14ac:dyDescent="0.25">
      <c r="A78" s="27"/>
      <c r="B78" s="23"/>
      <c r="C78" s="24"/>
      <c r="D78" s="77"/>
    </row>
    <row r="79" spans="1:4" ht="13.8" x14ac:dyDescent="0.25">
      <c r="A79" s="28" t="s">
        <v>29</v>
      </c>
      <c r="B79" s="29" t="s">
        <v>1</v>
      </c>
      <c r="C79" s="29" t="s">
        <v>2</v>
      </c>
      <c r="D79" s="76" t="s">
        <v>3</v>
      </c>
    </row>
    <row r="80" spans="1:4" x14ac:dyDescent="0.25">
      <c r="A80" s="27" t="s">
        <v>1</v>
      </c>
      <c r="B80" s="4">
        <v>50</v>
      </c>
      <c r="C80" s="5">
        <v>36951</v>
      </c>
      <c r="D80" s="47">
        <v>47</v>
      </c>
    </row>
    <row r="81" spans="1:4" x14ac:dyDescent="0.25">
      <c r="A81" s="27"/>
      <c r="B81" s="30">
        <v>1</v>
      </c>
      <c r="C81" s="24">
        <f>C80+365</f>
        <v>37316</v>
      </c>
      <c r="D81" s="47">
        <v>47</v>
      </c>
    </row>
    <row r="82" spans="1:4" x14ac:dyDescent="0.25">
      <c r="A82" s="31"/>
      <c r="B82" s="32"/>
      <c r="C82" s="33">
        <f>C81+366</f>
        <v>37682</v>
      </c>
      <c r="D82" s="49">
        <v>47</v>
      </c>
    </row>
    <row r="83" spans="1:4" x14ac:dyDescent="0.25">
      <c r="A83" s="27"/>
      <c r="B83" s="23"/>
      <c r="C83" s="24"/>
      <c r="D83" s="77"/>
    </row>
    <row r="84" spans="1:4" ht="13.8" x14ac:dyDescent="0.25">
      <c r="A84" s="28" t="s">
        <v>31</v>
      </c>
      <c r="B84" s="29" t="s">
        <v>1</v>
      </c>
      <c r="C84" s="29" t="s">
        <v>2</v>
      </c>
      <c r="D84" s="76" t="s">
        <v>3</v>
      </c>
    </row>
    <row r="85" spans="1:4" x14ac:dyDescent="0.25">
      <c r="A85" s="27" t="s">
        <v>1</v>
      </c>
      <c r="B85" s="4">
        <v>25</v>
      </c>
      <c r="C85" s="5">
        <v>36951</v>
      </c>
      <c r="D85" s="47">
        <v>48</v>
      </c>
    </row>
    <row r="86" spans="1:4" x14ac:dyDescent="0.25">
      <c r="A86" s="27"/>
      <c r="B86" s="30">
        <v>1</v>
      </c>
      <c r="C86" s="24">
        <f>C85+365</f>
        <v>37316</v>
      </c>
      <c r="D86" s="47">
        <v>48</v>
      </c>
    </row>
    <row r="87" spans="1:4" x14ac:dyDescent="0.25">
      <c r="A87" s="31"/>
      <c r="B87" s="32"/>
      <c r="C87" s="33">
        <f>C86+366</f>
        <v>37682</v>
      </c>
      <c r="D87" s="49">
        <v>48</v>
      </c>
    </row>
    <row r="88" spans="1:4" x14ac:dyDescent="0.25">
      <c r="A88" s="27"/>
      <c r="B88" s="23"/>
      <c r="C88" s="24"/>
      <c r="D88" s="77"/>
    </row>
    <row r="89" spans="1:4" ht="13.8" x14ac:dyDescent="0.25">
      <c r="A89" s="28" t="s">
        <v>32</v>
      </c>
      <c r="B89" s="29" t="s">
        <v>1</v>
      </c>
      <c r="C89" s="29" t="s">
        <v>2</v>
      </c>
      <c r="D89" s="76" t="s">
        <v>3</v>
      </c>
    </row>
    <row r="90" spans="1:4" x14ac:dyDescent="0.25">
      <c r="A90" s="27" t="s">
        <v>1</v>
      </c>
      <c r="B90" s="4">
        <v>50</v>
      </c>
      <c r="C90" s="5">
        <v>36951</v>
      </c>
      <c r="D90" s="47">
        <v>50</v>
      </c>
    </row>
    <row r="91" spans="1:4" x14ac:dyDescent="0.25">
      <c r="A91" s="27"/>
      <c r="B91" s="30">
        <v>1</v>
      </c>
      <c r="C91" s="24">
        <f>C90+365</f>
        <v>37316</v>
      </c>
      <c r="D91" s="47">
        <v>50</v>
      </c>
    </row>
    <row r="92" spans="1:4" x14ac:dyDescent="0.25">
      <c r="A92" s="31"/>
      <c r="B92" s="32"/>
      <c r="C92" s="33">
        <f>C91+366</f>
        <v>37682</v>
      </c>
      <c r="D92" s="49">
        <v>50</v>
      </c>
    </row>
    <row r="93" spans="1:4" ht="13.8" thickBot="1" x14ac:dyDescent="0.3">
      <c r="A93" s="54"/>
      <c r="B93" s="55"/>
      <c r="C93" s="55"/>
      <c r="D93" s="56"/>
    </row>
    <row r="94" spans="1:4" ht="18" thickBot="1" x14ac:dyDescent="0.35">
      <c r="A94" s="65" t="s">
        <v>23</v>
      </c>
      <c r="B94" s="66" t="s">
        <v>1</v>
      </c>
      <c r="C94" s="67"/>
      <c r="D94" s="74"/>
    </row>
    <row r="95" spans="1:4" ht="17.399999999999999" x14ac:dyDescent="0.3">
      <c r="A95" s="58" t="s">
        <v>18</v>
      </c>
      <c r="B95" s="39">
        <f>SUM(B39,B44,B49,B55,B60,B65,B70,B75,B80,B85,B90)</f>
        <v>455</v>
      </c>
      <c r="C95" s="44"/>
      <c r="D95" s="56"/>
    </row>
    <row r="96" spans="1:4" ht="17.399999999999999" x14ac:dyDescent="0.3">
      <c r="A96" s="58" t="s">
        <v>20</v>
      </c>
      <c r="B96" s="40">
        <f>B95</f>
        <v>455</v>
      </c>
      <c r="C96" s="45"/>
      <c r="D96" s="56"/>
    </row>
    <row r="97" spans="1:4" ht="18" thickBot="1" x14ac:dyDescent="0.35">
      <c r="A97" s="59" t="s">
        <v>21</v>
      </c>
      <c r="B97" s="60">
        <f>B96</f>
        <v>455</v>
      </c>
      <c r="C97" s="61"/>
      <c r="D97" s="62"/>
    </row>
    <row r="98" spans="1:4" ht="18" thickBot="1" x14ac:dyDescent="0.35">
      <c r="A98" s="68"/>
      <c r="B98" s="39"/>
      <c r="C98" s="44"/>
      <c r="D98" s="69"/>
    </row>
    <row r="99" spans="1:4" ht="18" thickBot="1" x14ac:dyDescent="0.35">
      <c r="A99" s="70" t="s">
        <v>24</v>
      </c>
      <c r="B99" s="71" t="s">
        <v>1</v>
      </c>
      <c r="C99" s="73"/>
      <c r="D99" s="72"/>
    </row>
    <row r="100" spans="1:4" ht="17.399999999999999" x14ac:dyDescent="0.3">
      <c r="A100" s="58" t="s">
        <v>18</v>
      </c>
      <c r="B100" s="39">
        <f>B33+B95</f>
        <v>573</v>
      </c>
      <c r="C100" s="44"/>
      <c r="D100" s="56"/>
    </row>
    <row r="101" spans="1:4" ht="17.399999999999999" x14ac:dyDescent="0.3">
      <c r="A101" s="58" t="s">
        <v>20</v>
      </c>
      <c r="B101" s="40">
        <f>B34+B96</f>
        <v>588</v>
      </c>
      <c r="C101" s="45"/>
      <c r="D101" s="56"/>
    </row>
    <row r="102" spans="1:4" ht="18" thickBot="1" x14ac:dyDescent="0.35">
      <c r="A102" s="59" t="s">
        <v>21</v>
      </c>
      <c r="B102" s="60">
        <f>B35+B97</f>
        <v>603</v>
      </c>
      <c r="C102" s="61"/>
      <c r="D102" s="62"/>
    </row>
    <row r="103" spans="1:4" ht="13.8" thickBot="1" x14ac:dyDescent="0.3"/>
    <row r="104" spans="1:4" ht="18" thickBot="1" x14ac:dyDescent="0.35">
      <c r="A104" s="79" t="s">
        <v>25</v>
      </c>
      <c r="B104" s="80" t="s">
        <v>1</v>
      </c>
      <c r="C104" s="81"/>
      <c r="D104" s="82"/>
    </row>
    <row r="105" spans="1:4" ht="17.399999999999999" x14ac:dyDescent="0.3">
      <c r="A105" s="83" t="s">
        <v>18</v>
      </c>
      <c r="B105" s="84">
        <f>500-B100</f>
        <v>-73</v>
      </c>
      <c r="C105" s="85"/>
      <c r="D105" s="86"/>
    </row>
    <row r="106" spans="1:4" ht="17.399999999999999" x14ac:dyDescent="0.3">
      <c r="A106" s="83" t="s">
        <v>20</v>
      </c>
      <c r="B106" s="87">
        <f>500-B101</f>
        <v>-88</v>
      </c>
      <c r="C106" s="88"/>
      <c r="D106" s="86"/>
    </row>
    <row r="107" spans="1:4" ht="18" thickBot="1" x14ac:dyDescent="0.35">
      <c r="A107" s="89" t="s">
        <v>21</v>
      </c>
      <c r="B107" s="90">
        <f>500-B102</f>
        <v>-103</v>
      </c>
      <c r="C107" s="91"/>
      <c r="D107" s="92"/>
    </row>
  </sheetData>
  <mergeCells count="2">
    <mergeCell ref="A2:D2"/>
    <mergeCell ref="A37:D37"/>
  </mergeCells>
  <phoneticPr fontId="0" type="noConversion"/>
  <printOptions horizontalCentered="1"/>
  <pageMargins left="0.75" right="0.7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novpvto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pdevrie</dc:creator>
  <cp:lastModifiedBy>Havlíček Jan</cp:lastModifiedBy>
  <cp:lastPrinted>2001-09-26T17:16:54Z</cp:lastPrinted>
  <dcterms:created xsi:type="dcterms:W3CDTF">2001-09-26T16:50:17Z</dcterms:created>
  <dcterms:modified xsi:type="dcterms:W3CDTF">2023-09-10T15:46:39Z</dcterms:modified>
</cp:coreProperties>
</file>