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080" yWindow="828" windowWidth="14220" windowHeight="7800" activeTab="1"/>
  </bookViews>
  <sheets>
    <sheet name="facility detail" sheetId="1" r:id="rId1"/>
    <sheet name="by Capacity" sheetId="2" r:id="rId2"/>
    <sheet name="Sheet3" sheetId="3" r:id="rId3"/>
  </sheets>
  <definedNames>
    <definedName name="_xlnm._FilterDatabase" localSheetId="1" hidden="1">'by Capacity'!$A$1:$AI$413</definedName>
    <definedName name="_xlnm.Print_Area" localSheetId="1">'by Capacity'!$A$1:$AI$416</definedName>
    <definedName name="_xlnm.Print_Titles" localSheetId="1">'by Capacity'!$1:$1</definedName>
    <definedName name="_xlnm.Print_Titles" localSheetId="0">'facility detail'!$1:$1</definedName>
  </definedNames>
  <calcPr calcId="92512" fullCalcOnLoad="1"/>
</workbook>
</file>

<file path=xl/calcChain.xml><?xml version="1.0" encoding="utf-8"?>
<calcChain xmlns="http://schemas.openxmlformats.org/spreadsheetml/2006/main">
  <c r="AC2" i="2" l="1"/>
  <c r="AE2" i="2"/>
  <c r="AG2" i="2"/>
  <c r="AC3" i="2"/>
  <c r="AE3" i="2"/>
  <c r="AG3" i="2"/>
  <c r="AI3" i="2"/>
  <c r="AC4" i="2"/>
  <c r="AE4" i="2"/>
  <c r="AG4" i="2"/>
  <c r="AI4" i="2"/>
  <c r="AC5" i="2"/>
  <c r="AE5" i="2"/>
  <c r="AG5" i="2"/>
  <c r="AC6" i="2"/>
  <c r="AE6" i="2"/>
  <c r="AG6" i="2"/>
  <c r="AI6" i="2"/>
  <c r="AC7" i="2"/>
  <c r="AE7" i="2"/>
  <c r="AG7" i="2"/>
  <c r="AI7" i="2"/>
  <c r="AC8" i="2"/>
  <c r="AE8" i="2"/>
  <c r="AG8" i="2"/>
  <c r="AC9" i="2"/>
  <c r="AE9" i="2"/>
  <c r="AG9" i="2"/>
  <c r="AC10" i="2"/>
  <c r="AE10" i="2"/>
  <c r="AG10" i="2"/>
  <c r="AI10" i="2"/>
  <c r="AC11" i="2"/>
  <c r="AE11" i="2"/>
  <c r="AG11" i="2"/>
  <c r="AC12" i="2"/>
  <c r="AE12" i="2"/>
  <c r="AG12" i="2"/>
  <c r="AC13" i="2"/>
  <c r="AE13" i="2"/>
  <c r="AG13" i="2"/>
  <c r="AI13" i="2"/>
  <c r="AC14" i="2"/>
  <c r="AE14" i="2"/>
  <c r="AG14" i="2"/>
  <c r="AI14" i="2"/>
  <c r="AC15" i="2"/>
  <c r="AE15" i="2"/>
  <c r="AG15" i="2"/>
  <c r="AI15" i="2"/>
  <c r="AC16" i="2"/>
  <c r="AE16" i="2"/>
  <c r="AG16" i="2"/>
  <c r="AI16" i="2"/>
  <c r="AC17" i="2"/>
  <c r="AE17" i="2"/>
  <c r="AG17" i="2"/>
  <c r="AI17" i="2"/>
  <c r="AC18" i="2"/>
  <c r="AE18" i="2"/>
  <c r="AG18" i="2"/>
  <c r="AC19" i="2"/>
  <c r="AE19" i="2"/>
  <c r="AG19" i="2"/>
  <c r="AC20" i="2"/>
  <c r="AE20" i="2"/>
  <c r="AG20" i="2"/>
  <c r="AI20" i="2"/>
  <c r="AC21" i="2"/>
  <c r="AE21" i="2"/>
  <c r="AG21" i="2"/>
  <c r="AI21" i="2"/>
  <c r="AC22" i="2"/>
  <c r="AE22" i="2"/>
  <c r="AG22" i="2"/>
  <c r="AC23" i="2"/>
  <c r="AE23" i="2"/>
  <c r="AG23" i="2"/>
  <c r="AI23" i="2"/>
  <c r="AC24" i="2"/>
  <c r="AE24" i="2"/>
  <c r="AG24" i="2"/>
  <c r="AC25" i="2"/>
  <c r="AE25" i="2"/>
  <c r="AG25" i="2"/>
  <c r="AC26" i="2"/>
  <c r="AE26" i="2"/>
  <c r="AG26" i="2"/>
  <c r="AI26" i="2"/>
  <c r="AC27" i="2"/>
  <c r="AE27" i="2"/>
  <c r="AG27" i="2"/>
  <c r="AI27" i="2"/>
  <c r="AC28" i="2"/>
  <c r="AE28" i="2"/>
  <c r="AG28" i="2"/>
  <c r="AI28" i="2"/>
  <c r="AC29" i="2"/>
  <c r="AE29" i="2"/>
  <c r="AG29" i="2"/>
  <c r="AI29" i="2"/>
  <c r="AC30" i="2"/>
  <c r="AE30" i="2"/>
  <c r="AG30" i="2"/>
  <c r="AI30" i="2"/>
  <c r="AC31" i="2"/>
  <c r="AE31" i="2"/>
  <c r="AG31" i="2"/>
  <c r="AI31" i="2"/>
  <c r="AC32" i="2"/>
  <c r="AE32" i="2"/>
  <c r="AG32" i="2"/>
  <c r="AI32" i="2"/>
  <c r="AC33" i="2"/>
  <c r="AE33" i="2"/>
  <c r="AG33" i="2"/>
  <c r="AC34" i="2"/>
  <c r="AE34" i="2"/>
  <c r="AG34" i="2"/>
  <c r="AC35" i="2"/>
  <c r="AE35" i="2"/>
  <c r="AG35" i="2"/>
  <c r="AI35" i="2"/>
  <c r="AC36" i="2"/>
  <c r="AE36" i="2"/>
  <c r="AG36" i="2"/>
  <c r="AC37" i="2"/>
  <c r="AE37" i="2"/>
  <c r="AG37" i="2"/>
  <c r="AC38" i="2"/>
  <c r="AE38" i="2"/>
  <c r="AG38" i="2"/>
  <c r="AI38" i="2"/>
  <c r="AC39" i="2"/>
  <c r="AE39" i="2"/>
  <c r="AG39" i="2"/>
  <c r="AC40" i="2"/>
  <c r="AE40" i="2"/>
  <c r="AG40" i="2"/>
  <c r="AI40" i="2"/>
  <c r="AC41" i="2"/>
  <c r="AE41" i="2"/>
  <c r="AG41" i="2"/>
  <c r="AC42" i="2"/>
  <c r="AE42" i="2"/>
  <c r="AG42" i="2"/>
  <c r="AI42" i="2"/>
  <c r="AC43" i="2"/>
  <c r="AE43" i="2"/>
  <c r="AG43" i="2"/>
  <c r="AI43" i="2"/>
  <c r="AC44" i="2"/>
  <c r="AE44" i="2"/>
  <c r="AG44" i="2"/>
  <c r="AC45" i="2"/>
  <c r="AE45" i="2"/>
  <c r="AG45" i="2"/>
  <c r="AC46" i="2"/>
  <c r="AE46" i="2"/>
  <c r="AG46" i="2"/>
  <c r="AI46" i="2"/>
  <c r="AC47" i="2"/>
  <c r="AE47" i="2"/>
  <c r="AG47" i="2"/>
  <c r="AI47" i="2"/>
  <c r="AC48" i="2"/>
  <c r="AE48" i="2"/>
  <c r="AG48" i="2"/>
  <c r="AI48" i="2"/>
  <c r="AC49" i="2"/>
  <c r="AE49" i="2"/>
  <c r="AG49" i="2"/>
  <c r="AC50" i="2"/>
  <c r="AE50" i="2"/>
  <c r="AG50" i="2"/>
  <c r="AI50" i="2"/>
  <c r="AC51" i="2"/>
  <c r="AE51" i="2"/>
  <c r="AG51" i="2"/>
  <c r="AI51" i="2"/>
  <c r="AC52" i="2"/>
  <c r="AE52" i="2"/>
  <c r="AG52" i="2"/>
  <c r="AI52" i="2"/>
  <c r="AC53" i="2"/>
  <c r="AE53" i="2"/>
  <c r="AG53" i="2"/>
  <c r="AI53" i="2"/>
  <c r="AC54" i="2"/>
  <c r="AE54" i="2"/>
  <c r="AG54" i="2"/>
  <c r="AC55" i="2"/>
  <c r="AE55" i="2"/>
  <c r="AG55" i="2"/>
  <c r="AC56" i="2"/>
  <c r="AE56" i="2"/>
  <c r="AG56" i="2"/>
  <c r="AC57" i="2"/>
  <c r="AE57" i="2"/>
  <c r="AG57" i="2"/>
  <c r="AI57" i="2"/>
  <c r="AC58" i="2"/>
  <c r="AE58" i="2"/>
  <c r="AG58" i="2"/>
  <c r="AI58" i="2"/>
  <c r="AC59" i="2"/>
  <c r="AE59" i="2"/>
  <c r="AG59" i="2"/>
  <c r="AC60" i="2"/>
  <c r="AE60" i="2"/>
  <c r="AG60" i="2"/>
  <c r="AC61" i="2"/>
  <c r="AE61" i="2"/>
  <c r="AG61" i="2"/>
  <c r="AI61" i="2"/>
  <c r="AC62" i="2"/>
  <c r="AE62" i="2"/>
  <c r="AG62" i="2"/>
  <c r="AI62" i="2"/>
  <c r="AC63" i="2"/>
  <c r="AE63" i="2"/>
  <c r="AG63" i="2"/>
  <c r="AI63" i="2"/>
  <c r="AC64" i="2"/>
  <c r="AE64" i="2"/>
  <c r="AG64" i="2"/>
  <c r="AC65" i="2"/>
  <c r="AE65" i="2"/>
  <c r="AG65" i="2"/>
  <c r="AC66" i="2"/>
  <c r="AE66" i="2"/>
  <c r="AG66" i="2"/>
  <c r="AI66" i="2"/>
  <c r="AC67" i="2"/>
  <c r="AE67" i="2"/>
  <c r="AG67" i="2"/>
  <c r="AI67" i="2"/>
  <c r="AC68" i="2"/>
  <c r="AE68" i="2"/>
  <c r="AG68" i="2"/>
  <c r="AI68" i="2"/>
  <c r="AC69" i="2"/>
  <c r="AE69" i="2"/>
  <c r="AG69" i="2"/>
  <c r="AI69" i="2"/>
  <c r="AC70" i="2"/>
  <c r="AE70" i="2"/>
  <c r="AG70" i="2"/>
  <c r="AI70" i="2"/>
  <c r="AC71" i="2"/>
  <c r="AE71" i="2"/>
  <c r="AG71" i="2"/>
  <c r="AI71" i="2"/>
  <c r="AC72" i="2"/>
  <c r="AE72" i="2"/>
  <c r="AG72" i="2"/>
  <c r="AI72" i="2"/>
  <c r="AC73" i="2"/>
  <c r="AE73" i="2"/>
  <c r="AG73" i="2"/>
  <c r="AI73" i="2"/>
  <c r="AC74" i="2"/>
  <c r="AE74" i="2"/>
  <c r="AG74" i="2"/>
  <c r="AI74" i="2"/>
  <c r="AC75" i="2"/>
  <c r="AE75" i="2"/>
  <c r="AG75" i="2"/>
  <c r="AC76" i="2"/>
  <c r="AE76" i="2"/>
  <c r="AG76" i="2"/>
  <c r="AI76" i="2"/>
  <c r="AC77" i="2"/>
  <c r="AE77" i="2"/>
  <c r="AG77" i="2"/>
  <c r="AI77" i="2"/>
  <c r="AC78" i="2"/>
  <c r="AE78" i="2"/>
  <c r="AG78" i="2"/>
  <c r="AI78" i="2"/>
  <c r="AC79" i="2"/>
  <c r="AE79" i="2"/>
  <c r="AG79" i="2"/>
  <c r="AI79" i="2"/>
  <c r="AC80" i="2"/>
  <c r="AE80" i="2"/>
  <c r="AG80" i="2"/>
  <c r="AI80" i="2"/>
  <c r="AC81" i="2"/>
  <c r="AE81" i="2"/>
  <c r="AG81" i="2"/>
  <c r="AC82" i="2"/>
  <c r="AE82" i="2"/>
  <c r="AG82" i="2"/>
  <c r="AI82" i="2"/>
  <c r="AC83" i="2"/>
  <c r="AE83" i="2"/>
  <c r="AG83" i="2"/>
  <c r="AI83" i="2"/>
  <c r="AC84" i="2"/>
  <c r="AE84" i="2"/>
  <c r="AG84" i="2"/>
  <c r="AI84" i="2"/>
  <c r="AC85" i="2"/>
  <c r="AE85" i="2"/>
  <c r="AG85" i="2"/>
  <c r="AI85" i="2"/>
  <c r="AC86" i="2"/>
  <c r="AE86" i="2"/>
  <c r="AG86" i="2"/>
  <c r="AI86" i="2"/>
  <c r="AC87" i="2"/>
  <c r="AE87" i="2"/>
  <c r="AG87" i="2"/>
  <c r="AI87" i="2"/>
  <c r="AC88" i="2"/>
  <c r="AE88" i="2"/>
  <c r="AG88" i="2"/>
  <c r="AI88" i="2"/>
  <c r="AC89" i="2"/>
  <c r="AE89" i="2"/>
  <c r="AG89" i="2"/>
  <c r="AC90" i="2"/>
  <c r="AE90" i="2"/>
  <c r="AG90" i="2"/>
  <c r="AI90" i="2"/>
  <c r="AC91" i="2"/>
  <c r="AE91" i="2"/>
  <c r="AG91" i="2"/>
  <c r="AI91" i="2"/>
  <c r="AC92" i="2"/>
  <c r="AE92" i="2"/>
  <c r="AG92" i="2"/>
  <c r="AI92" i="2"/>
  <c r="AC93" i="2"/>
  <c r="AE93" i="2"/>
  <c r="AG93" i="2"/>
  <c r="AI93" i="2"/>
  <c r="AC94" i="2"/>
  <c r="AE94" i="2"/>
  <c r="AG94" i="2"/>
  <c r="AI94" i="2"/>
  <c r="AC95" i="2"/>
  <c r="AE95" i="2"/>
  <c r="AG95" i="2"/>
  <c r="AC96" i="2"/>
  <c r="AE96" i="2"/>
  <c r="AG96" i="2"/>
  <c r="AI96" i="2"/>
  <c r="AC97" i="2"/>
  <c r="AE97" i="2"/>
  <c r="AG97" i="2"/>
  <c r="AI97" i="2"/>
  <c r="AC98" i="2"/>
  <c r="AE98" i="2"/>
  <c r="AG98" i="2"/>
  <c r="AI98" i="2"/>
  <c r="AC99" i="2"/>
  <c r="AE99" i="2"/>
  <c r="AG99" i="2"/>
  <c r="AI99" i="2"/>
  <c r="AC100" i="2"/>
  <c r="AE100" i="2"/>
  <c r="AG100" i="2"/>
  <c r="AI100" i="2"/>
  <c r="AC101" i="2"/>
  <c r="AE101" i="2"/>
  <c r="AG101" i="2"/>
  <c r="AI101" i="2"/>
  <c r="AC102" i="2"/>
  <c r="AE102" i="2"/>
  <c r="AG102" i="2"/>
  <c r="AI102" i="2"/>
  <c r="AC103" i="2"/>
  <c r="AE103" i="2"/>
  <c r="AG103" i="2"/>
  <c r="AI103" i="2"/>
  <c r="AC104" i="2"/>
  <c r="AE104" i="2"/>
  <c r="AG104" i="2"/>
  <c r="AI104" i="2"/>
  <c r="AC105" i="2"/>
  <c r="AE105" i="2"/>
  <c r="AG105" i="2"/>
  <c r="AI105" i="2"/>
  <c r="AC106" i="2"/>
  <c r="AE106" i="2"/>
  <c r="AG106" i="2"/>
  <c r="AI106" i="2"/>
  <c r="AC107" i="2"/>
  <c r="AE107" i="2"/>
  <c r="AG107" i="2"/>
  <c r="AI107" i="2"/>
  <c r="AC108" i="2"/>
  <c r="AE108" i="2"/>
  <c r="AG108" i="2"/>
  <c r="AI108" i="2"/>
  <c r="AC109" i="2"/>
  <c r="AE109" i="2"/>
  <c r="AG109" i="2"/>
  <c r="AC110" i="2"/>
  <c r="AE110" i="2"/>
  <c r="AG110" i="2"/>
  <c r="AI110" i="2"/>
  <c r="AC111" i="2"/>
  <c r="AE111" i="2"/>
  <c r="AG111" i="2"/>
  <c r="AI111" i="2"/>
  <c r="AC112" i="2"/>
  <c r="AE112" i="2"/>
  <c r="AG112" i="2"/>
  <c r="AC113" i="2"/>
  <c r="AE113" i="2"/>
  <c r="AG113" i="2"/>
  <c r="AI113" i="2"/>
  <c r="AC114" i="2"/>
  <c r="AE114" i="2"/>
  <c r="AG114" i="2"/>
  <c r="AC115" i="2"/>
  <c r="AE115" i="2"/>
  <c r="AG115" i="2"/>
  <c r="AI115" i="2"/>
  <c r="AC116" i="2"/>
  <c r="AE116" i="2"/>
  <c r="AG116" i="2"/>
  <c r="AI116" i="2"/>
  <c r="AC117" i="2"/>
  <c r="AE117" i="2"/>
  <c r="AG117" i="2"/>
  <c r="AI117" i="2"/>
  <c r="AC118" i="2"/>
  <c r="AE118" i="2"/>
  <c r="AG118" i="2"/>
  <c r="AI118" i="2"/>
  <c r="AC119" i="2"/>
  <c r="AE119" i="2"/>
  <c r="AG119" i="2"/>
  <c r="AI119" i="2"/>
  <c r="AC120" i="2"/>
  <c r="AE120" i="2"/>
  <c r="AG120" i="2"/>
  <c r="AI120" i="2"/>
  <c r="AC121" i="2"/>
  <c r="AE121" i="2"/>
  <c r="AG121" i="2"/>
  <c r="AI121" i="2"/>
  <c r="AC122" i="2"/>
  <c r="AE122" i="2"/>
  <c r="AG122" i="2"/>
  <c r="AI122" i="2"/>
  <c r="AC123" i="2"/>
  <c r="AE123" i="2"/>
  <c r="AG123" i="2"/>
  <c r="AI123" i="2"/>
  <c r="AC124" i="2"/>
  <c r="AE124" i="2"/>
  <c r="AG124" i="2"/>
  <c r="AI124" i="2"/>
  <c r="AC125" i="2"/>
  <c r="AE125" i="2"/>
  <c r="AG125" i="2"/>
  <c r="AI125" i="2"/>
  <c r="AC126" i="2"/>
  <c r="AE126" i="2"/>
  <c r="AG126" i="2"/>
  <c r="AI126" i="2"/>
  <c r="AC127" i="2"/>
  <c r="AE127" i="2"/>
  <c r="AG127" i="2"/>
  <c r="AI127" i="2"/>
  <c r="AC128" i="2"/>
  <c r="AE128" i="2"/>
  <c r="AG128" i="2"/>
  <c r="AI128" i="2"/>
  <c r="AC129" i="2"/>
  <c r="AE129" i="2"/>
  <c r="AG129" i="2"/>
  <c r="AI129" i="2"/>
  <c r="AC130" i="2"/>
  <c r="AE130" i="2"/>
  <c r="AG130" i="2"/>
  <c r="AI130" i="2"/>
  <c r="AC131" i="2"/>
  <c r="AE131" i="2"/>
  <c r="AG131" i="2"/>
  <c r="AI131" i="2"/>
  <c r="AC132" i="2"/>
  <c r="AE132" i="2"/>
  <c r="AG132" i="2"/>
  <c r="AI132" i="2"/>
  <c r="AC133" i="2"/>
  <c r="AE133" i="2"/>
  <c r="AG133" i="2"/>
  <c r="AI133" i="2"/>
  <c r="AC134" i="2"/>
  <c r="AE134" i="2"/>
  <c r="AG134" i="2"/>
  <c r="AC135" i="2"/>
  <c r="AE135" i="2"/>
  <c r="AG135" i="2"/>
  <c r="AI135" i="2"/>
  <c r="AC136" i="2"/>
  <c r="AE136" i="2"/>
  <c r="AG136" i="2"/>
  <c r="AC137" i="2"/>
  <c r="AE137" i="2"/>
  <c r="AG137" i="2"/>
  <c r="AI137" i="2"/>
  <c r="AC138" i="2"/>
  <c r="AE138" i="2"/>
  <c r="AG138" i="2"/>
  <c r="AI138" i="2"/>
  <c r="AC139" i="2"/>
  <c r="AE139" i="2"/>
  <c r="AG139" i="2"/>
  <c r="AI139" i="2"/>
  <c r="AC140" i="2"/>
  <c r="AE140" i="2"/>
  <c r="AG140" i="2"/>
  <c r="AI140" i="2"/>
  <c r="AC141" i="2"/>
  <c r="AE141" i="2"/>
  <c r="AG141" i="2"/>
  <c r="AI141" i="2"/>
  <c r="AC142" i="2"/>
  <c r="AE142" i="2"/>
  <c r="AG142" i="2"/>
  <c r="AI142" i="2"/>
  <c r="AC143" i="2"/>
  <c r="AE143" i="2"/>
  <c r="AG143" i="2"/>
  <c r="AC144" i="2"/>
  <c r="AE144" i="2"/>
  <c r="AG144" i="2"/>
  <c r="AI144" i="2"/>
  <c r="AC145" i="2"/>
  <c r="AE145" i="2"/>
  <c r="AG145" i="2"/>
  <c r="AI145" i="2"/>
  <c r="AC146" i="2"/>
  <c r="AE146" i="2"/>
  <c r="AG146" i="2"/>
  <c r="AI146" i="2"/>
  <c r="AC147" i="2"/>
  <c r="AE147" i="2"/>
  <c r="AG147" i="2"/>
  <c r="AI147" i="2"/>
  <c r="AC148" i="2"/>
  <c r="AE148" i="2"/>
  <c r="AG148" i="2"/>
  <c r="AC149" i="2"/>
  <c r="AE149" i="2"/>
  <c r="AG149" i="2"/>
  <c r="AI149" i="2"/>
  <c r="AC150" i="2"/>
  <c r="AE150" i="2"/>
  <c r="AG150" i="2"/>
  <c r="AC151" i="2"/>
  <c r="AE151" i="2"/>
  <c r="AG151" i="2"/>
  <c r="AI151" i="2"/>
  <c r="AC152" i="2"/>
  <c r="AE152" i="2"/>
  <c r="AG152" i="2"/>
  <c r="AI152" i="2"/>
  <c r="AC153" i="2"/>
  <c r="AE153" i="2"/>
  <c r="AG153" i="2"/>
  <c r="AI153" i="2"/>
  <c r="AC154" i="2"/>
  <c r="AE154" i="2"/>
  <c r="AG154" i="2"/>
  <c r="AI154" i="2"/>
  <c r="AC155" i="2"/>
  <c r="AE155" i="2"/>
  <c r="AG155" i="2"/>
  <c r="AI155" i="2"/>
  <c r="AC156" i="2"/>
  <c r="AE156" i="2"/>
  <c r="AG156" i="2"/>
  <c r="AI156" i="2"/>
  <c r="AC157" i="2"/>
  <c r="AE157" i="2"/>
  <c r="AG157" i="2"/>
  <c r="AI157" i="2"/>
  <c r="AC158" i="2"/>
  <c r="AE158" i="2"/>
  <c r="AG158" i="2"/>
  <c r="AI158" i="2"/>
  <c r="AC159" i="2"/>
  <c r="AE159" i="2"/>
  <c r="AG159" i="2"/>
  <c r="AC160" i="2"/>
  <c r="AE160" i="2"/>
  <c r="AG160" i="2"/>
  <c r="AI160" i="2"/>
  <c r="AC161" i="2"/>
  <c r="AE161" i="2"/>
  <c r="AG161" i="2"/>
  <c r="AC162" i="2"/>
  <c r="AE162" i="2"/>
  <c r="AG162" i="2"/>
  <c r="AC163" i="2"/>
  <c r="AE163" i="2"/>
  <c r="AG163" i="2"/>
  <c r="AI163" i="2"/>
  <c r="AC164" i="2"/>
  <c r="AE164" i="2"/>
  <c r="AG164" i="2"/>
  <c r="AC165" i="2"/>
  <c r="AE165" i="2"/>
  <c r="AG165" i="2"/>
  <c r="AI165" i="2"/>
  <c r="AC166" i="2"/>
  <c r="AE166" i="2"/>
  <c r="AG166" i="2"/>
  <c r="AI166" i="2"/>
  <c r="AC167" i="2"/>
  <c r="AE167" i="2"/>
  <c r="AG167" i="2"/>
  <c r="AI167" i="2"/>
  <c r="AC168" i="2"/>
  <c r="AE168" i="2"/>
  <c r="AG168" i="2"/>
  <c r="AI168" i="2"/>
  <c r="AC169" i="2"/>
  <c r="AE169" i="2"/>
  <c r="AG169" i="2"/>
  <c r="AI169" i="2"/>
  <c r="AC170" i="2"/>
  <c r="AE170" i="2"/>
  <c r="AG170" i="2"/>
  <c r="AC171" i="2"/>
  <c r="AE171" i="2"/>
  <c r="AG171" i="2"/>
  <c r="AI171" i="2"/>
  <c r="AC172" i="2"/>
  <c r="AE172" i="2"/>
  <c r="AG172" i="2"/>
  <c r="AI172" i="2"/>
  <c r="AC173" i="2"/>
  <c r="AE173" i="2"/>
  <c r="AG173" i="2"/>
  <c r="AI173" i="2"/>
  <c r="AC174" i="2"/>
  <c r="AE174" i="2"/>
  <c r="AG174" i="2"/>
  <c r="AI174" i="2"/>
  <c r="AC175" i="2"/>
  <c r="AE175" i="2"/>
  <c r="AG175" i="2"/>
  <c r="AC176" i="2"/>
  <c r="AE176" i="2"/>
  <c r="AG176" i="2"/>
  <c r="AI176" i="2"/>
  <c r="AE177" i="2"/>
  <c r="AC178" i="2"/>
  <c r="AE178" i="2"/>
  <c r="AG178" i="2"/>
  <c r="AI178" i="2"/>
  <c r="AC179" i="2"/>
  <c r="AE179" i="2"/>
  <c r="AG179" i="2"/>
  <c r="AC180" i="2"/>
  <c r="AE180" i="2"/>
  <c r="AG180" i="2"/>
  <c r="AI180" i="2"/>
  <c r="AC181" i="2"/>
  <c r="AE181" i="2"/>
  <c r="AG181" i="2"/>
  <c r="AI181" i="2"/>
  <c r="AC182" i="2"/>
  <c r="AE182" i="2"/>
  <c r="AG182" i="2"/>
  <c r="AI182" i="2"/>
  <c r="AC183" i="2"/>
  <c r="AE183" i="2"/>
  <c r="AG183" i="2"/>
  <c r="AI183" i="2"/>
  <c r="AC184" i="2"/>
  <c r="AE184" i="2"/>
  <c r="AG184" i="2"/>
  <c r="AC185" i="2"/>
  <c r="AE185" i="2"/>
  <c r="AG185" i="2"/>
  <c r="AI185" i="2"/>
  <c r="AC186" i="2"/>
  <c r="AE186" i="2"/>
  <c r="AG186" i="2"/>
  <c r="AI186" i="2"/>
  <c r="AC187" i="2"/>
  <c r="AE187" i="2"/>
  <c r="AG187" i="2"/>
  <c r="AI187" i="2"/>
  <c r="AC188" i="2"/>
  <c r="AE188" i="2"/>
  <c r="AG188" i="2"/>
  <c r="AI188" i="2"/>
  <c r="AC189" i="2"/>
  <c r="AE189" i="2"/>
  <c r="AG189" i="2"/>
  <c r="AI189" i="2"/>
  <c r="AC190" i="2"/>
  <c r="AE190" i="2"/>
  <c r="AG190" i="2"/>
  <c r="AI190" i="2"/>
  <c r="AC191" i="2"/>
  <c r="AE191" i="2"/>
  <c r="AG191" i="2"/>
  <c r="AC192" i="2"/>
  <c r="AE192" i="2"/>
  <c r="AG192" i="2"/>
  <c r="AI192" i="2"/>
  <c r="AC193" i="2"/>
  <c r="AE193" i="2"/>
  <c r="AG193" i="2"/>
  <c r="AI193" i="2"/>
  <c r="AC194" i="2"/>
  <c r="AE194" i="2"/>
  <c r="AG194" i="2"/>
  <c r="AI194" i="2"/>
  <c r="AC195" i="2"/>
  <c r="AE195" i="2"/>
  <c r="AG195" i="2"/>
  <c r="AI195" i="2"/>
  <c r="AC196" i="2"/>
  <c r="AE196" i="2"/>
  <c r="AG196" i="2"/>
  <c r="AI196" i="2"/>
  <c r="AC197" i="2"/>
  <c r="AE197" i="2"/>
  <c r="AG197" i="2"/>
  <c r="AC198" i="2"/>
  <c r="AE198" i="2"/>
  <c r="AG198" i="2"/>
  <c r="AI198" i="2"/>
  <c r="AC199" i="2"/>
  <c r="AE199" i="2"/>
  <c r="AG199" i="2"/>
  <c r="AI199" i="2"/>
  <c r="AC200" i="2"/>
  <c r="AE200" i="2"/>
  <c r="AG200" i="2"/>
  <c r="AI200" i="2"/>
  <c r="AC201" i="2"/>
  <c r="AE201" i="2"/>
  <c r="AG201" i="2"/>
  <c r="AI201" i="2"/>
  <c r="AC202" i="2"/>
  <c r="AE202" i="2"/>
  <c r="AG202" i="2"/>
  <c r="AI202" i="2"/>
  <c r="AC203" i="2"/>
  <c r="AE203" i="2"/>
  <c r="AG203" i="2"/>
  <c r="AC204" i="2"/>
  <c r="AE204" i="2"/>
  <c r="AG204" i="2"/>
  <c r="AC205" i="2"/>
  <c r="AE205" i="2"/>
  <c r="AI205" i="2"/>
  <c r="AC206" i="2"/>
  <c r="AE206" i="2"/>
  <c r="AG206" i="2"/>
  <c r="AI206" i="2"/>
  <c r="AC207" i="2"/>
  <c r="AE207" i="2"/>
  <c r="AG207" i="2"/>
  <c r="AI207" i="2"/>
  <c r="AC208" i="2"/>
  <c r="AE208" i="2"/>
  <c r="AG208" i="2"/>
  <c r="AC209" i="2"/>
  <c r="AE209" i="2"/>
  <c r="AG209" i="2"/>
  <c r="AI209" i="2"/>
  <c r="AC210" i="2"/>
  <c r="AE210" i="2"/>
  <c r="AG210" i="2"/>
  <c r="AC211" i="2"/>
  <c r="AE211" i="2"/>
  <c r="AG211" i="2"/>
  <c r="AI211" i="2"/>
  <c r="AC212" i="2"/>
  <c r="AE212" i="2"/>
  <c r="AG212" i="2"/>
  <c r="AC213" i="2"/>
  <c r="AE213" i="2"/>
  <c r="AG213" i="2"/>
  <c r="AI213" i="2"/>
  <c r="AC214" i="2"/>
  <c r="AE214" i="2"/>
  <c r="AG214" i="2"/>
  <c r="AC215" i="2"/>
  <c r="AE215" i="2"/>
  <c r="AG215" i="2"/>
  <c r="AC216" i="2"/>
  <c r="AE216" i="2"/>
  <c r="AG216" i="2"/>
  <c r="AI216" i="2"/>
  <c r="AC217" i="2"/>
  <c r="AE217" i="2"/>
  <c r="AG217" i="2"/>
  <c r="AI217" i="2"/>
  <c r="AC218" i="2"/>
  <c r="AE218" i="2"/>
  <c r="AG218" i="2"/>
  <c r="AC219" i="2"/>
  <c r="AE219" i="2"/>
  <c r="AG219" i="2"/>
  <c r="AI219" i="2"/>
  <c r="AC220" i="2"/>
  <c r="AE220" i="2"/>
  <c r="AG220" i="2"/>
  <c r="AI220" i="2"/>
  <c r="AC221" i="2"/>
  <c r="AE221" i="2"/>
  <c r="AG221" i="2"/>
  <c r="AC222" i="2"/>
  <c r="AE222" i="2"/>
  <c r="AG222" i="2"/>
  <c r="AI222" i="2"/>
  <c r="AC223" i="2"/>
  <c r="AE223" i="2"/>
  <c r="AG223" i="2"/>
  <c r="AI223" i="2"/>
  <c r="AC224" i="2"/>
  <c r="AE224" i="2"/>
  <c r="AG224" i="2"/>
  <c r="AI224" i="2"/>
  <c r="AC225" i="2"/>
  <c r="AE225" i="2"/>
  <c r="AG225" i="2"/>
  <c r="AI225" i="2"/>
  <c r="AC226" i="2"/>
  <c r="AE226" i="2"/>
  <c r="AG226" i="2"/>
  <c r="AI226" i="2"/>
  <c r="AC227" i="2"/>
  <c r="AE227" i="2"/>
  <c r="AG227" i="2"/>
  <c r="AC228" i="2"/>
  <c r="AE228" i="2"/>
  <c r="AG228" i="2"/>
  <c r="AC229" i="2"/>
  <c r="AE229" i="2"/>
  <c r="AG229" i="2"/>
  <c r="AC230" i="2"/>
  <c r="AE230" i="2"/>
  <c r="AG230" i="2"/>
  <c r="AI230" i="2"/>
  <c r="AC231" i="2"/>
  <c r="AE231" i="2"/>
  <c r="AG231" i="2"/>
  <c r="AI231" i="2"/>
  <c r="AC232" i="2"/>
  <c r="AE232" i="2"/>
  <c r="AG232" i="2"/>
  <c r="AI232" i="2"/>
  <c r="AC233" i="2"/>
  <c r="AE233" i="2"/>
  <c r="AG233" i="2"/>
  <c r="AI233" i="2"/>
  <c r="AC234" i="2"/>
  <c r="AE234" i="2"/>
  <c r="AG234" i="2"/>
  <c r="AI234" i="2"/>
  <c r="AC235" i="2"/>
  <c r="AE235" i="2"/>
  <c r="AG235" i="2"/>
  <c r="AI235" i="2"/>
  <c r="AC236" i="2"/>
  <c r="AE236" i="2"/>
  <c r="AG236" i="2"/>
  <c r="AI236" i="2"/>
  <c r="AC237" i="2"/>
  <c r="AE237" i="2"/>
  <c r="AG237" i="2"/>
  <c r="AC238" i="2"/>
  <c r="AE238" i="2"/>
  <c r="AG238" i="2"/>
  <c r="AC239" i="2"/>
  <c r="AE239" i="2"/>
  <c r="AG239" i="2"/>
  <c r="AI239" i="2"/>
  <c r="AC240" i="2"/>
  <c r="AE240" i="2"/>
  <c r="AG240" i="2"/>
  <c r="AI240" i="2"/>
  <c r="AC241" i="2"/>
  <c r="AE241" i="2"/>
  <c r="AG241" i="2"/>
  <c r="AI241" i="2"/>
  <c r="AC242" i="2"/>
  <c r="AE242" i="2"/>
  <c r="AG242" i="2"/>
  <c r="AI242" i="2"/>
  <c r="AC243" i="2"/>
  <c r="AE243" i="2"/>
  <c r="AG243" i="2"/>
  <c r="AI243" i="2"/>
  <c r="AC244" i="2"/>
  <c r="AE244" i="2"/>
  <c r="AG244" i="2"/>
  <c r="AI244" i="2"/>
  <c r="AC245" i="2"/>
  <c r="AE245" i="2"/>
  <c r="AG245" i="2"/>
  <c r="AI245" i="2"/>
  <c r="AC246" i="2"/>
  <c r="AE246" i="2"/>
  <c r="AG246" i="2"/>
  <c r="AI246" i="2"/>
  <c r="AC247" i="2"/>
  <c r="AE247" i="2"/>
  <c r="AG247" i="2"/>
  <c r="AI247" i="2"/>
  <c r="AC248" i="2"/>
  <c r="AE248" i="2"/>
  <c r="AG248" i="2"/>
  <c r="AI248" i="2"/>
  <c r="AC249" i="2"/>
  <c r="AE249" i="2"/>
  <c r="AG249" i="2"/>
  <c r="AI249" i="2"/>
  <c r="AC250" i="2"/>
  <c r="AE250" i="2"/>
  <c r="AG250" i="2"/>
  <c r="AI250" i="2"/>
  <c r="AC251" i="2"/>
  <c r="AE251" i="2"/>
  <c r="AG251" i="2"/>
  <c r="AC252" i="2"/>
  <c r="AE252" i="2"/>
  <c r="AG252" i="2"/>
  <c r="AC253" i="2"/>
  <c r="AE253" i="2"/>
  <c r="AG253" i="2"/>
  <c r="AC254" i="2"/>
  <c r="AE254" i="2"/>
  <c r="AG254" i="2"/>
  <c r="AI254" i="2"/>
  <c r="AC255" i="2"/>
  <c r="AE255" i="2"/>
  <c r="AG255" i="2"/>
  <c r="AC256" i="2"/>
  <c r="AE256" i="2"/>
  <c r="AG256" i="2"/>
  <c r="AI256" i="2"/>
  <c r="AC257" i="2"/>
  <c r="AE257" i="2"/>
  <c r="AG257" i="2"/>
  <c r="AI257" i="2"/>
  <c r="AC258" i="2"/>
  <c r="AE258" i="2"/>
  <c r="AG258" i="2"/>
  <c r="AI258" i="2"/>
  <c r="AC259" i="2"/>
  <c r="AE259" i="2"/>
  <c r="AG259" i="2"/>
  <c r="AC260" i="2"/>
  <c r="AE260" i="2"/>
  <c r="AG260" i="2"/>
  <c r="AI260" i="2"/>
  <c r="AC261" i="2"/>
  <c r="AE261" i="2"/>
  <c r="AG261" i="2"/>
  <c r="AC262" i="2"/>
  <c r="AE262" i="2"/>
  <c r="AG262" i="2"/>
  <c r="AC263" i="2"/>
  <c r="AE263" i="2"/>
  <c r="AG263" i="2"/>
  <c r="AC264" i="2"/>
  <c r="AE264" i="2"/>
  <c r="AG264" i="2"/>
  <c r="AI264" i="2"/>
  <c r="AC265" i="2"/>
  <c r="AE265" i="2"/>
  <c r="AG265" i="2"/>
  <c r="AC266" i="2"/>
  <c r="AE266" i="2"/>
  <c r="AG266" i="2"/>
  <c r="AI266" i="2"/>
  <c r="AC267" i="2"/>
  <c r="AE267" i="2"/>
  <c r="AG267" i="2"/>
  <c r="AI267" i="2"/>
  <c r="AC268" i="2"/>
  <c r="AE268" i="2"/>
  <c r="AG268" i="2"/>
  <c r="AI268" i="2"/>
  <c r="AC269" i="2"/>
  <c r="AE269" i="2"/>
  <c r="AG269" i="2"/>
  <c r="AC270" i="2"/>
  <c r="AE270" i="2"/>
  <c r="AG270" i="2"/>
  <c r="AC271" i="2"/>
  <c r="AE271" i="2"/>
  <c r="AG271" i="2"/>
  <c r="AC272" i="2"/>
  <c r="AE272" i="2"/>
  <c r="AG272" i="2"/>
  <c r="AI272" i="2"/>
  <c r="AC273" i="2"/>
  <c r="AE273" i="2"/>
  <c r="AG273" i="2"/>
  <c r="AC274" i="2"/>
  <c r="AE274" i="2"/>
  <c r="AG274" i="2"/>
  <c r="AI274" i="2"/>
  <c r="AC275" i="2"/>
  <c r="AE275" i="2"/>
  <c r="AG275" i="2"/>
  <c r="AC276" i="2"/>
  <c r="AE276" i="2"/>
  <c r="AG276" i="2"/>
  <c r="AI276" i="2"/>
  <c r="AC277" i="2"/>
  <c r="AE277" i="2"/>
  <c r="AG277" i="2"/>
  <c r="AC278" i="2"/>
  <c r="AE278" i="2"/>
  <c r="AG278" i="2"/>
  <c r="AI278" i="2"/>
  <c r="AC279" i="2"/>
  <c r="AE279" i="2"/>
  <c r="AG279" i="2"/>
  <c r="AC280" i="2"/>
  <c r="AE280" i="2"/>
  <c r="AG280" i="2"/>
  <c r="AI280" i="2"/>
  <c r="AC281" i="2"/>
  <c r="AE281" i="2"/>
  <c r="AG281" i="2"/>
  <c r="AI281" i="2"/>
  <c r="AC282" i="2"/>
  <c r="AE282" i="2"/>
  <c r="AG282" i="2"/>
  <c r="AI282" i="2"/>
  <c r="AC283" i="2"/>
  <c r="AE283" i="2"/>
  <c r="AG283" i="2"/>
  <c r="AI283" i="2"/>
  <c r="AC284" i="2"/>
  <c r="AE284" i="2"/>
  <c r="AG284" i="2"/>
  <c r="AI284" i="2"/>
  <c r="AC285" i="2"/>
  <c r="AE285" i="2"/>
  <c r="AG285" i="2"/>
  <c r="AI285" i="2"/>
  <c r="AC286" i="2"/>
  <c r="AE286" i="2"/>
  <c r="AG286" i="2"/>
  <c r="AI286" i="2"/>
  <c r="AC287" i="2"/>
  <c r="AE287" i="2"/>
  <c r="AG287" i="2"/>
  <c r="AI287" i="2"/>
  <c r="AC288" i="2"/>
  <c r="AE288" i="2"/>
  <c r="AI288" i="2"/>
  <c r="AC289" i="2"/>
  <c r="AE289" i="2"/>
  <c r="AG289" i="2"/>
  <c r="AI289" i="2"/>
  <c r="AC290" i="2"/>
  <c r="AE290" i="2"/>
  <c r="AG290" i="2"/>
  <c r="AI290" i="2"/>
  <c r="AC291" i="2"/>
  <c r="AE291" i="2"/>
  <c r="AG291" i="2"/>
  <c r="AI291" i="2"/>
  <c r="AC292" i="2"/>
  <c r="AE292" i="2"/>
  <c r="AG292" i="2"/>
  <c r="AI292" i="2"/>
  <c r="AC293" i="2"/>
  <c r="AE293" i="2"/>
  <c r="AI293" i="2"/>
  <c r="AC294" i="2"/>
  <c r="AE294" i="2"/>
  <c r="AG294" i="2"/>
  <c r="AC295" i="2"/>
  <c r="AE295" i="2"/>
  <c r="AI295" i="2"/>
  <c r="AC296" i="2"/>
  <c r="AE296" i="2"/>
  <c r="AG296" i="2"/>
  <c r="AI296" i="2"/>
  <c r="AC297" i="2"/>
  <c r="AE297" i="2"/>
  <c r="AG297" i="2"/>
  <c r="AI297" i="2"/>
  <c r="AC298" i="2"/>
  <c r="AE298" i="2"/>
  <c r="AG298" i="2"/>
  <c r="AI298" i="2"/>
  <c r="AC299" i="2"/>
  <c r="AE299" i="2"/>
  <c r="AG299" i="2"/>
  <c r="AI299" i="2"/>
  <c r="AC300" i="2"/>
  <c r="AE300" i="2"/>
  <c r="AG300" i="2"/>
  <c r="AI300" i="2"/>
  <c r="AC301" i="2"/>
  <c r="AE301" i="2"/>
  <c r="AI301" i="2"/>
  <c r="AC302" i="2"/>
  <c r="AE302" i="2"/>
  <c r="AG302" i="2"/>
  <c r="AI302" i="2"/>
  <c r="AC303" i="2"/>
  <c r="AE303" i="2"/>
  <c r="AG303" i="2"/>
  <c r="AI303" i="2"/>
  <c r="AC304" i="2"/>
  <c r="AE304" i="2"/>
  <c r="AG304" i="2"/>
  <c r="AI304" i="2"/>
  <c r="AC305" i="2"/>
  <c r="AE305" i="2"/>
  <c r="AG305" i="2"/>
  <c r="AI305" i="2"/>
  <c r="AC306" i="2"/>
  <c r="AE306" i="2"/>
  <c r="AG306" i="2"/>
  <c r="AI306" i="2"/>
  <c r="AC307" i="2"/>
  <c r="AE307" i="2"/>
  <c r="AG307" i="2"/>
  <c r="AI307" i="2"/>
  <c r="AC308" i="2"/>
  <c r="AE308" i="2"/>
  <c r="AG308" i="2"/>
  <c r="AI308" i="2"/>
  <c r="AC309" i="2"/>
  <c r="AE309" i="2"/>
  <c r="AG309" i="2"/>
  <c r="AI309" i="2"/>
  <c r="AC310" i="2"/>
  <c r="AE310" i="2"/>
  <c r="AG310" i="2"/>
  <c r="AI310" i="2"/>
  <c r="AC311" i="2"/>
  <c r="AE311" i="2"/>
  <c r="AG311" i="2"/>
  <c r="AI311" i="2"/>
  <c r="AC312" i="2"/>
  <c r="AE312" i="2"/>
  <c r="AG312" i="2"/>
  <c r="AI312" i="2"/>
  <c r="AC313" i="2"/>
  <c r="AE313" i="2"/>
  <c r="AG313" i="2"/>
  <c r="AI313" i="2"/>
  <c r="AC314" i="2"/>
  <c r="AE314" i="2"/>
  <c r="AG314" i="2"/>
  <c r="AI314" i="2"/>
  <c r="AC315" i="2"/>
  <c r="AE315" i="2"/>
  <c r="AG315" i="2"/>
  <c r="AI315" i="2"/>
  <c r="AC316" i="2"/>
  <c r="AE316" i="2"/>
  <c r="AG316" i="2"/>
  <c r="AI316" i="2"/>
  <c r="AC317" i="2"/>
  <c r="AE317" i="2"/>
  <c r="AG317" i="2"/>
  <c r="AI317" i="2"/>
  <c r="AE318" i="2"/>
  <c r="AI318" i="2"/>
  <c r="AC319" i="2"/>
  <c r="AE319" i="2"/>
  <c r="AG319" i="2"/>
  <c r="AC320" i="2"/>
  <c r="AE320" i="2"/>
  <c r="AG320" i="2"/>
  <c r="AI320" i="2"/>
  <c r="AC321" i="2"/>
  <c r="AE321" i="2"/>
  <c r="AG321" i="2"/>
  <c r="AI321" i="2"/>
  <c r="AC322" i="2"/>
  <c r="AE322" i="2"/>
  <c r="AG322" i="2"/>
  <c r="AI322" i="2"/>
  <c r="AC323" i="2"/>
  <c r="AE323" i="2"/>
  <c r="AG323" i="2"/>
  <c r="AI323" i="2"/>
  <c r="AC324" i="2"/>
  <c r="AE324" i="2"/>
  <c r="AI324" i="2"/>
  <c r="AC325" i="2"/>
  <c r="AE325" i="2"/>
  <c r="AG325" i="2"/>
  <c r="AI325" i="2"/>
  <c r="AC326" i="2"/>
  <c r="AE326" i="2"/>
  <c r="AG326" i="2"/>
  <c r="AI326" i="2"/>
  <c r="AC327" i="2"/>
  <c r="AE327" i="2"/>
  <c r="AI327" i="2"/>
  <c r="AC328" i="2"/>
  <c r="AE328" i="2"/>
  <c r="AG328" i="2"/>
  <c r="AI328" i="2"/>
  <c r="AC329" i="2"/>
  <c r="AE329" i="2"/>
  <c r="AI329" i="2"/>
  <c r="AC330" i="2"/>
  <c r="AE330" i="2"/>
  <c r="AG330" i="2"/>
  <c r="AC331" i="2"/>
  <c r="AE331" i="2"/>
  <c r="AG331" i="2"/>
  <c r="AI331" i="2"/>
  <c r="AC332" i="2"/>
  <c r="AE332" i="2"/>
  <c r="AG332" i="2"/>
  <c r="AI332" i="2"/>
  <c r="AC333" i="2"/>
  <c r="AE333" i="2"/>
  <c r="AI333" i="2"/>
  <c r="AC334" i="2"/>
  <c r="AE334" i="2"/>
  <c r="AG334" i="2"/>
  <c r="AI334" i="2"/>
  <c r="AC335" i="2"/>
  <c r="AE335" i="2"/>
  <c r="AG335" i="2"/>
  <c r="AI335" i="2"/>
  <c r="AC336" i="2"/>
  <c r="AE336" i="2"/>
  <c r="AG336" i="2"/>
  <c r="AI336" i="2"/>
  <c r="AC337" i="2"/>
  <c r="AE337" i="2"/>
  <c r="AG337" i="2"/>
  <c r="AI337" i="2"/>
  <c r="AC338" i="2"/>
  <c r="AE338" i="2"/>
  <c r="AI338" i="2"/>
  <c r="AC339" i="2"/>
  <c r="AE339" i="2"/>
  <c r="AG339" i="2"/>
  <c r="AI339" i="2"/>
  <c r="AC340" i="2"/>
  <c r="AE340" i="2"/>
  <c r="AG340" i="2"/>
  <c r="AI340" i="2"/>
  <c r="AC341" i="2"/>
  <c r="AE341" i="2"/>
  <c r="AI341" i="2"/>
  <c r="AC342" i="2"/>
  <c r="AE342" i="2"/>
  <c r="AG342" i="2"/>
  <c r="AI342" i="2"/>
  <c r="AC343" i="2"/>
  <c r="AE343" i="2"/>
  <c r="AI343" i="2"/>
  <c r="AC344" i="2"/>
  <c r="AE344" i="2"/>
  <c r="AI344" i="2"/>
  <c r="AC345" i="2"/>
  <c r="AE345" i="2"/>
  <c r="AG345" i="2"/>
  <c r="AI345" i="2"/>
  <c r="AC346" i="2"/>
  <c r="AE346" i="2"/>
  <c r="AG346" i="2"/>
  <c r="AI346" i="2"/>
  <c r="AC347" i="2"/>
  <c r="AE347" i="2"/>
  <c r="AG347" i="2"/>
  <c r="AI347" i="2"/>
  <c r="AC348" i="2"/>
  <c r="AE348" i="2"/>
  <c r="AG348" i="2"/>
  <c r="AI348" i="2"/>
  <c r="AE349" i="2"/>
  <c r="AG349" i="2"/>
  <c r="AI349" i="2"/>
  <c r="AC350" i="2"/>
  <c r="AE350" i="2"/>
  <c r="AG350" i="2"/>
  <c r="AI350" i="2"/>
  <c r="AC351" i="2"/>
  <c r="AE351" i="2"/>
  <c r="AG351" i="2"/>
  <c r="AI351" i="2"/>
  <c r="AC352" i="2"/>
  <c r="AE352" i="2"/>
  <c r="AI352" i="2"/>
  <c r="AC353" i="2"/>
  <c r="AE353" i="2"/>
  <c r="AI353" i="2"/>
  <c r="AC354" i="2"/>
  <c r="AE354" i="2"/>
  <c r="AI354" i="2"/>
  <c r="AC355" i="2"/>
  <c r="AE355" i="2"/>
  <c r="AI355" i="2"/>
  <c r="AC356" i="2"/>
  <c r="AE356" i="2"/>
  <c r="AG356" i="2"/>
  <c r="AI356" i="2"/>
  <c r="AC357" i="2"/>
  <c r="AE357" i="2"/>
  <c r="AG357" i="2"/>
  <c r="AI357" i="2"/>
  <c r="AC358" i="2"/>
  <c r="AE358" i="2"/>
  <c r="AG358" i="2"/>
  <c r="AI358" i="2"/>
  <c r="AC359" i="2"/>
  <c r="AE359" i="2"/>
  <c r="AG359" i="2"/>
  <c r="AI359" i="2"/>
  <c r="AC360" i="2"/>
  <c r="AE360" i="2"/>
  <c r="AG360" i="2"/>
  <c r="AC361" i="2"/>
  <c r="AE361" i="2"/>
  <c r="AG361" i="2"/>
  <c r="AI361" i="2"/>
  <c r="AC362" i="2"/>
  <c r="AE362" i="2"/>
  <c r="AG362" i="2"/>
  <c r="AC363" i="2"/>
  <c r="AE363" i="2"/>
  <c r="AG363" i="2"/>
  <c r="AC364" i="2"/>
  <c r="AE364" i="2"/>
  <c r="AG364" i="2"/>
  <c r="AI364" i="2"/>
  <c r="AC365" i="2"/>
  <c r="AE365" i="2"/>
  <c r="AG365" i="2"/>
  <c r="AI365" i="2"/>
  <c r="AC366" i="2"/>
  <c r="AE366" i="2"/>
  <c r="AG366" i="2"/>
  <c r="AI366" i="2"/>
  <c r="AC367" i="2"/>
  <c r="AE367" i="2"/>
  <c r="AG367" i="2"/>
  <c r="AI367" i="2"/>
  <c r="AC368" i="2"/>
  <c r="AE368" i="2"/>
  <c r="AG368" i="2"/>
  <c r="AI368" i="2"/>
  <c r="AC369" i="2"/>
  <c r="AE369" i="2"/>
  <c r="AG369" i="2"/>
  <c r="AI369" i="2"/>
  <c r="AC370" i="2"/>
  <c r="AE370" i="2"/>
  <c r="AG370" i="2"/>
  <c r="AI370" i="2"/>
  <c r="AC371" i="2"/>
  <c r="AE371" i="2"/>
  <c r="AG371" i="2"/>
  <c r="AI371" i="2"/>
  <c r="AC372" i="2"/>
  <c r="AE372" i="2"/>
  <c r="AG372" i="2"/>
  <c r="AI372" i="2"/>
  <c r="AC373" i="2"/>
  <c r="AE373" i="2"/>
  <c r="AG373" i="2"/>
  <c r="AI373" i="2"/>
  <c r="AC374" i="2"/>
  <c r="AE374" i="2"/>
  <c r="AG374" i="2"/>
  <c r="AI374" i="2"/>
  <c r="AC375" i="2"/>
  <c r="AE375" i="2"/>
  <c r="AG375" i="2"/>
  <c r="AC376" i="2"/>
  <c r="AE376" i="2"/>
  <c r="AG376" i="2"/>
  <c r="AI376" i="2"/>
  <c r="AC377" i="2"/>
  <c r="AE377" i="2"/>
  <c r="AG377" i="2"/>
  <c r="AI377" i="2"/>
  <c r="AC378" i="2"/>
  <c r="AE378" i="2"/>
  <c r="AG378" i="2"/>
  <c r="AI378" i="2"/>
  <c r="AC379" i="2"/>
  <c r="AE379" i="2"/>
  <c r="AG379" i="2"/>
  <c r="AI379" i="2"/>
  <c r="AC380" i="2"/>
  <c r="AE380" i="2"/>
  <c r="AG380" i="2"/>
  <c r="AI380" i="2"/>
  <c r="AC381" i="2"/>
  <c r="AE381" i="2"/>
  <c r="AG381" i="2"/>
  <c r="AI381" i="2"/>
  <c r="AC382" i="2"/>
  <c r="AE382" i="2"/>
  <c r="AG382" i="2"/>
  <c r="AI382" i="2"/>
  <c r="AC383" i="2"/>
  <c r="AE383" i="2"/>
  <c r="AG383" i="2"/>
  <c r="AI383" i="2"/>
  <c r="AC384" i="2"/>
  <c r="AE384" i="2"/>
  <c r="AG384" i="2"/>
  <c r="AI384" i="2"/>
  <c r="AC385" i="2"/>
  <c r="AE385" i="2"/>
  <c r="AG385" i="2"/>
  <c r="AI385" i="2"/>
  <c r="AC386" i="2"/>
  <c r="AE386" i="2"/>
  <c r="AG386" i="2"/>
  <c r="AI386" i="2"/>
  <c r="AC387" i="2"/>
  <c r="AE387" i="2"/>
  <c r="AG387" i="2"/>
  <c r="AI387" i="2"/>
  <c r="AC388" i="2"/>
  <c r="AE388" i="2"/>
  <c r="AG388" i="2"/>
  <c r="AI388" i="2"/>
  <c r="AC389" i="2"/>
  <c r="AE389" i="2"/>
  <c r="AG389" i="2"/>
  <c r="AI389" i="2"/>
  <c r="AC390" i="2"/>
  <c r="AE390" i="2"/>
  <c r="AG390" i="2"/>
  <c r="AI390" i="2"/>
  <c r="AC391" i="2"/>
  <c r="AE391" i="2"/>
  <c r="AG391" i="2"/>
  <c r="AI391" i="2"/>
  <c r="AC392" i="2"/>
  <c r="AE392" i="2"/>
  <c r="AG392" i="2"/>
  <c r="AI392" i="2"/>
  <c r="AC393" i="2"/>
  <c r="AE393" i="2"/>
  <c r="AG393" i="2"/>
  <c r="AI393" i="2"/>
  <c r="AC394" i="2"/>
  <c r="AE394" i="2"/>
  <c r="AG394" i="2"/>
  <c r="AI394" i="2"/>
  <c r="AC395" i="2"/>
  <c r="AE395" i="2"/>
  <c r="AG395" i="2"/>
  <c r="AI395" i="2"/>
  <c r="AC396" i="2"/>
  <c r="AE396" i="2"/>
  <c r="AG396" i="2"/>
  <c r="AI396" i="2"/>
  <c r="AC397" i="2"/>
  <c r="AE397" i="2"/>
  <c r="AG397" i="2"/>
  <c r="AI397" i="2"/>
  <c r="AC398" i="2"/>
  <c r="AE398" i="2"/>
  <c r="AG398" i="2"/>
  <c r="AI398" i="2"/>
  <c r="AC399" i="2"/>
  <c r="AE399" i="2"/>
  <c r="AG399" i="2"/>
  <c r="AI399" i="2"/>
  <c r="AC400" i="2"/>
  <c r="AE400" i="2"/>
  <c r="AG400" i="2"/>
  <c r="AI400" i="2"/>
  <c r="AC401" i="2"/>
  <c r="AE401" i="2"/>
  <c r="AG401" i="2"/>
  <c r="AI401" i="2"/>
  <c r="AC402" i="2"/>
  <c r="AE402" i="2"/>
  <c r="AG402" i="2"/>
  <c r="AI402" i="2"/>
  <c r="AC403" i="2"/>
  <c r="AE403" i="2"/>
  <c r="AG403" i="2"/>
  <c r="AI403" i="2"/>
  <c r="AC404" i="2"/>
  <c r="AE404" i="2"/>
  <c r="AG404" i="2"/>
  <c r="AI404" i="2"/>
  <c r="AC405" i="2"/>
  <c r="AE405" i="2"/>
  <c r="AG405" i="2"/>
  <c r="AI405" i="2"/>
  <c r="AC406" i="2"/>
  <c r="AE406" i="2"/>
  <c r="AG406" i="2"/>
  <c r="AI406" i="2"/>
  <c r="AC407" i="2"/>
  <c r="AE407" i="2"/>
  <c r="AG407" i="2"/>
  <c r="AI407" i="2"/>
  <c r="AC408" i="2"/>
  <c r="AE408" i="2"/>
  <c r="AG408" i="2"/>
  <c r="AI408" i="2"/>
  <c r="AC409" i="2"/>
  <c r="AE409" i="2"/>
  <c r="AG409" i="2"/>
  <c r="AI409" i="2"/>
  <c r="AC410" i="2"/>
  <c r="AE410" i="2"/>
  <c r="AG410" i="2"/>
  <c r="AI410" i="2"/>
  <c r="AC411" i="2"/>
  <c r="AE411" i="2"/>
  <c r="AG411" i="2"/>
  <c r="AI411" i="2"/>
  <c r="AC412" i="2"/>
  <c r="AE412" i="2"/>
  <c r="AG412" i="2"/>
  <c r="AI412" i="2"/>
  <c r="AC413" i="2"/>
  <c r="AE413" i="2"/>
  <c r="AG413" i="2"/>
  <c r="AI413" i="2"/>
  <c r="AC415" i="2"/>
  <c r="AE415" i="2"/>
  <c r="AG415" i="2"/>
  <c r="AD2" i="1"/>
  <c r="AE2" i="1"/>
  <c r="AO2" i="1"/>
  <c r="AP2" i="1"/>
  <c r="AQ2" i="1"/>
  <c r="AD3" i="1"/>
  <c r="AE3" i="1"/>
  <c r="AO3" i="1"/>
  <c r="AP3" i="1"/>
  <c r="AQ3" i="1"/>
  <c r="AD4" i="1"/>
  <c r="AE4" i="1"/>
  <c r="AO4" i="1"/>
  <c r="AP4" i="1"/>
  <c r="AQ4" i="1"/>
  <c r="AD5" i="1"/>
  <c r="AE5" i="1"/>
  <c r="AO5" i="1"/>
  <c r="AP5" i="1"/>
  <c r="AQ5" i="1"/>
  <c r="AD6" i="1"/>
  <c r="AE6" i="1"/>
  <c r="AO6" i="1"/>
  <c r="AP6" i="1"/>
  <c r="AQ6" i="1"/>
  <c r="AD7" i="1"/>
  <c r="AE7" i="1"/>
  <c r="AO7" i="1"/>
  <c r="AP7" i="1"/>
  <c r="AQ7" i="1"/>
  <c r="AD8" i="1"/>
  <c r="AE8" i="1"/>
  <c r="AO8" i="1"/>
  <c r="AP8" i="1"/>
  <c r="AQ8" i="1"/>
  <c r="AD9" i="1"/>
  <c r="AE9" i="1"/>
  <c r="AO9" i="1"/>
  <c r="AP9" i="1"/>
  <c r="AQ9" i="1"/>
  <c r="AD10" i="1"/>
  <c r="AE10" i="1"/>
  <c r="AO10" i="1"/>
  <c r="AP10" i="1"/>
  <c r="AQ10" i="1"/>
  <c r="AD11" i="1"/>
  <c r="AE11" i="1"/>
  <c r="AO11" i="1"/>
  <c r="AP11" i="1"/>
  <c r="AQ11" i="1"/>
  <c r="AD12" i="1"/>
  <c r="AE12" i="1"/>
  <c r="AO12" i="1"/>
  <c r="AP12" i="1"/>
  <c r="AQ12" i="1"/>
  <c r="AD13" i="1"/>
  <c r="AE13" i="1"/>
  <c r="AO13" i="1"/>
  <c r="AP13" i="1"/>
  <c r="AQ13" i="1"/>
  <c r="AD14" i="1"/>
  <c r="AE14" i="1"/>
  <c r="AO14" i="1"/>
  <c r="AP14" i="1"/>
  <c r="AQ14" i="1"/>
  <c r="AD15" i="1"/>
  <c r="AE15" i="1"/>
  <c r="AO15" i="1"/>
  <c r="AP15" i="1"/>
  <c r="AQ15" i="1"/>
  <c r="AD16" i="1"/>
  <c r="AE16" i="1"/>
  <c r="AO16" i="1"/>
  <c r="AP16" i="1"/>
  <c r="AQ16" i="1"/>
  <c r="AD17" i="1"/>
  <c r="AE17" i="1"/>
  <c r="AO17" i="1"/>
  <c r="AP17" i="1"/>
  <c r="AQ17" i="1"/>
  <c r="AD18" i="1"/>
  <c r="AE18" i="1"/>
  <c r="AO18" i="1"/>
  <c r="AP18" i="1"/>
  <c r="AQ18" i="1"/>
  <c r="AD19" i="1"/>
  <c r="AE19" i="1"/>
  <c r="AO19" i="1"/>
  <c r="AP19" i="1"/>
  <c r="AQ19" i="1"/>
  <c r="AD20" i="1"/>
  <c r="AE20" i="1"/>
  <c r="AO20" i="1"/>
  <c r="AP20" i="1"/>
  <c r="AQ20" i="1"/>
  <c r="AD21" i="1"/>
  <c r="AE21" i="1"/>
  <c r="AO21" i="1"/>
  <c r="AP21" i="1"/>
  <c r="AQ21" i="1"/>
  <c r="AD22" i="1"/>
  <c r="AE22" i="1"/>
  <c r="AO22" i="1"/>
  <c r="AP22" i="1"/>
  <c r="AQ22" i="1"/>
  <c r="AD23" i="1"/>
  <c r="AE23" i="1"/>
  <c r="AO23" i="1"/>
  <c r="AP23" i="1"/>
  <c r="AQ23" i="1"/>
  <c r="AD24" i="1"/>
  <c r="AE24" i="1"/>
  <c r="AO24" i="1"/>
  <c r="AP24" i="1"/>
  <c r="AQ24" i="1"/>
  <c r="AD25" i="1"/>
  <c r="AE25" i="1"/>
  <c r="AO25" i="1"/>
  <c r="AP25" i="1"/>
  <c r="AQ25" i="1"/>
  <c r="AD26" i="1"/>
  <c r="AE26" i="1"/>
  <c r="AO26" i="1"/>
  <c r="AP26" i="1"/>
  <c r="AQ26" i="1"/>
  <c r="AD27" i="1"/>
  <c r="AE27" i="1"/>
  <c r="AO27" i="1"/>
  <c r="AP27" i="1"/>
  <c r="AQ27" i="1"/>
  <c r="AD28" i="1"/>
  <c r="AE28" i="1"/>
  <c r="AO28" i="1"/>
  <c r="AP28" i="1"/>
  <c r="AQ28" i="1"/>
  <c r="AD29" i="1"/>
  <c r="AE29" i="1"/>
  <c r="AO29" i="1"/>
  <c r="AP29" i="1"/>
  <c r="AQ29" i="1"/>
  <c r="AD30" i="1"/>
  <c r="AE30" i="1"/>
  <c r="AO30" i="1"/>
  <c r="AP30" i="1"/>
  <c r="AQ30" i="1"/>
  <c r="AD31" i="1"/>
  <c r="AE31" i="1"/>
  <c r="AO31" i="1"/>
  <c r="AP31" i="1"/>
  <c r="AQ31" i="1"/>
  <c r="AD32" i="1"/>
  <c r="AE32" i="1"/>
  <c r="AO32" i="1"/>
  <c r="AP32" i="1"/>
  <c r="AQ32" i="1"/>
  <c r="AD33" i="1"/>
  <c r="AE33" i="1"/>
  <c r="AO33" i="1"/>
  <c r="AP33" i="1"/>
  <c r="AQ33" i="1"/>
  <c r="AD34" i="1"/>
  <c r="AE34" i="1"/>
  <c r="AO34" i="1"/>
  <c r="AP34" i="1"/>
  <c r="AQ34" i="1"/>
  <c r="AD35" i="1"/>
  <c r="AE35" i="1"/>
  <c r="AO35" i="1"/>
  <c r="AP35" i="1"/>
  <c r="AQ35" i="1"/>
  <c r="AD36" i="1"/>
  <c r="AE36" i="1"/>
  <c r="AO36" i="1"/>
  <c r="AP36" i="1"/>
  <c r="AQ36" i="1"/>
  <c r="AD37" i="1"/>
  <c r="AE37" i="1"/>
  <c r="AO37" i="1"/>
  <c r="AP37" i="1"/>
  <c r="AQ37" i="1"/>
  <c r="AD38" i="1"/>
  <c r="AE38" i="1"/>
  <c r="AO38" i="1"/>
  <c r="AP38" i="1"/>
  <c r="AQ38" i="1"/>
  <c r="AD39" i="1"/>
  <c r="AE39" i="1"/>
  <c r="AO39" i="1"/>
  <c r="AP39" i="1"/>
  <c r="AQ39" i="1"/>
  <c r="AD40" i="1"/>
  <c r="AE40" i="1"/>
  <c r="AO40" i="1"/>
  <c r="AP40" i="1"/>
  <c r="AQ40" i="1"/>
  <c r="AD41" i="1"/>
  <c r="AE41" i="1"/>
  <c r="AO41" i="1"/>
  <c r="AP41" i="1"/>
  <c r="AQ41" i="1"/>
  <c r="AD42" i="1"/>
  <c r="AE42" i="1"/>
  <c r="AO42" i="1"/>
  <c r="AP42" i="1"/>
  <c r="AQ42" i="1"/>
  <c r="AD43" i="1"/>
  <c r="AE43" i="1"/>
  <c r="AO43" i="1"/>
  <c r="AP43" i="1"/>
  <c r="AQ43" i="1"/>
  <c r="AD44" i="1"/>
  <c r="AE44" i="1"/>
  <c r="AO44" i="1"/>
  <c r="AP44" i="1"/>
  <c r="AQ44" i="1"/>
  <c r="AD45" i="1"/>
  <c r="AE45" i="1"/>
  <c r="AO45" i="1"/>
  <c r="AP45" i="1"/>
  <c r="AQ45" i="1"/>
  <c r="AD46" i="1"/>
  <c r="AE46" i="1"/>
  <c r="AO46" i="1"/>
  <c r="AP46" i="1"/>
  <c r="AQ46" i="1"/>
  <c r="AD47" i="1"/>
  <c r="AE47" i="1"/>
  <c r="AO47" i="1"/>
  <c r="AP47" i="1"/>
  <c r="AQ47" i="1"/>
  <c r="AD48" i="1"/>
  <c r="AE48" i="1"/>
  <c r="AO48" i="1"/>
  <c r="AP48" i="1"/>
  <c r="AQ48" i="1"/>
  <c r="AD49" i="1"/>
  <c r="AE49" i="1"/>
  <c r="AO49" i="1"/>
  <c r="AP49" i="1"/>
  <c r="AQ49" i="1"/>
  <c r="AD50" i="1"/>
  <c r="AE50" i="1"/>
  <c r="AO50" i="1"/>
  <c r="AP50" i="1"/>
  <c r="AQ50" i="1"/>
  <c r="AD51" i="1"/>
  <c r="AE51" i="1"/>
  <c r="AO51" i="1"/>
  <c r="AP51" i="1"/>
  <c r="AQ51" i="1"/>
  <c r="AD52" i="1"/>
  <c r="AE52" i="1"/>
  <c r="AO52" i="1"/>
  <c r="AP52" i="1"/>
  <c r="AQ52" i="1"/>
  <c r="AD53" i="1"/>
  <c r="AE53" i="1"/>
  <c r="AO53" i="1"/>
  <c r="AP53" i="1"/>
  <c r="AQ53" i="1"/>
  <c r="AD54" i="1"/>
  <c r="AE54" i="1"/>
  <c r="AO54" i="1"/>
  <c r="AP54" i="1"/>
  <c r="AQ54" i="1"/>
  <c r="AD55" i="1"/>
  <c r="AE55" i="1"/>
  <c r="AO55" i="1"/>
  <c r="AP55" i="1"/>
  <c r="AQ55" i="1"/>
  <c r="AD56" i="1"/>
  <c r="AE56" i="1"/>
  <c r="AO56" i="1"/>
  <c r="AP56" i="1"/>
  <c r="AQ56" i="1"/>
  <c r="AD57" i="1"/>
  <c r="AE57" i="1"/>
  <c r="AO57" i="1"/>
  <c r="AP57" i="1"/>
  <c r="AQ57" i="1"/>
  <c r="AD58" i="1"/>
  <c r="AE58" i="1"/>
  <c r="AO58" i="1"/>
  <c r="AP58" i="1"/>
  <c r="AQ58" i="1"/>
  <c r="AD59" i="1"/>
  <c r="AE59" i="1"/>
  <c r="AO59" i="1"/>
  <c r="AP59" i="1"/>
  <c r="AQ59" i="1"/>
  <c r="AD60" i="1"/>
  <c r="AE60" i="1"/>
  <c r="AO60" i="1"/>
  <c r="AP60" i="1"/>
  <c r="AQ60" i="1"/>
  <c r="AD61" i="1"/>
  <c r="AE61" i="1"/>
  <c r="AO61" i="1"/>
  <c r="AP61" i="1"/>
  <c r="AQ61" i="1"/>
  <c r="AD62" i="1"/>
  <c r="AE62" i="1"/>
  <c r="AO62" i="1"/>
  <c r="AP62" i="1"/>
  <c r="AQ62" i="1"/>
  <c r="AD63" i="1"/>
  <c r="AE63" i="1"/>
  <c r="AO63" i="1"/>
  <c r="AP63" i="1"/>
  <c r="AQ63" i="1"/>
  <c r="AD64" i="1"/>
  <c r="AE64" i="1"/>
  <c r="AO64" i="1"/>
  <c r="AP64" i="1"/>
  <c r="AQ64" i="1"/>
  <c r="AD65" i="1"/>
  <c r="AE65" i="1"/>
  <c r="AO65" i="1"/>
  <c r="AP65" i="1"/>
  <c r="AQ65" i="1"/>
  <c r="AD66" i="1"/>
  <c r="AE66" i="1"/>
  <c r="AO66" i="1"/>
  <c r="AP66" i="1"/>
  <c r="AQ66" i="1"/>
  <c r="AD67" i="1"/>
  <c r="AE67" i="1"/>
  <c r="AO67" i="1"/>
  <c r="AP67" i="1"/>
  <c r="AQ67" i="1"/>
  <c r="AD68" i="1"/>
  <c r="AE68" i="1"/>
  <c r="AO68" i="1"/>
  <c r="AP68" i="1"/>
  <c r="AQ68" i="1"/>
  <c r="AD69" i="1"/>
  <c r="AE69" i="1"/>
  <c r="AO69" i="1"/>
  <c r="AP69" i="1"/>
  <c r="AQ69" i="1"/>
  <c r="AD70" i="1"/>
  <c r="AE70" i="1"/>
  <c r="AO70" i="1"/>
  <c r="AP70" i="1"/>
  <c r="AQ70" i="1"/>
  <c r="AD71" i="1"/>
  <c r="AE71" i="1"/>
  <c r="AO71" i="1"/>
  <c r="AP71" i="1"/>
  <c r="AQ71" i="1"/>
  <c r="AD72" i="1"/>
  <c r="AE72" i="1"/>
  <c r="AO72" i="1"/>
  <c r="AP72" i="1"/>
  <c r="AQ72" i="1"/>
  <c r="AD73" i="1"/>
  <c r="AE73" i="1"/>
  <c r="AO73" i="1"/>
  <c r="AP73" i="1"/>
  <c r="AQ73" i="1"/>
  <c r="AD74" i="1"/>
  <c r="AE74" i="1"/>
  <c r="AO74" i="1"/>
  <c r="AP74" i="1"/>
  <c r="AQ74" i="1"/>
  <c r="AD75" i="1"/>
  <c r="AE75" i="1"/>
  <c r="AO75" i="1"/>
  <c r="AP75" i="1"/>
  <c r="AQ75" i="1"/>
  <c r="AD76" i="1"/>
  <c r="AE76" i="1"/>
  <c r="AO76" i="1"/>
  <c r="AP76" i="1"/>
  <c r="AQ76" i="1"/>
  <c r="AD77" i="1"/>
  <c r="AE77" i="1"/>
  <c r="AO77" i="1"/>
  <c r="AP77" i="1"/>
  <c r="AQ77" i="1"/>
  <c r="AD78" i="1"/>
  <c r="AE78" i="1"/>
  <c r="AO78" i="1"/>
  <c r="AP78" i="1"/>
  <c r="AQ78" i="1"/>
  <c r="AD79" i="1"/>
  <c r="AE79" i="1"/>
  <c r="AO79" i="1"/>
  <c r="AP79" i="1"/>
  <c r="AQ79" i="1"/>
  <c r="AD80" i="1"/>
  <c r="AE80" i="1"/>
  <c r="AO80" i="1"/>
  <c r="AP80" i="1"/>
  <c r="AQ80" i="1"/>
  <c r="AD81" i="1"/>
  <c r="AE81" i="1"/>
  <c r="AO81" i="1"/>
  <c r="AP81" i="1"/>
  <c r="AQ81" i="1"/>
  <c r="AD82" i="1"/>
  <c r="AE82" i="1"/>
  <c r="AO82" i="1"/>
  <c r="AP82" i="1"/>
  <c r="AQ82" i="1"/>
  <c r="AD83" i="1"/>
  <c r="AE83" i="1"/>
  <c r="AO83" i="1"/>
  <c r="AP83" i="1"/>
  <c r="AQ83" i="1"/>
  <c r="AD84" i="1"/>
  <c r="AE84" i="1"/>
  <c r="AO84" i="1"/>
  <c r="AP84" i="1"/>
  <c r="AQ84" i="1"/>
  <c r="AD85" i="1"/>
  <c r="AE85" i="1"/>
  <c r="AO85" i="1"/>
  <c r="AP85" i="1"/>
  <c r="AQ85" i="1"/>
  <c r="AD86" i="1"/>
  <c r="AE86" i="1"/>
  <c r="AO86" i="1"/>
  <c r="AP86" i="1"/>
  <c r="AQ86" i="1"/>
  <c r="AD87" i="1"/>
  <c r="AE87" i="1"/>
  <c r="AO87" i="1"/>
  <c r="AP87" i="1"/>
  <c r="AQ87" i="1"/>
  <c r="AD88" i="1"/>
  <c r="AE88" i="1"/>
  <c r="AO88" i="1"/>
  <c r="AP88" i="1"/>
  <c r="AQ88" i="1"/>
  <c r="AD89" i="1"/>
  <c r="AE89" i="1"/>
  <c r="AO89" i="1"/>
  <c r="AP89" i="1"/>
  <c r="AQ89" i="1"/>
  <c r="AD90" i="1"/>
  <c r="AE90" i="1"/>
  <c r="AO90" i="1"/>
  <c r="AP90" i="1"/>
  <c r="AQ90" i="1"/>
  <c r="AD91" i="1"/>
  <c r="AE91" i="1"/>
  <c r="AO91" i="1"/>
  <c r="AP91" i="1"/>
  <c r="AQ91" i="1"/>
  <c r="AD92" i="1"/>
  <c r="AE92" i="1"/>
  <c r="AO92" i="1"/>
  <c r="AP92" i="1"/>
  <c r="AQ92" i="1"/>
  <c r="AD93" i="1"/>
  <c r="AE93" i="1"/>
  <c r="AO93" i="1"/>
  <c r="AP93" i="1"/>
  <c r="AQ93" i="1"/>
  <c r="AD94" i="1"/>
  <c r="AE94" i="1"/>
  <c r="AO94" i="1"/>
  <c r="AP94" i="1"/>
  <c r="AQ94" i="1"/>
  <c r="AD95" i="1"/>
  <c r="AE95" i="1"/>
  <c r="AO95" i="1"/>
  <c r="AP95" i="1"/>
  <c r="AQ95" i="1"/>
  <c r="AD96" i="1"/>
  <c r="AE96" i="1"/>
  <c r="AO96" i="1"/>
  <c r="AP96" i="1"/>
  <c r="AQ96" i="1"/>
  <c r="AD97" i="1"/>
  <c r="AE97" i="1"/>
  <c r="AO97" i="1"/>
  <c r="AP97" i="1"/>
  <c r="AQ97" i="1"/>
  <c r="AD98" i="1"/>
  <c r="AE98" i="1"/>
  <c r="AO98" i="1"/>
  <c r="AP98" i="1"/>
  <c r="AQ98" i="1"/>
  <c r="AD99" i="1"/>
  <c r="AE99" i="1"/>
  <c r="AO99" i="1"/>
  <c r="AP99" i="1"/>
  <c r="AQ99" i="1"/>
  <c r="AD100" i="1"/>
  <c r="AE100" i="1"/>
  <c r="AO100" i="1"/>
  <c r="AP100" i="1"/>
  <c r="AQ100" i="1"/>
  <c r="AD101" i="1"/>
  <c r="AE101" i="1"/>
  <c r="AO101" i="1"/>
  <c r="AP101" i="1"/>
  <c r="AQ101" i="1"/>
  <c r="AD102" i="1"/>
  <c r="AE102" i="1"/>
  <c r="AO102" i="1"/>
  <c r="AP102" i="1"/>
  <c r="AQ102" i="1"/>
  <c r="AD103" i="1"/>
  <c r="AE103" i="1"/>
  <c r="AO103" i="1"/>
  <c r="AP103" i="1"/>
  <c r="AQ103" i="1"/>
  <c r="AD104" i="1"/>
  <c r="AE104" i="1"/>
  <c r="AO104" i="1"/>
  <c r="AP104" i="1"/>
  <c r="AQ104" i="1"/>
  <c r="AD105" i="1"/>
  <c r="AE105" i="1"/>
  <c r="AO105" i="1"/>
  <c r="AP105" i="1"/>
  <c r="AQ105" i="1"/>
  <c r="AD106" i="1"/>
  <c r="AE106" i="1"/>
  <c r="AO106" i="1"/>
  <c r="AP106" i="1"/>
  <c r="AQ106" i="1"/>
  <c r="AD107" i="1"/>
  <c r="AE107" i="1"/>
  <c r="AO107" i="1"/>
  <c r="AP107" i="1"/>
  <c r="AQ107" i="1"/>
  <c r="AD108" i="1"/>
  <c r="AE108" i="1"/>
  <c r="AO108" i="1"/>
  <c r="AP108" i="1"/>
  <c r="AQ108" i="1"/>
  <c r="AD109" i="1"/>
  <c r="AE109" i="1"/>
  <c r="AO109" i="1"/>
  <c r="AP109" i="1"/>
  <c r="AQ109" i="1"/>
  <c r="AD110" i="1"/>
  <c r="AE110" i="1"/>
  <c r="AO110" i="1"/>
  <c r="AP110" i="1"/>
  <c r="AQ110" i="1"/>
  <c r="AD111" i="1"/>
  <c r="AE111" i="1"/>
  <c r="AO111" i="1"/>
  <c r="AP111" i="1"/>
  <c r="AQ111" i="1"/>
  <c r="AD112" i="1"/>
  <c r="AE112" i="1"/>
  <c r="AO112" i="1"/>
  <c r="AP112" i="1"/>
  <c r="AQ112" i="1"/>
  <c r="AD113" i="1"/>
  <c r="AE113" i="1"/>
  <c r="AO113" i="1"/>
  <c r="AP113" i="1"/>
  <c r="AQ113" i="1"/>
  <c r="AD114" i="1"/>
  <c r="AE114" i="1"/>
  <c r="AO114" i="1"/>
  <c r="AP114" i="1"/>
  <c r="AQ114" i="1"/>
  <c r="AD115" i="1"/>
  <c r="AE115" i="1"/>
  <c r="AO115" i="1"/>
  <c r="AP115" i="1"/>
  <c r="AQ115" i="1"/>
  <c r="AD116" i="1"/>
  <c r="AE116" i="1"/>
  <c r="AO116" i="1"/>
  <c r="AP116" i="1"/>
  <c r="AQ116" i="1"/>
  <c r="AD117" i="1"/>
  <c r="AE117" i="1"/>
  <c r="AO117" i="1"/>
  <c r="AP117" i="1"/>
  <c r="AQ117" i="1"/>
  <c r="AD118" i="1"/>
  <c r="AE118" i="1"/>
  <c r="AO118" i="1"/>
  <c r="AP118" i="1"/>
  <c r="AQ118" i="1"/>
  <c r="AD119" i="1"/>
  <c r="AE119" i="1"/>
  <c r="AO119" i="1"/>
  <c r="AP119" i="1"/>
  <c r="AQ119" i="1"/>
  <c r="AD120" i="1"/>
  <c r="AE120" i="1"/>
  <c r="AO120" i="1"/>
  <c r="AP120" i="1"/>
  <c r="AQ120" i="1"/>
  <c r="AD121" i="1"/>
  <c r="AE121" i="1"/>
  <c r="AO121" i="1"/>
  <c r="AP121" i="1"/>
  <c r="AQ121" i="1"/>
  <c r="AD122" i="1"/>
  <c r="AE122" i="1"/>
  <c r="AO122" i="1"/>
  <c r="AP122" i="1"/>
  <c r="AQ122" i="1"/>
  <c r="AD123" i="1"/>
  <c r="AE123" i="1"/>
  <c r="AO123" i="1"/>
  <c r="AP123" i="1"/>
  <c r="AQ123" i="1"/>
  <c r="AD124" i="1"/>
  <c r="AE124" i="1"/>
  <c r="AO124" i="1"/>
  <c r="AP124" i="1"/>
  <c r="AQ124" i="1"/>
  <c r="AD125" i="1"/>
  <c r="AE125" i="1"/>
  <c r="AO125" i="1"/>
  <c r="AP125" i="1"/>
  <c r="AQ125" i="1"/>
  <c r="AD126" i="1"/>
  <c r="AE126" i="1"/>
  <c r="AO126" i="1"/>
  <c r="AP126" i="1"/>
  <c r="AQ126" i="1"/>
  <c r="AD127" i="1"/>
  <c r="AE127" i="1"/>
  <c r="AO127" i="1"/>
  <c r="AP127" i="1"/>
  <c r="AQ127" i="1"/>
  <c r="AD128" i="1"/>
  <c r="AE128" i="1"/>
  <c r="AO128" i="1"/>
  <c r="AP128" i="1"/>
  <c r="AQ128" i="1"/>
  <c r="AD129" i="1"/>
  <c r="AE129" i="1"/>
  <c r="AO129" i="1"/>
  <c r="AP129" i="1"/>
  <c r="AQ129" i="1"/>
  <c r="AD130" i="1"/>
  <c r="AE130" i="1"/>
  <c r="AO130" i="1"/>
  <c r="AP130" i="1"/>
  <c r="AQ130" i="1"/>
  <c r="AD131" i="1"/>
  <c r="AE131" i="1"/>
  <c r="AO131" i="1"/>
  <c r="AP131" i="1"/>
  <c r="AQ131" i="1"/>
  <c r="AD132" i="1"/>
  <c r="AE132" i="1"/>
  <c r="AO132" i="1"/>
  <c r="AP132" i="1"/>
  <c r="AQ132" i="1"/>
  <c r="AD133" i="1"/>
  <c r="AE133" i="1"/>
  <c r="AO133" i="1"/>
  <c r="AP133" i="1"/>
  <c r="AQ133" i="1"/>
  <c r="AD134" i="1"/>
  <c r="AE134" i="1"/>
  <c r="AO134" i="1"/>
  <c r="AP134" i="1"/>
  <c r="AQ134" i="1"/>
  <c r="AD135" i="1"/>
  <c r="AE135" i="1"/>
  <c r="AO135" i="1"/>
  <c r="AP135" i="1"/>
  <c r="AQ135" i="1"/>
  <c r="AD136" i="1"/>
  <c r="AE136" i="1"/>
  <c r="AO136" i="1"/>
  <c r="AP136" i="1"/>
  <c r="AQ136" i="1"/>
  <c r="AD137" i="1"/>
  <c r="AE137" i="1"/>
  <c r="AO137" i="1"/>
  <c r="AP137" i="1"/>
  <c r="AQ137" i="1"/>
  <c r="AD138" i="1"/>
  <c r="AE138" i="1"/>
  <c r="AO138" i="1"/>
  <c r="AP138" i="1"/>
  <c r="AQ138" i="1"/>
  <c r="AD139" i="1"/>
  <c r="AE139" i="1"/>
  <c r="AO139" i="1"/>
  <c r="AP139" i="1"/>
  <c r="AQ139" i="1"/>
  <c r="AD140" i="1"/>
  <c r="AE140" i="1"/>
  <c r="AO140" i="1"/>
  <c r="AP140" i="1"/>
  <c r="AQ140" i="1"/>
  <c r="AD141" i="1"/>
  <c r="AE141" i="1"/>
  <c r="AO141" i="1"/>
  <c r="AP141" i="1"/>
  <c r="AQ141" i="1"/>
  <c r="AD142" i="1"/>
  <c r="AE142" i="1"/>
  <c r="AO142" i="1"/>
  <c r="AP142" i="1"/>
  <c r="AQ142" i="1"/>
  <c r="AD143" i="1"/>
  <c r="AE143" i="1"/>
  <c r="AO143" i="1"/>
  <c r="AP143" i="1"/>
  <c r="AQ143" i="1"/>
  <c r="AD144" i="1"/>
  <c r="AE144" i="1"/>
  <c r="AO144" i="1"/>
  <c r="AP144" i="1"/>
  <c r="AQ144" i="1"/>
  <c r="AD145" i="1"/>
  <c r="AE145" i="1"/>
  <c r="AO145" i="1"/>
  <c r="AP145" i="1"/>
  <c r="AQ145" i="1"/>
  <c r="AD146" i="1"/>
  <c r="AE146" i="1"/>
  <c r="AO146" i="1"/>
  <c r="AP146" i="1"/>
  <c r="AQ146" i="1"/>
  <c r="AD147" i="1"/>
  <c r="AE147" i="1"/>
  <c r="AO147" i="1"/>
  <c r="AP147" i="1"/>
  <c r="AQ147" i="1"/>
  <c r="AD148" i="1"/>
  <c r="AE148" i="1"/>
  <c r="AO148" i="1"/>
  <c r="AP148" i="1"/>
  <c r="AQ148" i="1"/>
  <c r="AD149" i="1"/>
  <c r="AE149" i="1"/>
  <c r="AO149" i="1"/>
  <c r="AP149" i="1"/>
  <c r="AQ149" i="1"/>
  <c r="AD150" i="1"/>
  <c r="AE150" i="1"/>
  <c r="AO150" i="1"/>
  <c r="AP150" i="1"/>
  <c r="AQ150" i="1"/>
  <c r="AD151" i="1"/>
  <c r="AE151" i="1"/>
  <c r="AO151" i="1"/>
  <c r="AP151" i="1"/>
  <c r="AQ151" i="1"/>
  <c r="AD152" i="1"/>
  <c r="AE152" i="1"/>
  <c r="AO152" i="1"/>
  <c r="AP152" i="1"/>
  <c r="AQ152" i="1"/>
  <c r="AD153" i="1"/>
  <c r="AE153" i="1"/>
  <c r="AO153" i="1"/>
  <c r="AP153" i="1"/>
  <c r="AQ153" i="1"/>
  <c r="AD154" i="1"/>
  <c r="AE154" i="1"/>
  <c r="AO154" i="1"/>
  <c r="AP154" i="1"/>
  <c r="AQ154" i="1"/>
  <c r="AD155" i="1"/>
  <c r="AE155" i="1"/>
  <c r="AO155" i="1"/>
  <c r="AP155" i="1"/>
  <c r="AQ155" i="1"/>
  <c r="AD156" i="1"/>
  <c r="AE156" i="1"/>
  <c r="AO156" i="1"/>
  <c r="AP156" i="1"/>
  <c r="AQ156" i="1"/>
  <c r="AD157" i="1"/>
  <c r="AE157" i="1"/>
  <c r="AO157" i="1"/>
  <c r="AP157" i="1"/>
  <c r="AQ157" i="1"/>
  <c r="AD158" i="1"/>
  <c r="AE158" i="1"/>
  <c r="AO158" i="1"/>
  <c r="AP158" i="1"/>
  <c r="AQ158" i="1"/>
  <c r="AD159" i="1"/>
  <c r="AE159" i="1"/>
  <c r="AO159" i="1"/>
  <c r="AP159" i="1"/>
  <c r="AQ159" i="1"/>
  <c r="AD160" i="1"/>
  <c r="AE160" i="1"/>
  <c r="AO160" i="1"/>
  <c r="AP160" i="1"/>
  <c r="AQ160" i="1"/>
  <c r="AD161" i="1"/>
  <c r="AE161" i="1"/>
  <c r="AO161" i="1"/>
  <c r="AP161" i="1"/>
  <c r="AQ161" i="1"/>
  <c r="AD162" i="1"/>
  <c r="AE162" i="1"/>
  <c r="AO162" i="1"/>
  <c r="AP162" i="1"/>
  <c r="AQ162" i="1"/>
  <c r="AD163" i="1"/>
  <c r="AE163" i="1"/>
  <c r="AO163" i="1"/>
  <c r="AP163" i="1"/>
  <c r="AQ163" i="1"/>
  <c r="AD164" i="1"/>
  <c r="AE164" i="1"/>
  <c r="AO164" i="1"/>
  <c r="AP164" i="1"/>
  <c r="AQ164" i="1"/>
  <c r="AD165" i="1"/>
  <c r="AE165" i="1"/>
  <c r="AO165" i="1"/>
  <c r="AP165" i="1"/>
  <c r="AQ165" i="1"/>
  <c r="AD166" i="1"/>
  <c r="AE166" i="1"/>
  <c r="AO166" i="1"/>
  <c r="AP166" i="1"/>
  <c r="AQ166" i="1"/>
  <c r="AD167" i="1"/>
  <c r="AE167" i="1"/>
  <c r="AO167" i="1"/>
  <c r="AP167" i="1"/>
  <c r="AQ167" i="1"/>
  <c r="AD168" i="1"/>
  <c r="AE168" i="1"/>
  <c r="AO168" i="1"/>
  <c r="AP168" i="1"/>
  <c r="AQ168" i="1"/>
  <c r="AD169" i="1"/>
  <c r="AE169" i="1"/>
  <c r="AO169" i="1"/>
  <c r="AP169" i="1"/>
  <c r="AQ169" i="1"/>
  <c r="AD170" i="1"/>
  <c r="AE170" i="1"/>
  <c r="AO170" i="1"/>
  <c r="AP170" i="1"/>
  <c r="AQ170" i="1"/>
  <c r="AD171" i="1"/>
  <c r="AE171" i="1"/>
  <c r="AO171" i="1"/>
  <c r="AP171" i="1"/>
  <c r="AQ171" i="1"/>
  <c r="AD172" i="1"/>
  <c r="AE172" i="1"/>
  <c r="AO172" i="1"/>
  <c r="AP172" i="1"/>
  <c r="AQ172" i="1"/>
  <c r="AD173" i="1"/>
  <c r="AE173" i="1"/>
  <c r="AO173" i="1"/>
  <c r="AP173" i="1"/>
  <c r="AQ173" i="1"/>
  <c r="AD174" i="1"/>
  <c r="AE174" i="1"/>
  <c r="AO174" i="1"/>
  <c r="AP174" i="1"/>
  <c r="AQ174" i="1"/>
  <c r="AD175" i="1"/>
  <c r="AE175" i="1"/>
  <c r="AO175" i="1"/>
  <c r="AP175" i="1"/>
  <c r="AQ175" i="1"/>
  <c r="AD176" i="1"/>
  <c r="AE176" i="1"/>
  <c r="AO176" i="1"/>
  <c r="AP176" i="1"/>
  <c r="AQ176" i="1"/>
  <c r="AD177" i="1"/>
  <c r="AE177" i="1"/>
  <c r="AO177" i="1"/>
  <c r="AP177" i="1"/>
  <c r="AQ177" i="1"/>
  <c r="AD178" i="1"/>
  <c r="AE178" i="1"/>
  <c r="AO178" i="1"/>
  <c r="AP178" i="1"/>
  <c r="AQ178" i="1"/>
  <c r="AD179" i="1"/>
  <c r="AE179" i="1"/>
  <c r="AO179" i="1"/>
  <c r="AP179" i="1"/>
  <c r="AQ179" i="1"/>
  <c r="AD180" i="1"/>
  <c r="AE180" i="1"/>
  <c r="AO180" i="1"/>
  <c r="AP180" i="1"/>
  <c r="AQ180" i="1"/>
  <c r="AD181" i="1"/>
  <c r="AE181" i="1"/>
  <c r="AO181" i="1"/>
  <c r="AP181" i="1"/>
  <c r="AQ181" i="1"/>
  <c r="AD182" i="1"/>
  <c r="AE182" i="1"/>
  <c r="AO182" i="1"/>
  <c r="AP182" i="1"/>
  <c r="AQ182" i="1"/>
  <c r="AD183" i="1"/>
  <c r="AE183" i="1"/>
  <c r="AO183" i="1"/>
  <c r="AP183" i="1"/>
  <c r="AQ183" i="1"/>
  <c r="AD184" i="1"/>
  <c r="AE184" i="1"/>
  <c r="AO184" i="1"/>
  <c r="AP184" i="1"/>
  <c r="AQ184" i="1"/>
  <c r="AD185" i="1"/>
  <c r="AE185" i="1"/>
  <c r="AO185" i="1"/>
  <c r="AP185" i="1"/>
  <c r="AQ185" i="1"/>
  <c r="AD186" i="1"/>
  <c r="AE186" i="1"/>
  <c r="AO186" i="1"/>
  <c r="AP186" i="1"/>
  <c r="AQ186" i="1"/>
  <c r="AD187" i="1"/>
  <c r="AE187" i="1"/>
  <c r="AO187" i="1"/>
  <c r="AP187" i="1"/>
  <c r="AQ187" i="1"/>
  <c r="AD188" i="1"/>
  <c r="AE188" i="1"/>
  <c r="AO188" i="1"/>
  <c r="AP188" i="1"/>
  <c r="AQ188" i="1"/>
  <c r="AD189" i="1"/>
  <c r="AE189" i="1"/>
  <c r="AO189" i="1"/>
  <c r="AP189" i="1"/>
  <c r="AQ189" i="1"/>
  <c r="AD190" i="1"/>
  <c r="AE190" i="1"/>
  <c r="AO190" i="1"/>
  <c r="AP190" i="1"/>
  <c r="AQ190" i="1"/>
  <c r="AD191" i="1"/>
  <c r="AE191" i="1"/>
  <c r="AO191" i="1"/>
  <c r="AP191" i="1"/>
  <c r="AQ191" i="1"/>
  <c r="AD192" i="1"/>
  <c r="AE192" i="1"/>
  <c r="AO192" i="1"/>
  <c r="AP192" i="1"/>
  <c r="AQ192" i="1"/>
  <c r="AD193" i="1"/>
  <c r="AE193" i="1"/>
  <c r="AO193" i="1"/>
  <c r="AP193" i="1"/>
  <c r="AQ193" i="1"/>
  <c r="AD194" i="1"/>
  <c r="AE194" i="1"/>
  <c r="AO194" i="1"/>
  <c r="AP194" i="1"/>
  <c r="AQ194" i="1"/>
  <c r="AD195" i="1"/>
  <c r="AE195" i="1"/>
  <c r="AO195" i="1"/>
  <c r="AP195" i="1"/>
  <c r="AQ195" i="1"/>
  <c r="AD196" i="1"/>
  <c r="AE196" i="1"/>
  <c r="AO196" i="1"/>
  <c r="AP196" i="1"/>
  <c r="AQ196" i="1"/>
  <c r="AD197" i="1"/>
  <c r="AE197" i="1"/>
  <c r="AO197" i="1"/>
  <c r="AP197" i="1"/>
  <c r="AQ197" i="1"/>
  <c r="AD198" i="1"/>
  <c r="AE198" i="1"/>
  <c r="AO198" i="1"/>
  <c r="AP198" i="1"/>
  <c r="AQ198" i="1"/>
  <c r="AD199" i="1"/>
  <c r="AE199" i="1"/>
  <c r="AO199" i="1"/>
  <c r="AP199" i="1"/>
  <c r="AQ199" i="1"/>
  <c r="AD200" i="1"/>
  <c r="AE200" i="1"/>
  <c r="AO200" i="1"/>
  <c r="AP200" i="1"/>
  <c r="AQ200" i="1"/>
  <c r="AD201" i="1"/>
  <c r="AE201" i="1"/>
  <c r="AO201" i="1"/>
  <c r="AP201" i="1"/>
  <c r="AQ201" i="1"/>
  <c r="AD202" i="1"/>
  <c r="AE202" i="1"/>
  <c r="AO202" i="1"/>
  <c r="AP202" i="1"/>
  <c r="AQ202" i="1"/>
  <c r="AD203" i="1"/>
  <c r="AE203" i="1"/>
  <c r="AO203" i="1"/>
  <c r="AP203" i="1"/>
  <c r="AQ203" i="1"/>
  <c r="AD204" i="1"/>
  <c r="AE204" i="1"/>
  <c r="AO204" i="1"/>
  <c r="AP204" i="1"/>
  <c r="AQ204" i="1"/>
  <c r="AD205" i="1"/>
  <c r="AE205" i="1"/>
  <c r="AO205" i="1"/>
  <c r="AP205" i="1"/>
  <c r="AQ205" i="1"/>
  <c r="AD206" i="1"/>
  <c r="AE206" i="1"/>
  <c r="AO206" i="1"/>
  <c r="AP206" i="1"/>
  <c r="AQ206" i="1"/>
  <c r="AD207" i="1"/>
  <c r="AE207" i="1"/>
  <c r="AO207" i="1"/>
  <c r="AP207" i="1"/>
  <c r="AQ207" i="1"/>
  <c r="AD208" i="1"/>
  <c r="AE208" i="1"/>
  <c r="AO208" i="1"/>
  <c r="AP208" i="1"/>
  <c r="AQ208" i="1"/>
  <c r="AD209" i="1"/>
  <c r="AE209" i="1"/>
  <c r="AO209" i="1"/>
  <c r="AP209" i="1"/>
  <c r="AQ209" i="1"/>
  <c r="AD210" i="1"/>
  <c r="AE210" i="1"/>
  <c r="AO210" i="1"/>
  <c r="AP210" i="1"/>
  <c r="AQ210" i="1"/>
  <c r="AD211" i="1"/>
  <c r="AE211" i="1"/>
  <c r="AO211" i="1"/>
  <c r="AP211" i="1"/>
  <c r="AQ211" i="1"/>
  <c r="AD212" i="1"/>
  <c r="AE212" i="1"/>
  <c r="AO212" i="1"/>
  <c r="AP212" i="1"/>
  <c r="AQ212" i="1"/>
  <c r="AD213" i="1"/>
  <c r="AE213" i="1"/>
  <c r="AO213" i="1"/>
  <c r="AP213" i="1"/>
  <c r="AQ213" i="1"/>
  <c r="AD214" i="1"/>
  <c r="AE214" i="1"/>
  <c r="AO214" i="1"/>
  <c r="AP214" i="1"/>
  <c r="AQ214" i="1"/>
  <c r="AD215" i="1"/>
  <c r="AE215" i="1"/>
  <c r="AO215" i="1"/>
  <c r="AP215" i="1"/>
  <c r="AQ215" i="1"/>
  <c r="AD216" i="1"/>
  <c r="AE216" i="1"/>
  <c r="AO216" i="1"/>
  <c r="AP216" i="1"/>
  <c r="AQ216" i="1"/>
  <c r="AD217" i="1"/>
  <c r="AE217" i="1"/>
  <c r="AO217" i="1"/>
  <c r="AP217" i="1"/>
  <c r="AQ217" i="1"/>
  <c r="AD218" i="1"/>
  <c r="AE218" i="1"/>
  <c r="AO218" i="1"/>
  <c r="AP218" i="1"/>
  <c r="AQ218" i="1"/>
  <c r="AD219" i="1"/>
  <c r="AE219" i="1"/>
  <c r="AO219" i="1"/>
  <c r="AP219" i="1"/>
  <c r="AQ219" i="1"/>
  <c r="AD220" i="1"/>
  <c r="AE220" i="1"/>
  <c r="AO220" i="1"/>
  <c r="AP220" i="1"/>
  <c r="AQ220" i="1"/>
  <c r="AD221" i="1"/>
  <c r="AE221" i="1"/>
  <c r="AO221" i="1"/>
  <c r="AP221" i="1"/>
  <c r="AQ221" i="1"/>
  <c r="AD222" i="1"/>
  <c r="AE222" i="1"/>
  <c r="AO222" i="1"/>
  <c r="AP222" i="1"/>
  <c r="AQ222" i="1"/>
  <c r="AD223" i="1"/>
  <c r="AE223" i="1"/>
  <c r="AO223" i="1"/>
  <c r="AP223" i="1"/>
  <c r="AQ223" i="1"/>
  <c r="AD224" i="1"/>
  <c r="AE224" i="1"/>
  <c r="AO224" i="1"/>
  <c r="AP224" i="1"/>
  <c r="AQ224" i="1"/>
  <c r="AD225" i="1"/>
  <c r="AE225" i="1"/>
  <c r="AO225" i="1"/>
  <c r="AP225" i="1"/>
  <c r="AQ225" i="1"/>
  <c r="AD226" i="1"/>
  <c r="AE226" i="1"/>
  <c r="AO226" i="1"/>
  <c r="AP226" i="1"/>
  <c r="AQ226" i="1"/>
  <c r="AD227" i="1"/>
  <c r="AE227" i="1"/>
  <c r="AO227" i="1"/>
  <c r="AP227" i="1"/>
  <c r="AQ227" i="1"/>
  <c r="AD228" i="1"/>
  <c r="AE228" i="1"/>
  <c r="AO228" i="1"/>
  <c r="AP228" i="1"/>
  <c r="AQ228" i="1"/>
  <c r="AD229" i="1"/>
  <c r="AE229" i="1"/>
  <c r="AO229" i="1"/>
  <c r="AP229" i="1"/>
  <c r="AQ229" i="1"/>
  <c r="AD230" i="1"/>
  <c r="AE230" i="1"/>
  <c r="AO230" i="1"/>
  <c r="AP230" i="1"/>
  <c r="AQ230" i="1"/>
  <c r="AD231" i="1"/>
  <c r="AE231" i="1"/>
  <c r="AO231" i="1"/>
  <c r="AP231" i="1"/>
  <c r="AQ231" i="1"/>
  <c r="AD232" i="1"/>
  <c r="AE232" i="1"/>
  <c r="AO232" i="1"/>
  <c r="AP232" i="1"/>
  <c r="AQ232" i="1"/>
  <c r="AD233" i="1"/>
  <c r="AE233" i="1"/>
  <c r="AO233" i="1"/>
  <c r="AP233" i="1"/>
  <c r="AQ233" i="1"/>
  <c r="AD234" i="1"/>
  <c r="AE234" i="1"/>
  <c r="AO234" i="1"/>
  <c r="AP234" i="1"/>
  <c r="AQ234" i="1"/>
  <c r="AD235" i="1"/>
  <c r="AE235" i="1"/>
  <c r="AO235" i="1"/>
  <c r="AP235" i="1"/>
  <c r="AQ235" i="1"/>
  <c r="AD236" i="1"/>
  <c r="AE236" i="1"/>
  <c r="AO236" i="1"/>
  <c r="AP236" i="1"/>
  <c r="AQ236" i="1"/>
  <c r="AD237" i="1"/>
  <c r="AE237" i="1"/>
  <c r="AO237" i="1"/>
  <c r="AP237" i="1"/>
  <c r="AQ237" i="1"/>
  <c r="AD238" i="1"/>
  <c r="AE238" i="1"/>
  <c r="AO238" i="1"/>
  <c r="AP238" i="1"/>
  <c r="AQ238" i="1"/>
  <c r="AD239" i="1"/>
  <c r="AE239" i="1"/>
  <c r="AO239" i="1"/>
  <c r="AP239" i="1"/>
  <c r="AQ239" i="1"/>
  <c r="AD240" i="1"/>
  <c r="AE240" i="1"/>
  <c r="AO240" i="1"/>
  <c r="AP240" i="1"/>
  <c r="AQ240" i="1"/>
  <c r="AD241" i="1"/>
  <c r="AE241" i="1"/>
  <c r="AO241" i="1"/>
  <c r="AP241" i="1"/>
  <c r="AQ241" i="1"/>
  <c r="AD242" i="1"/>
  <c r="AE242" i="1"/>
  <c r="AO242" i="1"/>
  <c r="AP242" i="1"/>
  <c r="AQ242" i="1"/>
  <c r="AD243" i="1"/>
  <c r="AE243" i="1"/>
  <c r="AO243" i="1"/>
  <c r="AP243" i="1"/>
  <c r="AQ243" i="1"/>
  <c r="AD244" i="1"/>
  <c r="AE244" i="1"/>
  <c r="AO244" i="1"/>
  <c r="AP244" i="1"/>
  <c r="AQ244" i="1"/>
  <c r="AD245" i="1"/>
  <c r="AE245" i="1"/>
  <c r="AO245" i="1"/>
  <c r="AP245" i="1"/>
  <c r="AQ245" i="1"/>
  <c r="AD246" i="1"/>
  <c r="AE246" i="1"/>
  <c r="AO246" i="1"/>
  <c r="AP246" i="1"/>
  <c r="AQ246" i="1"/>
  <c r="AD247" i="1"/>
  <c r="AE247" i="1"/>
  <c r="AO247" i="1"/>
  <c r="AP247" i="1"/>
  <c r="AQ247" i="1"/>
  <c r="AD248" i="1"/>
  <c r="AE248" i="1"/>
  <c r="AO248" i="1"/>
  <c r="AP248" i="1"/>
  <c r="AQ248" i="1"/>
  <c r="AD249" i="1"/>
  <c r="AE249" i="1"/>
  <c r="AO249" i="1"/>
  <c r="AP249" i="1"/>
  <c r="AQ249" i="1"/>
  <c r="AD250" i="1"/>
  <c r="AE250" i="1"/>
  <c r="AO250" i="1"/>
  <c r="AP250" i="1"/>
  <c r="AQ250" i="1"/>
  <c r="AE251" i="1"/>
  <c r="AO251" i="1"/>
  <c r="AP251" i="1"/>
  <c r="AQ251" i="1"/>
  <c r="AD252" i="1"/>
  <c r="AE252" i="1"/>
  <c r="AO252" i="1"/>
  <c r="AP252" i="1"/>
  <c r="AQ252" i="1"/>
  <c r="AD253" i="1"/>
  <c r="AE253" i="1"/>
  <c r="AO253" i="1"/>
  <c r="AP253" i="1"/>
  <c r="AQ253" i="1"/>
  <c r="AD254" i="1"/>
  <c r="AE254" i="1"/>
  <c r="AO254" i="1"/>
  <c r="AP254" i="1"/>
  <c r="AQ254" i="1"/>
  <c r="AD255" i="1"/>
  <c r="AE255" i="1"/>
  <c r="AO255" i="1"/>
  <c r="AP255" i="1"/>
  <c r="AQ255" i="1"/>
  <c r="AD256" i="1"/>
  <c r="AE256" i="1"/>
  <c r="AO256" i="1"/>
  <c r="AP256" i="1"/>
  <c r="AQ256" i="1"/>
  <c r="AD257" i="1"/>
  <c r="AE257" i="1"/>
  <c r="AO257" i="1"/>
  <c r="AP257" i="1"/>
  <c r="AQ257" i="1"/>
  <c r="AD258" i="1"/>
  <c r="AE258" i="1"/>
  <c r="AO258" i="1"/>
  <c r="AP258" i="1"/>
  <c r="AQ258" i="1"/>
  <c r="AD259" i="1"/>
  <c r="AE259" i="1"/>
  <c r="AO259" i="1"/>
  <c r="AP259" i="1"/>
  <c r="AQ259" i="1"/>
  <c r="AD260" i="1"/>
  <c r="AE260" i="1"/>
  <c r="AO260" i="1"/>
  <c r="AP260" i="1"/>
  <c r="AQ260" i="1"/>
  <c r="AD261" i="1"/>
  <c r="AE261" i="1"/>
  <c r="AO261" i="1"/>
  <c r="AP261" i="1"/>
  <c r="AQ261" i="1"/>
  <c r="AD262" i="1"/>
  <c r="AE262" i="1"/>
  <c r="AO262" i="1"/>
  <c r="AP262" i="1"/>
  <c r="AQ262" i="1"/>
  <c r="AD263" i="1"/>
  <c r="AE263" i="1"/>
  <c r="AO263" i="1"/>
  <c r="AP263" i="1"/>
  <c r="AQ263" i="1"/>
  <c r="AD264" i="1"/>
  <c r="AE264" i="1"/>
  <c r="AO264" i="1"/>
  <c r="AP264" i="1"/>
  <c r="AQ264" i="1"/>
  <c r="AD265" i="1"/>
  <c r="AE265" i="1"/>
  <c r="AO265" i="1"/>
  <c r="AP265" i="1"/>
  <c r="AQ265" i="1"/>
  <c r="AD266" i="1"/>
  <c r="AE266" i="1"/>
  <c r="AO266" i="1"/>
  <c r="AP266" i="1"/>
  <c r="AQ266" i="1"/>
  <c r="AD267" i="1"/>
  <c r="AE267" i="1"/>
  <c r="AO267" i="1"/>
  <c r="AP267" i="1"/>
  <c r="AQ267" i="1"/>
  <c r="AD268" i="1"/>
  <c r="AE268" i="1"/>
  <c r="AO268" i="1"/>
  <c r="AP268" i="1"/>
  <c r="AQ268" i="1"/>
  <c r="AD269" i="1"/>
  <c r="AE269" i="1"/>
  <c r="AO269" i="1"/>
  <c r="AP269" i="1"/>
  <c r="AQ269" i="1"/>
  <c r="AD270" i="1"/>
  <c r="AE270" i="1"/>
  <c r="AO270" i="1"/>
  <c r="AP270" i="1"/>
  <c r="AQ270" i="1"/>
  <c r="AD271" i="1"/>
  <c r="AE271" i="1"/>
  <c r="AO271" i="1"/>
  <c r="AP271" i="1"/>
  <c r="AQ271" i="1"/>
  <c r="AD272" i="1"/>
  <c r="AE272" i="1"/>
  <c r="AO272" i="1"/>
  <c r="AP272" i="1"/>
  <c r="AQ272" i="1"/>
  <c r="AD273" i="1"/>
  <c r="AE273" i="1"/>
  <c r="AO273" i="1"/>
  <c r="AP273" i="1"/>
  <c r="AQ273" i="1"/>
  <c r="AD274" i="1"/>
  <c r="AE274" i="1"/>
  <c r="AO274" i="1"/>
  <c r="AP274" i="1"/>
  <c r="AQ274" i="1"/>
  <c r="AD275" i="1"/>
  <c r="AE275" i="1"/>
  <c r="AO275" i="1"/>
  <c r="AP275" i="1"/>
  <c r="AQ275" i="1"/>
  <c r="AD276" i="1"/>
  <c r="AE276" i="1"/>
  <c r="AO276" i="1"/>
  <c r="AP276" i="1"/>
  <c r="AQ276" i="1"/>
  <c r="AD277" i="1"/>
  <c r="AE277" i="1"/>
  <c r="AO277" i="1"/>
  <c r="AP277" i="1"/>
  <c r="AQ277" i="1"/>
  <c r="AD278" i="1"/>
  <c r="AE278" i="1"/>
  <c r="AO278" i="1"/>
  <c r="AP278" i="1"/>
  <c r="AQ278" i="1"/>
  <c r="AD279" i="1"/>
  <c r="AE279" i="1"/>
  <c r="AO279" i="1"/>
  <c r="AP279" i="1"/>
  <c r="AQ279" i="1"/>
  <c r="AD280" i="1"/>
  <c r="AE280" i="1"/>
  <c r="AO280" i="1"/>
  <c r="AP280" i="1"/>
  <c r="AQ280" i="1"/>
  <c r="AD281" i="1"/>
  <c r="AE281" i="1"/>
  <c r="AO281" i="1"/>
  <c r="AP281" i="1"/>
  <c r="AQ281" i="1"/>
  <c r="AD282" i="1"/>
  <c r="AE282" i="1"/>
  <c r="AO282" i="1"/>
  <c r="AP282" i="1"/>
  <c r="AQ282" i="1"/>
  <c r="AD283" i="1"/>
  <c r="AE283" i="1"/>
  <c r="AO283" i="1"/>
  <c r="AP283" i="1"/>
  <c r="AQ283" i="1"/>
  <c r="AD284" i="1"/>
  <c r="AE284" i="1"/>
  <c r="AO284" i="1"/>
  <c r="AP284" i="1"/>
  <c r="AQ284" i="1"/>
  <c r="AD285" i="1"/>
  <c r="AE285" i="1"/>
  <c r="AO285" i="1"/>
  <c r="AP285" i="1"/>
  <c r="AQ285" i="1"/>
  <c r="AD286" i="1"/>
  <c r="AE286" i="1"/>
  <c r="AO286" i="1"/>
  <c r="AP286" i="1"/>
  <c r="AQ286" i="1"/>
  <c r="AD287" i="1"/>
  <c r="AE287" i="1"/>
  <c r="AO287" i="1"/>
  <c r="AP287" i="1"/>
  <c r="AQ287" i="1"/>
  <c r="AD288" i="1"/>
  <c r="AE288" i="1"/>
  <c r="AO288" i="1"/>
  <c r="AP288" i="1"/>
  <c r="AQ288" i="1"/>
  <c r="AD290" i="1"/>
  <c r="AE290" i="1"/>
  <c r="AO290" i="1"/>
  <c r="AP290" i="1"/>
  <c r="AQ290" i="1"/>
  <c r="AD291" i="1"/>
  <c r="AE291" i="1"/>
  <c r="AO291" i="1"/>
  <c r="AP291" i="1"/>
  <c r="AQ291" i="1"/>
  <c r="AD292" i="1"/>
  <c r="AE292" i="1"/>
  <c r="AO292" i="1"/>
  <c r="AP292" i="1"/>
  <c r="AQ292" i="1"/>
  <c r="AD293" i="1"/>
  <c r="AE293" i="1"/>
  <c r="AO293" i="1"/>
  <c r="AP293" i="1"/>
  <c r="AQ293" i="1"/>
  <c r="AD294" i="1"/>
  <c r="AE294" i="1"/>
  <c r="AO294" i="1"/>
  <c r="AP294" i="1"/>
  <c r="AQ294" i="1"/>
  <c r="AD295" i="1"/>
  <c r="AE295" i="1"/>
  <c r="AO295" i="1"/>
  <c r="AP295" i="1"/>
  <c r="AQ295" i="1"/>
  <c r="AD296" i="1"/>
  <c r="AE296" i="1"/>
  <c r="AO296" i="1"/>
  <c r="AP296" i="1"/>
  <c r="AQ296" i="1"/>
  <c r="AD297" i="1"/>
  <c r="AE297" i="1"/>
  <c r="AO297" i="1"/>
  <c r="AP297" i="1"/>
  <c r="AQ297" i="1"/>
  <c r="AD298" i="1"/>
  <c r="AE298" i="1"/>
  <c r="AO298" i="1"/>
  <c r="AP298" i="1"/>
  <c r="AQ298" i="1"/>
  <c r="AD299" i="1"/>
  <c r="AE299" i="1"/>
  <c r="AO299" i="1"/>
  <c r="AP299" i="1"/>
  <c r="AQ299" i="1"/>
  <c r="AD300" i="1"/>
  <c r="AE300" i="1"/>
  <c r="AO300" i="1"/>
  <c r="AP300" i="1"/>
  <c r="AQ300" i="1"/>
  <c r="AD301" i="1"/>
  <c r="AE301" i="1"/>
  <c r="AO301" i="1"/>
  <c r="AP301" i="1"/>
  <c r="AQ301" i="1"/>
  <c r="AD302" i="1"/>
  <c r="AE302" i="1"/>
  <c r="AO302" i="1"/>
  <c r="AP302" i="1"/>
  <c r="AQ302" i="1"/>
  <c r="AD303" i="1"/>
  <c r="AE303" i="1"/>
  <c r="AO303" i="1"/>
  <c r="AP303" i="1"/>
  <c r="AQ303" i="1"/>
  <c r="AD304" i="1"/>
  <c r="AE304" i="1"/>
  <c r="AO304" i="1"/>
  <c r="AP304" i="1"/>
  <c r="AQ304" i="1"/>
  <c r="AD305" i="1"/>
  <c r="AE305" i="1"/>
  <c r="AO305" i="1"/>
  <c r="AP305" i="1"/>
  <c r="AQ305" i="1"/>
  <c r="AD306" i="1"/>
  <c r="AE306" i="1"/>
  <c r="AO306" i="1"/>
  <c r="AP306" i="1"/>
  <c r="AQ306" i="1"/>
  <c r="AD307" i="1"/>
  <c r="AE307" i="1"/>
  <c r="AO307" i="1"/>
  <c r="AP307" i="1"/>
  <c r="AQ307" i="1"/>
  <c r="AD308" i="1"/>
  <c r="AE308" i="1"/>
  <c r="AO308" i="1"/>
  <c r="AP308" i="1"/>
  <c r="AQ308" i="1"/>
  <c r="AD309" i="1"/>
  <c r="AE309" i="1"/>
  <c r="AO309" i="1"/>
  <c r="AP309" i="1"/>
  <c r="AQ309" i="1"/>
  <c r="AD310" i="1"/>
  <c r="AE310" i="1"/>
  <c r="AO310" i="1"/>
  <c r="AP310" i="1"/>
  <c r="AQ310" i="1"/>
  <c r="AD311" i="1"/>
  <c r="AE311" i="1"/>
  <c r="AO311" i="1"/>
  <c r="AP311" i="1"/>
  <c r="AQ311" i="1"/>
  <c r="AD312" i="1"/>
  <c r="AE312" i="1"/>
  <c r="AO312" i="1"/>
  <c r="AP312" i="1"/>
  <c r="AQ312" i="1"/>
  <c r="AD313" i="1"/>
  <c r="AE313" i="1"/>
  <c r="AO313" i="1"/>
  <c r="AP313" i="1"/>
  <c r="AQ313" i="1"/>
  <c r="AD314" i="1"/>
  <c r="AE314" i="1"/>
  <c r="AO314" i="1"/>
  <c r="AP314" i="1"/>
  <c r="AQ314" i="1"/>
  <c r="AD315" i="1"/>
  <c r="AE315" i="1"/>
  <c r="AO315" i="1"/>
  <c r="AP315" i="1"/>
  <c r="AQ315" i="1"/>
  <c r="AD316" i="1"/>
  <c r="AE316" i="1"/>
  <c r="AO316" i="1"/>
  <c r="AP316" i="1"/>
  <c r="AQ316" i="1"/>
  <c r="AD317" i="1"/>
  <c r="AE317" i="1"/>
  <c r="AO317" i="1"/>
  <c r="AP317" i="1"/>
  <c r="AQ317" i="1"/>
  <c r="AD318" i="1"/>
  <c r="AE318" i="1"/>
  <c r="AO318" i="1"/>
  <c r="AP318" i="1"/>
  <c r="AQ318" i="1"/>
  <c r="AD319" i="1"/>
  <c r="AE319" i="1"/>
  <c r="AO319" i="1"/>
  <c r="AP319" i="1"/>
  <c r="AQ319" i="1"/>
  <c r="AD320" i="1"/>
  <c r="AE320" i="1"/>
  <c r="AO320" i="1"/>
  <c r="AP320" i="1"/>
  <c r="AQ320" i="1"/>
  <c r="AD321" i="1"/>
  <c r="AE321" i="1"/>
  <c r="AO321" i="1"/>
  <c r="AP321" i="1"/>
  <c r="AQ321" i="1"/>
  <c r="AD322" i="1"/>
  <c r="AE322" i="1"/>
  <c r="AO322" i="1"/>
  <c r="AP322" i="1"/>
  <c r="AQ322" i="1"/>
  <c r="AD323" i="1"/>
  <c r="AE323" i="1"/>
  <c r="AO323" i="1"/>
  <c r="AP323" i="1"/>
  <c r="AQ323" i="1"/>
  <c r="AD324" i="1"/>
  <c r="AE324" i="1"/>
  <c r="AO324" i="1"/>
  <c r="AP324" i="1"/>
  <c r="AQ324" i="1"/>
  <c r="AD325" i="1"/>
  <c r="AE325" i="1"/>
  <c r="AO325" i="1"/>
  <c r="AP325" i="1"/>
  <c r="AQ325" i="1"/>
  <c r="AD326" i="1"/>
  <c r="AE326" i="1"/>
  <c r="AO326" i="1"/>
  <c r="AP326" i="1"/>
  <c r="AQ326" i="1"/>
  <c r="AD327" i="1"/>
  <c r="AE327" i="1"/>
  <c r="AO327" i="1"/>
  <c r="AP327" i="1"/>
  <c r="AQ327" i="1"/>
  <c r="AD328" i="1"/>
  <c r="AE328" i="1"/>
  <c r="AO328" i="1"/>
  <c r="AP328" i="1"/>
  <c r="AQ328" i="1"/>
  <c r="AD329" i="1"/>
  <c r="AE329" i="1"/>
  <c r="AO329" i="1"/>
  <c r="AP329" i="1"/>
  <c r="AQ329" i="1"/>
  <c r="AD330" i="1"/>
  <c r="AE330" i="1"/>
  <c r="AO330" i="1"/>
  <c r="AP330" i="1"/>
  <c r="AQ330" i="1"/>
  <c r="AD331" i="1"/>
  <c r="AE331" i="1"/>
  <c r="AO331" i="1"/>
  <c r="AP331" i="1"/>
  <c r="AQ331" i="1"/>
  <c r="AD332" i="1"/>
  <c r="AE332" i="1"/>
  <c r="AO332" i="1"/>
  <c r="AP332" i="1"/>
  <c r="AQ332" i="1"/>
  <c r="AE333" i="1"/>
  <c r="AO333" i="1"/>
  <c r="AP333" i="1"/>
  <c r="AQ333" i="1"/>
  <c r="AD334" i="1"/>
  <c r="AE334" i="1"/>
  <c r="AO334" i="1"/>
  <c r="AP334" i="1"/>
  <c r="AQ334" i="1"/>
  <c r="AE335" i="1"/>
  <c r="AO335" i="1"/>
  <c r="AP335" i="1"/>
  <c r="AQ335" i="1"/>
  <c r="AD336" i="1"/>
  <c r="AE336" i="1"/>
  <c r="AO336" i="1"/>
  <c r="AP336" i="1"/>
  <c r="AQ336" i="1"/>
  <c r="AD337" i="1"/>
  <c r="AE337" i="1"/>
  <c r="AO337" i="1"/>
  <c r="AP337" i="1"/>
  <c r="AQ337" i="1"/>
  <c r="AD338" i="1"/>
  <c r="AE338" i="1"/>
  <c r="AO338" i="1"/>
  <c r="AP338" i="1"/>
  <c r="AQ338" i="1"/>
  <c r="AD339" i="1"/>
  <c r="AE339" i="1"/>
  <c r="AO339" i="1"/>
  <c r="AP339" i="1"/>
  <c r="AQ339" i="1"/>
  <c r="AD340" i="1"/>
  <c r="AE340" i="1"/>
  <c r="AO340" i="1"/>
  <c r="AP340" i="1"/>
  <c r="AQ340" i="1"/>
  <c r="AD341" i="1"/>
  <c r="AE341" i="1"/>
  <c r="AO341" i="1"/>
  <c r="AP341" i="1"/>
  <c r="AQ341" i="1"/>
  <c r="AD342" i="1"/>
  <c r="AE342" i="1"/>
  <c r="AO342" i="1"/>
  <c r="AP342" i="1"/>
  <c r="AQ342" i="1"/>
  <c r="AD343" i="1"/>
  <c r="AE343" i="1"/>
  <c r="AO343" i="1"/>
  <c r="AP343" i="1"/>
  <c r="AQ343" i="1"/>
  <c r="AD344" i="1"/>
  <c r="AE344" i="1"/>
  <c r="AO344" i="1"/>
  <c r="AP344" i="1"/>
  <c r="AQ344" i="1"/>
  <c r="AD345" i="1"/>
  <c r="AE345" i="1"/>
  <c r="AO345" i="1"/>
  <c r="AP345" i="1"/>
  <c r="AQ345" i="1"/>
  <c r="AD346" i="1"/>
  <c r="AE346" i="1"/>
  <c r="AO346" i="1"/>
  <c r="AP346" i="1"/>
  <c r="AQ346" i="1"/>
  <c r="AD347" i="1"/>
  <c r="AE347" i="1"/>
  <c r="AO347" i="1"/>
  <c r="AP347" i="1"/>
  <c r="AQ347" i="1"/>
  <c r="AD348" i="1"/>
  <c r="AE348" i="1"/>
  <c r="AO348" i="1"/>
  <c r="AP348" i="1"/>
  <c r="AQ348" i="1"/>
  <c r="AD349" i="1"/>
  <c r="AE349" i="1"/>
  <c r="AO349" i="1"/>
  <c r="AP349" i="1"/>
  <c r="AQ349" i="1"/>
  <c r="AD350" i="1"/>
  <c r="AE350" i="1"/>
  <c r="AO350" i="1"/>
  <c r="AP350" i="1"/>
  <c r="AQ350" i="1"/>
  <c r="AD351" i="1"/>
  <c r="AE351" i="1"/>
  <c r="AO351" i="1"/>
  <c r="AP351" i="1"/>
  <c r="AQ351" i="1"/>
  <c r="AD352" i="1"/>
  <c r="AE352" i="1"/>
  <c r="AO352" i="1"/>
  <c r="AP352" i="1"/>
  <c r="AQ352" i="1"/>
  <c r="AD353" i="1"/>
  <c r="AE353" i="1"/>
  <c r="AO353" i="1"/>
  <c r="AP353" i="1"/>
  <c r="AQ353" i="1"/>
  <c r="AD354" i="1"/>
  <c r="AE354" i="1"/>
  <c r="AO354" i="1"/>
  <c r="AP354" i="1"/>
  <c r="AQ354" i="1"/>
  <c r="AD355" i="1"/>
  <c r="AE355" i="1"/>
  <c r="AO355" i="1"/>
  <c r="AP355" i="1"/>
  <c r="AQ355" i="1"/>
  <c r="AD356" i="1"/>
  <c r="AE356" i="1"/>
  <c r="AO356" i="1"/>
  <c r="AP356" i="1"/>
  <c r="AQ356" i="1"/>
  <c r="AD357" i="1"/>
  <c r="AE357" i="1"/>
  <c r="AO357" i="1"/>
  <c r="AP357" i="1"/>
  <c r="AQ357" i="1"/>
  <c r="AD358" i="1"/>
  <c r="AE358" i="1"/>
  <c r="AO358" i="1"/>
  <c r="AP358" i="1"/>
  <c r="AQ358" i="1"/>
  <c r="AD359" i="1"/>
  <c r="AE359" i="1"/>
  <c r="AO359" i="1"/>
  <c r="AP359" i="1"/>
  <c r="AQ359" i="1"/>
  <c r="AD360" i="1"/>
  <c r="AE360" i="1"/>
  <c r="AO360" i="1"/>
  <c r="AP360" i="1"/>
  <c r="AQ360" i="1"/>
  <c r="AD361" i="1"/>
  <c r="AE361" i="1"/>
  <c r="AO361" i="1"/>
  <c r="AP361" i="1"/>
  <c r="AQ361" i="1"/>
  <c r="AD362" i="1"/>
  <c r="AE362" i="1"/>
  <c r="AO362" i="1"/>
  <c r="AP362" i="1"/>
  <c r="AQ362" i="1"/>
  <c r="AD363" i="1"/>
  <c r="AE363" i="1"/>
  <c r="AO363" i="1"/>
  <c r="AP363" i="1"/>
  <c r="AQ363" i="1"/>
  <c r="AD364" i="1"/>
  <c r="AE364" i="1"/>
  <c r="AO364" i="1"/>
  <c r="AP364" i="1"/>
  <c r="AQ364" i="1"/>
  <c r="AD365" i="1"/>
  <c r="AE365" i="1"/>
  <c r="AO365" i="1"/>
  <c r="AP365" i="1"/>
  <c r="AQ365" i="1"/>
  <c r="AD366" i="1"/>
  <c r="AE366" i="1"/>
  <c r="AO366" i="1"/>
  <c r="AP366" i="1"/>
  <c r="AQ366" i="1"/>
  <c r="AD367" i="1"/>
  <c r="AE367" i="1"/>
  <c r="AO367" i="1"/>
  <c r="AP367" i="1"/>
  <c r="AQ367" i="1"/>
  <c r="AD368" i="1"/>
  <c r="AE368" i="1"/>
  <c r="AO368" i="1"/>
  <c r="AP368" i="1"/>
  <c r="AQ368" i="1"/>
  <c r="AD369" i="1"/>
  <c r="AE369" i="1"/>
  <c r="AO369" i="1"/>
  <c r="AP369" i="1"/>
  <c r="AQ369" i="1"/>
  <c r="AD370" i="1"/>
  <c r="AE370" i="1"/>
  <c r="AO370" i="1"/>
  <c r="AP370" i="1"/>
  <c r="AQ370" i="1"/>
  <c r="AD371" i="1"/>
  <c r="AE371" i="1"/>
  <c r="AO371" i="1"/>
  <c r="AP371" i="1"/>
  <c r="AQ371" i="1"/>
  <c r="AD372" i="1"/>
  <c r="AE372" i="1"/>
  <c r="AO372" i="1"/>
  <c r="AP372" i="1"/>
  <c r="AQ372" i="1"/>
  <c r="AD373" i="1"/>
  <c r="AE373" i="1"/>
  <c r="AO373" i="1"/>
  <c r="AP373" i="1"/>
  <c r="AQ373" i="1"/>
  <c r="AD374" i="1"/>
  <c r="AE374" i="1"/>
  <c r="AO374" i="1"/>
  <c r="AP374" i="1"/>
  <c r="AQ374" i="1"/>
  <c r="AD375" i="1"/>
  <c r="AE375" i="1"/>
  <c r="AO375" i="1"/>
  <c r="AP375" i="1"/>
  <c r="AQ375" i="1"/>
  <c r="AD376" i="1"/>
  <c r="AE376" i="1"/>
  <c r="AO376" i="1"/>
  <c r="AP376" i="1"/>
  <c r="AQ376" i="1"/>
  <c r="AD377" i="1"/>
  <c r="AE377" i="1"/>
  <c r="AO377" i="1"/>
  <c r="AP377" i="1"/>
  <c r="AQ377" i="1"/>
  <c r="AD378" i="1"/>
  <c r="AE378" i="1"/>
  <c r="AO378" i="1"/>
  <c r="AP378" i="1"/>
  <c r="AQ378" i="1"/>
  <c r="AD379" i="1"/>
  <c r="AE379" i="1"/>
  <c r="AO379" i="1"/>
  <c r="AP379" i="1"/>
  <c r="AQ379" i="1"/>
  <c r="AD380" i="1"/>
  <c r="AE380" i="1"/>
  <c r="AO380" i="1"/>
  <c r="AP380" i="1"/>
  <c r="AQ380" i="1"/>
  <c r="AD382" i="1"/>
  <c r="AE382" i="1"/>
  <c r="AO382" i="1"/>
  <c r="AP382" i="1"/>
  <c r="AQ382" i="1"/>
  <c r="AD383" i="1"/>
  <c r="AE383" i="1"/>
  <c r="AO383" i="1"/>
  <c r="AP383" i="1"/>
  <c r="AQ383" i="1"/>
  <c r="AD384" i="1"/>
  <c r="AE384" i="1"/>
  <c r="AO384" i="1"/>
  <c r="AP384" i="1"/>
  <c r="AQ384" i="1"/>
  <c r="AD385" i="1"/>
  <c r="AE385" i="1"/>
  <c r="AO385" i="1"/>
  <c r="AP385" i="1"/>
  <c r="AQ385" i="1"/>
  <c r="AD386" i="1"/>
  <c r="AE386" i="1"/>
  <c r="AO386" i="1"/>
  <c r="AP386" i="1"/>
  <c r="AQ386" i="1"/>
  <c r="AD387" i="1"/>
  <c r="AE387" i="1"/>
  <c r="AO387" i="1"/>
  <c r="AP387" i="1"/>
  <c r="AQ387" i="1"/>
  <c r="AD388" i="1"/>
  <c r="AE388" i="1"/>
  <c r="AO388" i="1"/>
  <c r="AP388" i="1"/>
  <c r="AQ388" i="1"/>
  <c r="AD389" i="1"/>
  <c r="AE389" i="1"/>
  <c r="AO389" i="1"/>
  <c r="AP389" i="1"/>
  <c r="AQ389" i="1"/>
  <c r="AD390" i="1"/>
  <c r="AE390" i="1"/>
  <c r="AO390" i="1"/>
  <c r="AP390" i="1"/>
  <c r="AQ390" i="1"/>
  <c r="AD391" i="1"/>
  <c r="AE391" i="1"/>
  <c r="AO391" i="1"/>
  <c r="AP391" i="1"/>
  <c r="AQ391" i="1"/>
  <c r="AD392" i="1"/>
  <c r="AE392" i="1"/>
  <c r="AO392" i="1"/>
  <c r="AP392" i="1"/>
  <c r="AQ392" i="1"/>
  <c r="AD393" i="1"/>
  <c r="AE393" i="1"/>
  <c r="AO393" i="1"/>
  <c r="AP393" i="1"/>
  <c r="AQ393" i="1"/>
  <c r="AD394" i="1"/>
  <c r="AE394" i="1"/>
  <c r="AO394" i="1"/>
  <c r="AP394" i="1"/>
  <c r="AQ394" i="1"/>
  <c r="AD395" i="1"/>
  <c r="AE395" i="1"/>
  <c r="AO395" i="1"/>
  <c r="AP395" i="1"/>
  <c r="AQ395" i="1"/>
  <c r="AD396" i="1"/>
  <c r="AE396" i="1"/>
  <c r="AO396" i="1"/>
  <c r="AP396" i="1"/>
  <c r="AQ396" i="1"/>
  <c r="AD397" i="1"/>
  <c r="AE397" i="1"/>
  <c r="AO397" i="1"/>
  <c r="AP397" i="1"/>
  <c r="AQ397" i="1"/>
  <c r="AD398" i="1"/>
  <c r="AE398" i="1"/>
  <c r="AO398" i="1"/>
  <c r="AP398" i="1"/>
  <c r="AQ398" i="1"/>
  <c r="AD399" i="1"/>
  <c r="AE399" i="1"/>
  <c r="AO399" i="1"/>
  <c r="AP399" i="1"/>
  <c r="AQ399" i="1"/>
  <c r="AD400" i="1"/>
  <c r="AE400" i="1"/>
  <c r="AO400" i="1"/>
  <c r="AP400" i="1"/>
  <c r="AQ400" i="1"/>
  <c r="AD401" i="1"/>
  <c r="AE401" i="1"/>
  <c r="AO401" i="1"/>
  <c r="AP401" i="1"/>
  <c r="AQ401" i="1"/>
  <c r="AD402" i="1"/>
  <c r="AE402" i="1"/>
  <c r="AO402" i="1"/>
  <c r="AP402" i="1"/>
  <c r="AQ402" i="1"/>
  <c r="AD403" i="1"/>
  <c r="AE403" i="1"/>
  <c r="AO403" i="1"/>
  <c r="AP403" i="1"/>
  <c r="AQ403" i="1"/>
  <c r="AD404" i="1"/>
  <c r="AE404" i="1"/>
  <c r="AO404" i="1"/>
  <c r="AP404" i="1"/>
  <c r="AQ404" i="1"/>
  <c r="AD405" i="1"/>
  <c r="AE405" i="1"/>
  <c r="AO405" i="1"/>
  <c r="AP405" i="1"/>
  <c r="AQ405" i="1"/>
  <c r="AD406" i="1"/>
  <c r="AE406" i="1"/>
  <c r="AO406" i="1"/>
  <c r="AP406" i="1"/>
  <c r="AQ406" i="1"/>
  <c r="AD407" i="1"/>
  <c r="AE407" i="1"/>
  <c r="AO407" i="1"/>
  <c r="AP407" i="1"/>
  <c r="AQ407" i="1"/>
  <c r="AD408" i="1"/>
  <c r="AE408" i="1"/>
  <c r="AO408" i="1"/>
  <c r="AP408" i="1"/>
  <c r="AQ408" i="1"/>
  <c r="AD409" i="1"/>
  <c r="AE409" i="1"/>
  <c r="AO409" i="1"/>
  <c r="AP409" i="1"/>
  <c r="AQ409" i="1"/>
  <c r="AD410" i="1"/>
  <c r="AE410" i="1"/>
  <c r="AO410" i="1"/>
  <c r="AP410" i="1"/>
  <c r="AQ410" i="1"/>
  <c r="AD411" i="1"/>
  <c r="AE411" i="1"/>
  <c r="AO411" i="1"/>
  <c r="AP411" i="1"/>
  <c r="AQ411" i="1"/>
  <c r="AD412" i="1"/>
  <c r="AE412" i="1"/>
  <c r="AO412" i="1"/>
  <c r="AP412" i="1"/>
  <c r="AQ412" i="1"/>
  <c r="AD413" i="1"/>
  <c r="AE413" i="1"/>
  <c r="AO413" i="1"/>
  <c r="AP413" i="1"/>
  <c r="AQ413" i="1"/>
  <c r="AD414" i="1"/>
  <c r="AE414" i="1"/>
  <c r="AO414" i="1"/>
  <c r="AP414" i="1"/>
  <c r="AQ414" i="1"/>
  <c r="AD415" i="1"/>
  <c r="AE415" i="1"/>
  <c r="AO415" i="1"/>
  <c r="AP415" i="1"/>
  <c r="AQ415" i="1"/>
  <c r="AD416" i="1"/>
  <c r="AE416" i="1"/>
  <c r="AO416" i="1"/>
  <c r="AP416" i="1"/>
  <c r="AQ416" i="1"/>
  <c r="AD417" i="1"/>
  <c r="AE417" i="1"/>
  <c r="AO417" i="1"/>
  <c r="AP417" i="1"/>
  <c r="AQ417" i="1"/>
  <c r="AD418" i="1"/>
  <c r="AE418" i="1"/>
  <c r="AF418" i="1"/>
  <c r="AG418" i="1"/>
  <c r="AH418" i="1"/>
  <c r="AI418" i="1"/>
  <c r="AJ418" i="1"/>
  <c r="AK418" i="1"/>
  <c r="AL418" i="1"/>
  <c r="AM418" i="1"/>
  <c r="AN418" i="1"/>
  <c r="AO418" i="1"/>
  <c r="AP418" i="1"/>
  <c r="AQ418" i="1"/>
</calcChain>
</file>

<file path=xl/sharedStrings.xml><?xml version="1.0" encoding="utf-8"?>
<sst xmlns="http://schemas.openxmlformats.org/spreadsheetml/2006/main" count="23615" uniqueCount="3210">
  <si>
    <t>Hocking; Vinton</t>
  </si>
  <si>
    <t>1936</t>
  </si>
  <si>
    <t>Clinton</t>
  </si>
  <si>
    <t>2699</t>
  </si>
  <si>
    <t>1711</t>
  </si>
  <si>
    <t>890</t>
  </si>
  <si>
    <t>53331</t>
  </si>
  <si>
    <t>51812</t>
  </si>
  <si>
    <t>214</t>
  </si>
  <si>
    <t>6900</t>
  </si>
  <si>
    <t>47000</t>
  </si>
  <si>
    <t>269</t>
  </si>
  <si>
    <t>Brinker</t>
  </si>
  <si>
    <t>Columbiana</t>
  </si>
  <si>
    <t>1906</t>
  </si>
  <si>
    <t>2nd Berea</t>
  </si>
  <si>
    <t>962</t>
  </si>
  <si>
    <t>643</t>
  </si>
  <si>
    <t>235</t>
  </si>
  <si>
    <t>25210</t>
  </si>
  <si>
    <t>24319</t>
  </si>
  <si>
    <t>3080</t>
  </si>
  <si>
    <t>Unionville and Hindustan share reservoir acreage.</t>
  </si>
  <si>
    <t>East Ohio Gas Co.</t>
  </si>
  <si>
    <t>Chippewa</t>
  </si>
  <si>
    <t>Wayne</t>
  </si>
  <si>
    <t>1918</t>
  </si>
  <si>
    <t>3646</t>
  </si>
  <si>
    <t>3584</t>
  </si>
  <si>
    <t>1425</t>
  </si>
  <si>
    <t>5681</t>
  </si>
  <si>
    <t>99</t>
  </si>
  <si>
    <t>6500</t>
  </si>
  <si>
    <t>12469</t>
  </si>
  <si>
    <t>3558</t>
  </si>
  <si>
    <t>1330</t>
  </si>
  <si>
    <t>4045</t>
  </si>
  <si>
    <t>11700</t>
  </si>
  <si>
    <t>3541</t>
  </si>
  <si>
    <t>14000</t>
  </si>
  <si>
    <t>1.25</t>
  </si>
  <si>
    <t>Crawford</t>
  </si>
  <si>
    <t>Hocking; Fairfield</t>
  </si>
  <si>
    <t>1895</t>
  </si>
  <si>
    <t>2048</t>
  </si>
  <si>
    <t>81211</t>
  </si>
  <si>
    <t>80432</t>
  </si>
  <si>
    <t>144</t>
  </si>
  <si>
    <t>28650</t>
  </si>
  <si>
    <t>512</t>
  </si>
  <si>
    <t>Gabor</t>
  </si>
  <si>
    <t>3842</t>
  </si>
  <si>
    <t>1380</t>
  </si>
  <si>
    <t>3373</t>
  </si>
  <si>
    <t>6400</t>
  </si>
  <si>
    <t>4260</t>
  </si>
  <si>
    <t>Guernsey</t>
  </si>
  <si>
    <t>Guernsey; Coshocton; Muskingum</t>
  </si>
  <si>
    <t>3580</t>
  </si>
  <si>
    <t>3114</t>
  </si>
  <si>
    <t>19479</t>
  </si>
  <si>
    <t>18405</t>
  </si>
  <si>
    <t>48</t>
  </si>
  <si>
    <t>Acreage and deliverability included in Wolcott Trenton.</t>
  </si>
  <si>
    <t>Holmes</t>
  </si>
  <si>
    <t>Holmes; Wayne</t>
  </si>
  <si>
    <t>2805</t>
  </si>
  <si>
    <t>26209</t>
  </si>
  <si>
    <t>26292</t>
  </si>
  <si>
    <t>135</t>
  </si>
  <si>
    <t>146</t>
  </si>
  <si>
    <t>Hocking</t>
  </si>
  <si>
    <t>1901</t>
  </si>
  <si>
    <t>2542</t>
  </si>
  <si>
    <t>2031</t>
  </si>
  <si>
    <t>21489</t>
  </si>
  <si>
    <t>21367</t>
  </si>
  <si>
    <t>178</t>
  </si>
  <si>
    <t>680</t>
  </si>
  <si>
    <t>Lorain</t>
  </si>
  <si>
    <t>2653</t>
  </si>
  <si>
    <t>2296</t>
  </si>
  <si>
    <t>13985</t>
  </si>
  <si>
    <t>13812</t>
  </si>
  <si>
    <t>380</t>
  </si>
  <si>
    <t>Acreage, horsepower, and deliverability includes Unionport South.</t>
  </si>
  <si>
    <t>Lucas</t>
  </si>
  <si>
    <t>Ashland; Richland</t>
  </si>
  <si>
    <t>48222</t>
  </si>
  <si>
    <t>47964</t>
  </si>
  <si>
    <t>11120</t>
  </si>
  <si>
    <t>McArthur</t>
  </si>
  <si>
    <t>Vinton</t>
  </si>
  <si>
    <t>2402</t>
  </si>
  <si>
    <t>1924</t>
  </si>
  <si>
    <t>18609</t>
  </si>
  <si>
    <t>97</t>
  </si>
  <si>
    <t>Acreage, horsepower, and deliverability are included in Unionport North.</t>
  </si>
  <si>
    <t>1915</t>
  </si>
  <si>
    <t>3272</t>
  </si>
  <si>
    <t>2930</t>
  </si>
  <si>
    <t>14482</t>
  </si>
  <si>
    <t>14136</t>
  </si>
  <si>
    <t>National Gas &amp; Oil Corp.</t>
  </si>
  <si>
    <t>Muskie</t>
  </si>
  <si>
    <t>Muskingum</t>
  </si>
  <si>
    <t>3551</t>
  </si>
  <si>
    <t>3431</t>
  </si>
  <si>
    <t>4715</t>
  </si>
  <si>
    <t>24500</t>
  </si>
  <si>
    <t>341</t>
  </si>
  <si>
    <t>Pavonia</t>
  </si>
  <si>
    <t>2956</t>
  </si>
  <si>
    <t>2351</t>
  </si>
  <si>
    <t>39675</t>
  </si>
  <si>
    <t>39258</t>
  </si>
  <si>
    <t>125000</t>
  </si>
  <si>
    <t>Perry</t>
  </si>
  <si>
    <t>2864</t>
  </si>
  <si>
    <t>2759</t>
  </si>
  <si>
    <t>3141</t>
  </si>
  <si>
    <t>1025</t>
  </si>
  <si>
    <t>2142</t>
  </si>
  <si>
    <t>221</t>
  </si>
  <si>
    <t>Stark-Summit</t>
  </si>
  <si>
    <t>4559</t>
  </si>
  <si>
    <t>3960</t>
  </si>
  <si>
    <t>41246</t>
  </si>
  <si>
    <t>62080</t>
  </si>
  <si>
    <t>13060</t>
  </si>
  <si>
    <t>168213</t>
  </si>
  <si>
    <t>Ashland; Holmes; Wayne</t>
  </si>
  <si>
    <t>2828</t>
  </si>
  <si>
    <t>21965</t>
  </si>
  <si>
    <t>94</t>
  </si>
  <si>
    <t>76000</t>
  </si>
  <si>
    <t>862</t>
  </si>
  <si>
    <t>Weaver</t>
  </si>
  <si>
    <t>Ashland; Knox; Richland</t>
  </si>
  <si>
    <t>1911</t>
  </si>
  <si>
    <t>3049</t>
  </si>
  <si>
    <t>2423</t>
  </si>
  <si>
    <t>43809</t>
  </si>
  <si>
    <t>43530</t>
  </si>
  <si>
    <t>11950</t>
  </si>
  <si>
    <t>175</t>
  </si>
  <si>
    <t>Wellington</t>
  </si>
  <si>
    <t>Lorain; Medina</t>
  </si>
  <si>
    <t>3454</t>
  </si>
  <si>
    <t>2172</t>
  </si>
  <si>
    <t>56873</t>
  </si>
  <si>
    <t>57163</t>
  </si>
  <si>
    <t>181</t>
  </si>
  <si>
    <t>374</t>
  </si>
  <si>
    <t>Zane</t>
  </si>
  <si>
    <t>1145</t>
  </si>
  <si>
    <t>615</t>
  </si>
  <si>
    <t>3865</t>
  </si>
  <si>
    <t>3795</t>
  </si>
  <si>
    <t>1120</t>
  </si>
  <si>
    <t>1526</t>
  </si>
  <si>
    <t>372</t>
  </si>
  <si>
    <t>212</t>
  </si>
  <si>
    <t>Pennsylvania</t>
  </si>
  <si>
    <t>T.W. Phillips Gas &amp; Oil Co.</t>
  </si>
  <si>
    <t>Alabran</t>
  </si>
  <si>
    <t>Murrysville 100 Foot,Tiona Balltown,30-foot</t>
  </si>
  <si>
    <t>Unreported</t>
  </si>
  <si>
    <t>3183</t>
  </si>
  <si>
    <t>894</t>
  </si>
  <si>
    <t>648</t>
  </si>
  <si>
    <t>Compression shared with Victory B.</t>
  </si>
  <si>
    <t>Artemas "A"</t>
  </si>
  <si>
    <t>Bedford</t>
  </si>
  <si>
    <t>6095</t>
  </si>
  <si>
    <t>5643</t>
  </si>
  <si>
    <t>2075</t>
  </si>
  <si>
    <t>10476</t>
  </si>
  <si>
    <t>10216</t>
  </si>
  <si>
    <t>320000</t>
  </si>
  <si>
    <t>Depths referenced to sea level.  Petal has a current application with FERC to develop a second storage cavern.</t>
  </si>
  <si>
    <t>Artemas "B"</t>
  </si>
  <si>
    <t>Bedford; Allegany</t>
  </si>
  <si>
    <t>4931</t>
  </si>
  <si>
    <t>4774</t>
  </si>
  <si>
    <t>1815</t>
  </si>
  <si>
    <t>8596</t>
  </si>
  <si>
    <t>7753</t>
  </si>
  <si>
    <t>1300000</t>
  </si>
  <si>
    <t>1735</t>
  </si>
  <si>
    <t>Belmouth</t>
  </si>
  <si>
    <t>Elk</t>
  </si>
  <si>
    <t>Cooper</t>
  </si>
  <si>
    <t>1618</t>
  </si>
  <si>
    <t>308000</t>
  </si>
  <si>
    <t>Columbia Gas of Pennsylvania Inc.</t>
  </si>
  <si>
    <t>Blackhawk</t>
  </si>
  <si>
    <t>Beaver</t>
  </si>
  <si>
    <t>Oriskany Sandstone</t>
  </si>
  <si>
    <t>4673</t>
  </si>
  <si>
    <t>4660</t>
  </si>
  <si>
    <t>3364</t>
  </si>
  <si>
    <t>1570</t>
  </si>
  <si>
    <t>Depths are referenced to sea level.</t>
  </si>
  <si>
    <t>Boone Mountain</t>
  </si>
  <si>
    <t>Elk, Clearfield</t>
  </si>
  <si>
    <t>5th Venango</t>
  </si>
  <si>
    <t>1408</t>
  </si>
  <si>
    <t>1114</t>
  </si>
  <si>
    <t>237000</t>
  </si>
  <si>
    <t>Compression shared with Coco B and Coco C.</t>
  </si>
  <si>
    <t>Equitrans, L.P.</t>
  </si>
  <si>
    <t>Bunola</t>
  </si>
  <si>
    <t>Allegheny, Washington</t>
  </si>
  <si>
    <t>1892</t>
  </si>
  <si>
    <t>Gantz</t>
  </si>
  <si>
    <t>1793</t>
  </si>
  <si>
    <t>1789</t>
  </si>
  <si>
    <t>3061</t>
  </si>
  <si>
    <t>12500</t>
  </si>
  <si>
    <t>1080</t>
  </si>
  <si>
    <t>Compression listed under Ira also serves this field.</t>
  </si>
  <si>
    <t>Warren</t>
  </si>
  <si>
    <t>2328</t>
  </si>
  <si>
    <t>2207</t>
  </si>
  <si>
    <t>492</t>
  </si>
  <si>
    <t>2059</t>
  </si>
  <si>
    <t>86000</t>
  </si>
  <si>
    <t>Compression shared with Wellington.</t>
  </si>
  <si>
    <t>The Peoples Natural Gas Co.</t>
  </si>
  <si>
    <t>Colvin</t>
  </si>
  <si>
    <t>Murrysville</t>
  </si>
  <si>
    <t>530</t>
  </si>
  <si>
    <t>1527</t>
  </si>
  <si>
    <t>2670</t>
  </si>
  <si>
    <t>Corry</t>
  </si>
  <si>
    <t>4539</t>
  </si>
  <si>
    <t>4386</t>
  </si>
  <si>
    <t>230000</t>
  </si>
  <si>
    <t>Donegal</t>
  </si>
  <si>
    <t>1907</t>
  </si>
  <si>
    <t>Gordon St</t>
  </si>
  <si>
    <t>2932</t>
  </si>
  <si>
    <t>2329</t>
  </si>
  <si>
    <t>18357</t>
  </si>
  <si>
    <t>18584</t>
  </si>
  <si>
    <t>112</t>
  </si>
  <si>
    <t>1520</t>
  </si>
  <si>
    <t>Compression shared with Salem.</t>
  </si>
  <si>
    <t>Duhring</t>
  </si>
  <si>
    <t>Forest</t>
  </si>
  <si>
    <t>3rd and 4th Venango</t>
  </si>
  <si>
    <t>533</t>
  </si>
  <si>
    <t>East Branch</t>
  </si>
  <si>
    <t>Warren, McKean</t>
  </si>
  <si>
    <t>875</t>
  </si>
  <si>
    <t>5847</t>
  </si>
  <si>
    <t>88</t>
  </si>
  <si>
    <t>219000</t>
  </si>
  <si>
    <t>2350</t>
  </si>
  <si>
    <t>Compression shared with Terra Alta South.</t>
  </si>
  <si>
    <t>Ellisburg</t>
  </si>
  <si>
    <t>Potter</t>
  </si>
  <si>
    <t>5154</t>
  </si>
  <si>
    <t>2125</t>
  </si>
  <si>
    <t>8050</t>
  </si>
  <si>
    <t>12740</t>
  </si>
  <si>
    <t>24690</t>
  </si>
  <si>
    <t>98430</t>
  </si>
  <si>
    <t>42000</t>
  </si>
  <si>
    <t>Compression listed under Bunola also serves this field.</t>
  </si>
  <si>
    <t>Fair</t>
  </si>
  <si>
    <t>Armstrong</t>
  </si>
  <si>
    <t>Berea, Bolder Hundred Foot, Speechly</t>
  </si>
  <si>
    <t>927</t>
  </si>
  <si>
    <t>432</t>
  </si>
  <si>
    <t>141</t>
  </si>
  <si>
    <t>1319</t>
  </si>
  <si>
    <t>44000</t>
  </si>
  <si>
    <t>Finleyville</t>
  </si>
  <si>
    <t>Fifth</t>
  </si>
  <si>
    <t>2668</t>
  </si>
  <si>
    <t>2590</t>
  </si>
  <si>
    <t>231</t>
  </si>
  <si>
    <t>707</t>
  </si>
  <si>
    <t>Galbraith</t>
  </si>
  <si>
    <t>1st Sheffield</t>
  </si>
  <si>
    <t>2840</t>
  </si>
  <si>
    <t>910</t>
  </si>
  <si>
    <t>113000</t>
  </si>
  <si>
    <t>1,675</t>
  </si>
  <si>
    <t>Gamble-Hayden</t>
  </si>
  <si>
    <t>Allegheny</t>
  </si>
  <si>
    <t>Bayard</t>
  </si>
  <si>
    <t>2775</t>
  </si>
  <si>
    <t>1776</t>
  </si>
  <si>
    <t>2793</t>
  </si>
  <si>
    <t>Compression listed under Greenwood also serves this field.</t>
  </si>
  <si>
    <t>Gourley-Miller</t>
  </si>
  <si>
    <t>Clearfield</t>
  </si>
  <si>
    <t>Elizabeth</t>
  </si>
  <si>
    <t>1081</t>
  </si>
  <si>
    <t>Compression listed under Coco A also serves this field.</t>
  </si>
  <si>
    <t>Greenlick</t>
  </si>
  <si>
    <t>Potter, Clinton</t>
  </si>
  <si>
    <t>6674</t>
  </si>
  <si>
    <t>4240</t>
  </si>
  <si>
    <t>16547</t>
  </si>
  <si>
    <t>20160</t>
  </si>
  <si>
    <t>46</t>
  </si>
  <si>
    <t>13600</t>
  </si>
  <si>
    <t>55860</t>
  </si>
  <si>
    <t>Compression shared with Logansport and Mobley.</t>
  </si>
  <si>
    <t>Harrison</t>
  </si>
  <si>
    <t>4989</t>
  </si>
  <si>
    <t>7250</t>
  </si>
  <si>
    <t>34100</t>
  </si>
  <si>
    <t>Heard</t>
  </si>
  <si>
    <t>Greene; Washington</t>
  </si>
  <si>
    <t>Big Injun 50ft</t>
  </si>
  <si>
    <t>3129</t>
  </si>
  <si>
    <t>1615</t>
  </si>
  <si>
    <t>11581</t>
  </si>
  <si>
    <t>11696</t>
  </si>
  <si>
    <t>5280</t>
  </si>
  <si>
    <t>Compression listed under Overisel also serves this field.</t>
  </si>
  <si>
    <t>Hebron</t>
  </si>
  <si>
    <t>5403</t>
  </si>
  <si>
    <t>4842</t>
  </si>
  <si>
    <t>4174</t>
  </si>
  <si>
    <t>190000</t>
  </si>
  <si>
    <t>Compression listed under Victory A also serves this field.</t>
  </si>
  <si>
    <t>Mercer, Venango</t>
  </si>
  <si>
    <t>1899</t>
  </si>
  <si>
    <t>1st &amp; 3rd Venango</t>
  </si>
  <si>
    <t>7624</t>
  </si>
  <si>
    <t>241000</t>
  </si>
  <si>
    <t>Compression shared with Artemas B.</t>
  </si>
  <si>
    <t>Holbrook</t>
  </si>
  <si>
    <t>3577</t>
  </si>
  <si>
    <t>2740</t>
  </si>
  <si>
    <t>5477</t>
  </si>
  <si>
    <t>5767</t>
  </si>
  <si>
    <t>130</t>
  </si>
  <si>
    <t>1405</t>
  </si>
  <si>
    <t>Hughes</t>
  </si>
  <si>
    <t>Butler</t>
  </si>
  <si>
    <t>5th Sand</t>
  </si>
  <si>
    <t>2081</t>
  </si>
  <si>
    <t>58</t>
  </si>
  <si>
    <t>956</t>
  </si>
  <si>
    <t>Hunters Cave</t>
  </si>
  <si>
    <t>Big Injun</t>
  </si>
  <si>
    <t>2315</t>
  </si>
  <si>
    <t>1902</t>
  </si>
  <si>
    <t>4440</t>
  </si>
  <si>
    <t>multiple</t>
  </si>
  <si>
    <t>Compression shared with Northville - Trenton and Northville Reef.</t>
  </si>
  <si>
    <t>Keelor</t>
  </si>
  <si>
    <t>McKean</t>
  </si>
  <si>
    <t>1908</t>
  </si>
  <si>
    <t>1846</t>
  </si>
  <si>
    <t>1643</t>
  </si>
  <si>
    <t>1009</t>
  </si>
  <si>
    <t>165000</t>
  </si>
  <si>
    <t>780</t>
  </si>
  <si>
    <t>Compression listed under Crawford also serves this field.</t>
  </si>
  <si>
    <t>Kinter</t>
  </si>
  <si>
    <t>Hundred Foot</t>
  </si>
  <si>
    <t>1510</t>
  </si>
  <si>
    <t>810</t>
  </si>
  <si>
    <t>1004</t>
  </si>
  <si>
    <t>3416</t>
  </si>
  <si>
    <t>36,000</t>
  </si>
  <si>
    <t>Leidy</t>
  </si>
  <si>
    <t>Potter Clinton &amp; Cameron</t>
  </si>
  <si>
    <t>4200</t>
  </si>
  <si>
    <t>17570</t>
  </si>
  <si>
    <t>44407</t>
  </si>
  <si>
    <t>64</t>
  </si>
  <si>
    <t>51</t>
  </si>
  <si>
    <t>23300</t>
  </si>
  <si>
    <t>102003</t>
  </si>
  <si>
    <t>3012</t>
  </si>
  <si>
    <t>Washington Ranch is used as an adjunct to El Paso's transmission system. As such, El Paso does not have working gas, but does maintain an imbalance account which (netted with base gas) yields a balance (26,916 MMcf at 12/31/93)</t>
  </si>
  <si>
    <t>Majorsville Deep</t>
  </si>
  <si>
    <t>Marshall; Greene; Washington</t>
  </si>
  <si>
    <t>Big Injun;Ninevah;Gordon</t>
  </si>
  <si>
    <t>3057</t>
  </si>
  <si>
    <t>1460</t>
  </si>
  <si>
    <t>911</t>
  </si>
  <si>
    <t>16351</t>
  </si>
  <si>
    <t>16972</t>
  </si>
  <si>
    <t>116</t>
  </si>
  <si>
    <t>Majorsville Shallow</t>
  </si>
  <si>
    <t>Salt Sands</t>
  </si>
  <si>
    <t>1055</t>
  </si>
  <si>
    <t>771</t>
  </si>
  <si>
    <t>10661</t>
  </si>
  <si>
    <t>10941</t>
  </si>
  <si>
    <t>Compression shared with Four Corners, Hessen,  Lenox, Puttygut, and Swan Creek.</t>
  </si>
  <si>
    <t>Markle</t>
  </si>
  <si>
    <t>1921</t>
  </si>
  <si>
    <t>1416</t>
  </si>
  <si>
    <t>625</t>
  </si>
  <si>
    <t>336</t>
  </si>
  <si>
    <t>338</t>
  </si>
  <si>
    <t>138000</t>
  </si>
  <si>
    <t>North Penn Gas Co.</t>
  </si>
  <si>
    <t>Meeker</t>
  </si>
  <si>
    <t>Tioga</t>
  </si>
  <si>
    <t>4307</t>
  </si>
  <si>
    <t>4135</t>
  </si>
  <si>
    <t>4995</t>
  </si>
  <si>
    <t>Compression listed under Terra Alta also serves this field.</t>
  </si>
  <si>
    <t>100 Ft.</t>
  </si>
  <si>
    <t>1875</t>
  </si>
  <si>
    <t>3182</t>
  </si>
  <si>
    <t>5200</t>
  </si>
  <si>
    <t>North Summit</t>
  </si>
  <si>
    <t>Huntersville Chert/Oriskany</t>
  </si>
  <si>
    <t>Chert/SStone</t>
  </si>
  <si>
    <t>7574</t>
  </si>
  <si>
    <t>6394</t>
  </si>
  <si>
    <t>2058</t>
  </si>
  <si>
    <t>4809</t>
  </si>
  <si>
    <t>6,400</t>
  </si>
  <si>
    <t>23000</t>
  </si>
  <si>
    <t>Oakford</t>
  </si>
  <si>
    <t>Westmoreland</t>
  </si>
  <si>
    <t>Murrysville, Fifth</t>
  </si>
  <si>
    <t>2252</t>
  </si>
  <si>
    <t>3302</t>
  </si>
  <si>
    <t>33002</t>
  </si>
  <si>
    <t>228</t>
  </si>
  <si>
    <t>53200</t>
  </si>
  <si>
    <t>225426</t>
  </si>
  <si>
    <t>2134</t>
  </si>
  <si>
    <t>Owl's Nest</t>
  </si>
  <si>
    <t>Tiona</t>
  </si>
  <si>
    <t>1909</t>
  </si>
  <si>
    <t>1674</t>
  </si>
  <si>
    <t>182000</t>
  </si>
  <si>
    <t>Palmer</t>
  </si>
  <si>
    <t>3987</t>
  </si>
  <si>
    <t>7600</t>
  </si>
  <si>
    <t>17500</t>
  </si>
  <si>
    <t>91000</t>
  </si>
  <si>
    <t>Portman</t>
  </si>
  <si>
    <t>4th Sand</t>
  </si>
  <si>
    <t>1782</t>
  </si>
  <si>
    <t>1589</t>
  </si>
  <si>
    <t>1215</t>
  </si>
  <si>
    <t>22000</t>
  </si>
  <si>
    <t>Pratt</t>
  </si>
  <si>
    <t>Fifth, Fifty Foot</t>
  </si>
  <si>
    <t>3108</t>
  </si>
  <si>
    <t>2515</t>
  </si>
  <si>
    <t>4141</t>
  </si>
  <si>
    <t>10563</t>
  </si>
  <si>
    <t>Compression listed under Lyon 34 also serves this field.</t>
  </si>
  <si>
    <t>Queen</t>
  </si>
  <si>
    <t>Forest, Warren</t>
  </si>
  <si>
    <t>1889</t>
  </si>
  <si>
    <t>Queen Sand</t>
  </si>
  <si>
    <t>71</t>
  </si>
  <si>
    <t>1148</t>
  </si>
  <si>
    <t>986</t>
  </si>
  <si>
    <t>735</t>
  </si>
  <si>
    <t>157,000</t>
  </si>
  <si>
    <t>Compression listed under Lorain also serves this field.</t>
  </si>
  <si>
    <t>Rager Mtn.</t>
  </si>
  <si>
    <t>Cambria</t>
  </si>
  <si>
    <t>Chert-Oriskany</t>
  </si>
  <si>
    <t>8045</t>
  </si>
  <si>
    <t>7680</t>
  </si>
  <si>
    <t>9214</t>
  </si>
  <si>
    <t>22400</t>
  </si>
  <si>
    <t>Sabinsville</t>
  </si>
  <si>
    <t>4951</t>
  </si>
  <si>
    <t>4184</t>
  </si>
  <si>
    <t>6800</t>
  </si>
  <si>
    <t>16830</t>
  </si>
  <si>
    <t>35618</t>
  </si>
  <si>
    <t>Seanor</t>
  </si>
  <si>
    <t>Bulltown</t>
  </si>
  <si>
    <t>3573</t>
  </si>
  <si>
    <t>3565</t>
  </si>
  <si>
    <t>985</t>
  </si>
  <si>
    <t>67,000</t>
  </si>
  <si>
    <t>Sharon</t>
  </si>
  <si>
    <t>4827</t>
  </si>
  <si>
    <t>1333</t>
  </si>
  <si>
    <t>3149</t>
  </si>
  <si>
    <t>10623</t>
  </si>
  <si>
    <t>Smith-Park</t>
  </si>
  <si>
    <t>Bolder</t>
  </si>
  <si>
    <t>1744</t>
  </si>
  <si>
    <t>1626</t>
  </si>
  <si>
    <t>1014</t>
  </si>
  <si>
    <t>Compression listed under Artemas A also serves this field.</t>
  </si>
  <si>
    <t>South Bend</t>
  </si>
  <si>
    <t>Indiana, Armstrong</t>
  </si>
  <si>
    <t>1922</t>
  </si>
  <si>
    <t>4560</t>
  </si>
  <si>
    <t>9450</t>
  </si>
  <si>
    <t>16469</t>
  </si>
  <si>
    <t>Sprankle</t>
  </si>
  <si>
    <t>100 Foot Bolder 3-Sand, Tiona 1st B-Twn</t>
  </si>
  <si>
    <t>1608</t>
  </si>
  <si>
    <t>4457</t>
  </si>
  <si>
    <t>St. Mary's</t>
  </si>
  <si>
    <t>152000</t>
  </si>
  <si>
    <t>Compression listed under Holmes also serves this field.</t>
  </si>
  <si>
    <t>Summit</t>
  </si>
  <si>
    <t>2279</t>
  </si>
  <si>
    <t>1290</t>
  </si>
  <si>
    <t>61000</t>
  </si>
  <si>
    <t>Swarts</t>
  </si>
  <si>
    <t>Fifty Foot</t>
  </si>
  <si>
    <t>2874</t>
  </si>
  <si>
    <t>2550</t>
  </si>
  <si>
    <t>478</t>
  </si>
  <si>
    <t>1228</t>
  </si>
  <si>
    <t>Swarts West</t>
  </si>
  <si>
    <t>3079</t>
  </si>
  <si>
    <t>2582</t>
  </si>
  <si>
    <t>2911</t>
  </si>
  <si>
    <t>288000</t>
  </si>
  <si>
    <t>Compression can also be used for transmission and Laurel storage.</t>
  </si>
  <si>
    <t>Swede Hill</t>
  </si>
  <si>
    <t>1903</t>
  </si>
  <si>
    <t>1754</t>
  </si>
  <si>
    <t>1587</t>
  </si>
  <si>
    <t>576</t>
  </si>
  <si>
    <t>4547</t>
  </si>
  <si>
    <t>Compression shared with Wayne.</t>
  </si>
  <si>
    <t>Tamarack</t>
  </si>
  <si>
    <t>4200 (est.)</t>
  </si>
  <si>
    <t>11223</t>
  </si>
  <si>
    <t>37000</t>
  </si>
  <si>
    <t>Tepe</t>
  </si>
  <si>
    <t>2247</t>
  </si>
  <si>
    <t>232</t>
  </si>
  <si>
    <t>287000</t>
  </si>
  <si>
    <t>4412</t>
  </si>
  <si>
    <t>1,685</t>
  </si>
  <si>
    <t>15051</t>
  </si>
  <si>
    <t>36000</t>
  </si>
  <si>
    <t>Truittsburg</t>
  </si>
  <si>
    <t>Clarion</t>
  </si>
  <si>
    <t>1474</t>
  </si>
  <si>
    <t>2660</t>
  </si>
  <si>
    <t>3619</t>
  </si>
  <si>
    <t>Compression shared with North Greenwood.</t>
  </si>
  <si>
    <t>Vardy</t>
  </si>
  <si>
    <t>1662</t>
  </si>
  <si>
    <t>1554</t>
  </si>
  <si>
    <t>1406</t>
  </si>
  <si>
    <t>Webster</t>
  </si>
  <si>
    <t>2158</t>
  </si>
  <si>
    <t>1796</t>
  </si>
  <si>
    <t>8100</t>
  </si>
  <si>
    <t>725</t>
  </si>
  <si>
    <t>Wellendorf</t>
  </si>
  <si>
    <t>McKean, Elk</t>
  </si>
  <si>
    <t>1904</t>
  </si>
  <si>
    <t>924</t>
  </si>
  <si>
    <t>77000</t>
  </si>
  <si>
    <t>Wharton</t>
  </si>
  <si>
    <t>Potter, Cameron</t>
  </si>
  <si>
    <t>6552</t>
  </si>
  <si>
    <t>5371</t>
  </si>
  <si>
    <t>8937</t>
  </si>
  <si>
    <t>8500</t>
  </si>
  <si>
    <t>Tennessee</t>
  </si>
  <si>
    <t>Cambridge Resources</t>
  </si>
  <si>
    <t>Lick Branch</t>
  </si>
  <si>
    <t>Virginia</t>
  </si>
  <si>
    <t>Virginia Gas Co.</t>
  </si>
  <si>
    <t>Saltville</t>
  </si>
  <si>
    <t>Smyth/Washington</t>
  </si>
  <si>
    <t>Early Grove</t>
  </si>
  <si>
    <t>Scott/Washington</t>
  </si>
  <si>
    <t>Price/Little Valley</t>
  </si>
  <si>
    <t>Sandstone/Limestone</t>
  </si>
  <si>
    <t>20/300</t>
  </si>
  <si>
    <t>3650/4175</t>
  </si>
  <si>
    <t>3380/3780</t>
  </si>
  <si>
    <t>1,500</t>
  </si>
  <si>
    <t>2518</t>
  </si>
  <si>
    <t>32225</t>
  </si>
  <si>
    <t>West Virginia</t>
  </si>
  <si>
    <t>Hampshire Gas Co.</t>
  </si>
  <si>
    <t>Augusta</t>
  </si>
  <si>
    <t>Hampshire</t>
  </si>
  <si>
    <t>5749</t>
  </si>
  <si>
    <t>4806</t>
  </si>
  <si>
    <t>12295</t>
  </si>
  <si>
    <t>1640</t>
  </si>
  <si>
    <t>4441</t>
  </si>
  <si>
    <t>Horsepower shared with Felmac reservoir and Salado caverns.</t>
  </si>
  <si>
    <t>Bridgeport</t>
  </si>
  <si>
    <t>1913</t>
  </si>
  <si>
    <t>2895</t>
  </si>
  <si>
    <t>10784</t>
  </si>
  <si>
    <t>9139</t>
  </si>
  <si>
    <t>500000</t>
  </si>
  <si>
    <t>3125</t>
  </si>
  <si>
    <t>Browns Creek</t>
  </si>
  <si>
    <t>Kanawha; Putnam</t>
  </si>
  <si>
    <t>Big Lime</t>
  </si>
  <si>
    <t>2122</t>
  </si>
  <si>
    <t>1389</t>
  </si>
  <si>
    <t>11767</t>
  </si>
  <si>
    <t>17000</t>
  </si>
  <si>
    <t>Cleveland</t>
  </si>
  <si>
    <t>Randolph; Upshur; Webster</t>
  </si>
  <si>
    <t>3270</t>
  </si>
  <si>
    <t>19870</t>
  </si>
  <si>
    <t>900000</t>
  </si>
  <si>
    <t>3217</t>
  </si>
  <si>
    <t>Bear Creek is a 50/50 joint venture between Southern Natural Gas Co. and Tennessee Gas Pipeline.</t>
  </si>
  <si>
    <t>Coco "A"</t>
  </si>
  <si>
    <t>Kanawha</t>
  </si>
  <si>
    <t>6761</t>
  </si>
  <si>
    <t>4955</t>
  </si>
  <si>
    <t>16447</t>
  </si>
  <si>
    <t>260000</t>
  </si>
  <si>
    <t>There is no discovery pressure or original reserves for man-made solution mined caverns.  Reservoir limits are not applicable.</t>
  </si>
  <si>
    <t>Coco "B"</t>
  </si>
  <si>
    <t>5446</t>
  </si>
  <si>
    <t>5041</t>
  </si>
  <si>
    <t>5227</t>
  </si>
  <si>
    <t>5299</t>
  </si>
  <si>
    <t>846</t>
  </si>
  <si>
    <t>This reservoir transferred from Arkansas Western to SEECO, Inc. in July, 1994.  Compression shared with gathering operations.</t>
  </si>
  <si>
    <t>Coco "C"</t>
  </si>
  <si>
    <t>5556</t>
  </si>
  <si>
    <t>5094</t>
  </si>
  <si>
    <t>8769</t>
  </si>
  <si>
    <t>8841</t>
  </si>
  <si>
    <t>160000</t>
  </si>
  <si>
    <t>595</t>
  </si>
  <si>
    <t>Compression shared with transmission operations.</t>
  </si>
  <si>
    <t>Comet</t>
  </si>
  <si>
    <t>Taylor</t>
  </si>
  <si>
    <t>1720</t>
  </si>
  <si>
    <t>747</t>
  </si>
  <si>
    <t>1466</t>
  </si>
  <si>
    <t>1575</t>
  </si>
  <si>
    <t>Derricks Creek</t>
  </si>
  <si>
    <t>Big LIme</t>
  </si>
  <si>
    <t>1574</t>
  </si>
  <si>
    <t>10472</t>
  </si>
  <si>
    <t>10415</t>
  </si>
  <si>
    <t>3353</t>
  </si>
  <si>
    <t>1983 Information.</t>
  </si>
  <si>
    <t>Fink-Kennedy- Lost Creek</t>
  </si>
  <si>
    <t>Harrison, Lewis, Gilmer</t>
  </si>
  <si>
    <t>1894</t>
  </si>
  <si>
    <t>Oil &amp; Gas</t>
  </si>
  <si>
    <t>78000</t>
  </si>
  <si>
    <t>361</t>
  </si>
  <si>
    <t>124</t>
  </si>
  <si>
    <t>33400</t>
  </si>
  <si>
    <t>161000</t>
  </si>
  <si>
    <t>Glady</t>
  </si>
  <si>
    <t>Randolph; Pocahontas</t>
  </si>
  <si>
    <t>Chert; Oriskany</t>
  </si>
  <si>
    <t>Chert/Sandst</t>
  </si>
  <si>
    <t>4914</t>
  </si>
  <si>
    <t>69611</t>
  </si>
  <si>
    <t>67980</t>
  </si>
  <si>
    <t>700,000</t>
  </si>
  <si>
    <t>3994</t>
  </si>
  <si>
    <t>Grapevine "A"</t>
  </si>
  <si>
    <t>2571</t>
  </si>
  <si>
    <t>2563</t>
  </si>
  <si>
    <t>300,000</t>
  </si>
  <si>
    <t>3990</t>
  </si>
  <si>
    <t>Grapevine "B"</t>
  </si>
  <si>
    <t>5152</t>
  </si>
  <si>
    <t>399</t>
  </si>
  <si>
    <t>251</t>
  </si>
  <si>
    <t>Hayes</t>
  </si>
  <si>
    <t>Keener</t>
  </si>
  <si>
    <t>2364</t>
  </si>
  <si>
    <t>800000</t>
  </si>
  <si>
    <t>815</t>
  </si>
  <si>
    <t>Hunt</t>
  </si>
  <si>
    <t>5386</t>
  </si>
  <si>
    <t>5027</t>
  </si>
  <si>
    <t>1325</t>
  </si>
  <si>
    <t>4465</t>
  </si>
  <si>
    <t>4314</t>
  </si>
  <si>
    <t>160,000</t>
  </si>
  <si>
    <t>1,928</t>
  </si>
  <si>
    <t>Lake</t>
  </si>
  <si>
    <t>Putnam</t>
  </si>
  <si>
    <t>1571</t>
  </si>
  <si>
    <t>4675</t>
  </si>
  <si>
    <t>3,956</t>
  </si>
  <si>
    <t>Lanham</t>
  </si>
  <si>
    <t>1446</t>
  </si>
  <si>
    <t>7723</t>
  </si>
  <si>
    <t>8220</t>
  </si>
  <si>
    <t>3965</t>
  </si>
  <si>
    <t>Little Capon</t>
  </si>
  <si>
    <t>5761</t>
  </si>
  <si>
    <t>5243</t>
  </si>
  <si>
    <t>2174</t>
  </si>
  <si>
    <t>13705</t>
  </si>
  <si>
    <t>Horsepower shared with Loop reservoir and Salado caverns.</t>
  </si>
  <si>
    <t>Logansport</t>
  </si>
  <si>
    <t>Keener, Big Injun</t>
  </si>
  <si>
    <t>2287</t>
  </si>
  <si>
    <t>1557</t>
  </si>
  <si>
    <t>70000</t>
  </si>
  <si>
    <t>Maple Lake</t>
  </si>
  <si>
    <t>Big Injun, Fifty Foot</t>
  </si>
  <si>
    <t>1870</t>
  </si>
  <si>
    <t>1227</t>
  </si>
  <si>
    <t>1136</t>
  </si>
  <si>
    <t>48000</t>
  </si>
  <si>
    <t>Mobley</t>
  </si>
  <si>
    <t>Wetzel</t>
  </si>
  <si>
    <t>1827</t>
  </si>
  <si>
    <t>Racket- Newberne</t>
  </si>
  <si>
    <t>Ritchie, Gilmer</t>
  </si>
  <si>
    <t>Berea (Gantz)</t>
  </si>
  <si>
    <t>3594</t>
  </si>
  <si>
    <t>8398</t>
  </si>
  <si>
    <t>9690</t>
  </si>
  <si>
    <t>46000</t>
  </si>
  <si>
    <t>Cabot Oil &amp; Gas Corp.</t>
  </si>
  <si>
    <t>Raleigh</t>
  </si>
  <si>
    <t>Maxton</t>
  </si>
  <si>
    <t>2251</t>
  </si>
  <si>
    <t>428</t>
  </si>
  <si>
    <t>2824</t>
  </si>
  <si>
    <t>365</t>
  </si>
  <si>
    <t>Rhodes</t>
  </si>
  <si>
    <t>Lewis</t>
  </si>
  <si>
    <t>2470</t>
  </si>
  <si>
    <t>2076</t>
  </si>
  <si>
    <t>4267</t>
  </si>
  <si>
    <t>10592</t>
  </si>
  <si>
    <t>3560</t>
  </si>
  <si>
    <t>33000</t>
  </si>
  <si>
    <t>Ripley</t>
  </si>
  <si>
    <t>Jackson</t>
  </si>
  <si>
    <t>5184</t>
  </si>
  <si>
    <t>4777</t>
  </si>
  <si>
    <t>1835</t>
  </si>
  <si>
    <t>23624</t>
  </si>
  <si>
    <t>23397</t>
  </si>
  <si>
    <t>Rockport</t>
  </si>
  <si>
    <t>Wirt; Wood</t>
  </si>
  <si>
    <t>5401</t>
  </si>
  <si>
    <t>4855</t>
  </si>
  <si>
    <t>15613</t>
  </si>
  <si>
    <t>380000</t>
  </si>
  <si>
    <t>Shirley</t>
  </si>
  <si>
    <t>Tyler</t>
  </si>
  <si>
    <t>2161</t>
  </si>
  <si>
    <t>1728</t>
  </si>
  <si>
    <t>2305</t>
  </si>
  <si>
    <t>5160</t>
  </si>
  <si>
    <t>52000</t>
  </si>
  <si>
    <t>688</t>
  </si>
  <si>
    <t>Sissonville</t>
  </si>
  <si>
    <t>1525</t>
  </si>
  <si>
    <t>3848</t>
  </si>
  <si>
    <t>3830</t>
  </si>
  <si>
    <t>270000</t>
  </si>
  <si>
    <t>2480</t>
  </si>
  <si>
    <t>Skin Creek</t>
  </si>
  <si>
    <t>Gordon</t>
  </si>
  <si>
    <t>2758</t>
  </si>
  <si>
    <t>2454</t>
  </si>
  <si>
    <t>416</t>
  </si>
  <si>
    <t>Terra Alta</t>
  </si>
  <si>
    <t>Preston</t>
  </si>
  <si>
    <t>6227</t>
  </si>
  <si>
    <t>4676</t>
  </si>
  <si>
    <t>2365</t>
  </si>
  <si>
    <t>12235</t>
  </si>
  <si>
    <t>12323</t>
  </si>
  <si>
    <t>405000</t>
  </si>
  <si>
    <t>Terra Alta South</t>
  </si>
  <si>
    <t>6582</t>
  </si>
  <si>
    <t>4954</t>
  </si>
  <si>
    <t>15042</t>
  </si>
  <si>
    <t>212000</t>
  </si>
  <si>
    <t>3675</t>
  </si>
  <si>
    <t>Victory "A"</t>
  </si>
  <si>
    <t>Marshall; Wetzel</t>
  </si>
  <si>
    <t>2269</t>
  </si>
  <si>
    <t>1805</t>
  </si>
  <si>
    <t>12147</t>
  </si>
  <si>
    <t>11793</t>
  </si>
  <si>
    <t>8800</t>
  </si>
  <si>
    <t>220000</t>
  </si>
  <si>
    <t>3445</t>
  </si>
  <si>
    <t>Victory "B"</t>
  </si>
  <si>
    <t>Maxton; Big Injun</t>
  </si>
  <si>
    <t>3071</t>
  </si>
  <si>
    <t>1556</t>
  </si>
  <si>
    <t>27938</t>
  </si>
  <si>
    <t>28614</t>
  </si>
  <si>
    <t>345000</t>
  </si>
  <si>
    <t>X-1 Heizer</t>
  </si>
  <si>
    <t>3571</t>
  </si>
  <si>
    <t>Producing</t>
  </si>
  <si>
    <t>Alabama</t>
  </si>
  <si>
    <t>Bay Gas Storage Co.</t>
  </si>
  <si>
    <t>McIntosh Salt Dome</t>
  </si>
  <si>
    <t>Salt Dome</t>
  </si>
  <si>
    <t>Louann Salt</t>
  </si>
  <si>
    <t>200,000</t>
  </si>
  <si>
    <t>Arkansas</t>
  </si>
  <si>
    <t>Arkansas Oklahoma Gas Corp.</t>
  </si>
  <si>
    <t>Lavaca Deep</t>
  </si>
  <si>
    <t>Sebastian</t>
  </si>
  <si>
    <t>Atoka</t>
  </si>
  <si>
    <t>114815</t>
  </si>
  <si>
    <t>210/280</t>
  </si>
  <si>
    <t>The stated original and maximum storage pressures are for Baker South and Baker North, respectively.  The stated working gas is for the month ended October 1998.</t>
  </si>
  <si>
    <t>Arkansas Western Gas Co.</t>
  </si>
  <si>
    <t>Lone Elm</t>
  </si>
  <si>
    <t>Franklin</t>
  </si>
  <si>
    <t>Casey</t>
  </si>
  <si>
    <t>3040</t>
  </si>
  <si>
    <t>14650</t>
  </si>
  <si>
    <t>134985</t>
  </si>
  <si>
    <t>1240</t>
  </si>
  <si>
    <t>Stated discovery pressure is first recorded pressure.  The stated working gas is for the month ended October 1998.</t>
  </si>
  <si>
    <t>White Oak</t>
  </si>
  <si>
    <t>Woolsey</t>
  </si>
  <si>
    <t>1370</t>
  </si>
  <si>
    <t>5680</t>
  </si>
  <si>
    <t>7090</t>
  </si>
  <si>
    <t>The stated working gas is for the month ended October 1998.</t>
  </si>
  <si>
    <t>Kansas</t>
  </si>
  <si>
    <t>Midcontinent Market Center</t>
  </si>
  <si>
    <t>Yaggy</t>
  </si>
  <si>
    <t>Reno</t>
  </si>
  <si>
    <t>Hutchinson Salt</t>
  </si>
  <si>
    <t>633</t>
  </si>
  <si>
    <t>Williams Gas Pipeline Central</t>
  </si>
  <si>
    <t>Alden</t>
  </si>
  <si>
    <t>Rice</t>
  </si>
  <si>
    <t>Misener Sand</t>
  </si>
  <si>
    <t>3318</t>
  </si>
  <si>
    <t>3383</t>
  </si>
  <si>
    <t>14774</t>
  </si>
  <si>
    <t>Colorado Interstate Gas Co.</t>
  </si>
  <si>
    <t>Boehm</t>
  </si>
  <si>
    <t>Morton</t>
  </si>
  <si>
    <t>Morrow "G" &amp; Keyes</t>
  </si>
  <si>
    <t>4920</t>
  </si>
  <si>
    <t>4740</t>
  </si>
  <si>
    <t>9600</t>
  </si>
  <si>
    <t>17703</t>
  </si>
  <si>
    <t>7236</t>
  </si>
  <si>
    <t>1144</t>
  </si>
  <si>
    <t>Southwest Gas Storage Co.</t>
  </si>
  <si>
    <t>Borchers North</t>
  </si>
  <si>
    <t>Morrowan</t>
  </si>
  <si>
    <t>5703</t>
  </si>
  <si>
    <t>5460</t>
  </si>
  <si>
    <t>1706</t>
  </si>
  <si>
    <t>15780</t>
  </si>
  <si>
    <t>70082</t>
  </si>
  <si>
    <t>1155</t>
  </si>
  <si>
    <t>1.2</t>
  </si>
  <si>
    <t>Brehm</t>
  </si>
  <si>
    <t>Simpson</t>
  </si>
  <si>
    <t>4450</t>
  </si>
  <si>
    <t>797</t>
  </si>
  <si>
    <t>Buffalo</t>
  </si>
  <si>
    <t>Wilson</t>
  </si>
  <si>
    <t>Iola Limestone</t>
  </si>
  <si>
    <t>173</t>
  </si>
  <si>
    <t>85 (est.)</t>
  </si>
  <si>
    <t>1219</t>
  </si>
  <si>
    <t>254</t>
  </si>
  <si>
    <t>NorAm Gas Transmission</t>
  </si>
  <si>
    <t>Collinson</t>
  </si>
  <si>
    <t>Cowley</t>
  </si>
  <si>
    <t>Severy</t>
  </si>
  <si>
    <t>1438</t>
  </si>
  <si>
    <t>1423</t>
  </si>
  <si>
    <t>669</t>
  </si>
  <si>
    <t>Colony</t>
  </si>
  <si>
    <t>Anderson</t>
  </si>
  <si>
    <t>Colony Sd.</t>
  </si>
  <si>
    <t>882</t>
  </si>
  <si>
    <t>4846</t>
  </si>
  <si>
    <t>9204</t>
  </si>
  <si>
    <t>38516</t>
  </si>
  <si>
    <t>1165000</t>
  </si>
  <si>
    <t>0.5</t>
  </si>
  <si>
    <t>Craig</t>
  </si>
  <si>
    <t>Johnson</t>
  </si>
  <si>
    <t>Bush City Sand</t>
  </si>
  <si>
    <t>582</t>
  </si>
  <si>
    <t>2360</t>
  </si>
  <si>
    <t>15235</t>
  </si>
  <si>
    <t>6076</t>
  </si>
  <si>
    <t>5084</t>
  </si>
  <si>
    <t>Cunningham</t>
  </si>
  <si>
    <t>Viola</t>
  </si>
  <si>
    <t>Gas,Oil &amp; Water</t>
  </si>
  <si>
    <t>4361</t>
  </si>
  <si>
    <t>3923</t>
  </si>
  <si>
    <t>13545</t>
  </si>
  <si>
    <t>74000</t>
  </si>
  <si>
    <t>185000</t>
  </si>
  <si>
    <t>Totals</t>
  </si>
  <si>
    <t>Elk City</t>
  </si>
  <si>
    <t>Elk, Chautaugua Montgomery</t>
  </si>
  <si>
    <t>Burgess Sd.</t>
  </si>
  <si>
    <t>1354</t>
  </si>
  <si>
    <t>2057</t>
  </si>
  <si>
    <t>11479</t>
  </si>
  <si>
    <t>29800</t>
  </si>
  <si>
    <t>1110</t>
  </si>
  <si>
    <t>Fredonia</t>
  </si>
  <si>
    <t>Cherryvale Sand</t>
  </si>
  <si>
    <t>245</t>
  </si>
  <si>
    <t>782</t>
  </si>
  <si>
    <t>2539</t>
  </si>
  <si>
    <t>Liberty North</t>
  </si>
  <si>
    <t>Squirrel Sand</t>
  </si>
  <si>
    <t>2560</t>
  </si>
  <si>
    <t>872</t>
  </si>
  <si>
    <t>360000</t>
  </si>
  <si>
    <t>1,890</t>
  </si>
  <si>
    <t>Liberty South</t>
  </si>
  <si>
    <t>200 (est.)</t>
  </si>
  <si>
    <t>2650</t>
  </si>
  <si>
    <t>Lyons</t>
  </si>
  <si>
    <t>Arbuckle</t>
  </si>
  <si>
    <t>3883</t>
  </si>
  <si>
    <t>3463</t>
  </si>
  <si>
    <t>1165</t>
  </si>
  <si>
    <t>28873</t>
  </si>
  <si>
    <t>Compression listed under Asbury also serves Fruita.</t>
  </si>
  <si>
    <t>McLouth</t>
  </si>
  <si>
    <t>Jefferson &amp; Leavenworth</t>
  </si>
  <si>
    <t>McLouth Sd. (Bartesville)</t>
  </si>
  <si>
    <t>1427</t>
  </si>
  <si>
    <t>5390</t>
  </si>
  <si>
    <t>22915</t>
  </si>
  <si>
    <t>7510</t>
  </si>
  <si>
    <t>12914</t>
  </si>
  <si>
    <t>650000</t>
  </si>
  <si>
    <t>North Welda</t>
  </si>
  <si>
    <t>893</t>
  </si>
  <si>
    <t>6893</t>
  </si>
  <si>
    <t>24900</t>
  </si>
  <si>
    <t>10022</t>
  </si>
  <si>
    <t>600,000</t>
  </si>
  <si>
    <t>Piqua</t>
  </si>
  <si>
    <t>Woodson, Allen</t>
  </si>
  <si>
    <t>898</t>
  </si>
  <si>
    <t>295</t>
  </si>
  <si>
    <t>964</t>
  </si>
  <si>
    <t>4390</t>
  </si>
  <si>
    <t>3230</t>
  </si>
  <si>
    <t>315</t>
  </si>
  <si>
    <t>South Welda</t>
  </si>
  <si>
    <t>921</t>
  </si>
  <si>
    <t>2598</t>
  </si>
  <si>
    <t>7604</t>
  </si>
  <si>
    <t>11789</t>
  </si>
  <si>
    <t>410</t>
  </si>
  <si>
    <t>Louisiana</t>
  </si>
  <si>
    <t>American Electric Power Co.</t>
  </si>
  <si>
    <t>Jefferson Island</t>
  </si>
  <si>
    <t>Iberia</t>
  </si>
  <si>
    <t>118000</t>
  </si>
  <si>
    <t>2010</t>
  </si>
  <si>
    <t>Bear Creek Storage Co.</t>
  </si>
  <si>
    <t>Bear Creek/Pettit</t>
  </si>
  <si>
    <t>Bienville</t>
  </si>
  <si>
    <t>Pettit</t>
  </si>
  <si>
    <t>6750</t>
  </si>
  <si>
    <t>6350</t>
  </si>
  <si>
    <t>3217 (est.)</t>
  </si>
  <si>
    <t>9747</t>
  </si>
  <si>
    <t>13471</t>
  </si>
  <si>
    <t>28000</t>
  </si>
  <si>
    <t>114900</t>
  </si>
  <si>
    <t>49000</t>
  </si>
  <si>
    <t>100,000</t>
  </si>
  <si>
    <t>Koch Gateway Pipeline Co.</t>
  </si>
  <si>
    <t>Bistineau</t>
  </si>
  <si>
    <t>Bienville Bossier</t>
  </si>
  <si>
    <t>Pettet Lime</t>
  </si>
  <si>
    <t>L. Cretaceous</t>
  </si>
  <si>
    <t>28.35</t>
  </si>
  <si>
    <t>5125</t>
  </si>
  <si>
    <t>4825</t>
  </si>
  <si>
    <t>33,000</t>
  </si>
  <si>
    <t>East Unionville</t>
  </si>
  <si>
    <t>Cotton Valley (Vaughn Sand)</t>
  </si>
  <si>
    <t>Jurassic</t>
  </si>
  <si>
    <t>9064</t>
  </si>
  <si>
    <t>8644</t>
  </si>
  <si>
    <t>4300</t>
  </si>
  <si>
    <t>6271</t>
  </si>
  <si>
    <t>8410</t>
  </si>
  <si>
    <t>23250</t>
  </si>
  <si>
    <t>70500</t>
  </si>
  <si>
    <t>510000</t>
  </si>
  <si>
    <t>Trunkline Gas Co.</t>
  </si>
  <si>
    <t>Epps</t>
  </si>
  <si>
    <t>East and West Carroll</t>
  </si>
  <si>
    <t>1928</t>
  </si>
  <si>
    <t>Monroe Gas Rock</t>
  </si>
  <si>
    <t>2298</t>
  </si>
  <si>
    <t>1105 (est.)</t>
  </si>
  <si>
    <t>10537</t>
  </si>
  <si>
    <t>7460</t>
  </si>
  <si>
    <t>62317</t>
  </si>
  <si>
    <t>240000</t>
  </si>
  <si>
    <t>1180</t>
  </si>
  <si>
    <t>Williams Gas Pipelines - Transco</t>
  </si>
  <si>
    <t>Hester</t>
  </si>
  <si>
    <t>St. James</t>
  </si>
  <si>
    <t>Discorbis D-2 Sand</t>
  </si>
  <si>
    <t>9800</t>
  </si>
  <si>
    <t>4644</t>
  </si>
  <si>
    <t>274</t>
  </si>
  <si>
    <t>617</t>
  </si>
  <si>
    <t>26320</t>
  </si>
  <si>
    <t>1185</t>
  </si>
  <si>
    <t>Matrix Gas Corp.</t>
  </si>
  <si>
    <t>Ouachita</t>
  </si>
  <si>
    <t>Ouachita, Lincoln, Union</t>
  </si>
  <si>
    <t>Vaughn</t>
  </si>
  <si>
    <t>8950</t>
  </si>
  <si>
    <t>5230</t>
  </si>
  <si>
    <t>31300</t>
  </si>
  <si>
    <t>Ruston</t>
  </si>
  <si>
    <t>James Sand</t>
  </si>
  <si>
    <t>4692</t>
  </si>
  <si>
    <t>2117</t>
  </si>
  <si>
    <t>3439</t>
  </si>
  <si>
    <t>27800</t>
  </si>
  <si>
    <t>170000</t>
  </si>
  <si>
    <t>St. Landry Parish</t>
  </si>
  <si>
    <t>Cockfield "D"</t>
  </si>
  <si>
    <t>Gas &amp;Cond.</t>
  </si>
  <si>
    <t>9634</t>
  </si>
  <si>
    <t>9220</t>
  </si>
  <si>
    <t>4589</t>
  </si>
  <si>
    <t>7581</t>
  </si>
  <si>
    <t>9007</t>
  </si>
  <si>
    <t>121035</t>
  </si>
  <si>
    <t>1.4</t>
  </si>
  <si>
    <t>Compression also serves Mt. Simon reservoir.</t>
  </si>
  <si>
    <t>West Unionville</t>
  </si>
  <si>
    <t>9010</t>
  </si>
  <si>
    <t>8672</t>
  </si>
  <si>
    <t>4305</t>
  </si>
  <si>
    <t>4542</t>
  </si>
  <si>
    <t>Market Hub Partners</t>
  </si>
  <si>
    <t>Egan</t>
  </si>
  <si>
    <t>Acadia Parish</t>
  </si>
  <si>
    <t>3700</t>
  </si>
  <si>
    <t>28510</t>
  </si>
  <si>
    <t>145000</t>
  </si>
  <si>
    <t>1365</t>
  </si>
  <si>
    <t>Acadian Pipeline, LLC</t>
  </si>
  <si>
    <t>Napoleonville</t>
  </si>
  <si>
    <t>Assumption</t>
  </si>
  <si>
    <t>Mississippi</t>
  </si>
  <si>
    <t>Mississippi Valley Gas Co.</t>
  </si>
  <si>
    <t>Amory Storage Field</t>
  </si>
  <si>
    <t>Carter Sandstone</t>
  </si>
  <si>
    <t>2412</t>
  </si>
  <si>
    <t>2379</t>
  </si>
  <si>
    <t>1035 (est.)</t>
  </si>
  <si>
    <t>1032</t>
  </si>
  <si>
    <t>Goodwin Storage Field</t>
  </si>
  <si>
    <t>Monroe, Itawamba &amp; Lee</t>
  </si>
  <si>
    <t>1984</t>
  </si>
  <si>
    <t>Evans Sandstone</t>
  </si>
  <si>
    <t>789</t>
  </si>
  <si>
    <t>1007</t>
  </si>
  <si>
    <t>575</t>
  </si>
  <si>
    <t>1,672</t>
  </si>
  <si>
    <t>Hind &amp; Rankin</t>
  </si>
  <si>
    <t>Selma Chalk</t>
  </si>
  <si>
    <t>U. Cretaceous</t>
  </si>
  <si>
    <t>2061</t>
  </si>
  <si>
    <t>1130</t>
  </si>
  <si>
    <t>2.5</t>
  </si>
  <si>
    <t>MidCon Texas leases the cavern from Dow Hydrocarbon &amp; Resources, Inc.</t>
  </si>
  <si>
    <t>Southern Natural Gas Co.</t>
  </si>
  <si>
    <t>Muldon/Carter-Sanders</t>
  </si>
  <si>
    <t>Chester</t>
  </si>
  <si>
    <t>5100</t>
  </si>
  <si>
    <t>2066 (est.)</t>
  </si>
  <si>
    <t>2792</t>
  </si>
  <si>
    <t>21750</t>
  </si>
  <si>
    <t>92820</t>
  </si>
  <si>
    <t>Compression listed under Cortright also serves this field.</t>
  </si>
  <si>
    <t>Eminence</t>
  </si>
  <si>
    <t>Covington</t>
  </si>
  <si>
    <t>62000</t>
  </si>
  <si>
    <t>10900</t>
  </si>
  <si>
    <t>Compression shared with Lee 3.</t>
  </si>
  <si>
    <t>Crystal Oil Co.</t>
  </si>
  <si>
    <t>Hattiesburg Gas Storage</t>
  </si>
  <si>
    <t>Forrest</t>
  </si>
  <si>
    <t>Petal Salt Dome</t>
  </si>
  <si>
    <t>Domed Salt</t>
  </si>
  <si>
    <t>8850</t>
  </si>
  <si>
    <t>Petal Gas Storage</t>
  </si>
  <si>
    <t>10400</t>
  </si>
  <si>
    <t>8.6</t>
  </si>
  <si>
    <t>4.5</t>
  </si>
  <si>
    <t>MidCon Texas leases the cavern from Texas Brine, Inc.</t>
  </si>
  <si>
    <t>New Mexico</t>
  </si>
  <si>
    <t>PNM Gas Services</t>
  </si>
  <si>
    <t>Los Milpas</t>
  </si>
  <si>
    <t>Sandoval</t>
  </si>
  <si>
    <t>Aqua Zarca</t>
  </si>
  <si>
    <t>145</t>
  </si>
  <si>
    <t>2890</t>
  </si>
  <si>
    <t>2745</t>
  </si>
  <si>
    <t>950,000</t>
  </si>
  <si>
    <t>LG&amp;E Natural PL Co.</t>
  </si>
  <si>
    <t>Gramma Ridge</t>
  </si>
  <si>
    <t>Lea</t>
  </si>
  <si>
    <t>Morrow</t>
  </si>
  <si>
    <t>13208</t>
  </si>
  <si>
    <t>3508</t>
  </si>
  <si>
    <t>1.7</t>
  </si>
  <si>
    <t>Horizontal injection/withdrawal wells.  Pressures are bottomhole.</t>
  </si>
  <si>
    <t>El Paso Natural Gas Co.</t>
  </si>
  <si>
    <t>Washington Ranch</t>
  </si>
  <si>
    <t>Eddy</t>
  </si>
  <si>
    <t>6890</t>
  </si>
  <si>
    <t>6592</t>
  </si>
  <si>
    <t>5678</t>
  </si>
  <si>
    <t>13577</t>
  </si>
  <si>
    <t>9180</t>
  </si>
  <si>
    <t>68600</t>
  </si>
  <si>
    <t>3,580</t>
  </si>
  <si>
    <t>South Romeo Gas Storage Co. is the owner.  Michigan Consolidated Gas Co. is the operator.</t>
  </si>
  <si>
    <t>Oklahoma</t>
  </si>
  <si>
    <t>Central Oklahoma Oil and Gas</t>
  </si>
  <si>
    <t>Stuart</t>
  </si>
  <si>
    <t>4800 (approx)</t>
  </si>
  <si>
    <t>965</t>
  </si>
  <si>
    <t>Ada</t>
  </si>
  <si>
    <t>Pontotoc</t>
  </si>
  <si>
    <t>Upper Cromell</t>
  </si>
  <si>
    <t>1247</t>
  </si>
  <si>
    <t>2007</t>
  </si>
  <si>
    <t>2810</t>
  </si>
  <si>
    <t>29750</t>
  </si>
  <si>
    <t>34503</t>
  </si>
  <si>
    <t>Compression listed under Hayes also serves this field.</t>
  </si>
  <si>
    <t>Mustang Fuel Corp.</t>
  </si>
  <si>
    <t>Butler Creek (?)</t>
  </si>
  <si>
    <t>Muskogee</t>
  </si>
  <si>
    <t>1256</t>
  </si>
  <si>
    <t>16500</t>
  </si>
  <si>
    <t>2797</t>
  </si>
  <si>
    <t>Pressures are bottom hole.  Compression shared with Little Capon.  Design Day deliverability:  total of Augusta and Little Capon limited to 50 MMcf/d by pipeline supplier.</t>
  </si>
  <si>
    <t>Chiles Dome</t>
  </si>
  <si>
    <t>Coal</t>
  </si>
  <si>
    <t>Wapanucka</t>
  </si>
  <si>
    <t>4188</t>
  </si>
  <si>
    <t>3572</t>
  </si>
  <si>
    <t>4960</t>
  </si>
  <si>
    <t>26000</t>
  </si>
  <si>
    <t>66000</t>
  </si>
  <si>
    <t>Compression shared with Skin Creek.</t>
  </si>
  <si>
    <t>ONEOK Gas Transportation Co.</t>
  </si>
  <si>
    <t>Depew</t>
  </si>
  <si>
    <t>Creek</t>
  </si>
  <si>
    <t>Dutcher Sand</t>
  </si>
  <si>
    <t>3350</t>
  </si>
  <si>
    <t>9311</t>
  </si>
  <si>
    <t>65900</t>
  </si>
  <si>
    <t>Phillips 66 Co.</t>
  </si>
  <si>
    <t>Enfisco</t>
  </si>
  <si>
    <t>Osage</t>
  </si>
  <si>
    <t>102</t>
  </si>
  <si>
    <t>Compression shared with Swarts and Swarts West.</t>
  </si>
  <si>
    <t>Transok Inc.</t>
  </si>
  <si>
    <t>Greasy Creek</t>
  </si>
  <si>
    <t>Channel Booch</t>
  </si>
  <si>
    <t>2629</t>
  </si>
  <si>
    <t>2374</t>
  </si>
  <si>
    <t>16850</t>
  </si>
  <si>
    <t>Compression listed under Rhodes also serves this field.</t>
  </si>
  <si>
    <t>Haskell</t>
  </si>
  <si>
    <t>Booch Sand</t>
  </si>
  <si>
    <t>325</t>
  </si>
  <si>
    <t>8118</t>
  </si>
  <si>
    <t>12800</t>
  </si>
  <si>
    <t>Compression shared with Finleyville and Tepe.</t>
  </si>
  <si>
    <t>North Hopeton</t>
  </si>
  <si>
    <t>Woods</t>
  </si>
  <si>
    <t>Hunton</t>
  </si>
  <si>
    <t>6642</t>
  </si>
  <si>
    <t>6423</t>
  </si>
  <si>
    <t>2796</t>
  </si>
  <si>
    <t>6873</t>
  </si>
  <si>
    <t>21600</t>
  </si>
  <si>
    <t>Burgess Sand</t>
  </si>
  <si>
    <t>565</t>
  </si>
  <si>
    <t>3260</t>
  </si>
  <si>
    <t>67000</t>
  </si>
  <si>
    <t>Compression shared with Maple Lake.</t>
  </si>
  <si>
    <t>Sayre</t>
  </si>
  <si>
    <t>Beckham</t>
  </si>
  <si>
    <t>Panhandle Dolomite</t>
  </si>
  <si>
    <t>Permian</t>
  </si>
  <si>
    <t>8646</t>
  </si>
  <si>
    <t>18100</t>
  </si>
  <si>
    <t>1085</t>
  </si>
  <si>
    <t>33500</t>
  </si>
  <si>
    <t>2804</t>
  </si>
  <si>
    <t>Pressures are bottom hole.  Design day deliverability:  total of Augusta and Little Capon limited to 50 MMcf/d by pipeline supplier.</t>
  </si>
  <si>
    <t>Houston Industries - WEG</t>
  </si>
  <si>
    <t>Ulan (Abandoned)</t>
  </si>
  <si>
    <t>Pittsburg</t>
  </si>
  <si>
    <t>Booch</t>
  </si>
  <si>
    <t>455</t>
  </si>
  <si>
    <t>2625</t>
  </si>
  <si>
    <t>Webb</t>
  </si>
  <si>
    <t>Grant</t>
  </si>
  <si>
    <t>Miss. Chat</t>
  </si>
  <si>
    <t>4121</t>
  </si>
  <si>
    <t>55600</t>
  </si>
  <si>
    <t>Compression listed under Comet also serves this field.</t>
  </si>
  <si>
    <t>West Edmond</t>
  </si>
  <si>
    <t>Logan &amp; Kingfisher</t>
  </si>
  <si>
    <t>Red Fork Sand</t>
  </si>
  <si>
    <t>6775</t>
  </si>
  <si>
    <t>59700</t>
  </si>
  <si>
    <t>Texas</t>
  </si>
  <si>
    <t>American Gas Storage, L.P.</t>
  </si>
  <si>
    <t>Salado #1</t>
  </si>
  <si>
    <t>Gaines</t>
  </si>
  <si>
    <t>Salado Salt</t>
  </si>
  <si>
    <t>Field extends into West Virginia.  Temporary deactivation per FERC Docket No. CP95-61-000.  Compression listed under Heard also serves this field.</t>
  </si>
  <si>
    <t>Salado #2</t>
  </si>
  <si>
    <t>7875</t>
  </si>
  <si>
    <t>Temporary deactivation per FERC Docket No. CP95-61-000.  Compression shared with Majorsville Shallow and Deep.</t>
  </si>
  <si>
    <t>Salado #3</t>
  </si>
  <si>
    <t>Lone Star Pipeline Co.</t>
  </si>
  <si>
    <t>Ambassador</t>
  </si>
  <si>
    <t>Clay</t>
  </si>
  <si>
    <t>174</t>
  </si>
  <si>
    <t>124321</t>
  </si>
  <si>
    <t>1715</t>
  </si>
  <si>
    <t>Formation thickness and discovery pressure are for the Morrow "G" formation.</t>
  </si>
  <si>
    <t>Enron Gas Pipeline Operating Co.</t>
  </si>
  <si>
    <t>Bammel</t>
  </si>
  <si>
    <t>Harris</t>
  </si>
  <si>
    <t>Cockfield</t>
  </si>
  <si>
    <t>Oil and Gas</t>
  </si>
  <si>
    <t>6200</t>
  </si>
  <si>
    <t>23550</t>
  </si>
  <si>
    <t>348099</t>
  </si>
  <si>
    <t>1985</t>
  </si>
  <si>
    <t>Felmac</t>
  </si>
  <si>
    <t>Yates</t>
  </si>
  <si>
    <t>3420</t>
  </si>
  <si>
    <t>3360</t>
  </si>
  <si>
    <t>2800 (est.)</t>
  </si>
  <si>
    <t>9184</t>
  </si>
  <si>
    <t>Hill</t>
  </si>
  <si>
    <t>Eastland</t>
  </si>
  <si>
    <t>Lake Sand</t>
  </si>
  <si>
    <t>1196</t>
  </si>
  <si>
    <t>10806</t>
  </si>
  <si>
    <t>1005000</t>
  </si>
  <si>
    <t>450/1100</t>
  </si>
  <si>
    <t>Jointly owned (50/50) with Texas Eastern.  Thickness is sum of two working horizons. Depths are for Murrysville.</t>
  </si>
  <si>
    <t>Western Gas Resources Storage</t>
  </si>
  <si>
    <t>Katy Hub &amp; Storage Facility</t>
  </si>
  <si>
    <t>Fort Bend</t>
  </si>
  <si>
    <t>Hillebrenner</t>
  </si>
  <si>
    <t>Gas, Condensate</t>
  </si>
  <si>
    <t>6960</t>
  </si>
  <si>
    <t>6830</t>
  </si>
  <si>
    <t>13300</t>
  </si>
  <si>
    <t>5635</t>
  </si>
  <si>
    <t>Compression listed under Dixon also serves this field.</t>
  </si>
  <si>
    <t>Lake Dallas</t>
  </si>
  <si>
    <t>Denton</t>
  </si>
  <si>
    <t>Strawn</t>
  </si>
  <si>
    <t>2822</t>
  </si>
  <si>
    <t>4575</t>
  </si>
  <si>
    <t>1224000</t>
  </si>
  <si>
    <t>Jointly owned (with Tamarack): Transco - 25%, Texas Eastern - 25%, Consolidated - 50%.</t>
  </si>
  <si>
    <t>LaPan</t>
  </si>
  <si>
    <t>69</t>
  </si>
  <si>
    <t>4832</t>
  </si>
  <si>
    <t>1046000</t>
  </si>
  <si>
    <t>Jointly operated:  Tennessee Gas - 39%, National Fuel - 22%, Consolidated - 39%.</t>
  </si>
  <si>
    <t>Southwestern Gas Pipeline, Inc.</t>
  </si>
  <si>
    <t>Lone Camp</t>
  </si>
  <si>
    <t>Palo Pinto</t>
  </si>
  <si>
    <t>505</t>
  </si>
  <si>
    <t>663</t>
  </si>
  <si>
    <t>81600</t>
  </si>
  <si>
    <t>Loop</t>
  </si>
  <si>
    <t>3305</t>
  </si>
  <si>
    <t>13500</t>
  </si>
  <si>
    <t>20400</t>
  </si>
  <si>
    <t>New York City</t>
  </si>
  <si>
    <t>6100</t>
  </si>
  <si>
    <t>585</t>
  </si>
  <si>
    <t>2640</t>
  </si>
  <si>
    <t>7086</t>
  </si>
  <si>
    <t>912000</t>
  </si>
  <si>
    <t>North Lansing</t>
  </si>
  <si>
    <t>Rodessa-Young</t>
  </si>
  <si>
    <t>Condensate</t>
  </si>
  <si>
    <t>6980</t>
  </si>
  <si>
    <t>6740</t>
  </si>
  <si>
    <t>22662</t>
  </si>
  <si>
    <t>31,000</t>
  </si>
  <si>
    <t>Pecan Station</t>
  </si>
  <si>
    <t>Tom Green</t>
  </si>
  <si>
    <t>Canyon Lime</t>
  </si>
  <si>
    <t>4525</t>
  </si>
  <si>
    <t>2984</t>
  </si>
  <si>
    <t>504000</t>
  </si>
  <si>
    <t>Jointly owned and operated with Penn Fuels, Inc.</t>
  </si>
  <si>
    <t>El Paso Field Services</t>
  </si>
  <si>
    <t>Rotherwood</t>
  </si>
  <si>
    <t>1989</t>
  </si>
  <si>
    <t>Yegua</t>
  </si>
  <si>
    <t>5886</t>
  </si>
  <si>
    <t>5857</t>
  </si>
  <si>
    <t>139240</t>
  </si>
  <si>
    <t>Texas Utilities Fuel Co.</t>
  </si>
  <si>
    <t>South Bryson (Strawn 1700)</t>
  </si>
  <si>
    <t>Jack &amp; Young</t>
  </si>
  <si>
    <t>Strawn Sand</t>
  </si>
  <si>
    <t>Dry Gas</t>
  </si>
  <si>
    <t>768</t>
  </si>
  <si>
    <t>Tri-Cities (Bacon)</t>
  </si>
  <si>
    <t>Bacon Lime</t>
  </si>
  <si>
    <t>3828</t>
  </si>
  <si>
    <t>4253</t>
  </si>
  <si>
    <t>13250</t>
  </si>
  <si>
    <t>27351</t>
  </si>
  <si>
    <t>455000</t>
  </si>
  <si>
    <t>Jointly operated:  Tennessee Gas - 50%, Consolidated - 50%.</t>
  </si>
  <si>
    <t>Tejas Gas Pipeline, LP</t>
  </si>
  <si>
    <t>West Clear Lake</t>
  </si>
  <si>
    <t>Frio</t>
  </si>
  <si>
    <t>5400</t>
  </si>
  <si>
    <t>5.5</t>
  </si>
  <si>
    <t>5630</t>
  </si>
  <si>
    <t>Worsham-Steed</t>
  </si>
  <si>
    <t>Jack</t>
  </si>
  <si>
    <t>Bend Conglomerate</t>
  </si>
  <si>
    <t>4350</t>
  </si>
  <si>
    <t>2780</t>
  </si>
  <si>
    <t>Common compression for all Citizens Gas storage fields.</t>
  </si>
  <si>
    <t>Louanne Salt</t>
  </si>
  <si>
    <t>1,000/975</t>
  </si>
  <si>
    <t>Bethel Salt Dome No. 1</t>
  </si>
  <si>
    <t>4290</t>
  </si>
  <si>
    <t>Bethel Salt Dome No. 3</t>
  </si>
  <si>
    <t>MidCon Texas Pipeline Co.</t>
  </si>
  <si>
    <t>Markham</t>
  </si>
  <si>
    <t>Matagorda</t>
  </si>
  <si>
    <t>7950</t>
  </si>
  <si>
    <t>418000</t>
  </si>
  <si>
    <t>Moss Bluff Salt Dome</t>
  </si>
  <si>
    <t>Liberty</t>
  </si>
  <si>
    <t>22031</t>
  </si>
  <si>
    <t>357000</t>
  </si>
  <si>
    <t>HNG Storage Co.</t>
  </si>
  <si>
    <t>North Dayton</t>
  </si>
  <si>
    <t>25500</t>
  </si>
  <si>
    <t>13.375</t>
  </si>
  <si>
    <t>1491</t>
  </si>
  <si>
    <t>164104</t>
  </si>
  <si>
    <t>Formation thickness and discovery pressure are for the Morrow "B" formation.</t>
  </si>
  <si>
    <t>Centana Intrastate Pipeline Co.</t>
  </si>
  <si>
    <t>Spindletop</t>
  </si>
  <si>
    <t>Louann salt</t>
  </si>
  <si>
    <t>5009</t>
  </si>
  <si>
    <t>4002</t>
  </si>
  <si>
    <t>Sabine Gas Transmission Co.</t>
  </si>
  <si>
    <t>Spindletop Salt</t>
  </si>
  <si>
    <t>32000</t>
  </si>
  <si>
    <t>Stratton Ridge</t>
  </si>
  <si>
    <t>Brazoria</t>
  </si>
  <si>
    <t>5912</t>
  </si>
  <si>
    <t>Tejas Ship Channel, LLC</t>
  </si>
  <si>
    <t>2228</t>
  </si>
  <si>
    <t>2978</t>
  </si>
  <si>
    <t>283</t>
  </si>
  <si>
    <t>PG&amp;E Gas Transmission - Texas</t>
  </si>
  <si>
    <t>Wilson Storage Facility</t>
  </si>
  <si>
    <t>Boling Salt Dome</t>
  </si>
  <si>
    <t>domed salt</t>
  </si>
  <si>
    <t>289</t>
  </si>
  <si>
    <t>Can occasionally use additional 6,000 HP for storage at South Bend.</t>
  </si>
  <si>
    <t>West</t>
  </si>
  <si>
    <t>California</t>
  </si>
  <si>
    <t>Southern California Gas Co.</t>
  </si>
  <si>
    <t>Aliso Canyon</t>
  </si>
  <si>
    <t>Los Angeles</t>
  </si>
  <si>
    <t>Sesnon, Frew</t>
  </si>
  <si>
    <t>Oil-Gas</t>
  </si>
  <si>
    <t>7100</t>
  </si>
  <si>
    <t>3150 (est.)</t>
  </si>
  <si>
    <t>105</t>
  </si>
  <si>
    <t>203000</t>
  </si>
  <si>
    <t>Deliverability ties to the maximum dependable daily withdrawal at a minimum inventory defined as base gas level plus one day's withdrawal.</t>
  </si>
  <si>
    <t>Honor Rancho</t>
  </si>
  <si>
    <t>Wayside 13</t>
  </si>
  <si>
    <t>3600 (est.)</t>
  </si>
  <si>
    <t>892</t>
  </si>
  <si>
    <t>29100</t>
  </si>
  <si>
    <t>229,000</t>
  </si>
  <si>
    <t>Deliverability ties to maximum dependable daily withdrawal at a minimum inventory of base gas level plus one day's withdrawals.</t>
  </si>
  <si>
    <t>LaGoleta</t>
  </si>
  <si>
    <t>Santa Barbara</t>
  </si>
  <si>
    <t>Vaqueros</t>
  </si>
  <si>
    <t>3800</t>
  </si>
  <si>
    <t>1850 (est.)</t>
  </si>
  <si>
    <t>51500</t>
  </si>
  <si>
    <t>156000</t>
  </si>
  <si>
    <t>433</t>
  </si>
  <si>
    <t>Deliverability ties to maximum dependable daily withdrawal at a minimum inventory of base gas level plus one day's withdrawals.  Compression listed under North Welda also serves this field.</t>
  </si>
  <si>
    <t>Pacific Gas &amp; Electric Co.</t>
  </si>
  <si>
    <t>Los Medanos</t>
  </si>
  <si>
    <t>Contra Costa</t>
  </si>
  <si>
    <t>Domengine</t>
  </si>
  <si>
    <t>3890</t>
  </si>
  <si>
    <t>1599</t>
  </si>
  <si>
    <t>35171</t>
  </si>
  <si>
    <t>880000</t>
  </si>
  <si>
    <t>4600</t>
  </si>
  <si>
    <t>McDonald Island</t>
  </si>
  <si>
    <t>San Joaquin</t>
  </si>
  <si>
    <t>McDonald Sand</t>
  </si>
  <si>
    <t>5150</t>
  </si>
  <si>
    <t>2086</t>
  </si>
  <si>
    <t>1506</t>
  </si>
  <si>
    <t>82</t>
  </si>
  <si>
    <t>10750</t>
  </si>
  <si>
    <t>170746</t>
  </si>
  <si>
    <t>1500000</t>
  </si>
  <si>
    <t>1750000</t>
  </si>
  <si>
    <t>Playa del Rey</t>
  </si>
  <si>
    <t>Puente</t>
  </si>
  <si>
    <t>6668</t>
  </si>
  <si>
    <t>2425 (est.)</t>
  </si>
  <si>
    <t>905</t>
  </si>
  <si>
    <t>12100</t>
  </si>
  <si>
    <t>25510</t>
  </si>
  <si>
    <t>149000</t>
  </si>
  <si>
    <t>Pleasant Creek</t>
  </si>
  <si>
    <t>Yolo</t>
  </si>
  <si>
    <t>Peters Sand</t>
  </si>
  <si>
    <t>2735</t>
  </si>
  <si>
    <t>1268</t>
  </si>
  <si>
    <t>8328</t>
  </si>
  <si>
    <t>3950</t>
  </si>
  <si>
    <t>0.75</t>
  </si>
  <si>
    <t>Colorado</t>
  </si>
  <si>
    <t>Public Service Co. of Colorado</t>
  </si>
  <si>
    <t>Leyden Mine</t>
  </si>
  <si>
    <t>Abandoned Mine</t>
  </si>
  <si>
    <t>L. Laramie</t>
  </si>
  <si>
    <t>1099</t>
  </si>
  <si>
    <t>1762</t>
  </si>
  <si>
    <t>16958</t>
  </si>
  <si>
    <t>1514</t>
  </si>
  <si>
    <t>Asbury</t>
  </si>
  <si>
    <t>Mesa</t>
  </si>
  <si>
    <t>Dakota</t>
  </si>
  <si>
    <t>2873</t>
  </si>
  <si>
    <t>2833</t>
  </si>
  <si>
    <t>3163</t>
  </si>
  <si>
    <t>Deliverability ties to maximum dependable daily withdrawal at a minimum inventory of base gas level plus one day's withdrawals.  Craig storage field is being abandoned.</t>
  </si>
  <si>
    <t>Flank</t>
  </si>
  <si>
    <t>Baca</t>
  </si>
  <si>
    <t>Cherokee &amp; Morrow "B"</t>
  </si>
  <si>
    <t>4780</t>
  </si>
  <si>
    <t>4080</t>
  </si>
  <si>
    <t>3713</t>
  </si>
  <si>
    <t>12640</t>
  </si>
  <si>
    <t>16270</t>
  </si>
  <si>
    <t>107000</t>
  </si>
  <si>
    <t>430</t>
  </si>
  <si>
    <t>Compression shared with Colony and South Welda fields.  Deliverability ties to maximum dependable daily withdrawal at a minimum inventory of base gas level plus one day's withdrawals.</t>
  </si>
  <si>
    <t>Fort Morgan</t>
  </si>
  <si>
    <t>Dakota "D"</t>
  </si>
  <si>
    <t>5470</t>
  </si>
  <si>
    <t>1371</t>
  </si>
  <si>
    <t>1091</t>
  </si>
  <si>
    <t>3240</t>
  </si>
  <si>
    <t>9946</t>
  </si>
  <si>
    <t>134,000</t>
  </si>
  <si>
    <t>Fruita</t>
  </si>
  <si>
    <t>Buckhorn</t>
  </si>
  <si>
    <t>2606</t>
  </si>
  <si>
    <t>2580</t>
  </si>
  <si>
    <t>895</t>
  </si>
  <si>
    <t>Latigo</t>
  </si>
  <si>
    <t>Arapahoe</t>
  </si>
  <si>
    <t>Dakota "J"</t>
  </si>
  <si>
    <t>6690</t>
  </si>
  <si>
    <t>1505</t>
  </si>
  <si>
    <t>5120</t>
  </si>
  <si>
    <t>31</t>
  </si>
  <si>
    <t>16011</t>
  </si>
  <si>
    <t>224,000</t>
  </si>
  <si>
    <t>Roundup</t>
  </si>
  <si>
    <t>J Sand</t>
  </si>
  <si>
    <t>6545</t>
  </si>
  <si>
    <t>6399</t>
  </si>
  <si>
    <t>7760</t>
  </si>
  <si>
    <t>2853</t>
  </si>
  <si>
    <t>14200</t>
  </si>
  <si>
    <t>7030</t>
  </si>
  <si>
    <t>44600</t>
  </si>
  <si>
    <t>Wild Horse Energy Partners, LLC</t>
  </si>
  <si>
    <t>Wolf Creek</t>
  </si>
  <si>
    <t>Pitkin / Mesa</t>
  </si>
  <si>
    <t>Cozette</t>
  </si>
  <si>
    <t>4680</t>
  </si>
  <si>
    <t>9524</t>
  </si>
  <si>
    <t>2077</t>
  </si>
  <si>
    <t>529</t>
  </si>
  <si>
    <t>Young Gas Storage, Ltd.</t>
  </si>
  <si>
    <t>Young Storage Field</t>
  </si>
  <si>
    <t>Dakota D-Sand</t>
  </si>
  <si>
    <t>5700</t>
  </si>
  <si>
    <t>1,430</t>
  </si>
  <si>
    <t>1294</t>
  </si>
  <si>
    <t>Minnesota</t>
  </si>
  <si>
    <t>Minnegasco, Inc.</t>
  </si>
  <si>
    <t>Waterville</t>
  </si>
  <si>
    <t>Waseca, Rice, LaSueur</t>
  </si>
  <si>
    <t>Mt. Simon Sandstone</t>
  </si>
  <si>
    <t>293</t>
  </si>
  <si>
    <t>64000</t>
  </si>
  <si>
    <t>Montana</t>
  </si>
  <si>
    <t>Williston Basin Interstate Pipeline Co.</t>
  </si>
  <si>
    <t>Baker (Cedar Creek)</t>
  </si>
  <si>
    <t>Fallon</t>
  </si>
  <si>
    <t>Judith River</t>
  </si>
  <si>
    <t>Quartz Sand</t>
  </si>
  <si>
    <t>90338</t>
  </si>
  <si>
    <t>91447</t>
  </si>
  <si>
    <t>183</t>
  </si>
  <si>
    <t>8780</t>
  </si>
  <si>
    <t>252000</t>
  </si>
  <si>
    <t>1784</t>
  </si>
  <si>
    <t>Compression listed under Belle River Mills and Columbus also serves this field.</t>
  </si>
  <si>
    <t>Montana Power Co.</t>
  </si>
  <si>
    <t>Box Elder</t>
  </si>
  <si>
    <t>Blaine &amp; Hill</t>
  </si>
  <si>
    <t>Eagle Sand</t>
  </si>
  <si>
    <t>430 (est.)</t>
  </si>
  <si>
    <t>2240</t>
  </si>
  <si>
    <t>9100</t>
  </si>
  <si>
    <t>Compression shared with Riverside and Winterfield.</t>
  </si>
  <si>
    <t>Cobb</t>
  </si>
  <si>
    <t>Glacier &amp; Toole</t>
  </si>
  <si>
    <t>Moulton Sand</t>
  </si>
  <si>
    <t>750 (est.)</t>
  </si>
  <si>
    <t>Dry Creek</t>
  </si>
  <si>
    <t>Carbon</t>
  </si>
  <si>
    <t>Frontier</t>
  </si>
  <si>
    <t>37825</t>
  </si>
  <si>
    <t>1475</t>
  </si>
  <si>
    <t>Shelby</t>
  </si>
  <si>
    <t>Toole</t>
  </si>
  <si>
    <t>Sunburst Sand</t>
  </si>
  <si>
    <t>330 (est.)</t>
  </si>
  <si>
    <t>Oregon</t>
  </si>
  <si>
    <t>Northwest Natural Gas Co.</t>
  </si>
  <si>
    <t>Calvin Creek - Als</t>
  </si>
  <si>
    <t>Columbia</t>
  </si>
  <si>
    <t>1983</t>
  </si>
  <si>
    <t>1998</t>
  </si>
  <si>
    <t>Cowlitz</t>
  </si>
  <si>
    <t>7700</t>
  </si>
  <si>
    <t>19000</t>
  </si>
  <si>
    <t>Compression listed under Hunters Cave also serves this field.</t>
  </si>
  <si>
    <t>Mist - Bruer</t>
  </si>
  <si>
    <t>sandstone</t>
  </si>
  <si>
    <t>Mist - Flora</t>
  </si>
  <si>
    <t>Utah</t>
  </si>
  <si>
    <t>Questar Pipeline Co.</t>
  </si>
  <si>
    <t>Chalk Creek</t>
  </si>
  <si>
    <t>Kelvin</t>
  </si>
  <si>
    <t>1831</t>
  </si>
  <si>
    <t>1783</t>
  </si>
  <si>
    <t>722</t>
  </si>
  <si>
    <t>Coalville</t>
  </si>
  <si>
    <t>Longwall(Frontier Member)</t>
  </si>
  <si>
    <t>119</t>
  </si>
  <si>
    <t>2445</t>
  </si>
  <si>
    <t>2034</t>
  </si>
  <si>
    <t>Clay Basin</t>
  </si>
  <si>
    <t>Dagget</t>
  </si>
  <si>
    <t>2517</t>
  </si>
  <si>
    <t>32500</t>
  </si>
  <si>
    <t>117500</t>
  </si>
  <si>
    <t>2083</t>
  </si>
  <si>
    <t>Washington Natural Gas Co.</t>
  </si>
  <si>
    <t>Jackson Prairie Zone 2</t>
  </si>
  <si>
    <t>Skookumchuck</t>
  </si>
  <si>
    <t>Salt Water</t>
  </si>
  <si>
    <t>2531</t>
  </si>
  <si>
    <t>1658</t>
  </si>
  <si>
    <t>690</t>
  </si>
  <si>
    <t>Jackson Prairie Zone 9</t>
  </si>
  <si>
    <t>3157</t>
  </si>
  <si>
    <t>2488</t>
  </si>
  <si>
    <t>1000 (est.)</t>
  </si>
  <si>
    <t>Wyoming</t>
  </si>
  <si>
    <t>LeRoy</t>
  </si>
  <si>
    <t>Unita</t>
  </si>
  <si>
    <t>Thaynes</t>
  </si>
  <si>
    <t>3479</t>
  </si>
  <si>
    <t>2848</t>
  </si>
  <si>
    <t>1453</t>
  </si>
  <si>
    <t>5760</t>
  </si>
  <si>
    <t>Billy Creek</t>
  </si>
  <si>
    <t>3251</t>
  </si>
  <si>
    <t>3172</t>
  </si>
  <si>
    <t>494</t>
  </si>
  <si>
    <t>2944</t>
  </si>
  <si>
    <t>767</t>
  </si>
  <si>
    <t>Northern Gas Co. of Wyoming</t>
  </si>
  <si>
    <t>Bunker Hill</t>
  </si>
  <si>
    <t>Shannon</t>
  </si>
  <si>
    <t>1508</t>
  </si>
  <si>
    <t>2288</t>
  </si>
  <si>
    <t>543</t>
  </si>
  <si>
    <t>Compression listed under Felmac and Loop also serves this field.</t>
  </si>
  <si>
    <t>Elk Basin</t>
  </si>
  <si>
    <t>Park</t>
  </si>
  <si>
    <t>Cloverly</t>
  </si>
  <si>
    <t>2370</t>
  </si>
  <si>
    <t>63205</t>
  </si>
  <si>
    <t>Also known as Grand Bayou.</t>
  </si>
  <si>
    <t>Kirk Ranch</t>
  </si>
  <si>
    <t>Fremont</t>
  </si>
  <si>
    <t>2628</t>
  </si>
  <si>
    <t>2607</t>
  </si>
  <si>
    <t>558</t>
  </si>
  <si>
    <t>104</t>
  </si>
  <si>
    <t>Oil Springs</t>
  </si>
  <si>
    <t>Sundance</t>
  </si>
  <si>
    <t>2170</t>
  </si>
  <si>
    <t>22200</t>
  </si>
  <si>
    <t>Max Injection Capacity This Week</t>
  </si>
  <si>
    <t>Max Withdrawal Capacity This Week</t>
  </si>
  <si>
    <t>Highest Inventory Last 10 Yrs.</t>
  </si>
  <si>
    <t>Total</t>
  </si>
  <si>
    <t>Working Gas Inventory This Week</t>
  </si>
  <si>
    <t>Working Gas Inventory Last Week</t>
  </si>
  <si>
    <t>Weekly Change</t>
  </si>
  <si>
    <t>Region</t>
  </si>
  <si>
    <t>State/Province</t>
  </si>
  <si>
    <t>Company</t>
  </si>
  <si>
    <t>Reservoir Name</t>
  </si>
  <si>
    <t>County</t>
  </si>
  <si>
    <t>Discovery Year</t>
  </si>
  <si>
    <t>Activation Year</t>
  </si>
  <si>
    <t>Reservoir Type</t>
  </si>
  <si>
    <t>Formation Name</t>
  </si>
  <si>
    <t>Lithology</t>
  </si>
  <si>
    <t>Geologic Age</t>
  </si>
  <si>
    <t>Original Contents</t>
  </si>
  <si>
    <t>Thickness</t>
  </si>
  <si>
    <t>Type of Trap</t>
  </si>
  <si>
    <t>Max Depth</t>
  </si>
  <si>
    <t>Min Depth</t>
  </si>
  <si>
    <t>Discovery Pressure</t>
  </si>
  <si>
    <t>Pressure Estimated?</t>
  </si>
  <si>
    <t>Reservoir Acreage</t>
  </si>
  <si>
    <t>Total Acreage</t>
  </si>
  <si>
    <t>I/W Wells</t>
  </si>
  <si>
    <t>Observation Wells</t>
  </si>
  <si>
    <t>Horsepower</t>
  </si>
  <si>
    <t>HP Shared?</t>
  </si>
  <si>
    <t>Max Pipesize</t>
  </si>
  <si>
    <t>Min Pipesize</t>
  </si>
  <si>
    <t>Original Reserves</t>
  </si>
  <si>
    <t>Base Gas</t>
  </si>
  <si>
    <t>Working Gas</t>
  </si>
  <si>
    <t>Max Volume</t>
  </si>
  <si>
    <t>Undeveloped Capacity</t>
  </si>
  <si>
    <t>Max Deliverability</t>
  </si>
  <si>
    <t>Design Deliverability</t>
  </si>
  <si>
    <t>Max Pressure</t>
  </si>
  <si>
    <t>Annual Cycles</t>
  </si>
  <si>
    <t>FOOTNOTES</t>
  </si>
  <si>
    <t>Updated 1996?</t>
  </si>
  <si>
    <t>Updated 1998?</t>
  </si>
  <si>
    <t>East</t>
  </si>
  <si>
    <t>Illinois</t>
  </si>
  <si>
    <t>Nicor Gas</t>
  </si>
  <si>
    <t>Ancona-Garfield</t>
  </si>
  <si>
    <t>Livingston &amp; LaSalle</t>
  </si>
  <si>
    <t>1962</t>
  </si>
  <si>
    <t>1963</t>
  </si>
  <si>
    <t>Aquifer</t>
  </si>
  <si>
    <t>Mt. Simon</t>
  </si>
  <si>
    <t>Sandstone</t>
  </si>
  <si>
    <t>Cambrian</t>
  </si>
  <si>
    <t>Water</t>
  </si>
  <si>
    <t>150</t>
  </si>
  <si>
    <t>Anticline</t>
  </si>
  <si>
    <t>2235</t>
  </si>
  <si>
    <t>2150</t>
  </si>
  <si>
    <t>945</t>
  </si>
  <si>
    <t>18272</t>
  </si>
  <si>
    <t>115</t>
  </si>
  <si>
    <t>36</t>
  </si>
  <si>
    <t>17,150</t>
  </si>
  <si>
    <t>16</t>
  </si>
  <si>
    <t>6</t>
  </si>
  <si>
    <t>na</t>
  </si>
  <si>
    <t>2393</t>
  </si>
  <si>
    <t>30000</t>
  </si>
  <si>
    <t>nr</t>
  </si>
  <si>
    <t>650</t>
  </si>
  <si>
    <t/>
  </si>
  <si>
    <t>Central Illinois Light Co.</t>
  </si>
  <si>
    <t>Glasford</t>
  </si>
  <si>
    <t>Peoria</t>
  </si>
  <si>
    <t>1957</t>
  </si>
  <si>
    <t>1964</t>
  </si>
  <si>
    <t>Niagaran</t>
  </si>
  <si>
    <t>Silurian</t>
  </si>
  <si>
    <t>90</t>
  </si>
  <si>
    <t>Dome</t>
  </si>
  <si>
    <t>900</t>
  </si>
  <si>
    <t>800</t>
  </si>
  <si>
    <t>297</t>
  </si>
  <si>
    <t>3000</t>
  </si>
  <si>
    <t>5800</t>
  </si>
  <si>
    <t>33</t>
  </si>
  <si>
    <t>14</t>
  </si>
  <si>
    <t>1200</t>
  </si>
  <si>
    <t>647</t>
  </si>
  <si>
    <t>4500</t>
  </si>
  <si>
    <t>435</t>
  </si>
  <si>
    <t>2</t>
  </si>
  <si>
    <t>Natural Gas Pipeline Co. of America</t>
  </si>
  <si>
    <t>Herscher Galesville</t>
  </si>
  <si>
    <t>Kankakee</t>
  </si>
  <si>
    <t>1951</t>
  </si>
  <si>
    <t>1953</t>
  </si>
  <si>
    <t>Galesville</t>
  </si>
  <si>
    <t>100</t>
  </si>
  <si>
    <t>1860</t>
  </si>
  <si>
    <t>1760</t>
  </si>
  <si>
    <t>645</t>
  </si>
  <si>
    <t>0</t>
  </si>
  <si>
    <t>15660</t>
  </si>
  <si>
    <t>53</t>
  </si>
  <si>
    <t>163</t>
  </si>
  <si>
    <t>33700</t>
  </si>
  <si>
    <t>30</t>
  </si>
  <si>
    <t>4</t>
  </si>
  <si>
    <t>3691</t>
  </si>
  <si>
    <t>45000</t>
  </si>
  <si>
    <t>Herscher Mt. Simon</t>
  </si>
  <si>
    <t>1955</t>
  </si>
  <si>
    <t>200</t>
  </si>
  <si>
    <t>2505</t>
  </si>
  <si>
    <t>2435</t>
  </si>
  <si>
    <t>997</t>
  </si>
  <si>
    <t>50</t>
  </si>
  <si>
    <t>15</t>
  </si>
  <si>
    <t>7140</t>
  </si>
  <si>
    <t>3246</t>
  </si>
  <si>
    <t>40000</t>
  </si>
  <si>
    <t>950</t>
  </si>
  <si>
    <t>Herscher Northwest</t>
  </si>
  <si>
    <t>1959</t>
  </si>
  <si>
    <t>55</t>
  </si>
  <si>
    <t>2260</t>
  </si>
  <si>
    <t>2200</t>
  </si>
  <si>
    <t>929</t>
  </si>
  <si>
    <t>5977</t>
  </si>
  <si>
    <t>20</t>
  </si>
  <si>
    <t>330</t>
  </si>
  <si>
    <t>2849</t>
  </si>
  <si>
    <t>20000</t>
  </si>
  <si>
    <t>1000</t>
  </si>
  <si>
    <t>Illinois Power Co.</t>
  </si>
  <si>
    <t>Hillsboro</t>
  </si>
  <si>
    <t>Montgomery</t>
  </si>
  <si>
    <t>1973</t>
  </si>
  <si>
    <t>St. Peter</t>
  </si>
  <si>
    <t>Ordovician</t>
  </si>
  <si>
    <t>121</t>
  </si>
  <si>
    <t>3250</t>
  </si>
  <si>
    <t>3143</t>
  </si>
  <si>
    <t>1303</t>
  </si>
  <si>
    <t>5250</t>
  </si>
  <si>
    <t>9</t>
  </si>
  <si>
    <t>2500</t>
  </si>
  <si>
    <t>12</t>
  </si>
  <si>
    <t>185</t>
  </si>
  <si>
    <t>Hudson</t>
  </si>
  <si>
    <t>McLean</t>
  </si>
  <si>
    <t>1968</t>
  </si>
  <si>
    <t>1970</t>
  </si>
  <si>
    <t>3,845</t>
  </si>
  <si>
    <t>3790</t>
  </si>
  <si>
    <t>1635</t>
  </si>
  <si>
    <t>14385</t>
  </si>
  <si>
    <t>32</t>
  </si>
  <si>
    <t>8</t>
  </si>
  <si>
    <t>9320</t>
  </si>
  <si>
    <t>920000</t>
  </si>
  <si>
    <t>1750</t>
  </si>
  <si>
    <t>Lake Bloomington</t>
  </si>
  <si>
    <t>1967</t>
  </si>
  <si>
    <t>1969</t>
  </si>
  <si>
    <t>3600</t>
  </si>
  <si>
    <t>3525</t>
  </si>
  <si>
    <t>1535</t>
  </si>
  <si>
    <t>12514</t>
  </si>
  <si>
    <t>38</t>
  </si>
  <si>
    <t>21881</t>
  </si>
  <si>
    <t>24865</t>
  </si>
  <si>
    <t>1420</t>
  </si>
  <si>
    <t>Lexington</t>
  </si>
  <si>
    <t>1971</t>
  </si>
  <si>
    <t>3730</t>
  </si>
  <si>
    <t>3710</t>
  </si>
  <si>
    <t>1610</t>
  </si>
  <si>
    <t>12410</t>
  </si>
  <si>
    <t>34</t>
  </si>
  <si>
    <t>11</t>
  </si>
  <si>
    <t>10000</t>
  </si>
  <si>
    <t>12551</t>
  </si>
  <si>
    <t>273515</t>
  </si>
  <si>
    <t>Facility Data and Design Values include all Bethel Salt caverns.</t>
  </si>
  <si>
    <t>Lincoln</t>
  </si>
  <si>
    <t>Logan</t>
  </si>
  <si>
    <t>1965</t>
  </si>
  <si>
    <t>1450</t>
  </si>
  <si>
    <t>540</t>
  </si>
  <si>
    <t>13000</t>
  </si>
  <si>
    <t>2800</t>
  </si>
  <si>
    <t>607</t>
  </si>
  <si>
    <t>12000</t>
  </si>
  <si>
    <t>475</t>
  </si>
  <si>
    <t>The Peoples Gas Light &amp; Coke Co.</t>
  </si>
  <si>
    <t>Manlove</t>
  </si>
  <si>
    <t>Champaign</t>
  </si>
  <si>
    <t>4100</t>
  </si>
  <si>
    <t>4000</t>
  </si>
  <si>
    <t>1530</t>
  </si>
  <si>
    <t>21400</t>
  </si>
  <si>
    <t>29000</t>
  </si>
  <si>
    <t>155</t>
  </si>
  <si>
    <t>21</t>
  </si>
  <si>
    <t>13800</t>
  </si>
  <si>
    <t>24</t>
  </si>
  <si>
    <t>99136</t>
  </si>
  <si>
    <t>460</t>
  </si>
  <si>
    <t>1</t>
  </si>
  <si>
    <t>Pecatonica</t>
  </si>
  <si>
    <t>Winnebago</t>
  </si>
  <si>
    <t>1966</t>
  </si>
  <si>
    <t>Eau Claire</t>
  </si>
  <si>
    <t>45</t>
  </si>
  <si>
    <t>845</t>
  </si>
  <si>
    <t>825</t>
  </si>
  <si>
    <t>281</t>
  </si>
  <si>
    <t>5365</t>
  </si>
  <si>
    <t>7957</t>
  </si>
  <si>
    <t>99460</t>
  </si>
  <si>
    <t>Pontiac-Galesville</t>
  </si>
  <si>
    <t>Livingston</t>
  </si>
  <si>
    <t>1975</t>
  </si>
  <si>
    <t>1976</t>
  </si>
  <si>
    <t>2450</t>
  </si>
  <si>
    <t>2425</t>
  </si>
  <si>
    <t>975</t>
  </si>
  <si>
    <t>9835</t>
  </si>
  <si>
    <t>9,385</t>
  </si>
  <si>
    <t>Facility Data and Design Values shown under Bethel Salt Dome No. 1.</t>
  </si>
  <si>
    <t>Pontiac-Mt. Simon</t>
  </si>
  <si>
    <t>70</t>
  </si>
  <si>
    <t>3015</t>
  </si>
  <si>
    <t>2975</t>
  </si>
  <si>
    <t>1320</t>
  </si>
  <si>
    <t>37</t>
  </si>
  <si>
    <t>10</t>
  </si>
  <si>
    <t>5940</t>
  </si>
  <si>
    <t>882500</t>
  </si>
  <si>
    <t>906</t>
  </si>
  <si>
    <t>Central Illinois Public Service Co.</t>
  </si>
  <si>
    <t>Sciota</t>
  </si>
  <si>
    <t>McDonough</t>
  </si>
  <si>
    <t>1974</t>
  </si>
  <si>
    <t>Shaly Sandstone</t>
  </si>
  <si>
    <t>Tertiary</t>
  </si>
  <si>
    <t>40</t>
  </si>
  <si>
    <t>Structural Trap</t>
  </si>
  <si>
    <t>2700</t>
  </si>
  <si>
    <t>2600</t>
  </si>
  <si>
    <t>1060</t>
  </si>
  <si>
    <t>6000</t>
  </si>
  <si>
    <t>5</t>
  </si>
  <si>
    <t>5,000</t>
  </si>
  <si>
    <t>75000</t>
  </si>
  <si>
    <t>1250</t>
  </si>
  <si>
    <t>Shanghai</t>
  </si>
  <si>
    <t>Warren &amp; Mercer</t>
  </si>
  <si>
    <t>140</t>
  </si>
  <si>
    <t>2140</t>
  </si>
  <si>
    <t>2020</t>
  </si>
  <si>
    <t>1890</t>
  </si>
  <si>
    <t>4967</t>
  </si>
  <si>
    <t>1700</t>
  </si>
  <si>
    <t>1800</t>
  </si>
  <si>
    <t>95</t>
  </si>
  <si>
    <t>Mississippi River Transmission Corp.</t>
  </si>
  <si>
    <t>St. Jacob</t>
  </si>
  <si>
    <t>Madison</t>
  </si>
  <si>
    <t>1961</t>
  </si>
  <si>
    <t>96</t>
  </si>
  <si>
    <t>2987</t>
  </si>
  <si>
    <t>2852</t>
  </si>
  <si>
    <t>1270</t>
  </si>
  <si>
    <t>500</t>
  </si>
  <si>
    <t>1050</t>
  </si>
  <si>
    <t>27200</t>
  </si>
  <si>
    <t>330000</t>
  </si>
  <si>
    <t>830</t>
  </si>
  <si>
    <t>Troy Grove</t>
  </si>
  <si>
    <t>LaSalle</t>
  </si>
  <si>
    <t>1958</t>
  </si>
  <si>
    <t>Mt. Simon - Eau Claire</t>
  </si>
  <si>
    <t>1620</t>
  </si>
  <si>
    <t>1160</t>
  </si>
  <si>
    <t>610</t>
  </si>
  <si>
    <t>9671</t>
  </si>
  <si>
    <t>71400</t>
  </si>
  <si>
    <t>93590</t>
  </si>
  <si>
    <t>1003</t>
  </si>
  <si>
    <t>Panhandle Eastern P/L Co.</t>
  </si>
  <si>
    <t>Waverly</t>
  </si>
  <si>
    <t>Morgan</t>
  </si>
  <si>
    <t>1947</t>
  </si>
  <si>
    <t>1954</t>
  </si>
  <si>
    <t>1930</t>
  </si>
  <si>
    <t>1770</t>
  </si>
  <si>
    <t>733</t>
  </si>
  <si>
    <t>11321</t>
  </si>
  <si>
    <t>52</t>
  </si>
  <si>
    <t>5550</t>
  </si>
  <si>
    <t>101389</t>
  </si>
  <si>
    <t>718</t>
  </si>
  <si>
    <t>Ashmore</t>
  </si>
  <si>
    <t>Coles &amp; Clark</t>
  </si>
  <si>
    <t>1948</t>
  </si>
  <si>
    <t>Depleted Reservoir</t>
  </si>
  <si>
    <t>Pottsville Ss. Salem Ls.</t>
  </si>
  <si>
    <t>Pennsylvanian</t>
  </si>
  <si>
    <t>Gas</t>
  </si>
  <si>
    <t>18</t>
  </si>
  <si>
    <t>Stratigraphic Trap</t>
  </si>
  <si>
    <t>375</t>
  </si>
  <si>
    <t>1600</t>
  </si>
  <si>
    <t>3900</t>
  </si>
  <si>
    <t>2070</t>
  </si>
  <si>
    <t>1940</t>
  </si>
  <si>
    <t>61</t>
  </si>
  <si>
    <t>546</t>
  </si>
  <si>
    <t>Belle Gent</t>
  </si>
  <si>
    <t>Williamson</t>
  </si>
  <si>
    <t>1950</t>
  </si>
  <si>
    <t>1972</t>
  </si>
  <si>
    <t>Hardinsburg</t>
  </si>
  <si>
    <t>Mississippian</t>
  </si>
  <si>
    <t>25</t>
  </si>
  <si>
    <t>2100</t>
  </si>
  <si>
    <t>860</t>
  </si>
  <si>
    <t>600</t>
  </si>
  <si>
    <t>400000</t>
  </si>
  <si>
    <t>2610</t>
  </si>
  <si>
    <t>1+</t>
  </si>
  <si>
    <t>Geologic data is for main channel sand and does not include thin flank sands on east and west sides of reservoir.</t>
  </si>
  <si>
    <t>Centralia East</t>
  </si>
  <si>
    <t>Marion</t>
  </si>
  <si>
    <t>Petro Sandstone</t>
  </si>
  <si>
    <t>865</t>
  </si>
  <si>
    <t>812</t>
  </si>
  <si>
    <t>320</t>
  </si>
  <si>
    <t>463</t>
  </si>
  <si>
    <t>1239</t>
  </si>
  <si>
    <t>17</t>
  </si>
  <si>
    <t>501</t>
  </si>
  <si>
    <t>19500</t>
  </si>
  <si>
    <t>16000</t>
  </si>
  <si>
    <t>2000</t>
  </si>
  <si>
    <t>Cooks Mills</t>
  </si>
  <si>
    <t>Douglas &amp; Coles</t>
  </si>
  <si>
    <t>Cypress(d)</t>
  </si>
  <si>
    <t>23</t>
  </si>
  <si>
    <t>1500</t>
  </si>
  <si>
    <t>715</t>
  </si>
  <si>
    <t>7066</t>
  </si>
  <si>
    <t>2955</t>
  </si>
  <si>
    <t>20493</t>
  </si>
  <si>
    <t>120000</t>
  </si>
  <si>
    <t>3200</t>
  </si>
  <si>
    <t>Eden South</t>
  </si>
  <si>
    <t>Randolph</t>
  </si>
  <si>
    <t>Cypress</t>
  </si>
  <si>
    <t>13</t>
  </si>
  <si>
    <t>902</t>
  </si>
  <si>
    <t>852</t>
  </si>
  <si>
    <t>384</t>
  </si>
  <si>
    <t>1278</t>
  </si>
  <si>
    <t>3442</t>
  </si>
  <si>
    <t>1403</t>
  </si>
  <si>
    <t>50000</t>
  </si>
  <si>
    <t>44470</t>
  </si>
  <si>
    <t>2400</t>
  </si>
  <si>
    <t>Freeburg</t>
  </si>
  <si>
    <t>St.Clair</t>
  </si>
  <si>
    <t>415</t>
  </si>
  <si>
    <t>165</t>
  </si>
  <si>
    <t>4222</t>
  </si>
  <si>
    <t>7726</t>
  </si>
  <si>
    <t>87</t>
  </si>
  <si>
    <t>3</t>
  </si>
  <si>
    <t>3500</t>
  </si>
  <si>
    <t>5070</t>
  </si>
  <si>
    <t>Gillespie</t>
  </si>
  <si>
    <t>Macoupin</t>
  </si>
  <si>
    <t>1923</t>
  </si>
  <si>
    <t>22</t>
  </si>
  <si>
    <t>550</t>
  </si>
  <si>
    <t>507</t>
  </si>
  <si>
    <t>162</t>
  </si>
  <si>
    <t>113</t>
  </si>
  <si>
    <t>1443</t>
  </si>
  <si>
    <t>7</t>
  </si>
  <si>
    <t>136</t>
  </si>
  <si>
    <t>871</t>
  </si>
  <si>
    <t>Hookdale</t>
  </si>
  <si>
    <t>Bond</t>
  </si>
  <si>
    <t>Benoist</t>
  </si>
  <si>
    <t>1150</t>
  </si>
  <si>
    <t>1123</t>
  </si>
  <si>
    <t>447</t>
  </si>
  <si>
    <t>414</t>
  </si>
  <si>
    <t>1580</t>
  </si>
  <si>
    <t>470</t>
  </si>
  <si>
    <t>85</t>
  </si>
  <si>
    <t>Johnston City</t>
  </si>
  <si>
    <t>1991</t>
  </si>
  <si>
    <t>Tar Springs Ss</t>
  </si>
  <si>
    <t>66</t>
  </si>
  <si>
    <t>1905</t>
  </si>
  <si>
    <t>775</t>
  </si>
  <si>
    <t>350</t>
  </si>
  <si>
    <t>1826</t>
  </si>
  <si>
    <t>550000</t>
  </si>
  <si>
    <t>Loudon</t>
  </si>
  <si>
    <t>Fayette</t>
  </si>
  <si>
    <t>1941</t>
  </si>
  <si>
    <t>Grand Tower</t>
  </si>
  <si>
    <t>Devonian</t>
  </si>
  <si>
    <t>Oil</t>
  </si>
  <si>
    <t>65</t>
  </si>
  <si>
    <t>3137</t>
  </si>
  <si>
    <t>2967</t>
  </si>
  <si>
    <t>1192</t>
  </si>
  <si>
    <t>19714</t>
  </si>
  <si>
    <t>72</t>
  </si>
  <si>
    <t>76</t>
  </si>
  <si>
    <t>8400</t>
  </si>
  <si>
    <t>1172</t>
  </si>
  <si>
    <t>15000</t>
  </si>
  <si>
    <t>660</t>
  </si>
  <si>
    <t>Tilden</t>
  </si>
  <si>
    <t>St. Clair &amp; Washington</t>
  </si>
  <si>
    <t>817</t>
  </si>
  <si>
    <t>756</t>
  </si>
  <si>
    <t>334</t>
  </si>
  <si>
    <t>1990</t>
  </si>
  <si>
    <t>6160</t>
  </si>
  <si>
    <t>42</t>
  </si>
  <si>
    <t>2173</t>
  </si>
  <si>
    <t>20600</t>
  </si>
  <si>
    <t>150000</t>
  </si>
  <si>
    <t>250000</t>
  </si>
  <si>
    <t>1125</t>
  </si>
  <si>
    <t>Indiana</t>
  </si>
  <si>
    <t>Indiana Gas Co., Inc.</t>
  </si>
  <si>
    <t>Brookston</t>
  </si>
  <si>
    <t>White</t>
  </si>
  <si>
    <t>1982</t>
  </si>
  <si>
    <t>1994</t>
  </si>
  <si>
    <t>Trenton</t>
  </si>
  <si>
    <t>1053</t>
  </si>
  <si>
    <t>972</t>
  </si>
  <si>
    <t>335</t>
  </si>
  <si>
    <t>2112</t>
  </si>
  <si>
    <t>5370</t>
  </si>
  <si>
    <t>187</t>
  </si>
  <si>
    <t>390</t>
  </si>
  <si>
    <t>All design values estimated</t>
  </si>
  <si>
    <t>Texas Gas Transmission Corp.</t>
  </si>
  <si>
    <t>Leesville</t>
  </si>
  <si>
    <t>Lawrence</t>
  </si>
  <si>
    <t>Geneva</t>
  </si>
  <si>
    <t>Carbonate</t>
  </si>
  <si>
    <t>630</t>
  </si>
  <si>
    <t>265</t>
  </si>
  <si>
    <t>6080</t>
  </si>
  <si>
    <t>23617</t>
  </si>
  <si>
    <t>49</t>
  </si>
  <si>
    <t>1385</t>
  </si>
  <si>
    <t>1000000</t>
  </si>
  <si>
    <t>3280</t>
  </si>
  <si>
    <t>3.5</t>
  </si>
  <si>
    <t>Southern Indiana Gas &amp; Elec. Co.</t>
  </si>
  <si>
    <t>Midway</t>
  </si>
  <si>
    <t>Spencer</t>
  </si>
  <si>
    <t>--</t>
  </si>
  <si>
    <t>Tar Springs</t>
  </si>
  <si>
    <t>990</t>
  </si>
  <si>
    <t>966</t>
  </si>
  <si>
    <t>462</t>
  </si>
  <si>
    <t>2687</t>
  </si>
  <si>
    <t>35</t>
  </si>
  <si>
    <t>400</t>
  </si>
  <si>
    <t>1335</t>
  </si>
  <si>
    <t>670</t>
  </si>
  <si>
    <t>Oliver</t>
  </si>
  <si>
    <t>Posey</t>
  </si>
  <si>
    <t>Penn. Gas</t>
  </si>
  <si>
    <t>362</t>
  </si>
  <si>
    <t>1095</t>
  </si>
  <si>
    <t>2183</t>
  </si>
  <si>
    <t>47</t>
  </si>
  <si>
    <t>1100</t>
  </si>
  <si>
    <t>1755</t>
  </si>
  <si>
    <t>4150</t>
  </si>
  <si>
    <t>Northern Indiana Public Service Co.</t>
  </si>
  <si>
    <t>Royal Center/Mt.Simon</t>
  </si>
  <si>
    <t>Fulton</t>
  </si>
  <si>
    <t>3020</t>
  </si>
  <si>
    <t>2900</t>
  </si>
  <si>
    <t>1105</t>
  </si>
  <si>
    <t>2731</t>
  </si>
  <si>
    <t>28</t>
  </si>
  <si>
    <t>350000</t>
  </si>
  <si>
    <t>1725</t>
  </si>
  <si>
    <t>Royal Center/Trenton</t>
  </si>
  <si>
    <t>Cass</t>
  </si>
  <si>
    <t>Dolomite</t>
  </si>
  <si>
    <t>1170</t>
  </si>
  <si>
    <t>920</t>
  </si>
  <si>
    <t>299</t>
  </si>
  <si>
    <t>16260</t>
  </si>
  <si>
    <t>29</t>
  </si>
  <si>
    <t>750000</t>
  </si>
  <si>
    <t>2387</t>
  </si>
  <si>
    <t>Sellersburg</t>
  </si>
  <si>
    <t>Clark</t>
  </si>
  <si>
    <t>Knox</t>
  </si>
  <si>
    <t>1415</t>
  </si>
  <si>
    <t>620</t>
  </si>
  <si>
    <t>300</t>
  </si>
  <si>
    <t>1920</t>
  </si>
  <si>
    <t>425</t>
  </si>
  <si>
    <t>Unionport North</t>
  </si>
  <si>
    <t>60</t>
  </si>
  <si>
    <t>1400</t>
  </si>
  <si>
    <t>370</t>
  </si>
  <si>
    <t>525</t>
  </si>
  <si>
    <t>4800</t>
  </si>
  <si>
    <t>27</t>
  </si>
  <si>
    <t>1140</t>
  </si>
  <si>
    <t>5000</t>
  </si>
  <si>
    <t>Unionville, Trenton</t>
  </si>
  <si>
    <t>Monroe</t>
  </si>
  <si>
    <t>1979</t>
  </si>
  <si>
    <t>1759</t>
  </si>
  <si>
    <t>1718</t>
  </si>
  <si>
    <t>720</t>
  </si>
  <si>
    <t>27237</t>
  </si>
  <si>
    <t>225</t>
  </si>
  <si>
    <t>West Point</t>
  </si>
  <si>
    <t>Tippecanoe</t>
  </si>
  <si>
    <t>441</t>
  </si>
  <si>
    <t>333</t>
  </si>
  <si>
    <t>129</t>
  </si>
  <si>
    <t>2888</t>
  </si>
  <si>
    <t>5543</t>
  </si>
  <si>
    <t>820</t>
  </si>
  <si>
    <t>Wilfred</t>
  </si>
  <si>
    <t>Sullivan</t>
  </si>
  <si>
    <t>2165</t>
  </si>
  <si>
    <t>850</t>
  </si>
  <si>
    <t>1022</t>
  </si>
  <si>
    <t>4198</t>
  </si>
  <si>
    <t>700</t>
  </si>
  <si>
    <t>3413</t>
  </si>
  <si>
    <t>60000</t>
  </si>
  <si>
    <t>Wolcott, St. Peter</t>
  </si>
  <si>
    <t>1960</t>
  </si>
  <si>
    <t>1360</t>
  </si>
  <si>
    <t>Wolcott, Trenton</t>
  </si>
  <si>
    <t>26</t>
  </si>
  <si>
    <t>987</t>
  </si>
  <si>
    <t>916</t>
  </si>
  <si>
    <t>305</t>
  </si>
  <si>
    <t>14502</t>
  </si>
  <si>
    <t>18560</t>
  </si>
  <si>
    <t>19</t>
  </si>
  <si>
    <t>Alford</t>
  </si>
  <si>
    <t>Pike</t>
  </si>
  <si>
    <t>Cypress Ss.</t>
  </si>
  <si>
    <t>1116</t>
  </si>
  <si>
    <t>978</t>
  </si>
  <si>
    <t>485</t>
  </si>
  <si>
    <t>1504</t>
  </si>
  <si>
    <t>2863</t>
  </si>
  <si>
    <t>39</t>
  </si>
  <si>
    <t>2519</t>
  </si>
  <si>
    <t>1860000</t>
  </si>
  <si>
    <t>3150</t>
  </si>
  <si>
    <t>1.5</t>
  </si>
  <si>
    <t>Citizens Gas &amp; Coke Utility</t>
  </si>
  <si>
    <t>Dixon</t>
  </si>
  <si>
    <t>Greene</t>
  </si>
  <si>
    <t>Devonian Limestone</t>
  </si>
  <si>
    <t>Limestone</t>
  </si>
  <si>
    <t>Reef</t>
  </si>
  <si>
    <t>1780</t>
  </si>
  <si>
    <t>1650</t>
  </si>
  <si>
    <t>710</t>
  </si>
  <si>
    <t>1862</t>
  </si>
  <si>
    <t>3630</t>
  </si>
  <si>
    <t>42066</t>
  </si>
  <si>
    <t>395</t>
  </si>
  <si>
    <t>Hoosier Gas Corp.</t>
  </si>
  <si>
    <t>Glendale</t>
  </si>
  <si>
    <t>Daviess</t>
  </si>
  <si>
    <t>Cypress Sand</t>
  </si>
  <si>
    <t>750</t>
  </si>
  <si>
    <t>730</t>
  </si>
  <si>
    <t>347</t>
  </si>
  <si>
    <t>306000</t>
  </si>
  <si>
    <t>3050</t>
  </si>
  <si>
    <t>Greensburg</t>
  </si>
  <si>
    <t>Decatur</t>
  </si>
  <si>
    <t>1914</t>
  </si>
  <si>
    <t>Trenton Ls</t>
  </si>
  <si>
    <t>9920</t>
  </si>
  <si>
    <t>Hindustan</t>
  </si>
  <si>
    <t>1952</t>
  </si>
  <si>
    <t>855</t>
  </si>
  <si>
    <t>616</t>
  </si>
  <si>
    <t>275</t>
  </si>
  <si>
    <t>Howesville</t>
  </si>
  <si>
    <t>1775</t>
  </si>
  <si>
    <t>1690</t>
  </si>
  <si>
    <t>740</t>
  </si>
  <si>
    <t>1680</t>
  </si>
  <si>
    <t>109</t>
  </si>
  <si>
    <t>43909</t>
  </si>
  <si>
    <t>870</t>
  </si>
  <si>
    <t>Lawrenceburg Gas Co.</t>
  </si>
  <si>
    <t>Lawrenceburg Storage</t>
  </si>
  <si>
    <t>Dearborn</t>
  </si>
  <si>
    <t>1956</t>
  </si>
  <si>
    <t>Cynthiana</t>
  </si>
  <si>
    <t>Not Known/Not Specified</t>
  </si>
  <si>
    <t>250</t>
  </si>
  <si>
    <t>27500</t>
  </si>
  <si>
    <t>Loogootee</t>
  </si>
  <si>
    <t>1937</t>
  </si>
  <si>
    <t>Bethel Sand</t>
  </si>
  <si>
    <t>587</t>
  </si>
  <si>
    <t>555</t>
  </si>
  <si>
    <t>186</t>
  </si>
  <si>
    <t>427</t>
  </si>
  <si>
    <t>167</t>
  </si>
  <si>
    <t>Two caverns.</t>
  </si>
  <si>
    <t>Mineral City</t>
  </si>
  <si>
    <t>1581</t>
  </si>
  <si>
    <t>1482</t>
  </si>
  <si>
    <t>602</t>
  </si>
  <si>
    <t>1037</t>
  </si>
  <si>
    <t>26994</t>
  </si>
  <si>
    <t>664</t>
  </si>
  <si>
    <t>Monroe City</t>
  </si>
  <si>
    <t>840</t>
  </si>
  <si>
    <t>760</t>
  </si>
  <si>
    <t>580000</t>
  </si>
  <si>
    <t>2394</t>
  </si>
  <si>
    <t>Oaktown</t>
  </si>
  <si>
    <t>1931</t>
  </si>
  <si>
    <t>1944</t>
  </si>
  <si>
    <t>Staunton</t>
  </si>
  <si>
    <t>705</t>
  </si>
  <si>
    <t>560</t>
  </si>
  <si>
    <t>1743</t>
  </si>
  <si>
    <t>2678</t>
  </si>
  <si>
    <t>590</t>
  </si>
  <si>
    <t>1052</t>
  </si>
  <si>
    <t>600000</t>
  </si>
  <si>
    <t>1837</t>
  </si>
  <si>
    <t>Simpson Chapel</t>
  </si>
  <si>
    <t>1648</t>
  </si>
  <si>
    <t>1578</t>
  </si>
  <si>
    <t>36911</t>
  </si>
  <si>
    <t>Switz City</t>
  </si>
  <si>
    <t>41</t>
  </si>
  <si>
    <t>1670</t>
  </si>
  <si>
    <t>4900</t>
  </si>
  <si>
    <t>7201</t>
  </si>
  <si>
    <t>Unionport South</t>
  </si>
  <si>
    <t>Unionville, Devonian</t>
  </si>
  <si>
    <t>20024</t>
  </si>
  <si>
    <t>52480</t>
  </si>
  <si>
    <t>44</t>
  </si>
  <si>
    <t>3100</t>
  </si>
  <si>
    <t>White River</t>
  </si>
  <si>
    <t>Pike &amp; Knox</t>
  </si>
  <si>
    <t>1392</t>
  </si>
  <si>
    <t>1356</t>
  </si>
  <si>
    <t>2920</t>
  </si>
  <si>
    <t>110</t>
  </si>
  <si>
    <t>510</t>
  </si>
  <si>
    <t>720000</t>
  </si>
  <si>
    <t>1480</t>
  </si>
  <si>
    <t>12.5</t>
  </si>
  <si>
    <t>Worthington</t>
  </si>
  <si>
    <t>Reef Struc.</t>
  </si>
  <si>
    <t>1410</t>
  </si>
  <si>
    <t>57</t>
  </si>
  <si>
    <t>3826</t>
  </si>
  <si>
    <t>9578</t>
  </si>
  <si>
    <t>290</t>
  </si>
  <si>
    <t>Iowa</t>
  </si>
  <si>
    <t>Cairo Galesville</t>
  </si>
  <si>
    <t>Louisa</t>
  </si>
  <si>
    <t>2050</t>
  </si>
  <si>
    <t>757</t>
  </si>
  <si>
    <t>15504</t>
  </si>
  <si>
    <t>19760</t>
  </si>
  <si>
    <t>2327</t>
  </si>
  <si>
    <t>25000</t>
  </si>
  <si>
    <t>Cairo Mt. Simon</t>
  </si>
  <si>
    <t>2490</t>
  </si>
  <si>
    <t>2380</t>
  </si>
  <si>
    <t>993</t>
  </si>
  <si>
    <t>880</t>
  </si>
  <si>
    <t>6600</t>
  </si>
  <si>
    <t>Compression shared with Lee 2 field.</t>
  </si>
  <si>
    <t>Cairo St. Peter</t>
  </si>
  <si>
    <t>980</t>
  </si>
  <si>
    <t>349</t>
  </si>
  <si>
    <t>1030</t>
  </si>
  <si>
    <t>7000</t>
  </si>
  <si>
    <t>1440</t>
  </si>
  <si>
    <t>Compression listed under Lee 11 Field also serves this field.</t>
  </si>
  <si>
    <t>Columbus City Mt. Simon</t>
  </si>
  <si>
    <t>2390</t>
  </si>
  <si>
    <t>995</t>
  </si>
  <si>
    <t>10397</t>
  </si>
  <si>
    <t>241</t>
  </si>
  <si>
    <t>1550</t>
  </si>
  <si>
    <t>Lacey consists of 2 caverns.  The above data is inclusive of data for both caverns; I.e., volumetric data is the sum of both caverns.</t>
  </si>
  <si>
    <t>Columbus City St. Peter</t>
  </si>
  <si>
    <t>Keota</t>
  </si>
  <si>
    <t>Washington</t>
  </si>
  <si>
    <t>1010</t>
  </si>
  <si>
    <t>392</t>
  </si>
  <si>
    <t>5645</t>
  </si>
  <si>
    <t>480000</t>
  </si>
  <si>
    <t>Northern Natural Gas Co.</t>
  </si>
  <si>
    <t>Redfield Mt Simon</t>
  </si>
  <si>
    <t>Dallas</t>
  </si>
  <si>
    <t>2783</t>
  </si>
  <si>
    <t>2648</t>
  </si>
  <si>
    <t>6030</t>
  </si>
  <si>
    <t>11883</t>
  </si>
  <si>
    <t>7500</t>
  </si>
  <si>
    <t>575000</t>
  </si>
  <si>
    <t>765000</t>
  </si>
  <si>
    <t>2300</t>
  </si>
  <si>
    <t>Redfield St Peter</t>
  </si>
  <si>
    <t>St. Peter &amp; Elgin</t>
  </si>
  <si>
    <t>1880</t>
  </si>
  <si>
    <t>1745</t>
  </si>
  <si>
    <t>698</t>
  </si>
  <si>
    <t>6458</t>
  </si>
  <si>
    <t>93</t>
  </si>
  <si>
    <t>3488</t>
  </si>
  <si>
    <t>80000</t>
  </si>
  <si>
    <t>85000</t>
  </si>
  <si>
    <t>1540</t>
  </si>
  <si>
    <t>Kentucky</t>
  </si>
  <si>
    <t>Louisville Gas &amp; Electric Co.</t>
  </si>
  <si>
    <t>Doe Run Upper</t>
  </si>
  <si>
    <t>Meade</t>
  </si>
  <si>
    <t>1887</t>
  </si>
  <si>
    <t>1946</t>
  </si>
  <si>
    <t>Jeffersonville</t>
  </si>
  <si>
    <t>450</t>
  </si>
  <si>
    <t>17700</t>
  </si>
  <si>
    <t>84</t>
  </si>
  <si>
    <t>ALCAN INGOT</t>
  </si>
  <si>
    <t>East Slaughters</t>
  </si>
  <si>
    <t>Hopkins</t>
  </si>
  <si>
    <t>Lisman Sands</t>
  </si>
  <si>
    <t>976</t>
  </si>
  <si>
    <t>940</t>
  </si>
  <si>
    <t>438</t>
  </si>
  <si>
    <t>420</t>
  </si>
  <si>
    <t>678</t>
  </si>
  <si>
    <t>751000</t>
  </si>
  <si>
    <t>50,000</t>
  </si>
  <si>
    <t>Compression listed under Calvin Creek - Als also serves this field.</t>
  </si>
  <si>
    <t>City of Elizabethtown-Natural Gas Dept</t>
  </si>
  <si>
    <t>Laurel</t>
  </si>
  <si>
    <t>Hardin</t>
  </si>
  <si>
    <t>Dolomite (Porous)</t>
  </si>
  <si>
    <t>931</t>
  </si>
  <si>
    <t>240</t>
  </si>
  <si>
    <t>1057</t>
  </si>
  <si>
    <t>United Cities Gas Storage Co.</t>
  </si>
  <si>
    <t>Barnsley</t>
  </si>
  <si>
    <t>1988</t>
  </si>
  <si>
    <t>Bethel</t>
  </si>
  <si>
    <t>1900</t>
  </si>
  <si>
    <t>1156</t>
  </si>
  <si>
    <t>3300</t>
  </si>
  <si>
    <t>2,138</t>
  </si>
  <si>
    <t>436</t>
  </si>
  <si>
    <t>Western Kentucky Gas Co.</t>
  </si>
  <si>
    <t>Bon Harbor</t>
  </si>
  <si>
    <t>Waltersburg</t>
  </si>
  <si>
    <t>532</t>
  </si>
  <si>
    <t>1493</t>
  </si>
  <si>
    <t>5300</t>
  </si>
  <si>
    <t>2187</t>
  </si>
  <si>
    <t>Delta Natural Gas Co., Inc.</t>
  </si>
  <si>
    <t>Canada Mountain</t>
  </si>
  <si>
    <t>Bell</t>
  </si>
  <si>
    <t>1995</t>
  </si>
  <si>
    <t>Newman</t>
  </si>
  <si>
    <t>2750</t>
  </si>
  <si>
    <t>3450</t>
  </si>
  <si>
    <t>6700</t>
  </si>
  <si>
    <t>650,000</t>
  </si>
  <si>
    <t>Center</t>
  </si>
  <si>
    <t>Metcalfe-Green- Barren</t>
  </si>
  <si>
    <t>1926</t>
  </si>
  <si>
    <t>545</t>
  </si>
  <si>
    <t>125</t>
  </si>
  <si>
    <t>8000</t>
  </si>
  <si>
    <t>15400</t>
  </si>
  <si>
    <t>117</t>
  </si>
  <si>
    <t>8010</t>
  </si>
  <si>
    <t>200000</t>
  </si>
  <si>
    <t>1350</t>
  </si>
  <si>
    <t>Dixie</t>
  </si>
  <si>
    <t>Henderson</t>
  </si>
  <si>
    <t>1945</t>
  </si>
  <si>
    <t>Dixie Ss.</t>
  </si>
  <si>
    <t>1074</t>
  </si>
  <si>
    <t>2160</t>
  </si>
  <si>
    <t>4168</t>
  </si>
  <si>
    <t>7257</t>
  </si>
  <si>
    <t>517</t>
  </si>
  <si>
    <t>Graham Lake</t>
  </si>
  <si>
    <t>Muhlenberg</t>
  </si>
  <si>
    <t>Tar Springs Ss.</t>
  </si>
  <si>
    <t>1552</t>
  </si>
  <si>
    <t>1435</t>
  </si>
  <si>
    <t>4284</t>
  </si>
  <si>
    <t>915</t>
  </si>
  <si>
    <t>Grand View</t>
  </si>
  <si>
    <t>1211</t>
  </si>
  <si>
    <t>180</t>
  </si>
  <si>
    <t>535</t>
  </si>
  <si>
    <t>Field being blown down.  No longer a storage asset.</t>
  </si>
  <si>
    <t>Hanson</t>
  </si>
  <si>
    <t>2456</t>
  </si>
  <si>
    <t>1124</t>
  </si>
  <si>
    <t>3021</t>
  </si>
  <si>
    <t>12087</t>
  </si>
  <si>
    <t>18000</t>
  </si>
  <si>
    <t>Compression listed under Meeker also serves this field.</t>
  </si>
  <si>
    <t>Hickory School</t>
  </si>
  <si>
    <t>440</t>
  </si>
  <si>
    <t>1499</t>
  </si>
  <si>
    <t>850000</t>
  </si>
  <si>
    <t>1245</t>
  </si>
  <si>
    <t>Kettle Island</t>
  </si>
  <si>
    <t>Newman &amp; Lockport-Salina</t>
  </si>
  <si>
    <t>Gas &amp; Oil</t>
  </si>
  <si>
    <t>3359</t>
  </si>
  <si>
    <t>2176</t>
  </si>
  <si>
    <t>675</t>
  </si>
  <si>
    <t>1285</t>
  </si>
  <si>
    <t>360</t>
  </si>
  <si>
    <t>180000</t>
  </si>
  <si>
    <t>Kirkwood Springs</t>
  </si>
  <si>
    <t>Palestine</t>
  </si>
  <si>
    <t>445</t>
  </si>
  <si>
    <t>220</t>
  </si>
  <si>
    <t>82000</t>
  </si>
  <si>
    <t>1100000</t>
  </si>
  <si>
    <t>Storage in 3 zones -- 2 Eau Claire and 1 Mt. Simon.</t>
  </si>
  <si>
    <t>Lego</t>
  </si>
  <si>
    <t>885</t>
  </si>
  <si>
    <t>863</t>
  </si>
  <si>
    <t>271</t>
  </si>
  <si>
    <t>743</t>
  </si>
  <si>
    <t>Compression shared with Mist-Bruer and Mist-Flora.</t>
  </si>
  <si>
    <t>Magnolia Deep</t>
  </si>
  <si>
    <t>Hart, Green, Larue</t>
  </si>
  <si>
    <t>1932</t>
  </si>
  <si>
    <t>401</t>
  </si>
  <si>
    <t>9517</t>
  </si>
  <si>
    <t>Magnolia Upper</t>
  </si>
  <si>
    <t>Louisville (Lego)</t>
  </si>
  <si>
    <t>701</t>
  </si>
  <si>
    <t>342</t>
  </si>
  <si>
    <t>77</t>
  </si>
  <si>
    <t>9500</t>
  </si>
  <si>
    <t>83</t>
  </si>
  <si>
    <t>100000</t>
  </si>
  <si>
    <t>35000</t>
  </si>
  <si>
    <t>Midland</t>
  </si>
  <si>
    <t>Bethel Ss.</t>
  </si>
  <si>
    <t>2460</t>
  </si>
  <si>
    <t>1935</t>
  </si>
  <si>
    <t>8716</t>
  </si>
  <si>
    <t>22183</t>
  </si>
  <si>
    <t>8890</t>
  </si>
  <si>
    <t>133000</t>
  </si>
  <si>
    <t>4700</t>
  </si>
  <si>
    <t>Compression shared with Palmer.</t>
  </si>
  <si>
    <t>Muldraugh</t>
  </si>
  <si>
    <t>1929</t>
  </si>
  <si>
    <t>Jefferson</t>
  </si>
  <si>
    <t>566</t>
  </si>
  <si>
    <t>4131</t>
  </si>
  <si>
    <t>9545</t>
  </si>
  <si>
    <t>1132</t>
  </si>
  <si>
    <t>Owensboro</t>
  </si>
  <si>
    <t>562</t>
  </si>
  <si>
    <t>526</t>
  </si>
  <si>
    <t>235000</t>
  </si>
  <si>
    <t>175000</t>
  </si>
  <si>
    <t>2035</t>
  </si>
  <si>
    <t>St. Charles</t>
  </si>
  <si>
    <t>24000</t>
  </si>
  <si>
    <t>1075</t>
  </si>
  <si>
    <t>West Greenville</t>
  </si>
  <si>
    <t>1879</t>
  </si>
  <si>
    <t>1729</t>
  </si>
  <si>
    <t>1820</t>
  </si>
  <si>
    <t>3365</t>
  </si>
  <si>
    <t>3760</t>
  </si>
  <si>
    <t>7650</t>
  </si>
  <si>
    <t>275000</t>
  </si>
  <si>
    <t>1490</t>
  </si>
  <si>
    <t>Certified capacity.</t>
  </si>
  <si>
    <t>Maryland</t>
  </si>
  <si>
    <t>Texas Eastern Transmission Corp.</t>
  </si>
  <si>
    <t>Accident</t>
  </si>
  <si>
    <t>Garrett</t>
  </si>
  <si>
    <t>Oriskany</t>
  </si>
  <si>
    <t>Struct./Strat.</t>
  </si>
  <si>
    <t>7900</t>
  </si>
  <si>
    <t>7300</t>
  </si>
  <si>
    <t>24524</t>
  </si>
  <si>
    <t>75</t>
  </si>
  <si>
    <t>11000</t>
  </si>
  <si>
    <t>63500</t>
  </si>
  <si>
    <t>458</t>
  </si>
  <si>
    <t>Compression listed under Cairo Galesville also serves this field.</t>
  </si>
  <si>
    <t>Michigan</t>
  </si>
  <si>
    <t>Semco Energy Gas Co.</t>
  </si>
  <si>
    <t>Morton (17-21A)</t>
  </si>
  <si>
    <t>St. Clair</t>
  </si>
  <si>
    <t>Bedded Salt</t>
  </si>
  <si>
    <t>Silurian B-Salt</t>
  </si>
  <si>
    <t>Salt</t>
  </si>
  <si>
    <t>194</t>
  </si>
  <si>
    <t>Salt Cavern</t>
  </si>
  <si>
    <t>2250</t>
  </si>
  <si>
    <t>1980</t>
  </si>
  <si>
    <t>1345</t>
  </si>
  <si>
    <t>Morton 16</t>
  </si>
  <si>
    <t>55000</t>
  </si>
  <si>
    <t>ANR Pipeline Co.</t>
  </si>
  <si>
    <t>Austin</t>
  </si>
  <si>
    <t>Mecosta</t>
  </si>
  <si>
    <t>1933</t>
  </si>
  <si>
    <t>Michigan Stray</t>
  </si>
  <si>
    <t>1494</t>
  </si>
  <si>
    <t>1275</t>
  </si>
  <si>
    <t>520</t>
  </si>
  <si>
    <t>5260</t>
  </si>
  <si>
    <t>10500</t>
  </si>
  <si>
    <t>118</t>
  </si>
  <si>
    <t>44280</t>
  </si>
  <si>
    <t>16235</t>
  </si>
  <si>
    <t>All Cairo and Columbus City reservoirs share a common compression facility.</t>
  </si>
  <si>
    <t>Michigan Consolidated Gas Co.</t>
  </si>
  <si>
    <t>Belle River Mills</t>
  </si>
  <si>
    <t>Niagaran Reef</t>
  </si>
  <si>
    <t>205</t>
  </si>
  <si>
    <t>2511</t>
  </si>
  <si>
    <t>2162</t>
  </si>
  <si>
    <t>1042</t>
  </si>
  <si>
    <t>1986</t>
  </si>
  <si>
    <t>53515</t>
  </si>
  <si>
    <t>Transmission compression used.</t>
  </si>
  <si>
    <t>ANR Storage Co.</t>
  </si>
  <si>
    <t>Blue Lake 18A</t>
  </si>
  <si>
    <t>Kalkaska</t>
  </si>
  <si>
    <t>1977</t>
  </si>
  <si>
    <t>1993</t>
  </si>
  <si>
    <t>Salina-Niagara</t>
  </si>
  <si>
    <t>Gas &amp; Cond.</t>
  </si>
  <si>
    <t>6930</t>
  </si>
  <si>
    <t>2957</t>
  </si>
  <si>
    <t>276</t>
  </si>
  <si>
    <t>50390</t>
  </si>
  <si>
    <t>Compression shared with Perrysburg and Sheridan.</t>
  </si>
  <si>
    <t>Capac</t>
  </si>
  <si>
    <t>St. Clair &amp; Lapeer</t>
  </si>
  <si>
    <t>1978</t>
  </si>
  <si>
    <t>Brown Niagaran</t>
  </si>
  <si>
    <t>4821</t>
  </si>
  <si>
    <t>4297</t>
  </si>
  <si>
    <t>1324</t>
  </si>
  <si>
    <t>12560</t>
  </si>
  <si>
    <t>9200</t>
  </si>
  <si>
    <t>32750</t>
  </si>
  <si>
    <t>456</t>
  </si>
  <si>
    <t>Central Charlton</t>
  </si>
  <si>
    <t>Otsego &amp; Montmorency</t>
  </si>
  <si>
    <t>282</t>
  </si>
  <si>
    <t>5995</t>
  </si>
  <si>
    <t>5472</t>
  </si>
  <si>
    <t>2545</t>
  </si>
  <si>
    <t>153</t>
  </si>
  <si>
    <t>640</t>
  </si>
  <si>
    <t>17600</t>
  </si>
  <si>
    <t>150,000</t>
  </si>
  <si>
    <t>Coldsprings 12</t>
  </si>
  <si>
    <t>Salina - Niagara</t>
  </si>
  <si>
    <t>172</t>
  </si>
  <si>
    <t>6790</t>
  </si>
  <si>
    <t>6584</t>
  </si>
  <si>
    <t>2919</t>
  </si>
  <si>
    <t>260</t>
  </si>
  <si>
    <t>11250</t>
  </si>
  <si>
    <t>26938</t>
  </si>
  <si>
    <t>Compression (Independence Station) shared with West Independence.</t>
  </si>
  <si>
    <t>Coldsprings 31</t>
  </si>
  <si>
    <t>1981</t>
  </si>
  <si>
    <t>Salina- Niagara</t>
  </si>
  <si>
    <t>158</t>
  </si>
  <si>
    <t>6648</t>
  </si>
  <si>
    <t>3031</t>
  </si>
  <si>
    <t>80</t>
  </si>
  <si>
    <t>3750</t>
  </si>
  <si>
    <t>5367</t>
  </si>
  <si>
    <t>Coldwater</t>
  </si>
  <si>
    <t>Isabella</t>
  </si>
  <si>
    <t>1442</t>
  </si>
  <si>
    <t>1348</t>
  </si>
  <si>
    <t>592</t>
  </si>
  <si>
    <t>6320</t>
  </si>
  <si>
    <t>9040</t>
  </si>
  <si>
    <t>480</t>
  </si>
  <si>
    <t>Collins Field</t>
  </si>
  <si>
    <t>Brown Niagara</t>
  </si>
  <si>
    <t>107</t>
  </si>
  <si>
    <t>2340</t>
  </si>
  <si>
    <t>2090</t>
  </si>
  <si>
    <t>998</t>
  </si>
  <si>
    <t>1939</t>
  </si>
  <si>
    <t>Columbus</t>
  </si>
  <si>
    <t>190</t>
  </si>
  <si>
    <t>3105</t>
  </si>
  <si>
    <t>2669</t>
  </si>
  <si>
    <t>1220</t>
  </si>
  <si>
    <t>2885</t>
  </si>
  <si>
    <t>13791</t>
  </si>
  <si>
    <t>Michigan Gas Utilities Co.</t>
  </si>
  <si>
    <t>Cortright</t>
  </si>
  <si>
    <t>Calhoun</t>
  </si>
  <si>
    <t>3160</t>
  </si>
  <si>
    <t>Michigan Gas Storage Co.</t>
  </si>
  <si>
    <t>Cranberry Lake</t>
  </si>
  <si>
    <t>Clare &amp; Missaukee</t>
  </si>
  <si>
    <t>1943</t>
  </si>
  <si>
    <t>1295</t>
  </si>
  <si>
    <t>1208</t>
  </si>
  <si>
    <t>541</t>
  </si>
  <si>
    <t>12434</t>
  </si>
  <si>
    <t>24320</t>
  </si>
  <si>
    <t>149</t>
  </si>
  <si>
    <t>38300</t>
  </si>
  <si>
    <t>Croton</t>
  </si>
  <si>
    <t>Newaygo</t>
  </si>
  <si>
    <t>1949</t>
  </si>
  <si>
    <t>954</t>
  </si>
  <si>
    <t>3915</t>
  </si>
  <si>
    <t>56</t>
  </si>
  <si>
    <t>3906</t>
  </si>
  <si>
    <t>65000</t>
  </si>
  <si>
    <t>Eaton Rapids 36</t>
  </si>
  <si>
    <t>Ingham and Eaton</t>
  </si>
  <si>
    <t>3815</t>
  </si>
  <si>
    <t>3659</t>
  </si>
  <si>
    <t>1633</t>
  </si>
  <si>
    <t>597</t>
  </si>
  <si>
    <t>2546</t>
  </si>
  <si>
    <t>14530</t>
  </si>
  <si>
    <t>Excelsior 6</t>
  </si>
  <si>
    <t>6839</t>
  </si>
  <si>
    <t>6494</t>
  </si>
  <si>
    <t>3042</t>
  </si>
  <si>
    <t>229</t>
  </si>
  <si>
    <t>960</t>
  </si>
  <si>
    <t>10,757</t>
  </si>
  <si>
    <t>Consumers Energy</t>
  </si>
  <si>
    <t>Four Corners</t>
  </si>
  <si>
    <t>2421</t>
  </si>
  <si>
    <t>2157</t>
  </si>
  <si>
    <t>1035</t>
  </si>
  <si>
    <t>122</t>
  </si>
  <si>
    <t>3780</t>
  </si>
  <si>
    <t>Compression listed under Nashville also serves this field.</t>
  </si>
  <si>
    <t>Goodwell</t>
  </si>
  <si>
    <t>43</t>
  </si>
  <si>
    <t>1265</t>
  </si>
  <si>
    <t>1083</t>
  </si>
  <si>
    <t>411</t>
  </si>
  <si>
    <t>3400</t>
  </si>
  <si>
    <t>8080</t>
  </si>
  <si>
    <t>92</t>
  </si>
  <si>
    <t>5360</t>
  </si>
  <si>
    <t>14901</t>
  </si>
  <si>
    <t>20,000</t>
  </si>
  <si>
    <t>1,025</t>
  </si>
  <si>
    <t>Hessen</t>
  </si>
  <si>
    <t>2757</t>
  </si>
  <si>
    <t>2475</t>
  </si>
  <si>
    <t>1135</t>
  </si>
  <si>
    <t>412</t>
  </si>
  <si>
    <t>14977</t>
  </si>
  <si>
    <t>Ultimate capacity still being determined.  Compression shared with Holland.</t>
  </si>
  <si>
    <t>Howell</t>
  </si>
  <si>
    <t>carbonate</t>
  </si>
  <si>
    <t>4046</t>
  </si>
  <si>
    <t>3808</t>
  </si>
  <si>
    <t>1825</t>
  </si>
  <si>
    <t>11966</t>
  </si>
  <si>
    <t>67</t>
  </si>
  <si>
    <t>32232</t>
  </si>
  <si>
    <t>Storage field being depleted prior to abandonment.</t>
  </si>
  <si>
    <t>Ira</t>
  </si>
  <si>
    <t>2416</t>
  </si>
  <si>
    <t>2120</t>
  </si>
  <si>
    <t>1088</t>
  </si>
  <si>
    <t>244</t>
  </si>
  <si>
    <t>23630</t>
  </si>
  <si>
    <t>6250</t>
  </si>
  <si>
    <t>Lee 11 Field</t>
  </si>
  <si>
    <t>143</t>
  </si>
  <si>
    <t>3266</t>
  </si>
  <si>
    <t>3123</t>
  </si>
  <si>
    <t>1372</t>
  </si>
  <si>
    <t>160</t>
  </si>
  <si>
    <t>1300</t>
  </si>
  <si>
    <t>724</t>
  </si>
  <si>
    <t>3358</t>
  </si>
  <si>
    <t>Compression shared with West Unionville.</t>
  </si>
  <si>
    <t>Lee 2 Field</t>
  </si>
  <si>
    <t>Niagran</t>
  </si>
  <si>
    <t>3374</t>
  </si>
  <si>
    <t>1524</t>
  </si>
  <si>
    <t>1127</t>
  </si>
  <si>
    <t>Compression listed under East Unionville also serves this field.</t>
  </si>
  <si>
    <t>Lee 3</t>
  </si>
  <si>
    <t>1992</t>
  </si>
  <si>
    <t>3380</t>
  </si>
  <si>
    <t>3220</t>
  </si>
  <si>
    <t>1548</t>
  </si>
  <si>
    <t>2713</t>
  </si>
  <si>
    <t>147,000</t>
  </si>
  <si>
    <t>140,000</t>
  </si>
  <si>
    <t>Lee 8</t>
  </si>
  <si>
    <t>120</t>
  </si>
  <si>
    <t>45,000</t>
  </si>
  <si>
    <t>Lenox</t>
  </si>
  <si>
    <t>Macomb</t>
  </si>
  <si>
    <t>2747</t>
  </si>
  <si>
    <t>2556</t>
  </si>
  <si>
    <t>1263</t>
  </si>
  <si>
    <t>753</t>
  </si>
  <si>
    <t>Lincoln &amp; Freeman</t>
  </si>
  <si>
    <t>Clare</t>
  </si>
  <si>
    <t>1938</t>
  </si>
  <si>
    <t>1568</t>
  </si>
  <si>
    <t>611</t>
  </si>
  <si>
    <t>10310</t>
  </si>
  <si>
    <t>10600</t>
  </si>
  <si>
    <t>147</t>
  </si>
  <si>
    <t>13840</t>
  </si>
  <si>
    <t>29823</t>
  </si>
  <si>
    <t>9000</t>
  </si>
  <si>
    <t>Loreed</t>
  </si>
  <si>
    <t>Osceola &amp; Lake</t>
  </si>
  <si>
    <t>Lucas (Reed City)</t>
  </si>
  <si>
    <t>3670</t>
  </si>
  <si>
    <t>3510</t>
  </si>
  <si>
    <t>1284</t>
  </si>
  <si>
    <t>17280</t>
  </si>
  <si>
    <t>170</t>
  </si>
  <si>
    <t>16600</t>
  </si>
  <si>
    <t>Lyon 34</t>
  </si>
  <si>
    <t>Oakland</t>
  </si>
  <si>
    <t>1987</t>
  </si>
  <si>
    <t>3430</t>
  </si>
  <si>
    <t>3232</t>
  </si>
  <si>
    <t>10800</t>
  </si>
  <si>
    <t>1358</t>
  </si>
  <si>
    <t>Muttonville</t>
  </si>
  <si>
    <t>2865</t>
  </si>
  <si>
    <t>2562</t>
  </si>
  <si>
    <t>1217</t>
  </si>
  <si>
    <t>280</t>
  </si>
  <si>
    <t>5900</t>
  </si>
  <si>
    <t>10715</t>
  </si>
  <si>
    <t>Wharton is jointly owned br TGPL and NFG.  TGPL owns and operates the compressor station.</t>
  </si>
  <si>
    <t>North Hamilton</t>
  </si>
  <si>
    <t>Marshall/Michigan Stray</t>
  </si>
  <si>
    <t>1660</t>
  </si>
  <si>
    <t>1341</t>
  </si>
  <si>
    <t>578</t>
  </si>
  <si>
    <t>4400</t>
  </si>
  <si>
    <t>9360</t>
  </si>
  <si>
    <t>54</t>
  </si>
  <si>
    <t>7635</t>
  </si>
  <si>
    <t>Hebron operated with Tennessee Pipeline.  Tennessee owns and operates compressor station and owns injected base gas.</t>
  </si>
  <si>
    <t>Northville Reef</t>
  </si>
  <si>
    <t>Washtenaw</t>
  </si>
  <si>
    <t>3158</t>
  </si>
  <si>
    <t>2922</t>
  </si>
  <si>
    <t>1235</t>
  </si>
  <si>
    <t>Norwich</t>
  </si>
  <si>
    <t>1225</t>
  </si>
  <si>
    <t>1129</t>
  </si>
  <si>
    <t>417</t>
  </si>
  <si>
    <t>2820</t>
  </si>
  <si>
    <t>6175</t>
  </si>
  <si>
    <t>5440</t>
  </si>
  <si>
    <t>Orient</t>
  </si>
  <si>
    <t>Osceola &amp; Clare</t>
  </si>
  <si>
    <t>1558</t>
  </si>
  <si>
    <t>1465</t>
  </si>
  <si>
    <t>631</t>
  </si>
  <si>
    <t>4710</t>
  </si>
  <si>
    <t>8860</t>
  </si>
  <si>
    <t>68</t>
  </si>
  <si>
    <t>2880</t>
  </si>
  <si>
    <t>7077</t>
  </si>
  <si>
    <t>Jointly owned by Tennessee Gas Pipeline, which owns all injected gas and compression.</t>
  </si>
  <si>
    <t>Overisel</t>
  </si>
  <si>
    <t>Allegan</t>
  </si>
  <si>
    <t>A-2 Carbonate</t>
  </si>
  <si>
    <t>2654</t>
  </si>
  <si>
    <t>2570</t>
  </si>
  <si>
    <t>5858</t>
  </si>
  <si>
    <t>12278</t>
  </si>
  <si>
    <t>19050</t>
  </si>
  <si>
    <t>Compression listed under Zoar also serves this field.</t>
  </si>
  <si>
    <t>Partello/ Anderson</t>
  </si>
  <si>
    <t>3140</t>
  </si>
  <si>
    <t>310</t>
  </si>
  <si>
    <t>405</t>
  </si>
  <si>
    <t>Puttygut</t>
  </si>
  <si>
    <t>2715</t>
  </si>
  <si>
    <t>2377</t>
  </si>
  <si>
    <t>Oldest U.S. active storage field, in use since 1916.  Zoar Station also provides compression for Collins, and Lawtons.</t>
  </si>
  <si>
    <t>Rapid River 35</t>
  </si>
  <si>
    <t>233</t>
  </si>
  <si>
    <t>6736</t>
  </si>
  <si>
    <t>6412</t>
  </si>
  <si>
    <t>2950</t>
  </si>
  <si>
    <t>103</t>
  </si>
  <si>
    <t>15,660</t>
  </si>
  <si>
    <t>970</t>
  </si>
  <si>
    <t>Ray</t>
  </si>
  <si>
    <t>3219</t>
  </si>
  <si>
    <t>2905</t>
  </si>
  <si>
    <t>1328</t>
  </si>
  <si>
    <t>1596</t>
  </si>
  <si>
    <t>28500</t>
  </si>
  <si>
    <t>Reed City</t>
  </si>
  <si>
    <t>1271</t>
  </si>
  <si>
    <t>1139</t>
  </si>
  <si>
    <t>5600</t>
  </si>
  <si>
    <t>16200</t>
  </si>
  <si>
    <t>17714</t>
  </si>
  <si>
    <t>Compression listed under East Independence also serves this field.</t>
  </si>
  <si>
    <t>Riverside</t>
  </si>
  <si>
    <t>Missaukee</t>
  </si>
  <si>
    <t>1343</t>
  </si>
  <si>
    <t>538</t>
  </si>
  <si>
    <t>8218</t>
  </si>
  <si>
    <t>15500</t>
  </si>
  <si>
    <t>79</t>
  </si>
  <si>
    <t>Salem</t>
  </si>
  <si>
    <t>2826</t>
  </si>
  <si>
    <t>2720</t>
  </si>
  <si>
    <t>4454</t>
  </si>
  <si>
    <t>11461</t>
  </si>
  <si>
    <t>62</t>
  </si>
  <si>
    <t>Compression listed under Bennington also serves this field.</t>
  </si>
  <si>
    <t>Six Lakes</t>
  </si>
  <si>
    <t>Mecosta &amp; Montcalm</t>
  </si>
  <si>
    <t>1934</t>
  </si>
  <si>
    <t>1209</t>
  </si>
  <si>
    <t>513</t>
  </si>
  <si>
    <t>13200</t>
  </si>
  <si>
    <t>25080</t>
  </si>
  <si>
    <t>51950</t>
  </si>
  <si>
    <t>195</t>
  </si>
  <si>
    <t>South Chester 15</t>
  </si>
  <si>
    <t>Otsego</t>
  </si>
  <si>
    <t>287</t>
  </si>
  <si>
    <t>6579</t>
  </si>
  <si>
    <t>5914</t>
  </si>
  <si>
    <t>2,691</t>
  </si>
  <si>
    <t>7200</t>
  </si>
  <si>
    <t>18006</t>
  </si>
  <si>
    <t>2040</t>
  </si>
  <si>
    <t>Swan Creek</t>
  </si>
  <si>
    <t>2442</t>
  </si>
  <si>
    <t>2241</t>
  </si>
  <si>
    <t>1067</t>
  </si>
  <si>
    <t>W. Columbus</t>
  </si>
  <si>
    <t>206</t>
  </si>
  <si>
    <t>3234</t>
  </si>
  <si>
    <t>2872</t>
  </si>
  <si>
    <t>1305</t>
  </si>
  <si>
    <t>522</t>
  </si>
  <si>
    <t>1260</t>
  </si>
  <si>
    <t>19549</t>
  </si>
  <si>
    <t>Washington 28</t>
  </si>
  <si>
    <t>198</t>
  </si>
  <si>
    <t>3502</t>
  </si>
  <si>
    <t>3138</t>
  </si>
  <si>
    <t>1400 (est.)</t>
  </si>
  <si>
    <t>1020</t>
  </si>
  <si>
    <t>2,200</t>
  </si>
  <si>
    <t>12376</t>
  </si>
  <si>
    <t>Winfield</t>
  </si>
  <si>
    <t>1153</t>
  </si>
  <si>
    <t>1079</t>
  </si>
  <si>
    <t>446</t>
  </si>
  <si>
    <t>5186</t>
  </si>
  <si>
    <t>8060</t>
  </si>
  <si>
    <t>4320</t>
  </si>
  <si>
    <t>11196</t>
  </si>
  <si>
    <t>Winterfield</t>
  </si>
  <si>
    <t>Clare &amp; Osceola</t>
  </si>
  <si>
    <t>1419</t>
  </si>
  <si>
    <t>552</t>
  </si>
  <si>
    <t>16947</t>
  </si>
  <si>
    <t>26073</t>
  </si>
  <si>
    <t>59000</t>
  </si>
  <si>
    <t>Lacey Salt Storage</t>
  </si>
  <si>
    <t>Barry</t>
  </si>
  <si>
    <t>Mine/Cavern</t>
  </si>
  <si>
    <t>"A-2" Salt Formation</t>
  </si>
  <si>
    <t>3109</t>
  </si>
  <si>
    <t>Missouri</t>
  </si>
  <si>
    <t>Laclede Gas Co.</t>
  </si>
  <si>
    <t>Lange Storage</t>
  </si>
  <si>
    <t>St. Louis</t>
  </si>
  <si>
    <t>1590</t>
  </si>
  <si>
    <t>1352</t>
  </si>
  <si>
    <t>8620</t>
  </si>
  <si>
    <t>295000</t>
  </si>
  <si>
    <t>Compression listed under Cranberry Lake also serves this field.</t>
  </si>
  <si>
    <t>Nebraska</t>
  </si>
  <si>
    <t>K N Interstate Gas Transmission Co.</t>
  </si>
  <si>
    <t>Huntsman</t>
  </si>
  <si>
    <t>Cheyenne</t>
  </si>
  <si>
    <t>Third Dakota "J" Sand</t>
  </si>
  <si>
    <t>Cretaceous</t>
  </si>
  <si>
    <t>Gas/Oil</t>
  </si>
  <si>
    <t>4840</t>
  </si>
  <si>
    <t>4810</t>
  </si>
  <si>
    <t>1169</t>
  </si>
  <si>
    <t>2960</t>
  </si>
  <si>
    <t>9370</t>
  </si>
  <si>
    <t>42270</t>
  </si>
  <si>
    <t>300000</t>
  </si>
  <si>
    <t>1737</t>
  </si>
  <si>
    <t>Compression shared with W. Columbus.</t>
  </si>
  <si>
    <t>New York</t>
  </si>
  <si>
    <t>New York State Elect. &amp; Gas Corp.</t>
  </si>
  <si>
    <t>Seneca Lake Storage</t>
  </si>
  <si>
    <t>Schuyler</t>
  </si>
  <si>
    <t>1893</t>
  </si>
  <si>
    <t>1996</t>
  </si>
  <si>
    <t>Syracuse</t>
  </si>
  <si>
    <t>2703</t>
  </si>
  <si>
    <t>1871</t>
  </si>
  <si>
    <t>7761</t>
  </si>
  <si>
    <t>57000</t>
  </si>
  <si>
    <t>326</t>
  </si>
  <si>
    <t>Acreage and deliverability includes Wolcott St. Peter.</t>
  </si>
  <si>
    <t>National Fuel Gas Supply Corp.</t>
  </si>
  <si>
    <t>Beech Hill</t>
  </si>
  <si>
    <t>Allegany</t>
  </si>
  <si>
    <t>4999</t>
  </si>
  <si>
    <t>4779</t>
  </si>
  <si>
    <t>1751</t>
  </si>
  <si>
    <t>4888</t>
  </si>
  <si>
    <t>8350</t>
  </si>
  <si>
    <t>42,000</t>
  </si>
  <si>
    <t>25,000</t>
  </si>
  <si>
    <t>Compression listed under Center also serves this field.</t>
  </si>
  <si>
    <t>Bennington</t>
  </si>
  <si>
    <t>Erie, Wyoming</t>
  </si>
  <si>
    <t>1919</t>
  </si>
  <si>
    <t>Medina</t>
  </si>
  <si>
    <t>2024</t>
  </si>
  <si>
    <t>1819</t>
  </si>
  <si>
    <t>5917</t>
  </si>
  <si>
    <t>63</t>
  </si>
  <si>
    <t>Common compressor for Bacon and Rodessa formations.</t>
  </si>
  <si>
    <t>Colden</t>
  </si>
  <si>
    <t>Erie</t>
  </si>
  <si>
    <t>2781</t>
  </si>
  <si>
    <t>2052</t>
  </si>
  <si>
    <t>10781</t>
  </si>
  <si>
    <t>159</t>
  </si>
  <si>
    <t>68000</t>
  </si>
  <si>
    <t>Collins</t>
  </si>
  <si>
    <t>1912</t>
  </si>
  <si>
    <t>3174</t>
  </si>
  <si>
    <t>2726</t>
  </si>
  <si>
    <t>4097</t>
  </si>
  <si>
    <t>10045</t>
  </si>
  <si>
    <t>Derby</t>
  </si>
  <si>
    <t>1551</t>
  </si>
  <si>
    <t>1478</t>
  </si>
  <si>
    <t>654</t>
  </si>
  <si>
    <t>1834</t>
  </si>
  <si>
    <t>95000</t>
  </si>
  <si>
    <t>3120</t>
  </si>
  <si>
    <t>Columbia Gas Transmission Corp.</t>
  </si>
  <si>
    <t>Dundee</t>
  </si>
  <si>
    <t>Schuyler; Steuben; Yates</t>
  </si>
  <si>
    <t>2202</t>
  </si>
  <si>
    <t>1671</t>
  </si>
  <si>
    <t>765</t>
  </si>
  <si>
    <t>19638</t>
  </si>
  <si>
    <t>18147</t>
  </si>
  <si>
    <t>55,000</t>
  </si>
  <si>
    <t>Compression listed under Muldraugh also serves this field.</t>
  </si>
  <si>
    <t>East Independence</t>
  </si>
  <si>
    <t>4958</t>
  </si>
  <si>
    <t>4867</t>
  </si>
  <si>
    <t>3964</t>
  </si>
  <si>
    <t>3849</t>
  </si>
  <si>
    <t>3039</t>
  </si>
  <si>
    <t>Restricted by plant capacity.</t>
  </si>
  <si>
    <t>Greenwood</t>
  </si>
  <si>
    <t>Steuben</t>
  </si>
  <si>
    <t>1942</t>
  </si>
  <si>
    <t>4839</t>
  </si>
  <si>
    <t>4180</t>
  </si>
  <si>
    <t>4306</t>
  </si>
  <si>
    <t>3788</t>
  </si>
  <si>
    <t>74,000</t>
  </si>
  <si>
    <t>51,000</t>
  </si>
  <si>
    <t>Holland</t>
  </si>
  <si>
    <t>1925</t>
  </si>
  <si>
    <t>2622</t>
  </si>
  <si>
    <t>2212</t>
  </si>
  <si>
    <t>1264</t>
  </si>
  <si>
    <t>97000</t>
  </si>
  <si>
    <t>1213</t>
  </si>
  <si>
    <t>Honeoye Storage Corp.</t>
  </si>
  <si>
    <t>Honeoye</t>
  </si>
  <si>
    <t>Ontario</t>
  </si>
  <si>
    <t>3288</t>
  </si>
  <si>
    <t>2304</t>
  </si>
  <si>
    <t>5910</t>
  </si>
  <si>
    <t>11881</t>
  </si>
  <si>
    <t>6300</t>
  </si>
  <si>
    <t>Compression shared with Magnolia Upper and Magnolia Deep.</t>
  </si>
  <si>
    <t>Lawtons</t>
  </si>
  <si>
    <t>1917</t>
  </si>
  <si>
    <t>2509</t>
  </si>
  <si>
    <t>2291</t>
  </si>
  <si>
    <t>3493</t>
  </si>
  <si>
    <t>38000</t>
  </si>
  <si>
    <t>1850</t>
  </si>
  <si>
    <t>Cattaragus</t>
  </si>
  <si>
    <t>4326</t>
  </si>
  <si>
    <t>3720</t>
  </si>
  <si>
    <t>1,913</t>
  </si>
  <si>
    <t>3346</t>
  </si>
  <si>
    <t>2879</t>
  </si>
  <si>
    <t>Nashville</t>
  </si>
  <si>
    <t>Cattaraugus, Chautauqua</t>
  </si>
  <si>
    <t>1927</t>
  </si>
  <si>
    <t>3227</t>
  </si>
  <si>
    <t>2656</t>
  </si>
  <si>
    <t>5168</t>
  </si>
  <si>
    <t>3545</t>
  </si>
  <si>
    <t>13260</t>
  </si>
  <si>
    <t>North Greenwood</t>
  </si>
  <si>
    <t>4813</t>
  </si>
  <si>
    <t>4747</t>
  </si>
  <si>
    <t>2658</t>
  </si>
  <si>
    <t>220,000</t>
  </si>
  <si>
    <t>190,000</t>
  </si>
  <si>
    <t>Compression shared with Doe Run Upper.</t>
  </si>
  <si>
    <t>Perrysburg</t>
  </si>
  <si>
    <t>Cattaraugus</t>
  </si>
  <si>
    <t>3144</t>
  </si>
  <si>
    <t>2674</t>
  </si>
  <si>
    <t>2841</t>
  </si>
  <si>
    <t>Sheridan</t>
  </si>
  <si>
    <t>Chautauqua</t>
  </si>
  <si>
    <t>1910</t>
  </si>
  <si>
    <t>2130</t>
  </si>
  <si>
    <t>420000</t>
  </si>
  <si>
    <t>312000</t>
  </si>
  <si>
    <t>Tuscarora</t>
  </si>
  <si>
    <t>4146</t>
  </si>
  <si>
    <t>3771</t>
  </si>
  <si>
    <t>958</t>
  </si>
  <si>
    <t>141000</t>
  </si>
  <si>
    <t>1200000</t>
  </si>
  <si>
    <t>870000</t>
  </si>
  <si>
    <t>2175</t>
  </si>
  <si>
    <t>West Independence</t>
  </si>
  <si>
    <t>4909</t>
  </si>
  <si>
    <t>4617</t>
  </si>
  <si>
    <t>1028</t>
  </si>
  <si>
    <t>9217</t>
  </si>
  <si>
    <t>5500</t>
  </si>
  <si>
    <t>CNG Transmission Corp.</t>
  </si>
  <si>
    <t>Woodhull</t>
  </si>
  <si>
    <t>3977</t>
  </si>
  <si>
    <t>15900</t>
  </si>
  <si>
    <t>11100</t>
  </si>
  <si>
    <t>35904</t>
  </si>
  <si>
    <t>1,200,000</t>
  </si>
  <si>
    <t>Zoar</t>
  </si>
  <si>
    <t>Erie, Cattaraugus</t>
  </si>
  <si>
    <t>1888</t>
  </si>
  <si>
    <t>1916</t>
  </si>
  <si>
    <t>Onondaga</t>
  </si>
  <si>
    <t>Fractured Limestone</t>
  </si>
  <si>
    <t>2538</t>
  </si>
  <si>
    <t>1773</t>
  </si>
  <si>
    <t>105000</t>
  </si>
  <si>
    <t>Horsepower shared with mainline transmission.</t>
  </si>
  <si>
    <t>Ohio</t>
  </si>
  <si>
    <t>Benton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</si>
</sst>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8"/>
      <name val="Arial"/>
      <family val="2"/>
    </font>
    <font>
      <sz val="8"/>
      <color indexed="8"/>
      <name val="Arial"/>
      <family val="2"/>
    </font>
    <font>
      <sz val="10"/>
      <color indexed="8"/>
      <name val="MS Sans Serif"/>
    </font>
    <font>
      <b/>
      <sz val="8"/>
      <color indexed="8"/>
      <name val="Arial"/>
      <family val="2"/>
    </font>
    <font>
      <b/>
      <sz val="8"/>
      <name val="Arial"/>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3"/>
        <bgColor indexed="8"/>
      </patternFill>
    </fill>
    <fill>
      <patternFill patternType="solid">
        <fgColor indexed="43"/>
        <bgColor indexed="64"/>
      </patternFill>
    </fill>
  </fills>
  <borders count="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style="thin">
        <color indexed="64"/>
      </top>
      <bottom style="double">
        <color indexed="64"/>
      </bottom>
      <diagonal/>
    </border>
    <border>
      <left/>
      <right style="thin">
        <color indexed="22"/>
      </right>
      <top style="thin">
        <color indexed="64"/>
      </top>
      <bottom style="double">
        <color indexed="64"/>
      </bottom>
      <diagonal/>
    </border>
    <border>
      <left/>
      <right/>
      <top style="thin">
        <color indexed="64"/>
      </top>
      <bottom style="double">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64"/>
      </top>
      <bottom style="double">
        <color indexed="64"/>
      </bottom>
      <diagonal/>
    </border>
  </borders>
  <cellStyleXfs count="2">
    <xf numFmtId="0" fontId="0" fillId="0" borderId="0"/>
    <xf numFmtId="0" fontId="3" fillId="0" borderId="0"/>
  </cellStyleXfs>
  <cellXfs count="43">
    <xf numFmtId="0" fontId="0" fillId="0" borderId="0" xfId="0"/>
    <xf numFmtId="0" fontId="1" fillId="0" borderId="0" xfId="0" applyFont="1"/>
    <xf numFmtId="0" fontId="2" fillId="0" borderId="0" xfId="1" applyFont="1" applyFill="1" applyBorder="1" applyAlignment="1">
      <alignment horizontal="left" wrapText="1"/>
    </xf>
    <xf numFmtId="0" fontId="2" fillId="0" borderId="0" xfId="1" applyFont="1" applyFill="1" applyBorder="1" applyAlignment="1">
      <alignment wrapText="1"/>
    </xf>
    <xf numFmtId="3" fontId="2" fillId="0" borderId="0" xfId="1" applyNumberFormat="1" applyFont="1" applyFill="1" applyBorder="1" applyAlignment="1">
      <alignment horizontal="left" wrapText="1"/>
    </xf>
    <xf numFmtId="0" fontId="2" fillId="0" borderId="1" xfId="1" applyFont="1" applyFill="1" applyBorder="1" applyAlignment="1">
      <alignment horizontal="left" wrapText="1"/>
    </xf>
    <xf numFmtId="0" fontId="2" fillId="0" borderId="1" xfId="1" applyFont="1" applyFill="1" applyBorder="1" applyAlignment="1">
      <alignment wrapText="1"/>
    </xf>
    <xf numFmtId="3" fontId="2" fillId="0" borderId="1" xfId="1" applyNumberFormat="1" applyFont="1" applyFill="1" applyBorder="1" applyAlignment="1">
      <alignment horizontal="left" wrapText="1"/>
    </xf>
    <xf numFmtId="0" fontId="4" fillId="0" borderId="2" xfId="1" applyFont="1" applyFill="1" applyBorder="1" applyAlignment="1">
      <alignment horizontal="left" wrapText="1"/>
    </xf>
    <xf numFmtId="0" fontId="1" fillId="0" borderId="0" xfId="0" applyFont="1" applyAlignment="1"/>
    <xf numFmtId="3" fontId="1" fillId="2" borderId="0" xfId="0" applyNumberFormat="1" applyFont="1" applyFill="1"/>
    <xf numFmtId="3" fontId="1" fillId="0" borderId="0" xfId="0" applyNumberFormat="1" applyFont="1"/>
    <xf numFmtId="0" fontId="4" fillId="3" borderId="1" xfId="1" applyFont="1" applyFill="1" applyBorder="1" applyAlignment="1">
      <alignment horizontal="center" wrapText="1"/>
    </xf>
    <xf numFmtId="3" fontId="4" fillId="3" borderId="1" xfId="1" applyNumberFormat="1" applyFont="1" applyFill="1" applyBorder="1" applyAlignment="1">
      <alignment horizontal="center" wrapText="1"/>
    </xf>
    <xf numFmtId="0" fontId="5" fillId="3" borderId="0" xfId="0" applyFont="1" applyFill="1" applyBorder="1" applyAlignment="1">
      <alignment horizontal="center" wrapText="1"/>
    </xf>
    <xf numFmtId="0" fontId="5" fillId="0" borderId="0" xfId="0" applyFont="1" applyBorder="1" applyAlignment="1">
      <alignment horizontal="center" wrapText="1"/>
    </xf>
    <xf numFmtId="4" fontId="2" fillId="0" borderId="0" xfId="1" applyNumberFormat="1" applyFont="1" applyFill="1" applyBorder="1" applyAlignment="1">
      <alignment horizontal="left" wrapText="1"/>
    </xf>
    <xf numFmtId="4" fontId="2" fillId="0" borderId="0" xfId="1" applyNumberFormat="1" applyFont="1" applyFill="1" applyBorder="1" applyAlignment="1">
      <alignment horizontal="center" wrapText="1"/>
    </xf>
    <xf numFmtId="0" fontId="5" fillId="0" borderId="0" xfId="0" applyFont="1" applyAlignment="1">
      <alignment horizontal="right"/>
    </xf>
    <xf numFmtId="4" fontId="4" fillId="4" borderId="3" xfId="1" applyNumberFormat="1" applyFont="1" applyFill="1" applyBorder="1" applyAlignment="1">
      <alignment horizontal="center" wrapText="1"/>
    </xf>
    <xf numFmtId="4" fontId="4" fillId="4" borderId="4" xfId="1" applyNumberFormat="1" applyFont="1" applyFill="1" applyBorder="1" applyAlignment="1">
      <alignment horizontal="center" wrapText="1"/>
    </xf>
    <xf numFmtId="4" fontId="4" fillId="0" borderId="0" xfId="1" applyNumberFormat="1" applyFont="1" applyFill="1" applyBorder="1" applyAlignment="1">
      <alignment horizontal="center" wrapText="1"/>
    </xf>
    <xf numFmtId="4" fontId="5" fillId="5" borderId="5" xfId="0" applyNumberFormat="1" applyFont="1" applyFill="1" applyBorder="1" applyAlignment="1">
      <alignment horizontal="center"/>
    </xf>
    <xf numFmtId="0" fontId="4" fillId="3" borderId="0" xfId="1" applyFont="1" applyFill="1" applyBorder="1" applyAlignment="1">
      <alignment horizontal="center" wrapText="1"/>
    </xf>
    <xf numFmtId="0" fontId="2" fillId="0" borderId="0" xfId="1" applyFont="1" applyFill="1" applyBorder="1" applyAlignment="1">
      <alignment horizontal="center" wrapText="1"/>
    </xf>
    <xf numFmtId="4" fontId="1" fillId="0" borderId="0" xfId="0" applyNumberFormat="1" applyFont="1" applyAlignment="1">
      <alignment horizontal="center"/>
    </xf>
    <xf numFmtId="3" fontId="2" fillId="0" borderId="6" xfId="1" applyNumberFormat="1" applyFont="1" applyFill="1" applyBorder="1" applyAlignment="1">
      <alignment horizontal="left" wrapText="1"/>
    </xf>
    <xf numFmtId="0" fontId="2" fillId="0" borderId="6" xfId="1" applyFont="1" applyFill="1" applyBorder="1" applyAlignment="1">
      <alignment horizontal="left" wrapText="1"/>
    </xf>
    <xf numFmtId="0" fontId="2" fillId="0" borderId="6" xfId="1" applyFont="1" applyFill="1" applyBorder="1" applyAlignment="1">
      <alignment wrapText="1"/>
    </xf>
    <xf numFmtId="3" fontId="2" fillId="0" borderId="7" xfId="1" applyNumberFormat="1" applyFont="1" applyFill="1" applyBorder="1" applyAlignment="1">
      <alignment horizontal="left" wrapText="1"/>
    </xf>
    <xf numFmtId="0" fontId="2" fillId="0" borderId="7" xfId="1" applyFont="1" applyFill="1" applyBorder="1" applyAlignment="1">
      <alignment horizontal="left" wrapText="1"/>
    </xf>
    <xf numFmtId="0" fontId="2" fillId="0" borderId="7" xfId="1" applyFont="1" applyFill="1" applyBorder="1" applyAlignment="1">
      <alignment wrapText="1"/>
    </xf>
    <xf numFmtId="3" fontId="2" fillId="4" borderId="8" xfId="1" applyNumberFormat="1" applyFont="1" applyFill="1" applyBorder="1" applyAlignment="1">
      <alignment horizontal="left" wrapText="1"/>
    </xf>
    <xf numFmtId="0" fontId="2" fillId="4" borderId="8" xfId="1" applyFont="1" applyFill="1" applyBorder="1" applyAlignment="1">
      <alignment horizontal="left" wrapText="1"/>
    </xf>
    <xf numFmtId="0" fontId="2" fillId="4" borderId="8" xfId="1" applyFont="1" applyFill="1" applyBorder="1" applyAlignment="1">
      <alignment wrapText="1"/>
    </xf>
    <xf numFmtId="4" fontId="4" fillId="4" borderId="5" xfId="1" applyNumberFormat="1" applyFont="1" applyFill="1" applyBorder="1" applyAlignment="1">
      <alignment horizontal="center" wrapText="1"/>
    </xf>
    <xf numFmtId="3" fontId="2" fillId="0" borderId="0" xfId="1" applyNumberFormat="1" applyFont="1" applyFill="1" applyBorder="1" applyAlignment="1">
      <alignment horizontal="center" wrapText="1"/>
    </xf>
    <xf numFmtId="2" fontId="1" fillId="0" borderId="0" xfId="0" applyNumberFormat="1" applyFont="1" applyAlignment="1">
      <alignment horizontal="center"/>
    </xf>
    <xf numFmtId="3" fontId="2" fillId="0" borderId="1" xfId="1" applyNumberFormat="1" applyFont="1" applyFill="1" applyBorder="1" applyAlignment="1">
      <alignment horizontal="center" wrapText="1"/>
    </xf>
    <xf numFmtId="0" fontId="2" fillId="0" borderId="1" xfId="1" applyFont="1" applyFill="1" applyBorder="1" applyAlignment="1">
      <alignment horizontal="center" wrapText="1"/>
    </xf>
    <xf numFmtId="3" fontId="1" fillId="0" borderId="0" xfId="0" applyNumberFormat="1" applyFont="1" applyFill="1"/>
    <xf numFmtId="3" fontId="1" fillId="0" borderId="0" xfId="0" applyNumberFormat="1" applyFont="1" applyFill="1" applyAlignment="1">
      <alignment horizontal="center"/>
    </xf>
    <xf numFmtId="3" fontId="1" fillId="0" borderId="0" xfId="0" applyNumberFormat="1" applyFont="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5"/>
  <sheetViews>
    <sheetView zoomScaleNormal="100" workbookViewId="0">
      <pane xSplit="2" ySplit="1" topLeftCell="C9" activePane="bottomRight" state="frozen"/>
      <selection pane="topRight" activeCell="C1" sqref="C1"/>
      <selection pane="bottomLeft" activeCell="A2" sqref="A2"/>
      <selection pane="bottomRight" activeCell="B40" sqref="B40"/>
    </sheetView>
  </sheetViews>
  <sheetFormatPr defaultColWidth="9" defaultRowHeight="12" customHeight="1" x14ac:dyDescent="0.2"/>
  <cols>
    <col min="1" max="1" width="7.88671875" style="1" bestFit="1" customWidth="1"/>
    <col min="2" max="2" width="12.5546875" style="1" customWidth="1"/>
    <col min="3" max="3" width="28.44140625" style="1" bestFit="1" customWidth="1"/>
    <col min="4" max="4" width="21.44140625" style="1" bestFit="1" customWidth="1"/>
    <col min="5" max="5" width="15.33203125" style="1" hidden="1" customWidth="1"/>
    <col min="6" max="7" width="8.6640625" style="1" hidden="1" customWidth="1"/>
    <col min="8" max="8" width="14.33203125" style="1" bestFit="1" customWidth="1"/>
    <col min="9" max="9" width="17" style="1" hidden="1" customWidth="1"/>
    <col min="10" max="10" width="15.33203125" style="1" hidden="1" customWidth="1"/>
    <col min="11" max="11" width="11.44140625" style="1" hidden="1" customWidth="1"/>
    <col min="12" max="12" width="13.109375" style="1" hidden="1" customWidth="1"/>
    <col min="13" max="13" width="8.33203125" style="1" hidden="1" customWidth="1"/>
    <col min="14" max="14" width="13.44140625" style="1" hidden="1" customWidth="1"/>
    <col min="15" max="15" width="8.33203125" style="1" hidden="1" customWidth="1"/>
    <col min="16" max="16" width="8.88671875" style="1" hidden="1" customWidth="1"/>
    <col min="17" max="17" width="8.6640625" style="1" hidden="1" customWidth="1"/>
    <col min="18" max="18" width="8.88671875" style="9" hidden="1" customWidth="1"/>
    <col min="19" max="19" width="8.6640625" style="1" hidden="1" customWidth="1"/>
    <col min="20" max="20" width="7.5546875" style="1" hidden="1" customWidth="1"/>
    <col min="21" max="21" width="8" style="1" hidden="1" customWidth="1"/>
    <col min="22" max="22" width="8.5546875" style="1" hidden="1" customWidth="1"/>
    <col min="23" max="23" width="7.6640625" style="1" hidden="1" customWidth="1"/>
    <col min="24" max="24" width="7.5546875" style="9" hidden="1" customWidth="1"/>
    <col min="25" max="26" width="7.6640625" style="1" hidden="1" customWidth="1"/>
    <col min="27" max="27" width="8.5546875" style="1" hidden="1" customWidth="1"/>
    <col min="28" max="28" width="8.33203125" style="11" hidden="1" customWidth="1"/>
    <col min="29" max="29" width="7.5546875" style="11" hidden="1" customWidth="1"/>
    <col min="30" max="31" width="7.5546875" style="11" customWidth="1"/>
    <col min="32" max="32" width="7.109375" style="11" hidden="1" customWidth="1"/>
    <col min="33" max="33" width="14.109375" style="1" hidden="1" customWidth="1"/>
    <col min="34" max="34" width="11.6640625" style="1" hidden="1" customWidth="1"/>
    <col min="35" max="35" width="8.6640625" style="1" hidden="1" customWidth="1"/>
    <col min="36" max="36" width="8.44140625" style="1" hidden="1" customWidth="1"/>
    <col min="37" max="37" width="6.44140625" style="1" hidden="1" customWidth="1"/>
    <col min="38" max="38" width="55.44140625" style="1" hidden="1" customWidth="1"/>
    <col min="39" max="40" width="7.44140625" style="9" hidden="1" customWidth="1"/>
    <col min="41" max="41" width="13.6640625" style="9" customWidth="1"/>
    <col min="42" max="42" width="11.109375" style="9" customWidth="1"/>
    <col min="43" max="43" width="7.44140625" style="9" customWidth="1"/>
    <col min="44" max="44" width="11.5546875" style="1" customWidth="1"/>
    <col min="45" max="45" width="13.44140625" style="1" customWidth="1"/>
    <col min="46" max="46" width="11.44140625" style="1" customWidth="1"/>
    <col min="47" max="16384" width="9" style="1"/>
  </cols>
  <sheetData>
    <row r="1" spans="1:46" s="15" customFormat="1" ht="30.6" x14ac:dyDescent="0.2">
      <c r="A1" s="14" t="s">
        <v>1681</v>
      </c>
      <c r="B1" s="12" t="s">
        <v>1682</v>
      </c>
      <c r="C1" s="12" t="s">
        <v>1683</v>
      </c>
      <c r="D1" s="12" t="s">
        <v>1684</v>
      </c>
      <c r="E1" s="12" t="s">
        <v>1685</v>
      </c>
      <c r="F1" s="12" t="s">
        <v>1686</v>
      </c>
      <c r="G1" s="12" t="s">
        <v>1687</v>
      </c>
      <c r="H1" s="12" t="s">
        <v>1688</v>
      </c>
      <c r="I1" s="12" t="s">
        <v>1689</v>
      </c>
      <c r="J1" s="12" t="s">
        <v>1690</v>
      </c>
      <c r="K1" s="12" t="s">
        <v>1691</v>
      </c>
      <c r="L1" s="12" t="s">
        <v>1692</v>
      </c>
      <c r="M1" s="12" t="s">
        <v>1693</v>
      </c>
      <c r="N1" s="12" t="s">
        <v>1694</v>
      </c>
      <c r="O1" s="12" t="s">
        <v>1695</v>
      </c>
      <c r="P1" s="12" t="s">
        <v>1696</v>
      </c>
      <c r="Q1" s="12" t="s">
        <v>1697</v>
      </c>
      <c r="R1" s="12" t="s">
        <v>1698</v>
      </c>
      <c r="S1" s="12" t="s">
        <v>1699</v>
      </c>
      <c r="T1" s="12" t="s">
        <v>1700</v>
      </c>
      <c r="U1" s="12" t="s">
        <v>1701</v>
      </c>
      <c r="V1" s="12" t="s">
        <v>1702</v>
      </c>
      <c r="W1" s="12" t="s">
        <v>1703</v>
      </c>
      <c r="X1" s="12" t="s">
        <v>1704</v>
      </c>
      <c r="Y1" s="12" t="s">
        <v>1705</v>
      </c>
      <c r="Z1" s="12" t="s">
        <v>1706</v>
      </c>
      <c r="AA1" s="12" t="s">
        <v>1707</v>
      </c>
      <c r="AB1" s="13" t="s">
        <v>1708</v>
      </c>
      <c r="AC1" s="13" t="s">
        <v>1708</v>
      </c>
      <c r="AD1" s="13" t="s">
        <v>1708</v>
      </c>
      <c r="AE1" s="13" t="s">
        <v>1709</v>
      </c>
      <c r="AF1" s="13" t="s">
        <v>1710</v>
      </c>
      <c r="AG1" s="12" t="s">
        <v>1711</v>
      </c>
      <c r="AH1" s="12" t="s">
        <v>1712</v>
      </c>
      <c r="AI1" s="12" t="s">
        <v>1713</v>
      </c>
      <c r="AJ1" s="12" t="s">
        <v>1714</v>
      </c>
      <c r="AK1" s="12" t="s">
        <v>1715</v>
      </c>
      <c r="AL1" s="12" t="s">
        <v>1716</v>
      </c>
      <c r="AM1" s="12" t="s">
        <v>1717</v>
      </c>
      <c r="AN1" s="12" t="s">
        <v>1718</v>
      </c>
      <c r="AO1" s="23" t="s">
        <v>1678</v>
      </c>
      <c r="AP1" s="23" t="s">
        <v>1679</v>
      </c>
      <c r="AQ1" s="23" t="s">
        <v>1680</v>
      </c>
      <c r="AR1" s="14" t="s">
        <v>1674</v>
      </c>
      <c r="AS1" s="14" t="s">
        <v>1675</v>
      </c>
      <c r="AT1" s="14" t="s">
        <v>1676</v>
      </c>
    </row>
    <row r="2" spans="1:46" ht="12" customHeight="1" x14ac:dyDescent="0.2">
      <c r="A2" s="1" t="s">
        <v>1719</v>
      </c>
      <c r="B2" s="2" t="s">
        <v>1720</v>
      </c>
      <c r="C2" s="2" t="s">
        <v>1721</v>
      </c>
      <c r="D2" s="2" t="s">
        <v>1722</v>
      </c>
      <c r="E2" s="2" t="s">
        <v>1723</v>
      </c>
      <c r="F2" s="2" t="s">
        <v>1724</v>
      </c>
      <c r="G2" s="2" t="s">
        <v>1725</v>
      </c>
      <c r="H2" s="2" t="s">
        <v>1726</v>
      </c>
      <c r="I2" s="2" t="s">
        <v>1727</v>
      </c>
      <c r="J2" s="2" t="s">
        <v>1728</v>
      </c>
      <c r="K2" s="2" t="s">
        <v>1729</v>
      </c>
      <c r="L2" s="2" t="s">
        <v>1730</v>
      </c>
      <c r="M2" s="2" t="s">
        <v>1731</v>
      </c>
      <c r="N2" s="2" t="s">
        <v>1732</v>
      </c>
      <c r="O2" s="2" t="s">
        <v>1733</v>
      </c>
      <c r="P2" s="2" t="s">
        <v>1734</v>
      </c>
      <c r="Q2" s="2" t="s">
        <v>1735</v>
      </c>
      <c r="R2" s="3" t="b">
        <v>0</v>
      </c>
      <c r="S2" s="2" t="s">
        <v>1736</v>
      </c>
      <c r="T2" s="2" t="s">
        <v>1736</v>
      </c>
      <c r="U2" s="2" t="s">
        <v>1737</v>
      </c>
      <c r="V2" s="2" t="s">
        <v>1738</v>
      </c>
      <c r="W2" s="2" t="s">
        <v>1739</v>
      </c>
      <c r="X2" s="3" t="b">
        <v>0</v>
      </c>
      <c r="Y2" s="2" t="s">
        <v>1740</v>
      </c>
      <c r="Z2" s="2" t="s">
        <v>1741</v>
      </c>
      <c r="AA2" s="2" t="s">
        <v>1742</v>
      </c>
      <c r="AB2" s="4">
        <v>109483</v>
      </c>
      <c r="AC2" s="4">
        <v>59100</v>
      </c>
      <c r="AD2" s="17">
        <f>AB2/1000</f>
        <v>109.483</v>
      </c>
      <c r="AE2" s="17">
        <f>AC2/1000</f>
        <v>59.1</v>
      </c>
      <c r="AF2" s="4">
        <v>168717</v>
      </c>
      <c r="AG2" s="2" t="s">
        <v>1743</v>
      </c>
      <c r="AH2" s="2" t="s">
        <v>1744</v>
      </c>
      <c r="AI2" s="2" t="s">
        <v>1745</v>
      </c>
      <c r="AJ2" s="2" t="s">
        <v>1746</v>
      </c>
      <c r="AK2" s="2" t="s">
        <v>1745</v>
      </c>
      <c r="AL2" s="2" t="s">
        <v>1747</v>
      </c>
      <c r="AM2" s="3" t="b">
        <v>1</v>
      </c>
      <c r="AN2" s="3" t="b">
        <v>1</v>
      </c>
      <c r="AO2" s="17">
        <f t="shared" ref="AO2:AO12" si="0">AE2*0.729155</f>
        <v>43.0930605</v>
      </c>
      <c r="AP2" s="17">
        <f t="shared" ref="AP2:AP12" si="1">AE2*0.698093</f>
        <v>41.2572963</v>
      </c>
      <c r="AQ2" s="17">
        <f t="shared" ref="AQ2:AQ12" si="2">AO2-AP2</f>
        <v>1.8357641999999998</v>
      </c>
      <c r="AR2" s="25"/>
      <c r="AS2" s="25"/>
      <c r="AT2" s="25"/>
    </row>
    <row r="3" spans="1:46" ht="12" customHeight="1" x14ac:dyDescent="0.2">
      <c r="A3" s="1" t="s">
        <v>1719</v>
      </c>
      <c r="B3" s="5" t="s">
        <v>1720</v>
      </c>
      <c r="C3" s="5" t="s">
        <v>1748</v>
      </c>
      <c r="D3" s="5" t="s">
        <v>1749</v>
      </c>
      <c r="E3" s="5" t="s">
        <v>1750</v>
      </c>
      <c r="F3" s="5" t="s">
        <v>1751</v>
      </c>
      <c r="G3" s="5" t="s">
        <v>1752</v>
      </c>
      <c r="H3" s="5" t="s">
        <v>1726</v>
      </c>
      <c r="I3" s="5" t="s">
        <v>1753</v>
      </c>
      <c r="J3" s="5" t="s">
        <v>1745</v>
      </c>
      <c r="K3" s="5" t="s">
        <v>1754</v>
      </c>
      <c r="L3" s="5" t="s">
        <v>1730</v>
      </c>
      <c r="M3" s="5" t="s">
        <v>1755</v>
      </c>
      <c r="N3" s="5" t="s">
        <v>1756</v>
      </c>
      <c r="O3" s="5" t="s">
        <v>1757</v>
      </c>
      <c r="P3" s="5" t="s">
        <v>1758</v>
      </c>
      <c r="Q3" s="5" t="s">
        <v>1759</v>
      </c>
      <c r="R3" s="6" t="b">
        <v>0</v>
      </c>
      <c r="S3" s="5" t="s">
        <v>1760</v>
      </c>
      <c r="T3" s="5" t="s">
        <v>1761</v>
      </c>
      <c r="U3" s="5" t="s">
        <v>1762</v>
      </c>
      <c r="V3" s="5" t="s">
        <v>1763</v>
      </c>
      <c r="W3" s="5" t="s">
        <v>1764</v>
      </c>
      <c r="X3" s="6" t="b">
        <v>0</v>
      </c>
      <c r="Y3" s="5" t="s">
        <v>1740</v>
      </c>
      <c r="Z3" s="5" t="s">
        <v>1741</v>
      </c>
      <c r="AA3" s="5" t="s">
        <v>1742</v>
      </c>
      <c r="AB3" s="7">
        <v>5800</v>
      </c>
      <c r="AC3" s="7">
        <v>5600</v>
      </c>
      <c r="AD3" s="17">
        <f t="shared" ref="AD3:AD66" si="3">AB3/1000</f>
        <v>5.8</v>
      </c>
      <c r="AE3" s="17">
        <f t="shared" ref="AE3:AE66" si="4">AC3/1000</f>
        <v>5.6</v>
      </c>
      <c r="AF3" s="7">
        <v>0</v>
      </c>
      <c r="AG3" s="5" t="s">
        <v>1765</v>
      </c>
      <c r="AH3" s="5" t="s">
        <v>1766</v>
      </c>
      <c r="AI3" s="5" t="s">
        <v>1766</v>
      </c>
      <c r="AJ3" s="5" t="s">
        <v>1767</v>
      </c>
      <c r="AK3" s="5" t="s">
        <v>1768</v>
      </c>
      <c r="AL3" s="5" t="s">
        <v>1747</v>
      </c>
      <c r="AM3" s="6" t="b">
        <v>1</v>
      </c>
      <c r="AN3" s="6" t="b">
        <v>1</v>
      </c>
      <c r="AO3" s="17">
        <f t="shared" si="0"/>
        <v>4.0832679999999995</v>
      </c>
      <c r="AP3" s="17">
        <f t="shared" si="1"/>
        <v>3.9093207999999997</v>
      </c>
      <c r="AQ3" s="17">
        <f t="shared" si="2"/>
        <v>0.17394719999999975</v>
      </c>
      <c r="AR3" s="25"/>
      <c r="AS3" s="25"/>
      <c r="AT3" s="25"/>
    </row>
    <row r="4" spans="1:46" ht="12" customHeight="1" x14ac:dyDescent="0.2">
      <c r="A4" s="1" t="s">
        <v>1719</v>
      </c>
      <c r="B4" s="5" t="s">
        <v>1720</v>
      </c>
      <c r="C4" s="5" t="s">
        <v>1769</v>
      </c>
      <c r="D4" s="5" t="s">
        <v>1770</v>
      </c>
      <c r="E4" s="5" t="s">
        <v>1771</v>
      </c>
      <c r="F4" s="5" t="s">
        <v>1772</v>
      </c>
      <c r="G4" s="5" t="s">
        <v>1773</v>
      </c>
      <c r="H4" s="5" t="s">
        <v>1726</v>
      </c>
      <c r="I4" s="5" t="s">
        <v>1774</v>
      </c>
      <c r="J4" s="5" t="s">
        <v>1728</v>
      </c>
      <c r="K4" s="5" t="s">
        <v>1729</v>
      </c>
      <c r="L4" s="5" t="s">
        <v>1730</v>
      </c>
      <c r="M4" s="5" t="s">
        <v>1775</v>
      </c>
      <c r="N4" s="5" t="s">
        <v>1732</v>
      </c>
      <c r="O4" s="5" t="s">
        <v>1776</v>
      </c>
      <c r="P4" s="5" t="s">
        <v>1777</v>
      </c>
      <c r="Q4" s="5" t="s">
        <v>1778</v>
      </c>
      <c r="R4" s="6" t="b">
        <v>0</v>
      </c>
      <c r="S4" s="5" t="s">
        <v>1779</v>
      </c>
      <c r="T4" s="5" t="s">
        <v>1780</v>
      </c>
      <c r="U4" s="5" t="s">
        <v>1781</v>
      </c>
      <c r="V4" s="5" t="s">
        <v>1782</v>
      </c>
      <c r="W4" s="5" t="s">
        <v>1783</v>
      </c>
      <c r="X4" s="6" t="b">
        <v>1</v>
      </c>
      <c r="Y4" s="5" t="s">
        <v>1784</v>
      </c>
      <c r="Z4" s="5" t="s">
        <v>1785</v>
      </c>
      <c r="AA4" s="5" t="s">
        <v>1742</v>
      </c>
      <c r="AB4" s="7">
        <v>25400</v>
      </c>
      <c r="AC4" s="7">
        <v>9000</v>
      </c>
      <c r="AD4" s="17">
        <f t="shared" si="3"/>
        <v>25.4</v>
      </c>
      <c r="AE4" s="17">
        <f t="shared" si="4"/>
        <v>9</v>
      </c>
      <c r="AF4" s="7">
        <v>34873</v>
      </c>
      <c r="AG4" s="5" t="s">
        <v>1786</v>
      </c>
      <c r="AH4" s="5" t="s">
        <v>1787</v>
      </c>
      <c r="AI4" s="5" t="s">
        <v>1745</v>
      </c>
      <c r="AJ4" s="5" t="s">
        <v>1757</v>
      </c>
      <c r="AK4" s="5" t="s">
        <v>1745</v>
      </c>
      <c r="AL4" s="5" t="s">
        <v>1747</v>
      </c>
      <c r="AM4" s="6" t="b">
        <v>1</v>
      </c>
      <c r="AN4" s="6" t="b">
        <v>1</v>
      </c>
      <c r="AO4" s="17">
        <f t="shared" si="0"/>
        <v>6.5623950000000004</v>
      </c>
      <c r="AP4" s="17">
        <f t="shared" si="1"/>
        <v>6.2828369999999998</v>
      </c>
      <c r="AQ4" s="17">
        <f t="shared" si="2"/>
        <v>0.27955800000000064</v>
      </c>
      <c r="AR4" s="25"/>
      <c r="AS4" s="25"/>
      <c r="AT4" s="25"/>
    </row>
    <row r="5" spans="1:46" ht="12" customHeight="1" x14ac:dyDescent="0.2">
      <c r="A5" s="1" t="s">
        <v>1719</v>
      </c>
      <c r="B5" s="5" t="s">
        <v>1720</v>
      </c>
      <c r="C5" s="5" t="s">
        <v>1769</v>
      </c>
      <c r="D5" s="5" t="s">
        <v>1788</v>
      </c>
      <c r="E5" s="5" t="s">
        <v>1771</v>
      </c>
      <c r="F5" s="5" t="s">
        <v>1789</v>
      </c>
      <c r="G5" s="5" t="s">
        <v>1751</v>
      </c>
      <c r="H5" s="5" t="s">
        <v>1726</v>
      </c>
      <c r="I5" s="5" t="s">
        <v>1727</v>
      </c>
      <c r="J5" s="5" t="s">
        <v>1728</v>
      </c>
      <c r="K5" s="5" t="s">
        <v>1729</v>
      </c>
      <c r="L5" s="5" t="s">
        <v>1730</v>
      </c>
      <c r="M5" s="5" t="s">
        <v>1790</v>
      </c>
      <c r="N5" s="5" t="s">
        <v>1732</v>
      </c>
      <c r="O5" s="5" t="s">
        <v>1791</v>
      </c>
      <c r="P5" s="5" t="s">
        <v>1792</v>
      </c>
      <c r="Q5" s="5" t="s">
        <v>1793</v>
      </c>
      <c r="R5" s="6" t="b">
        <v>0</v>
      </c>
      <c r="S5" s="5" t="s">
        <v>1779</v>
      </c>
      <c r="T5" s="5" t="s">
        <v>1780</v>
      </c>
      <c r="U5" s="5" t="s">
        <v>1794</v>
      </c>
      <c r="V5" s="5" t="s">
        <v>1795</v>
      </c>
      <c r="W5" s="5" t="s">
        <v>1796</v>
      </c>
      <c r="X5" s="6" t="b">
        <v>1</v>
      </c>
      <c r="Y5" s="5" t="s">
        <v>1784</v>
      </c>
      <c r="Z5" s="5" t="s">
        <v>1785</v>
      </c>
      <c r="AA5" s="5" t="s">
        <v>1742</v>
      </c>
      <c r="AB5" s="7">
        <v>56000</v>
      </c>
      <c r="AC5" s="7">
        <v>11000</v>
      </c>
      <c r="AD5" s="17">
        <f t="shared" si="3"/>
        <v>56</v>
      </c>
      <c r="AE5" s="17">
        <f t="shared" si="4"/>
        <v>11</v>
      </c>
      <c r="AF5" s="7">
        <v>66405</v>
      </c>
      <c r="AG5" s="5" t="s">
        <v>1797</v>
      </c>
      <c r="AH5" s="5" t="s">
        <v>1798</v>
      </c>
      <c r="AI5" s="5" t="s">
        <v>1745</v>
      </c>
      <c r="AJ5" s="5" t="s">
        <v>1799</v>
      </c>
      <c r="AK5" s="5" t="s">
        <v>1745</v>
      </c>
      <c r="AL5" s="5" t="s">
        <v>1747</v>
      </c>
      <c r="AM5" s="6" t="b">
        <v>1</v>
      </c>
      <c r="AN5" s="6" t="b">
        <v>1</v>
      </c>
      <c r="AO5" s="17">
        <f t="shared" si="0"/>
        <v>8.0207049999999995</v>
      </c>
      <c r="AP5" s="17">
        <f t="shared" si="1"/>
        <v>7.6790229999999999</v>
      </c>
      <c r="AQ5" s="17">
        <f t="shared" si="2"/>
        <v>0.3416819999999996</v>
      </c>
      <c r="AR5" s="25"/>
      <c r="AS5" s="25"/>
      <c r="AT5" s="25"/>
    </row>
    <row r="6" spans="1:46" ht="12" customHeight="1" x14ac:dyDescent="0.2">
      <c r="A6" s="1" t="s">
        <v>1719</v>
      </c>
      <c r="B6" s="5" t="s">
        <v>1720</v>
      </c>
      <c r="C6" s="5" t="s">
        <v>1769</v>
      </c>
      <c r="D6" s="5" t="s">
        <v>1800</v>
      </c>
      <c r="E6" s="5" t="s">
        <v>1771</v>
      </c>
      <c r="F6" s="5" t="s">
        <v>1801</v>
      </c>
      <c r="G6" s="5" t="s">
        <v>1801</v>
      </c>
      <c r="H6" s="5" t="s">
        <v>1726</v>
      </c>
      <c r="I6" s="5" t="s">
        <v>1727</v>
      </c>
      <c r="J6" s="5" t="s">
        <v>1728</v>
      </c>
      <c r="K6" s="5" t="s">
        <v>1729</v>
      </c>
      <c r="L6" s="5" t="s">
        <v>1730</v>
      </c>
      <c r="M6" s="5" t="s">
        <v>1802</v>
      </c>
      <c r="N6" s="5" t="s">
        <v>1732</v>
      </c>
      <c r="O6" s="5" t="s">
        <v>1803</v>
      </c>
      <c r="P6" s="5" t="s">
        <v>1804</v>
      </c>
      <c r="Q6" s="5" t="s">
        <v>1805</v>
      </c>
      <c r="R6" s="6" t="b">
        <v>0</v>
      </c>
      <c r="S6" s="5" t="s">
        <v>1779</v>
      </c>
      <c r="T6" s="5" t="s">
        <v>1806</v>
      </c>
      <c r="U6" s="5" t="s">
        <v>1807</v>
      </c>
      <c r="V6" s="5" t="s">
        <v>1795</v>
      </c>
      <c r="W6" s="5" t="s">
        <v>1808</v>
      </c>
      <c r="X6" s="6" t="b">
        <v>0</v>
      </c>
      <c r="Y6" s="5" t="s">
        <v>1740</v>
      </c>
      <c r="Z6" s="5" t="s">
        <v>1785</v>
      </c>
      <c r="AA6" s="5" t="s">
        <v>1742</v>
      </c>
      <c r="AB6" s="7">
        <v>15500</v>
      </c>
      <c r="AC6" s="7">
        <v>2000</v>
      </c>
      <c r="AD6" s="17">
        <f t="shared" si="3"/>
        <v>15.5</v>
      </c>
      <c r="AE6" s="17">
        <f t="shared" si="4"/>
        <v>2</v>
      </c>
      <c r="AF6" s="7">
        <v>16675</v>
      </c>
      <c r="AG6" s="5" t="s">
        <v>1809</v>
      </c>
      <c r="AH6" s="5" t="s">
        <v>1810</v>
      </c>
      <c r="AI6" s="5" t="s">
        <v>1745</v>
      </c>
      <c r="AJ6" s="5" t="s">
        <v>1811</v>
      </c>
      <c r="AK6" s="5" t="s">
        <v>1745</v>
      </c>
      <c r="AL6" s="5" t="s">
        <v>1747</v>
      </c>
      <c r="AM6" s="6" t="b">
        <v>1</v>
      </c>
      <c r="AN6" s="6" t="b">
        <v>1</v>
      </c>
      <c r="AO6" s="17">
        <f t="shared" si="0"/>
        <v>1.45831</v>
      </c>
      <c r="AP6" s="17">
        <f t="shared" si="1"/>
        <v>1.3961859999999999</v>
      </c>
      <c r="AQ6" s="17">
        <f t="shared" si="2"/>
        <v>6.2124000000000068E-2</v>
      </c>
      <c r="AR6" s="25"/>
      <c r="AS6" s="25"/>
      <c r="AT6" s="25"/>
    </row>
    <row r="7" spans="1:46" ht="12" customHeight="1" x14ac:dyDescent="0.2">
      <c r="A7" s="1" t="s">
        <v>1719</v>
      </c>
      <c r="B7" s="5" t="s">
        <v>1720</v>
      </c>
      <c r="C7" s="5" t="s">
        <v>1812</v>
      </c>
      <c r="D7" s="5" t="s">
        <v>1813</v>
      </c>
      <c r="E7" s="5" t="s">
        <v>1814</v>
      </c>
      <c r="F7" s="5" t="s">
        <v>1745</v>
      </c>
      <c r="G7" s="5" t="s">
        <v>1815</v>
      </c>
      <c r="H7" s="5" t="s">
        <v>1726</v>
      </c>
      <c r="I7" s="5" t="s">
        <v>1816</v>
      </c>
      <c r="J7" s="5" t="s">
        <v>1728</v>
      </c>
      <c r="K7" s="5" t="s">
        <v>1817</v>
      </c>
      <c r="L7" s="5" t="s">
        <v>1730</v>
      </c>
      <c r="M7" s="5" t="s">
        <v>1818</v>
      </c>
      <c r="N7" s="5" t="s">
        <v>1732</v>
      </c>
      <c r="O7" s="5" t="s">
        <v>1819</v>
      </c>
      <c r="P7" s="5" t="s">
        <v>1820</v>
      </c>
      <c r="Q7" s="5" t="s">
        <v>1821</v>
      </c>
      <c r="R7" s="6" t="b">
        <v>0</v>
      </c>
      <c r="S7" s="5" t="s">
        <v>1760</v>
      </c>
      <c r="T7" s="5" t="s">
        <v>1822</v>
      </c>
      <c r="U7" s="5" t="s">
        <v>1763</v>
      </c>
      <c r="V7" s="5" t="s">
        <v>1823</v>
      </c>
      <c r="W7" s="5" t="s">
        <v>1824</v>
      </c>
      <c r="X7" s="6" t="b">
        <v>0</v>
      </c>
      <c r="Y7" s="5" t="s">
        <v>1825</v>
      </c>
      <c r="Z7" s="5" t="s">
        <v>1741</v>
      </c>
      <c r="AA7" s="5" t="s">
        <v>1742</v>
      </c>
      <c r="AB7" s="7">
        <v>14110</v>
      </c>
      <c r="AC7" s="7">
        <v>7600</v>
      </c>
      <c r="AD7" s="17">
        <f t="shared" si="3"/>
        <v>14.11</v>
      </c>
      <c r="AE7" s="17">
        <f t="shared" si="4"/>
        <v>7.6</v>
      </c>
      <c r="AF7" s="7">
        <v>21703</v>
      </c>
      <c r="AG7" s="5" t="s">
        <v>1779</v>
      </c>
      <c r="AH7" s="5" t="s">
        <v>1811</v>
      </c>
      <c r="AI7" s="5" t="s">
        <v>1811</v>
      </c>
      <c r="AJ7" s="5" t="s">
        <v>1826</v>
      </c>
      <c r="AK7" s="5" t="s">
        <v>1745</v>
      </c>
      <c r="AL7" s="5" t="s">
        <v>1747</v>
      </c>
      <c r="AM7" s="6" t="b">
        <v>1</v>
      </c>
      <c r="AN7" s="6" t="b">
        <v>1</v>
      </c>
      <c r="AO7" s="17">
        <f t="shared" si="0"/>
        <v>5.5415779999999994</v>
      </c>
      <c r="AP7" s="17">
        <f t="shared" si="1"/>
        <v>5.3055067999999999</v>
      </c>
      <c r="AQ7" s="17">
        <f t="shared" si="2"/>
        <v>0.23607119999999959</v>
      </c>
      <c r="AR7" s="25"/>
      <c r="AS7" s="25"/>
      <c r="AT7" s="25"/>
    </row>
    <row r="8" spans="1:46" ht="12" customHeight="1" x14ac:dyDescent="0.2">
      <c r="A8" s="1" t="s">
        <v>1719</v>
      </c>
      <c r="B8" s="5" t="s">
        <v>1720</v>
      </c>
      <c r="C8" s="5" t="s">
        <v>1721</v>
      </c>
      <c r="D8" s="5" t="s">
        <v>1827</v>
      </c>
      <c r="E8" s="5" t="s">
        <v>1828</v>
      </c>
      <c r="F8" s="5" t="s">
        <v>1829</v>
      </c>
      <c r="G8" s="5" t="s">
        <v>1830</v>
      </c>
      <c r="H8" s="5" t="s">
        <v>1726</v>
      </c>
      <c r="I8" s="5" t="s">
        <v>1727</v>
      </c>
      <c r="J8" s="5" t="s">
        <v>1728</v>
      </c>
      <c r="K8" s="5" t="s">
        <v>1729</v>
      </c>
      <c r="L8" s="5" t="s">
        <v>1730</v>
      </c>
      <c r="M8" s="5" t="s">
        <v>1775</v>
      </c>
      <c r="N8" s="5" t="s">
        <v>1732</v>
      </c>
      <c r="O8" s="5" t="s">
        <v>1831</v>
      </c>
      <c r="P8" s="5" t="s">
        <v>1832</v>
      </c>
      <c r="Q8" s="5" t="s">
        <v>1833</v>
      </c>
      <c r="R8" s="6" t="b">
        <v>0</v>
      </c>
      <c r="S8" s="5" t="s">
        <v>1834</v>
      </c>
      <c r="T8" s="5" t="s">
        <v>1834</v>
      </c>
      <c r="U8" s="5" t="s">
        <v>1835</v>
      </c>
      <c r="V8" s="5" t="s">
        <v>1836</v>
      </c>
      <c r="W8" s="5" t="s">
        <v>1837</v>
      </c>
      <c r="X8" s="6" t="b">
        <v>0</v>
      </c>
      <c r="Y8" s="5" t="s">
        <v>1825</v>
      </c>
      <c r="Z8" s="5" t="s">
        <v>1741</v>
      </c>
      <c r="AA8" s="5" t="s">
        <v>1742</v>
      </c>
      <c r="AB8" s="7">
        <v>34666</v>
      </c>
      <c r="AC8" s="7">
        <v>10700</v>
      </c>
      <c r="AD8" s="17">
        <f t="shared" si="3"/>
        <v>34.665999999999997</v>
      </c>
      <c r="AE8" s="17">
        <f t="shared" si="4"/>
        <v>10.7</v>
      </c>
      <c r="AF8" s="7">
        <v>45366</v>
      </c>
      <c r="AG8" s="5" t="s">
        <v>1779</v>
      </c>
      <c r="AH8" s="5" t="s">
        <v>1838</v>
      </c>
      <c r="AI8" s="5" t="s">
        <v>1745</v>
      </c>
      <c r="AJ8" s="5" t="s">
        <v>1839</v>
      </c>
      <c r="AK8" s="5" t="s">
        <v>1745</v>
      </c>
      <c r="AL8" s="5" t="s">
        <v>1747</v>
      </c>
      <c r="AM8" s="6" t="b">
        <v>1</v>
      </c>
      <c r="AN8" s="6" t="b">
        <v>1</v>
      </c>
      <c r="AO8" s="17">
        <f t="shared" si="0"/>
        <v>7.8019584999999996</v>
      </c>
      <c r="AP8" s="17">
        <f t="shared" si="1"/>
        <v>7.4695950999999994</v>
      </c>
      <c r="AQ8" s="17">
        <f t="shared" si="2"/>
        <v>0.3323634000000002</v>
      </c>
      <c r="AR8" s="25"/>
      <c r="AS8" s="25"/>
      <c r="AT8" s="25"/>
    </row>
    <row r="9" spans="1:46" ht="12" customHeight="1" x14ac:dyDescent="0.2">
      <c r="A9" s="1" t="s">
        <v>1719</v>
      </c>
      <c r="B9" s="5" t="s">
        <v>1720</v>
      </c>
      <c r="C9" s="5" t="s">
        <v>1721</v>
      </c>
      <c r="D9" s="5" t="s">
        <v>1840</v>
      </c>
      <c r="E9" s="5" t="s">
        <v>1828</v>
      </c>
      <c r="F9" s="5" t="s">
        <v>1841</v>
      </c>
      <c r="G9" s="5" t="s">
        <v>1842</v>
      </c>
      <c r="H9" s="5" t="s">
        <v>1726</v>
      </c>
      <c r="I9" s="5" t="s">
        <v>1727</v>
      </c>
      <c r="J9" s="5" t="s">
        <v>1728</v>
      </c>
      <c r="K9" s="5" t="s">
        <v>1729</v>
      </c>
      <c r="L9" s="5" t="s">
        <v>1730</v>
      </c>
      <c r="M9" s="5" t="s">
        <v>1775</v>
      </c>
      <c r="N9" s="5" t="s">
        <v>1732</v>
      </c>
      <c r="O9" s="5" t="s">
        <v>1843</v>
      </c>
      <c r="P9" s="5" t="s">
        <v>1844</v>
      </c>
      <c r="Q9" s="5" t="s">
        <v>1845</v>
      </c>
      <c r="R9" s="6" t="b">
        <v>0</v>
      </c>
      <c r="S9" s="5" t="s">
        <v>1846</v>
      </c>
      <c r="T9" s="5" t="s">
        <v>1846</v>
      </c>
      <c r="U9" s="5" t="s">
        <v>1847</v>
      </c>
      <c r="V9" s="5" t="s">
        <v>1740</v>
      </c>
      <c r="W9" s="5" t="s">
        <v>1837</v>
      </c>
      <c r="X9" s="6" t="b">
        <v>0</v>
      </c>
      <c r="Y9" s="5" t="s">
        <v>1825</v>
      </c>
      <c r="Z9" s="5" t="s">
        <v>1741</v>
      </c>
      <c r="AA9" s="5" t="s">
        <v>1742</v>
      </c>
      <c r="AB9" s="7">
        <v>40530</v>
      </c>
      <c r="AC9" s="7">
        <v>7900</v>
      </c>
      <c r="AD9" s="17">
        <f t="shared" si="3"/>
        <v>40.53</v>
      </c>
      <c r="AE9" s="17">
        <f t="shared" si="4"/>
        <v>7.9</v>
      </c>
      <c r="AF9" s="7">
        <v>48442</v>
      </c>
      <c r="AG9" s="5" t="s">
        <v>1848</v>
      </c>
      <c r="AH9" s="5" t="s">
        <v>1849</v>
      </c>
      <c r="AI9" s="5" t="s">
        <v>1745</v>
      </c>
      <c r="AJ9" s="5" t="s">
        <v>1850</v>
      </c>
      <c r="AK9" s="5" t="s">
        <v>1745</v>
      </c>
      <c r="AL9" s="5" t="s">
        <v>1747</v>
      </c>
      <c r="AM9" s="6" t="b">
        <v>0</v>
      </c>
      <c r="AN9" s="6" t="b">
        <v>1</v>
      </c>
      <c r="AO9" s="17">
        <f t="shared" si="0"/>
        <v>5.7603245000000003</v>
      </c>
      <c r="AP9" s="17">
        <f t="shared" si="1"/>
        <v>5.5149346999999995</v>
      </c>
      <c r="AQ9" s="17">
        <f t="shared" si="2"/>
        <v>0.24538980000000077</v>
      </c>
      <c r="AR9" s="25"/>
      <c r="AS9" s="25"/>
      <c r="AT9" s="25"/>
    </row>
    <row r="10" spans="1:46" ht="12" customHeight="1" x14ac:dyDescent="0.2">
      <c r="A10" s="1" t="s">
        <v>1719</v>
      </c>
      <c r="B10" s="5" t="s">
        <v>1720</v>
      </c>
      <c r="C10" s="5" t="s">
        <v>1721</v>
      </c>
      <c r="D10" s="5" t="s">
        <v>1851</v>
      </c>
      <c r="E10" s="5" t="s">
        <v>1828</v>
      </c>
      <c r="F10" s="5" t="s">
        <v>1842</v>
      </c>
      <c r="G10" s="5" t="s">
        <v>1852</v>
      </c>
      <c r="H10" s="5" t="s">
        <v>1726</v>
      </c>
      <c r="I10" s="5" t="s">
        <v>1727</v>
      </c>
      <c r="J10" s="5" t="s">
        <v>1728</v>
      </c>
      <c r="K10" s="5" t="s">
        <v>1729</v>
      </c>
      <c r="L10" s="5" t="s">
        <v>1730</v>
      </c>
      <c r="M10" s="5" t="s">
        <v>1775</v>
      </c>
      <c r="N10" s="5" t="s">
        <v>1732</v>
      </c>
      <c r="O10" s="5" t="s">
        <v>1853</v>
      </c>
      <c r="P10" s="5" t="s">
        <v>1854</v>
      </c>
      <c r="Q10" s="5" t="s">
        <v>1855</v>
      </c>
      <c r="R10" s="6" t="b">
        <v>0</v>
      </c>
      <c r="S10" s="5" t="s">
        <v>1856</v>
      </c>
      <c r="T10" s="5" t="s">
        <v>1856</v>
      </c>
      <c r="U10" s="5" t="s">
        <v>1857</v>
      </c>
      <c r="V10" s="5" t="s">
        <v>1858</v>
      </c>
      <c r="W10" s="5" t="s">
        <v>1859</v>
      </c>
      <c r="X10" s="6" t="b">
        <v>0</v>
      </c>
      <c r="Y10" s="5" t="s">
        <v>1825</v>
      </c>
      <c r="Z10" s="5" t="s">
        <v>1741</v>
      </c>
      <c r="AA10" s="5" t="s">
        <v>1742</v>
      </c>
      <c r="AB10" s="7">
        <v>43173</v>
      </c>
      <c r="AC10" s="7">
        <v>7500</v>
      </c>
      <c r="AD10" s="17">
        <f t="shared" si="3"/>
        <v>43.173000000000002</v>
      </c>
      <c r="AE10" s="17">
        <f t="shared" si="4"/>
        <v>7.5</v>
      </c>
      <c r="AF10" s="7">
        <v>50673</v>
      </c>
      <c r="AG10" s="5" t="s">
        <v>1860</v>
      </c>
      <c r="AH10" s="5" t="s">
        <v>1861</v>
      </c>
      <c r="AI10" s="5" t="s">
        <v>1745</v>
      </c>
      <c r="AJ10" s="5" t="s">
        <v>1843</v>
      </c>
      <c r="AK10" s="5" t="s">
        <v>1745</v>
      </c>
      <c r="AL10" s="5" t="s">
        <v>1862</v>
      </c>
      <c r="AM10" s="6" t="b">
        <v>0</v>
      </c>
      <c r="AN10" s="6" t="b">
        <v>1</v>
      </c>
      <c r="AO10" s="17">
        <f t="shared" si="0"/>
        <v>5.4686624999999998</v>
      </c>
      <c r="AP10" s="17">
        <f t="shared" si="1"/>
        <v>5.2356974999999997</v>
      </c>
      <c r="AQ10" s="17">
        <f t="shared" si="2"/>
        <v>0.23296500000000009</v>
      </c>
      <c r="AR10" s="25"/>
      <c r="AS10" s="25"/>
      <c r="AT10" s="25"/>
    </row>
    <row r="11" spans="1:46" ht="12" customHeight="1" x14ac:dyDescent="0.2">
      <c r="A11" s="1" t="s">
        <v>1719</v>
      </c>
      <c r="B11" s="5" t="s">
        <v>1720</v>
      </c>
      <c r="C11" s="5" t="s">
        <v>1748</v>
      </c>
      <c r="D11" s="5" t="s">
        <v>1863</v>
      </c>
      <c r="E11" s="5" t="s">
        <v>1864</v>
      </c>
      <c r="F11" s="5" t="s">
        <v>1865</v>
      </c>
      <c r="G11" s="5" t="s">
        <v>1815</v>
      </c>
      <c r="H11" s="5" t="s">
        <v>1726</v>
      </c>
      <c r="I11" s="5" t="s">
        <v>1753</v>
      </c>
      <c r="J11" s="5" t="s">
        <v>1745</v>
      </c>
      <c r="K11" s="5" t="s">
        <v>1754</v>
      </c>
      <c r="L11" s="5" t="s">
        <v>1730</v>
      </c>
      <c r="M11" s="5" t="s">
        <v>1755</v>
      </c>
      <c r="N11" s="5" t="s">
        <v>1756</v>
      </c>
      <c r="O11" s="5" t="s">
        <v>1866</v>
      </c>
      <c r="P11" s="5" t="s">
        <v>1764</v>
      </c>
      <c r="Q11" s="5" t="s">
        <v>1867</v>
      </c>
      <c r="R11" s="6" t="b">
        <v>0</v>
      </c>
      <c r="S11" s="5" t="s">
        <v>1760</v>
      </c>
      <c r="T11" s="5" t="s">
        <v>1868</v>
      </c>
      <c r="U11" s="5" t="s">
        <v>1807</v>
      </c>
      <c r="V11" s="5" t="s">
        <v>1763</v>
      </c>
      <c r="W11" s="5" t="s">
        <v>1869</v>
      </c>
      <c r="X11" s="6" t="b">
        <v>0</v>
      </c>
      <c r="Y11" s="5" t="s">
        <v>1825</v>
      </c>
      <c r="Z11" s="5" t="s">
        <v>1741</v>
      </c>
      <c r="AA11" s="5" t="s">
        <v>1742</v>
      </c>
      <c r="AB11" s="7">
        <v>6710</v>
      </c>
      <c r="AC11" s="7">
        <v>3290</v>
      </c>
      <c r="AD11" s="17">
        <f t="shared" si="3"/>
        <v>6.71</v>
      </c>
      <c r="AE11" s="17">
        <f t="shared" si="4"/>
        <v>3.29</v>
      </c>
      <c r="AF11" s="7">
        <v>0</v>
      </c>
      <c r="AG11" s="5" t="s">
        <v>1870</v>
      </c>
      <c r="AH11" s="5" t="s">
        <v>1871</v>
      </c>
      <c r="AI11" s="5" t="s">
        <v>1871</v>
      </c>
      <c r="AJ11" s="5" t="s">
        <v>1872</v>
      </c>
      <c r="AK11" s="5" t="s">
        <v>1768</v>
      </c>
      <c r="AL11" s="5" t="s">
        <v>1747</v>
      </c>
      <c r="AM11" s="6" t="b">
        <v>1</v>
      </c>
      <c r="AN11" s="6" t="b">
        <v>1</v>
      </c>
      <c r="AO11" s="17">
        <f t="shared" si="0"/>
        <v>2.3989199499999998</v>
      </c>
      <c r="AP11" s="17">
        <f t="shared" si="1"/>
        <v>2.2967259699999998</v>
      </c>
      <c r="AQ11" s="17">
        <f t="shared" si="2"/>
        <v>0.10219398000000002</v>
      </c>
      <c r="AR11" s="25"/>
      <c r="AS11" s="25"/>
      <c r="AT11" s="25"/>
    </row>
    <row r="12" spans="1:46" ht="12" customHeight="1" x14ac:dyDescent="0.2">
      <c r="A12" s="1" t="s">
        <v>1719</v>
      </c>
      <c r="B12" s="5" t="s">
        <v>1720</v>
      </c>
      <c r="C12" s="5" t="s">
        <v>1873</v>
      </c>
      <c r="D12" s="5" t="s">
        <v>1874</v>
      </c>
      <c r="E12" s="5" t="s">
        <v>1875</v>
      </c>
      <c r="F12" s="5" t="s">
        <v>1801</v>
      </c>
      <c r="G12" s="5" t="s">
        <v>1752</v>
      </c>
      <c r="H12" s="5" t="s">
        <v>1726</v>
      </c>
      <c r="I12" s="5" t="s">
        <v>1727</v>
      </c>
      <c r="J12" s="5" t="s">
        <v>1728</v>
      </c>
      <c r="K12" s="5" t="s">
        <v>1729</v>
      </c>
      <c r="L12" s="5" t="s">
        <v>1730</v>
      </c>
      <c r="M12" s="5" t="s">
        <v>1775</v>
      </c>
      <c r="N12" s="5" t="s">
        <v>1732</v>
      </c>
      <c r="O12" s="5" t="s">
        <v>1876</v>
      </c>
      <c r="P12" s="5" t="s">
        <v>1877</v>
      </c>
      <c r="Q12" s="5" t="s">
        <v>1878</v>
      </c>
      <c r="R12" s="6" t="b">
        <v>0</v>
      </c>
      <c r="S12" s="5" t="s">
        <v>1879</v>
      </c>
      <c r="T12" s="5" t="s">
        <v>1880</v>
      </c>
      <c r="U12" s="5" t="s">
        <v>1881</v>
      </c>
      <c r="V12" s="5" t="s">
        <v>1882</v>
      </c>
      <c r="W12" s="5" t="s">
        <v>1883</v>
      </c>
      <c r="X12" s="6" t="b">
        <v>0</v>
      </c>
      <c r="Y12" s="5" t="s">
        <v>1884</v>
      </c>
      <c r="Z12" s="5" t="s">
        <v>1785</v>
      </c>
      <c r="AA12" s="5" t="s">
        <v>1742</v>
      </c>
      <c r="AB12" s="7">
        <v>114000</v>
      </c>
      <c r="AC12" s="7">
        <v>28000</v>
      </c>
      <c r="AD12" s="17">
        <f t="shared" si="3"/>
        <v>114</v>
      </c>
      <c r="AE12" s="17">
        <f t="shared" si="4"/>
        <v>28</v>
      </c>
      <c r="AF12" s="7">
        <v>142650</v>
      </c>
      <c r="AG12" s="5" t="s">
        <v>1779</v>
      </c>
      <c r="AH12" s="5" t="s">
        <v>1885</v>
      </c>
      <c r="AI12" s="5" t="s">
        <v>1745</v>
      </c>
      <c r="AJ12" s="5" t="s">
        <v>1886</v>
      </c>
      <c r="AK12" s="5" t="s">
        <v>1887</v>
      </c>
      <c r="AL12" s="5" t="s">
        <v>1747</v>
      </c>
      <c r="AM12" s="6" t="b">
        <v>1</v>
      </c>
      <c r="AN12" s="6" t="b">
        <v>1</v>
      </c>
      <c r="AO12" s="17">
        <f t="shared" si="0"/>
        <v>20.416339999999998</v>
      </c>
      <c r="AP12" s="17">
        <f t="shared" si="1"/>
        <v>19.546603999999999</v>
      </c>
      <c r="AQ12" s="17">
        <f t="shared" si="2"/>
        <v>0.86973599999999962</v>
      </c>
      <c r="AR12" s="25"/>
      <c r="AS12" s="25"/>
      <c r="AT12" s="25"/>
    </row>
    <row r="13" spans="1:46" ht="12" customHeight="1" x14ac:dyDescent="0.2">
      <c r="A13" s="1" t="s">
        <v>1719</v>
      </c>
      <c r="B13" s="5" t="s">
        <v>1720</v>
      </c>
      <c r="C13" s="5" t="s">
        <v>1721</v>
      </c>
      <c r="D13" s="5" t="s">
        <v>1888</v>
      </c>
      <c r="E13" s="5" t="s">
        <v>1889</v>
      </c>
      <c r="F13" s="5" t="s">
        <v>1890</v>
      </c>
      <c r="G13" s="5" t="s">
        <v>1841</v>
      </c>
      <c r="H13" s="5" t="s">
        <v>1726</v>
      </c>
      <c r="I13" s="5" t="s">
        <v>1891</v>
      </c>
      <c r="J13" s="5" t="s">
        <v>1728</v>
      </c>
      <c r="K13" s="5" t="s">
        <v>1729</v>
      </c>
      <c r="L13" s="5" t="s">
        <v>1730</v>
      </c>
      <c r="M13" s="5" t="s">
        <v>1892</v>
      </c>
      <c r="N13" s="5" t="s">
        <v>1732</v>
      </c>
      <c r="O13" s="5" t="s">
        <v>1893</v>
      </c>
      <c r="P13" s="5" t="s">
        <v>1894</v>
      </c>
      <c r="Q13" s="5" t="s">
        <v>1895</v>
      </c>
      <c r="R13" s="6" t="b">
        <v>0</v>
      </c>
      <c r="S13" s="5" t="s">
        <v>1896</v>
      </c>
      <c r="T13" s="5" t="s">
        <v>1896</v>
      </c>
      <c r="U13" s="5" t="s">
        <v>1763</v>
      </c>
      <c r="V13" s="5" t="s">
        <v>1795</v>
      </c>
      <c r="W13" s="5" t="s">
        <v>1760</v>
      </c>
      <c r="X13" s="6" t="b">
        <v>0</v>
      </c>
      <c r="Y13" s="5" t="s">
        <v>1825</v>
      </c>
      <c r="Z13" s="5" t="s">
        <v>1785</v>
      </c>
      <c r="AA13" s="5" t="s">
        <v>1742</v>
      </c>
      <c r="AB13" s="7">
        <v>1910</v>
      </c>
      <c r="AC13" s="7">
        <v>1350</v>
      </c>
      <c r="AD13" s="17">
        <f t="shared" si="3"/>
        <v>1.91</v>
      </c>
      <c r="AE13" s="17">
        <f t="shared" si="4"/>
        <v>1.35</v>
      </c>
      <c r="AF13" s="7">
        <v>3260</v>
      </c>
      <c r="AG13" s="5" t="s">
        <v>1897</v>
      </c>
      <c r="AH13" s="5" t="s">
        <v>1898</v>
      </c>
      <c r="AI13" s="5" t="s">
        <v>1745</v>
      </c>
      <c r="AJ13" s="5" t="s">
        <v>1757</v>
      </c>
      <c r="AK13" s="5" t="s">
        <v>1745</v>
      </c>
      <c r="AL13" s="5" t="s">
        <v>1747</v>
      </c>
      <c r="AM13" s="6" t="b">
        <v>0</v>
      </c>
      <c r="AN13" s="6" t="b">
        <v>1</v>
      </c>
      <c r="AO13" s="17">
        <f t="shared" ref="AO13:AO76" si="5">AE13*0.729155</f>
        <v>0.98435925000000002</v>
      </c>
      <c r="AP13" s="17">
        <f t="shared" ref="AP13:AP76" si="6">AE13*0.698093</f>
        <v>0.94242555000000006</v>
      </c>
      <c r="AQ13" s="17">
        <f t="shared" ref="AQ13:AQ76" si="7">AO13-AP13</f>
        <v>4.1933699999999963E-2</v>
      </c>
      <c r="AR13" s="25"/>
      <c r="AS13" s="25"/>
      <c r="AT13" s="25"/>
    </row>
    <row r="14" spans="1:46" ht="12" customHeight="1" x14ac:dyDescent="0.2">
      <c r="A14" s="1" t="s">
        <v>1719</v>
      </c>
      <c r="B14" s="5" t="s">
        <v>1720</v>
      </c>
      <c r="C14" s="5" t="s">
        <v>1721</v>
      </c>
      <c r="D14" s="5" t="s">
        <v>1899</v>
      </c>
      <c r="E14" s="5" t="s">
        <v>1900</v>
      </c>
      <c r="F14" s="5" t="s">
        <v>1901</v>
      </c>
      <c r="G14" s="5" t="s">
        <v>1902</v>
      </c>
      <c r="H14" s="5" t="s">
        <v>1726</v>
      </c>
      <c r="I14" s="5" t="s">
        <v>1774</v>
      </c>
      <c r="J14" s="5" t="s">
        <v>1728</v>
      </c>
      <c r="K14" s="5" t="s">
        <v>1729</v>
      </c>
      <c r="L14" s="5" t="s">
        <v>1730</v>
      </c>
      <c r="M14" s="5" t="s">
        <v>1892</v>
      </c>
      <c r="N14" s="5" t="s">
        <v>1732</v>
      </c>
      <c r="O14" s="5" t="s">
        <v>1903</v>
      </c>
      <c r="P14" s="5" t="s">
        <v>1904</v>
      </c>
      <c r="Q14" s="5" t="s">
        <v>1905</v>
      </c>
      <c r="R14" s="6" t="b">
        <v>0</v>
      </c>
      <c r="S14" s="5" t="s">
        <v>1906</v>
      </c>
      <c r="T14" s="5" t="s">
        <v>1907</v>
      </c>
      <c r="U14" s="5" t="s">
        <v>1858</v>
      </c>
      <c r="V14" s="5" t="s">
        <v>1823</v>
      </c>
      <c r="W14" s="5" t="s">
        <v>1804</v>
      </c>
      <c r="X14" s="6" t="b">
        <v>0</v>
      </c>
      <c r="Y14" s="5" t="s">
        <v>1740</v>
      </c>
      <c r="Z14" s="5" t="s">
        <v>1741</v>
      </c>
      <c r="AA14" s="5" t="s">
        <v>1742</v>
      </c>
      <c r="AB14" s="7">
        <v>10129</v>
      </c>
      <c r="AC14" s="7">
        <v>8200</v>
      </c>
      <c r="AD14" s="17">
        <f t="shared" si="3"/>
        <v>10.129</v>
      </c>
      <c r="AE14" s="17">
        <f t="shared" si="4"/>
        <v>8.1999999999999993</v>
      </c>
      <c r="AF14" s="7">
        <v>18329</v>
      </c>
      <c r="AG14" s="5" t="s">
        <v>1779</v>
      </c>
      <c r="AH14" s="5" t="s">
        <v>1745</v>
      </c>
      <c r="AI14" s="5" t="s">
        <v>1745</v>
      </c>
      <c r="AJ14" s="5" t="s">
        <v>1745</v>
      </c>
      <c r="AK14" s="5" t="s">
        <v>1745</v>
      </c>
      <c r="AL14" s="5" t="s">
        <v>1908</v>
      </c>
      <c r="AM14" s="6" t="b">
        <v>0</v>
      </c>
      <c r="AN14" s="6" t="b">
        <v>1</v>
      </c>
      <c r="AO14" s="17">
        <f t="shared" si="5"/>
        <v>5.9790709999999994</v>
      </c>
      <c r="AP14" s="17">
        <f t="shared" si="6"/>
        <v>5.7243625999999992</v>
      </c>
      <c r="AQ14" s="17">
        <f t="shared" si="7"/>
        <v>0.25470840000000017</v>
      </c>
      <c r="AR14" s="25"/>
      <c r="AS14" s="25"/>
      <c r="AT14" s="25"/>
    </row>
    <row r="15" spans="1:46" ht="12" customHeight="1" x14ac:dyDescent="0.2">
      <c r="A15" s="1" t="s">
        <v>1719</v>
      </c>
      <c r="B15" s="5" t="s">
        <v>1720</v>
      </c>
      <c r="C15" s="5" t="s">
        <v>1721</v>
      </c>
      <c r="D15" s="5" t="s">
        <v>1909</v>
      </c>
      <c r="E15" s="5" t="s">
        <v>1900</v>
      </c>
      <c r="F15" s="5" t="s">
        <v>1752</v>
      </c>
      <c r="G15" s="5" t="s">
        <v>1890</v>
      </c>
      <c r="H15" s="5" t="s">
        <v>1726</v>
      </c>
      <c r="I15" s="5" t="s">
        <v>1727</v>
      </c>
      <c r="J15" s="5" t="s">
        <v>1728</v>
      </c>
      <c r="K15" s="5" t="s">
        <v>1729</v>
      </c>
      <c r="L15" s="5" t="s">
        <v>1730</v>
      </c>
      <c r="M15" s="5" t="s">
        <v>1910</v>
      </c>
      <c r="N15" s="5" t="s">
        <v>1732</v>
      </c>
      <c r="O15" s="5" t="s">
        <v>1911</v>
      </c>
      <c r="P15" s="5" t="s">
        <v>1912</v>
      </c>
      <c r="Q15" s="5" t="s">
        <v>1913</v>
      </c>
      <c r="R15" s="6" t="b">
        <v>0</v>
      </c>
      <c r="S15" s="5" t="s">
        <v>1906</v>
      </c>
      <c r="T15" s="5" t="s">
        <v>1907</v>
      </c>
      <c r="U15" s="5" t="s">
        <v>1914</v>
      </c>
      <c r="V15" s="5" t="s">
        <v>1915</v>
      </c>
      <c r="W15" s="5" t="s">
        <v>1916</v>
      </c>
      <c r="X15" s="6" t="b">
        <v>1</v>
      </c>
      <c r="Y15" s="5" t="s">
        <v>1825</v>
      </c>
      <c r="Z15" s="5" t="s">
        <v>1741</v>
      </c>
      <c r="AA15" s="5" t="s">
        <v>1742</v>
      </c>
      <c r="AB15" s="7">
        <v>37142</v>
      </c>
      <c r="AC15" s="7">
        <v>5100</v>
      </c>
      <c r="AD15" s="17">
        <f t="shared" si="3"/>
        <v>37.142000000000003</v>
      </c>
      <c r="AE15" s="17">
        <f t="shared" si="4"/>
        <v>5.0999999999999996</v>
      </c>
      <c r="AF15" s="7">
        <v>42242</v>
      </c>
      <c r="AG15" s="5" t="s">
        <v>1779</v>
      </c>
      <c r="AH15" s="5" t="s">
        <v>1917</v>
      </c>
      <c r="AI15" s="5" t="s">
        <v>1745</v>
      </c>
      <c r="AJ15" s="5" t="s">
        <v>1918</v>
      </c>
      <c r="AK15" s="5" t="s">
        <v>1887</v>
      </c>
      <c r="AL15" s="5" t="s">
        <v>1747</v>
      </c>
      <c r="AM15" s="6" t="b">
        <v>1</v>
      </c>
      <c r="AN15" s="6" t="b">
        <v>1</v>
      </c>
      <c r="AO15" s="17">
        <f t="shared" si="5"/>
        <v>3.7186904999999997</v>
      </c>
      <c r="AP15" s="17">
        <f t="shared" si="6"/>
        <v>3.5602742999999997</v>
      </c>
      <c r="AQ15" s="17">
        <f t="shared" si="7"/>
        <v>0.15841620000000001</v>
      </c>
      <c r="AR15" s="25"/>
      <c r="AS15" s="25"/>
      <c r="AT15" s="25"/>
    </row>
    <row r="16" spans="1:46" ht="12" customHeight="1" x14ac:dyDescent="0.2">
      <c r="A16" s="1" t="s">
        <v>1719</v>
      </c>
      <c r="B16" s="5" t="s">
        <v>1720</v>
      </c>
      <c r="C16" s="5" t="s">
        <v>1919</v>
      </c>
      <c r="D16" s="5" t="s">
        <v>1920</v>
      </c>
      <c r="E16" s="5" t="s">
        <v>1921</v>
      </c>
      <c r="F16" s="5" t="s">
        <v>1852</v>
      </c>
      <c r="G16" s="5" t="s">
        <v>1922</v>
      </c>
      <c r="H16" s="5" t="s">
        <v>1726</v>
      </c>
      <c r="I16" s="5" t="s">
        <v>1727</v>
      </c>
      <c r="J16" s="5" t="s">
        <v>1923</v>
      </c>
      <c r="K16" s="5" t="s">
        <v>1924</v>
      </c>
      <c r="L16" s="5" t="s">
        <v>1730</v>
      </c>
      <c r="M16" s="5" t="s">
        <v>1925</v>
      </c>
      <c r="N16" s="5" t="s">
        <v>1926</v>
      </c>
      <c r="O16" s="5" t="s">
        <v>1927</v>
      </c>
      <c r="P16" s="5" t="s">
        <v>1928</v>
      </c>
      <c r="Q16" s="5" t="s">
        <v>1929</v>
      </c>
      <c r="R16" s="6" t="b">
        <v>0</v>
      </c>
      <c r="S16" s="5" t="s">
        <v>1877</v>
      </c>
      <c r="T16" s="5" t="s">
        <v>1930</v>
      </c>
      <c r="U16" s="5" t="s">
        <v>1825</v>
      </c>
      <c r="V16" s="5" t="s">
        <v>1931</v>
      </c>
      <c r="W16" s="5" t="s">
        <v>1757</v>
      </c>
      <c r="X16" s="6" t="b">
        <v>0</v>
      </c>
      <c r="Y16" s="5" t="s">
        <v>1915</v>
      </c>
      <c r="Z16" s="5" t="s">
        <v>1785</v>
      </c>
      <c r="AA16" s="5" t="s">
        <v>1742</v>
      </c>
      <c r="AB16" s="7">
        <v>3690</v>
      </c>
      <c r="AC16" s="7">
        <v>950</v>
      </c>
      <c r="AD16" s="17">
        <f t="shared" si="3"/>
        <v>3.69</v>
      </c>
      <c r="AE16" s="17">
        <f t="shared" si="4"/>
        <v>0.95</v>
      </c>
      <c r="AF16" s="7">
        <v>4562</v>
      </c>
      <c r="AG16" s="5" t="s">
        <v>1932</v>
      </c>
      <c r="AH16" s="5" t="s">
        <v>1933</v>
      </c>
      <c r="AI16" s="5" t="s">
        <v>1933</v>
      </c>
      <c r="AJ16" s="5" t="s">
        <v>1934</v>
      </c>
      <c r="AK16" s="5" t="s">
        <v>1768</v>
      </c>
      <c r="AL16" s="5" t="s">
        <v>1747</v>
      </c>
      <c r="AM16" s="6" t="b">
        <v>1</v>
      </c>
      <c r="AN16" s="6" t="b">
        <v>1</v>
      </c>
      <c r="AO16" s="17">
        <f t="shared" si="5"/>
        <v>0.69269724999999993</v>
      </c>
      <c r="AP16" s="17">
        <f t="shared" si="6"/>
        <v>0.66318834999999998</v>
      </c>
      <c r="AQ16" s="17">
        <f t="shared" si="7"/>
        <v>2.9508899999999949E-2</v>
      </c>
      <c r="AR16" s="25"/>
      <c r="AS16" s="25"/>
      <c r="AT16" s="25"/>
    </row>
    <row r="17" spans="1:46" ht="12" customHeight="1" x14ac:dyDescent="0.2">
      <c r="A17" s="1" t="s">
        <v>1719</v>
      </c>
      <c r="B17" s="5" t="s">
        <v>1720</v>
      </c>
      <c r="C17" s="5" t="s">
        <v>1812</v>
      </c>
      <c r="D17" s="5" t="s">
        <v>1935</v>
      </c>
      <c r="E17" s="5" t="s">
        <v>1936</v>
      </c>
      <c r="F17" s="5" t="s">
        <v>1841</v>
      </c>
      <c r="G17" s="5" t="s">
        <v>1830</v>
      </c>
      <c r="H17" s="5" t="s">
        <v>1726</v>
      </c>
      <c r="I17" s="5" t="s">
        <v>1774</v>
      </c>
      <c r="J17" s="5" t="s">
        <v>1728</v>
      </c>
      <c r="K17" s="5" t="s">
        <v>1729</v>
      </c>
      <c r="L17" s="5" t="s">
        <v>1730</v>
      </c>
      <c r="M17" s="5" t="s">
        <v>1937</v>
      </c>
      <c r="N17" s="5" t="s">
        <v>1732</v>
      </c>
      <c r="O17" s="5" t="s">
        <v>1938</v>
      </c>
      <c r="P17" s="5" t="s">
        <v>1939</v>
      </c>
      <c r="Q17" s="5" t="s">
        <v>1758</v>
      </c>
      <c r="R17" s="6" t="b">
        <v>0</v>
      </c>
      <c r="S17" s="5" t="s">
        <v>1940</v>
      </c>
      <c r="T17" s="5" t="s">
        <v>1941</v>
      </c>
      <c r="U17" s="5" t="s">
        <v>1836</v>
      </c>
      <c r="V17" s="5" t="s">
        <v>1858</v>
      </c>
      <c r="W17" s="5" t="s">
        <v>1942</v>
      </c>
      <c r="X17" s="6" t="b">
        <v>0</v>
      </c>
      <c r="Y17" s="5" t="s">
        <v>1915</v>
      </c>
      <c r="Z17" s="5" t="s">
        <v>1741</v>
      </c>
      <c r="AA17" s="5" t="s">
        <v>1742</v>
      </c>
      <c r="AB17" s="7">
        <v>7712</v>
      </c>
      <c r="AC17" s="7">
        <v>3600</v>
      </c>
      <c r="AD17" s="17">
        <f t="shared" si="3"/>
        <v>7.7119999999999997</v>
      </c>
      <c r="AE17" s="17">
        <f t="shared" si="4"/>
        <v>3.6</v>
      </c>
      <c r="AF17" s="7">
        <v>0</v>
      </c>
      <c r="AG17" s="5" t="s">
        <v>1775</v>
      </c>
      <c r="AH17" s="5" t="s">
        <v>1943</v>
      </c>
      <c r="AI17" s="5" t="s">
        <v>1745</v>
      </c>
      <c r="AJ17" s="5" t="s">
        <v>1944</v>
      </c>
      <c r="AK17" s="5" t="s">
        <v>1745</v>
      </c>
      <c r="AL17" s="5" t="s">
        <v>1747</v>
      </c>
      <c r="AM17" s="6" t="b">
        <v>1</v>
      </c>
      <c r="AN17" s="6" t="b">
        <v>1</v>
      </c>
      <c r="AO17" s="17">
        <f t="shared" si="5"/>
        <v>2.6249579999999999</v>
      </c>
      <c r="AP17" s="17">
        <f t="shared" si="6"/>
        <v>2.5131348</v>
      </c>
      <c r="AQ17" s="17">
        <f t="shared" si="7"/>
        <v>0.1118231999999999</v>
      </c>
      <c r="AR17" s="25"/>
      <c r="AS17" s="25"/>
      <c r="AT17" s="25"/>
    </row>
    <row r="18" spans="1:46" ht="12" customHeight="1" x14ac:dyDescent="0.2">
      <c r="A18" s="1" t="s">
        <v>1719</v>
      </c>
      <c r="B18" s="5" t="s">
        <v>1720</v>
      </c>
      <c r="C18" s="5" t="s">
        <v>1945</v>
      </c>
      <c r="D18" s="5" t="s">
        <v>1946</v>
      </c>
      <c r="E18" s="5" t="s">
        <v>1947</v>
      </c>
      <c r="F18" s="5" t="s">
        <v>1948</v>
      </c>
      <c r="G18" s="5" t="s">
        <v>1725</v>
      </c>
      <c r="H18" s="5" t="s">
        <v>1726</v>
      </c>
      <c r="I18" s="5" t="s">
        <v>1816</v>
      </c>
      <c r="J18" s="5" t="s">
        <v>1728</v>
      </c>
      <c r="K18" s="5" t="s">
        <v>1817</v>
      </c>
      <c r="L18" s="5" t="s">
        <v>1730</v>
      </c>
      <c r="M18" s="5" t="s">
        <v>1949</v>
      </c>
      <c r="N18" s="5" t="s">
        <v>1926</v>
      </c>
      <c r="O18" s="5" t="s">
        <v>1950</v>
      </c>
      <c r="P18" s="5" t="s">
        <v>1951</v>
      </c>
      <c r="Q18" s="5" t="s">
        <v>1952</v>
      </c>
      <c r="R18" s="6" t="b">
        <v>0</v>
      </c>
      <c r="S18" s="5" t="s">
        <v>1953</v>
      </c>
      <c r="T18" s="5" t="s">
        <v>1811</v>
      </c>
      <c r="U18" s="5" t="s">
        <v>1915</v>
      </c>
      <c r="V18" s="5" t="s">
        <v>1785</v>
      </c>
      <c r="W18" s="5" t="s">
        <v>1954</v>
      </c>
      <c r="X18" s="6" t="b">
        <v>0</v>
      </c>
      <c r="Y18" s="5" t="s">
        <v>1836</v>
      </c>
      <c r="Z18" s="5" t="s">
        <v>1785</v>
      </c>
      <c r="AA18" s="5" t="s">
        <v>1742</v>
      </c>
      <c r="AB18" s="7">
        <v>2760</v>
      </c>
      <c r="AC18" s="7">
        <v>2800</v>
      </c>
      <c r="AD18" s="17">
        <f t="shared" si="3"/>
        <v>2.76</v>
      </c>
      <c r="AE18" s="17">
        <f t="shared" si="4"/>
        <v>2.8</v>
      </c>
      <c r="AF18" s="7">
        <v>3452</v>
      </c>
      <c r="AG18" s="5" t="s">
        <v>1955</v>
      </c>
      <c r="AH18" s="5" t="s">
        <v>1956</v>
      </c>
      <c r="AI18" s="5" t="s">
        <v>1745</v>
      </c>
      <c r="AJ18" s="5" t="s">
        <v>1957</v>
      </c>
      <c r="AK18" s="5" t="s">
        <v>1745</v>
      </c>
      <c r="AL18" s="5" t="s">
        <v>1747</v>
      </c>
      <c r="AM18" s="6" t="b">
        <v>1</v>
      </c>
      <c r="AN18" s="6" t="b">
        <v>1</v>
      </c>
      <c r="AO18" s="17">
        <f t="shared" si="5"/>
        <v>2.0416339999999997</v>
      </c>
      <c r="AP18" s="17">
        <f t="shared" si="6"/>
        <v>1.9546603999999999</v>
      </c>
      <c r="AQ18" s="17">
        <f t="shared" si="7"/>
        <v>8.6973599999999873E-2</v>
      </c>
      <c r="AR18" s="25"/>
      <c r="AS18" s="25"/>
      <c r="AT18" s="25"/>
    </row>
    <row r="19" spans="1:46" ht="12" customHeight="1" x14ac:dyDescent="0.2">
      <c r="A19" s="1" t="s">
        <v>1719</v>
      </c>
      <c r="B19" s="5" t="s">
        <v>1720</v>
      </c>
      <c r="C19" s="5" t="s">
        <v>1721</v>
      </c>
      <c r="D19" s="5" t="s">
        <v>1958</v>
      </c>
      <c r="E19" s="5" t="s">
        <v>1959</v>
      </c>
      <c r="F19" s="5" t="s">
        <v>1751</v>
      </c>
      <c r="G19" s="5" t="s">
        <v>1960</v>
      </c>
      <c r="H19" s="5" t="s">
        <v>1726</v>
      </c>
      <c r="I19" s="5" t="s">
        <v>1961</v>
      </c>
      <c r="J19" s="5" t="s">
        <v>1728</v>
      </c>
      <c r="K19" s="5" t="s">
        <v>1729</v>
      </c>
      <c r="L19" s="5" t="s">
        <v>1730</v>
      </c>
      <c r="M19" s="5" t="s">
        <v>1790</v>
      </c>
      <c r="N19" s="5" t="s">
        <v>1732</v>
      </c>
      <c r="O19" s="5" t="s">
        <v>1962</v>
      </c>
      <c r="P19" s="5" t="s">
        <v>1963</v>
      </c>
      <c r="Q19" s="5" t="s">
        <v>1964</v>
      </c>
      <c r="R19" s="6" t="b">
        <v>0</v>
      </c>
      <c r="S19" s="5" t="s">
        <v>1965</v>
      </c>
      <c r="T19" s="5" t="s">
        <v>1965</v>
      </c>
      <c r="U19" s="5" t="s">
        <v>1944</v>
      </c>
      <c r="V19" s="5" t="s">
        <v>1835</v>
      </c>
      <c r="W19" s="5" t="s">
        <v>1966</v>
      </c>
      <c r="X19" s="6" t="b">
        <v>0</v>
      </c>
      <c r="Y19" s="5" t="s">
        <v>1884</v>
      </c>
      <c r="Z19" s="5" t="s">
        <v>1741</v>
      </c>
      <c r="AA19" s="5" t="s">
        <v>1742</v>
      </c>
      <c r="AB19" s="7">
        <v>32416</v>
      </c>
      <c r="AC19" s="7">
        <v>43100</v>
      </c>
      <c r="AD19" s="17">
        <f t="shared" si="3"/>
        <v>32.415999999999997</v>
      </c>
      <c r="AE19" s="17">
        <f t="shared" si="4"/>
        <v>43.1</v>
      </c>
      <c r="AF19" s="7">
        <v>75515</v>
      </c>
      <c r="AG19" s="5" t="s">
        <v>1779</v>
      </c>
      <c r="AH19" s="5" t="s">
        <v>1967</v>
      </c>
      <c r="AI19" s="5" t="s">
        <v>1745</v>
      </c>
      <c r="AJ19" s="5" t="s">
        <v>1968</v>
      </c>
      <c r="AK19" s="5" t="s">
        <v>1887</v>
      </c>
      <c r="AL19" s="5" t="s">
        <v>1747</v>
      </c>
      <c r="AM19" s="6" t="b">
        <v>1</v>
      </c>
      <c r="AN19" s="6" t="b">
        <v>1</v>
      </c>
      <c r="AO19" s="17">
        <f t="shared" si="5"/>
        <v>31.4265805</v>
      </c>
      <c r="AP19" s="17">
        <f t="shared" si="6"/>
        <v>30.087808299999999</v>
      </c>
      <c r="AQ19" s="17">
        <f t="shared" si="7"/>
        <v>1.3387722000000011</v>
      </c>
      <c r="AR19" s="25"/>
      <c r="AS19" s="25"/>
      <c r="AT19" s="25"/>
    </row>
    <row r="20" spans="1:46" ht="12" customHeight="1" x14ac:dyDescent="0.2">
      <c r="A20" s="1" t="s">
        <v>1719</v>
      </c>
      <c r="B20" s="5" t="s">
        <v>1720</v>
      </c>
      <c r="C20" s="5" t="s">
        <v>1969</v>
      </c>
      <c r="D20" s="5" t="s">
        <v>1970</v>
      </c>
      <c r="E20" s="5" t="s">
        <v>1971</v>
      </c>
      <c r="F20" s="5" t="s">
        <v>1972</v>
      </c>
      <c r="G20" s="5" t="s">
        <v>1973</v>
      </c>
      <c r="H20" s="5" t="s">
        <v>1726</v>
      </c>
      <c r="I20" s="5" t="s">
        <v>1816</v>
      </c>
      <c r="J20" s="5" t="s">
        <v>1728</v>
      </c>
      <c r="K20" s="5" t="s">
        <v>1817</v>
      </c>
      <c r="L20" s="5" t="s">
        <v>1730</v>
      </c>
      <c r="M20" s="5" t="s">
        <v>1925</v>
      </c>
      <c r="N20" s="5" t="s">
        <v>1926</v>
      </c>
      <c r="O20" s="5" t="s">
        <v>1974</v>
      </c>
      <c r="P20" s="5" t="s">
        <v>1975</v>
      </c>
      <c r="Q20" s="5" t="s">
        <v>1976</v>
      </c>
      <c r="R20" s="6" t="b">
        <v>0</v>
      </c>
      <c r="S20" s="5" t="s">
        <v>1977</v>
      </c>
      <c r="T20" s="5" t="s">
        <v>1977</v>
      </c>
      <c r="U20" s="5" t="s">
        <v>1802</v>
      </c>
      <c r="V20" s="5" t="s">
        <v>1978</v>
      </c>
      <c r="W20" s="5" t="s">
        <v>1979</v>
      </c>
      <c r="X20" s="6" t="b">
        <v>0</v>
      </c>
      <c r="Y20" s="5" t="s">
        <v>1884</v>
      </c>
      <c r="Z20" s="5" t="s">
        <v>1785</v>
      </c>
      <c r="AA20" s="5" t="s">
        <v>1742</v>
      </c>
      <c r="AB20" s="7">
        <v>46620</v>
      </c>
      <c r="AC20" s="7">
        <v>4485</v>
      </c>
      <c r="AD20" s="17">
        <f t="shared" si="3"/>
        <v>46.62</v>
      </c>
      <c r="AE20" s="17">
        <f t="shared" si="4"/>
        <v>4.4850000000000003</v>
      </c>
      <c r="AF20" s="7">
        <v>49371</v>
      </c>
      <c r="AG20" s="5" t="s">
        <v>1779</v>
      </c>
      <c r="AH20" s="5" t="s">
        <v>1980</v>
      </c>
      <c r="AI20" s="5" t="s">
        <v>1745</v>
      </c>
      <c r="AJ20" s="5" t="s">
        <v>1981</v>
      </c>
      <c r="AK20" s="5" t="s">
        <v>1887</v>
      </c>
      <c r="AL20" s="5" t="s">
        <v>1747</v>
      </c>
      <c r="AM20" s="6" t="b">
        <v>1</v>
      </c>
      <c r="AN20" s="6" t="b">
        <v>1</v>
      </c>
      <c r="AO20" s="17">
        <f t="shared" si="5"/>
        <v>3.2702601750000002</v>
      </c>
      <c r="AP20" s="17">
        <f t="shared" si="6"/>
        <v>3.1309471050000002</v>
      </c>
      <c r="AQ20" s="17">
        <f t="shared" si="7"/>
        <v>0.13931307000000004</v>
      </c>
      <c r="AR20" s="25"/>
      <c r="AS20" s="25"/>
      <c r="AT20" s="25"/>
    </row>
    <row r="21" spans="1:46" ht="12" customHeight="1" x14ac:dyDescent="0.2">
      <c r="A21" s="1" t="s">
        <v>1719</v>
      </c>
      <c r="B21" s="5" t="s">
        <v>1720</v>
      </c>
      <c r="C21" s="5" t="s">
        <v>1919</v>
      </c>
      <c r="D21" s="5" t="s">
        <v>1982</v>
      </c>
      <c r="E21" s="5" t="s">
        <v>1983</v>
      </c>
      <c r="F21" s="5" t="s">
        <v>1984</v>
      </c>
      <c r="G21" s="5" t="s">
        <v>1948</v>
      </c>
      <c r="H21" s="5" t="s">
        <v>1985</v>
      </c>
      <c r="I21" s="5" t="s">
        <v>1986</v>
      </c>
      <c r="J21" s="5" t="s">
        <v>1728</v>
      </c>
      <c r="K21" s="5" t="s">
        <v>1987</v>
      </c>
      <c r="L21" s="5" t="s">
        <v>1988</v>
      </c>
      <c r="M21" s="5" t="s">
        <v>1989</v>
      </c>
      <c r="N21" s="5" t="s">
        <v>1990</v>
      </c>
      <c r="O21" s="5" t="s">
        <v>1953</v>
      </c>
      <c r="P21" s="5" t="s">
        <v>1991</v>
      </c>
      <c r="Q21" s="5" t="s">
        <v>1775</v>
      </c>
      <c r="R21" s="6" t="b">
        <v>0</v>
      </c>
      <c r="S21" s="5" t="s">
        <v>1992</v>
      </c>
      <c r="T21" s="5" t="s">
        <v>1993</v>
      </c>
      <c r="U21" s="5" t="s">
        <v>1794</v>
      </c>
      <c r="V21" s="5" t="s">
        <v>1931</v>
      </c>
      <c r="W21" s="5" t="s">
        <v>1994</v>
      </c>
      <c r="X21" s="6" t="b">
        <v>0</v>
      </c>
      <c r="Y21" s="5" t="s">
        <v>1915</v>
      </c>
      <c r="Z21" s="5" t="s">
        <v>1768</v>
      </c>
      <c r="AA21" s="5" t="s">
        <v>1995</v>
      </c>
      <c r="AB21" s="7">
        <v>2736</v>
      </c>
      <c r="AC21" s="7">
        <v>950</v>
      </c>
      <c r="AD21" s="17">
        <f t="shared" si="3"/>
        <v>2.7360000000000002</v>
      </c>
      <c r="AE21" s="17">
        <f t="shared" si="4"/>
        <v>0.95</v>
      </c>
      <c r="AF21" s="7">
        <v>0</v>
      </c>
      <c r="AG21" s="5" t="s">
        <v>1996</v>
      </c>
      <c r="AH21" s="5" t="s">
        <v>1824</v>
      </c>
      <c r="AI21" s="5" t="s">
        <v>1824</v>
      </c>
      <c r="AJ21" s="5" t="s">
        <v>1997</v>
      </c>
      <c r="AK21" s="5" t="s">
        <v>1887</v>
      </c>
      <c r="AL21" s="5" t="s">
        <v>1747</v>
      </c>
      <c r="AM21" s="6" t="b">
        <v>1</v>
      </c>
      <c r="AN21" s="6" t="b">
        <v>1</v>
      </c>
      <c r="AO21" s="17">
        <f t="shared" si="5"/>
        <v>0.69269724999999993</v>
      </c>
      <c r="AP21" s="17">
        <f t="shared" si="6"/>
        <v>0.66318834999999998</v>
      </c>
      <c r="AQ21" s="17">
        <f t="shared" si="7"/>
        <v>2.9508899999999949E-2</v>
      </c>
      <c r="AR21" s="25"/>
      <c r="AS21" s="25"/>
      <c r="AT21" s="25"/>
    </row>
    <row r="22" spans="1:46" ht="12" customHeight="1" x14ac:dyDescent="0.2">
      <c r="A22" s="1" t="s">
        <v>1719</v>
      </c>
      <c r="B22" s="5" t="s">
        <v>1720</v>
      </c>
      <c r="C22" s="5" t="s">
        <v>1919</v>
      </c>
      <c r="D22" s="5" t="s">
        <v>1998</v>
      </c>
      <c r="E22" s="5" t="s">
        <v>1999</v>
      </c>
      <c r="F22" s="5" t="s">
        <v>2000</v>
      </c>
      <c r="G22" s="5" t="s">
        <v>2001</v>
      </c>
      <c r="H22" s="5" t="s">
        <v>1985</v>
      </c>
      <c r="I22" s="5" t="s">
        <v>2002</v>
      </c>
      <c r="J22" s="5" t="s">
        <v>1728</v>
      </c>
      <c r="K22" s="5" t="s">
        <v>2003</v>
      </c>
      <c r="L22" s="5" t="s">
        <v>1988</v>
      </c>
      <c r="M22" s="5" t="s">
        <v>2004</v>
      </c>
      <c r="N22" s="5" t="s">
        <v>1926</v>
      </c>
      <c r="O22" s="5" t="s">
        <v>1804</v>
      </c>
      <c r="P22" s="5" t="s">
        <v>2005</v>
      </c>
      <c r="Q22" s="5" t="s">
        <v>2006</v>
      </c>
      <c r="R22" s="6" t="b">
        <v>0</v>
      </c>
      <c r="S22" s="5" t="s">
        <v>1779</v>
      </c>
      <c r="T22" s="5" t="s">
        <v>2007</v>
      </c>
      <c r="U22" s="5" t="s">
        <v>1887</v>
      </c>
      <c r="V22" s="5" t="s">
        <v>1779</v>
      </c>
      <c r="W22" s="5" t="s">
        <v>1779</v>
      </c>
      <c r="X22" s="6" t="b">
        <v>0</v>
      </c>
      <c r="Y22" s="5" t="s">
        <v>1741</v>
      </c>
      <c r="Z22" s="5" t="s">
        <v>1768</v>
      </c>
      <c r="AA22" s="5" t="s">
        <v>1745</v>
      </c>
      <c r="AB22" s="7">
        <v>72</v>
      </c>
      <c r="AC22" s="7">
        <v>184</v>
      </c>
      <c r="AD22" s="17">
        <f t="shared" si="3"/>
        <v>7.1999999999999995E-2</v>
      </c>
      <c r="AE22" s="17">
        <f t="shared" si="4"/>
        <v>0.184</v>
      </c>
      <c r="AF22" s="7">
        <v>0</v>
      </c>
      <c r="AG22" s="5" t="s">
        <v>1745</v>
      </c>
      <c r="AH22" s="5" t="s">
        <v>2008</v>
      </c>
      <c r="AI22" s="5" t="s">
        <v>2008</v>
      </c>
      <c r="AJ22" s="5" t="s">
        <v>2009</v>
      </c>
      <c r="AK22" s="5" t="s">
        <v>2010</v>
      </c>
      <c r="AL22" s="5" t="s">
        <v>2011</v>
      </c>
      <c r="AM22" s="6" t="b">
        <v>0</v>
      </c>
      <c r="AN22" s="6" t="b">
        <v>1</v>
      </c>
      <c r="AO22" s="17">
        <f t="shared" si="5"/>
        <v>0.13416452000000001</v>
      </c>
      <c r="AP22" s="17">
        <f t="shared" si="6"/>
        <v>0.128449112</v>
      </c>
      <c r="AQ22" s="17">
        <f t="shared" si="7"/>
        <v>5.7154080000000052E-3</v>
      </c>
      <c r="AR22" s="25"/>
      <c r="AS22" s="25"/>
      <c r="AT22" s="25"/>
    </row>
    <row r="23" spans="1:46" ht="12" customHeight="1" x14ac:dyDescent="0.2">
      <c r="A23" s="1" t="s">
        <v>1719</v>
      </c>
      <c r="B23" s="5" t="s">
        <v>1720</v>
      </c>
      <c r="C23" s="5" t="s">
        <v>1812</v>
      </c>
      <c r="D23" s="5" t="s">
        <v>2012</v>
      </c>
      <c r="E23" s="5" t="s">
        <v>2013</v>
      </c>
      <c r="F23" s="5" t="s">
        <v>1960</v>
      </c>
      <c r="G23" s="5" t="s">
        <v>1752</v>
      </c>
      <c r="H23" s="5" t="s">
        <v>1985</v>
      </c>
      <c r="I23" s="5" t="s">
        <v>2014</v>
      </c>
      <c r="J23" s="5" t="s">
        <v>1728</v>
      </c>
      <c r="K23" s="5" t="s">
        <v>1987</v>
      </c>
      <c r="L23" s="5" t="s">
        <v>1988</v>
      </c>
      <c r="M23" s="5" t="s">
        <v>1825</v>
      </c>
      <c r="N23" s="5" t="s">
        <v>1990</v>
      </c>
      <c r="O23" s="5" t="s">
        <v>2015</v>
      </c>
      <c r="P23" s="5" t="s">
        <v>2016</v>
      </c>
      <c r="Q23" s="5" t="s">
        <v>2017</v>
      </c>
      <c r="R23" s="6" t="b">
        <v>0</v>
      </c>
      <c r="S23" s="5" t="s">
        <v>2018</v>
      </c>
      <c r="T23" s="5" t="s">
        <v>2019</v>
      </c>
      <c r="U23" s="5" t="s">
        <v>2020</v>
      </c>
      <c r="V23" s="5" t="s">
        <v>1785</v>
      </c>
      <c r="W23" s="5" t="s">
        <v>1758</v>
      </c>
      <c r="X23" s="6" t="b">
        <v>0</v>
      </c>
      <c r="Y23" s="5" t="s">
        <v>1915</v>
      </c>
      <c r="Z23" s="5" t="s">
        <v>1768</v>
      </c>
      <c r="AA23" s="5" t="s">
        <v>2021</v>
      </c>
      <c r="AB23" s="7">
        <v>473</v>
      </c>
      <c r="AC23" s="7">
        <v>143</v>
      </c>
      <c r="AD23" s="17">
        <f t="shared" si="3"/>
        <v>0.47299999999999998</v>
      </c>
      <c r="AE23" s="17">
        <f t="shared" si="4"/>
        <v>0.14299999999999999</v>
      </c>
      <c r="AF23" s="7">
        <v>144</v>
      </c>
      <c r="AG23" s="5" t="s">
        <v>1811</v>
      </c>
      <c r="AH23" s="5" t="s">
        <v>2022</v>
      </c>
      <c r="AI23" s="5" t="s">
        <v>2023</v>
      </c>
      <c r="AJ23" s="5" t="s">
        <v>2024</v>
      </c>
      <c r="AK23" s="5" t="s">
        <v>1768</v>
      </c>
      <c r="AL23" s="5" t="s">
        <v>1747</v>
      </c>
      <c r="AM23" s="6" t="b">
        <v>1</v>
      </c>
      <c r="AN23" s="6" t="b">
        <v>1</v>
      </c>
      <c r="AO23" s="17">
        <f t="shared" si="5"/>
        <v>0.104269165</v>
      </c>
      <c r="AP23" s="17">
        <f t="shared" si="6"/>
        <v>9.982729899999998E-2</v>
      </c>
      <c r="AQ23" s="17">
        <f t="shared" si="7"/>
        <v>4.4418660000000165E-3</v>
      </c>
      <c r="AR23" s="25"/>
      <c r="AS23" s="25"/>
      <c r="AT23" s="25"/>
    </row>
    <row r="24" spans="1:46" ht="12" customHeight="1" x14ac:dyDescent="0.2">
      <c r="A24" s="1" t="s">
        <v>1719</v>
      </c>
      <c r="B24" s="5" t="s">
        <v>1720</v>
      </c>
      <c r="C24" s="5" t="s">
        <v>1769</v>
      </c>
      <c r="D24" s="5" t="s">
        <v>2025</v>
      </c>
      <c r="E24" s="5" t="s">
        <v>2026</v>
      </c>
      <c r="F24" s="5" t="s">
        <v>1789</v>
      </c>
      <c r="G24" s="5" t="s">
        <v>1751</v>
      </c>
      <c r="H24" s="5" t="s">
        <v>1985</v>
      </c>
      <c r="I24" s="5" t="s">
        <v>2027</v>
      </c>
      <c r="J24" s="5" t="s">
        <v>1728</v>
      </c>
      <c r="K24" s="5" t="s">
        <v>2003</v>
      </c>
      <c r="L24" s="5" t="s">
        <v>1988</v>
      </c>
      <c r="M24" s="5" t="s">
        <v>2028</v>
      </c>
      <c r="N24" s="5" t="s">
        <v>1990</v>
      </c>
      <c r="O24" s="5" t="s">
        <v>1992</v>
      </c>
      <c r="P24" s="5" t="s">
        <v>2029</v>
      </c>
      <c r="Q24" s="5" t="s">
        <v>2030</v>
      </c>
      <c r="R24" s="6" t="b">
        <v>0</v>
      </c>
      <c r="S24" s="5" t="s">
        <v>1779</v>
      </c>
      <c r="T24" s="5" t="s">
        <v>2031</v>
      </c>
      <c r="U24" s="5" t="s">
        <v>1882</v>
      </c>
      <c r="V24" s="5" t="s">
        <v>1823</v>
      </c>
      <c r="W24" s="5" t="s">
        <v>1819</v>
      </c>
      <c r="X24" s="6" t="b">
        <v>0</v>
      </c>
      <c r="Y24" s="5" t="s">
        <v>1807</v>
      </c>
      <c r="Z24" s="5" t="s">
        <v>1785</v>
      </c>
      <c r="AA24" s="5" t="s">
        <v>2032</v>
      </c>
      <c r="AB24" s="7">
        <v>2900</v>
      </c>
      <c r="AC24" s="7">
        <v>2300</v>
      </c>
      <c r="AD24" s="17">
        <f t="shared" si="3"/>
        <v>2.9</v>
      </c>
      <c r="AE24" s="17">
        <f t="shared" si="4"/>
        <v>2.2999999999999998</v>
      </c>
      <c r="AF24" s="7">
        <v>4844</v>
      </c>
      <c r="AG24" s="5" t="s">
        <v>2033</v>
      </c>
      <c r="AH24" s="5" t="s">
        <v>2034</v>
      </c>
      <c r="AI24" s="5" t="s">
        <v>1745</v>
      </c>
      <c r="AJ24" s="5" t="s">
        <v>2035</v>
      </c>
      <c r="AK24" s="5" t="s">
        <v>1745</v>
      </c>
      <c r="AL24" s="5" t="s">
        <v>1747</v>
      </c>
      <c r="AM24" s="6" t="b">
        <v>1</v>
      </c>
      <c r="AN24" s="6" t="b">
        <v>1</v>
      </c>
      <c r="AO24" s="17">
        <f t="shared" si="5"/>
        <v>1.6770565</v>
      </c>
      <c r="AP24" s="17">
        <f t="shared" si="6"/>
        <v>1.6056138999999998</v>
      </c>
      <c r="AQ24" s="17">
        <f t="shared" si="7"/>
        <v>7.1442600000000134E-2</v>
      </c>
      <c r="AR24" s="25"/>
      <c r="AS24" s="25"/>
      <c r="AT24" s="25"/>
    </row>
    <row r="25" spans="1:46" ht="12" customHeight="1" x14ac:dyDescent="0.2">
      <c r="A25" s="1" t="s">
        <v>1719</v>
      </c>
      <c r="B25" s="5" t="s">
        <v>1720</v>
      </c>
      <c r="C25" s="5" t="s">
        <v>1812</v>
      </c>
      <c r="D25" s="5" t="s">
        <v>2036</v>
      </c>
      <c r="E25" s="5" t="s">
        <v>2037</v>
      </c>
      <c r="F25" s="5" t="s">
        <v>1948</v>
      </c>
      <c r="G25" s="5" t="s">
        <v>1830</v>
      </c>
      <c r="H25" s="5" t="s">
        <v>1985</v>
      </c>
      <c r="I25" s="5" t="s">
        <v>2038</v>
      </c>
      <c r="J25" s="5" t="s">
        <v>1728</v>
      </c>
      <c r="K25" s="5" t="s">
        <v>2003</v>
      </c>
      <c r="L25" s="5" t="s">
        <v>1988</v>
      </c>
      <c r="M25" s="5" t="s">
        <v>2039</v>
      </c>
      <c r="N25" s="5" t="s">
        <v>1990</v>
      </c>
      <c r="O25" s="5" t="s">
        <v>2040</v>
      </c>
      <c r="P25" s="5" t="s">
        <v>2041</v>
      </c>
      <c r="Q25" s="5" t="s">
        <v>2042</v>
      </c>
      <c r="R25" s="6" t="b">
        <v>0</v>
      </c>
      <c r="S25" s="5" t="s">
        <v>2043</v>
      </c>
      <c r="T25" s="5" t="s">
        <v>2044</v>
      </c>
      <c r="U25" s="5" t="s">
        <v>1825</v>
      </c>
      <c r="V25" s="5" t="s">
        <v>1768</v>
      </c>
      <c r="W25" s="5" t="s">
        <v>1779</v>
      </c>
      <c r="X25" s="6" t="b">
        <v>1</v>
      </c>
      <c r="Y25" s="5" t="s">
        <v>1741</v>
      </c>
      <c r="Z25" s="5" t="s">
        <v>1768</v>
      </c>
      <c r="AA25" s="5" t="s">
        <v>2045</v>
      </c>
      <c r="AB25" s="7">
        <v>1013</v>
      </c>
      <c r="AC25" s="7">
        <v>390</v>
      </c>
      <c r="AD25" s="17">
        <f t="shared" si="3"/>
        <v>1.0129999999999999</v>
      </c>
      <c r="AE25" s="17">
        <f t="shared" si="4"/>
        <v>0.39</v>
      </c>
      <c r="AF25" s="7">
        <v>0</v>
      </c>
      <c r="AG25" s="5" t="s">
        <v>2029</v>
      </c>
      <c r="AH25" s="5" t="s">
        <v>2046</v>
      </c>
      <c r="AI25" s="5" t="s">
        <v>2047</v>
      </c>
      <c r="AJ25" s="5" t="s">
        <v>2048</v>
      </c>
      <c r="AK25" s="5" t="s">
        <v>1823</v>
      </c>
      <c r="AL25" s="5" t="s">
        <v>1747</v>
      </c>
      <c r="AM25" s="6" t="b">
        <v>0</v>
      </c>
      <c r="AN25" s="6" t="b">
        <v>1</v>
      </c>
      <c r="AO25" s="17">
        <f t="shared" si="5"/>
        <v>0.28437045</v>
      </c>
      <c r="AP25" s="17">
        <f t="shared" si="6"/>
        <v>0.27225627000000002</v>
      </c>
      <c r="AQ25" s="17">
        <f t="shared" si="7"/>
        <v>1.2114179999999974E-2</v>
      </c>
      <c r="AR25" s="25"/>
      <c r="AS25" s="25"/>
      <c r="AT25" s="25"/>
    </row>
    <row r="26" spans="1:46" ht="12" customHeight="1" x14ac:dyDescent="0.2">
      <c r="A26" s="1" t="s">
        <v>1719</v>
      </c>
      <c r="B26" s="5" t="s">
        <v>1720</v>
      </c>
      <c r="C26" s="5" t="s">
        <v>1812</v>
      </c>
      <c r="D26" s="5" t="s">
        <v>2049</v>
      </c>
      <c r="E26" s="5" t="s">
        <v>2050</v>
      </c>
      <c r="F26" s="5" t="s">
        <v>1751</v>
      </c>
      <c r="G26" s="5" t="s">
        <v>1801</v>
      </c>
      <c r="H26" s="5" t="s">
        <v>1985</v>
      </c>
      <c r="I26" s="5" t="s">
        <v>2038</v>
      </c>
      <c r="J26" s="5" t="s">
        <v>1728</v>
      </c>
      <c r="K26" s="5" t="s">
        <v>2003</v>
      </c>
      <c r="L26" s="5" t="s">
        <v>1988</v>
      </c>
      <c r="M26" s="5" t="s">
        <v>1807</v>
      </c>
      <c r="N26" s="5" t="s">
        <v>1990</v>
      </c>
      <c r="O26" s="5" t="s">
        <v>2051</v>
      </c>
      <c r="P26" s="5" t="s">
        <v>1759</v>
      </c>
      <c r="Q26" s="5" t="s">
        <v>2052</v>
      </c>
      <c r="R26" s="6" t="b">
        <v>0</v>
      </c>
      <c r="S26" s="5" t="s">
        <v>2053</v>
      </c>
      <c r="T26" s="5" t="s">
        <v>2054</v>
      </c>
      <c r="U26" s="5" t="s">
        <v>2055</v>
      </c>
      <c r="V26" s="5" t="s">
        <v>2056</v>
      </c>
      <c r="W26" s="5" t="s">
        <v>2057</v>
      </c>
      <c r="X26" s="6" t="b">
        <v>0</v>
      </c>
      <c r="Y26" s="5" t="s">
        <v>1740</v>
      </c>
      <c r="Z26" s="5" t="s">
        <v>1768</v>
      </c>
      <c r="AA26" s="5" t="s">
        <v>2058</v>
      </c>
      <c r="AB26" s="7">
        <v>5036</v>
      </c>
      <c r="AC26" s="7">
        <v>1900</v>
      </c>
      <c r="AD26" s="17">
        <f t="shared" si="3"/>
        <v>5.0359999999999996</v>
      </c>
      <c r="AE26" s="17">
        <f t="shared" si="4"/>
        <v>1.9</v>
      </c>
      <c r="AF26" s="7">
        <v>0</v>
      </c>
      <c r="AG26" s="5" t="s">
        <v>1779</v>
      </c>
      <c r="AH26" s="5" t="s">
        <v>1744</v>
      </c>
      <c r="AI26" s="5" t="s">
        <v>1744</v>
      </c>
      <c r="AJ26" s="5" t="s">
        <v>1790</v>
      </c>
      <c r="AK26" s="5" t="s">
        <v>1887</v>
      </c>
      <c r="AL26" s="5" t="s">
        <v>1747</v>
      </c>
      <c r="AM26" s="6" t="b">
        <v>1</v>
      </c>
      <c r="AN26" s="6" t="b">
        <v>1</v>
      </c>
      <c r="AO26" s="17">
        <f t="shared" si="5"/>
        <v>1.3853944999999999</v>
      </c>
      <c r="AP26" s="17">
        <f t="shared" si="6"/>
        <v>1.3263767</v>
      </c>
      <c r="AQ26" s="17">
        <f t="shared" si="7"/>
        <v>5.9017799999999898E-2</v>
      </c>
      <c r="AR26" s="25"/>
      <c r="AS26" s="25"/>
      <c r="AT26" s="25"/>
    </row>
    <row r="27" spans="1:46" ht="12" customHeight="1" x14ac:dyDescent="0.2">
      <c r="A27" s="1" t="s">
        <v>1719</v>
      </c>
      <c r="B27" s="5" t="s">
        <v>1720</v>
      </c>
      <c r="C27" s="5" t="s">
        <v>1812</v>
      </c>
      <c r="D27" s="5" t="s">
        <v>2059</v>
      </c>
      <c r="E27" s="5" t="s">
        <v>2060</v>
      </c>
      <c r="F27" s="5" t="s">
        <v>2061</v>
      </c>
      <c r="G27" s="5" t="s">
        <v>1960</v>
      </c>
      <c r="H27" s="5" t="s">
        <v>1985</v>
      </c>
      <c r="I27" s="5" t="s">
        <v>1987</v>
      </c>
      <c r="J27" s="5" t="s">
        <v>1728</v>
      </c>
      <c r="K27" s="5" t="s">
        <v>1987</v>
      </c>
      <c r="L27" s="5" t="s">
        <v>1988</v>
      </c>
      <c r="M27" s="5" t="s">
        <v>2062</v>
      </c>
      <c r="N27" s="5" t="s">
        <v>1990</v>
      </c>
      <c r="O27" s="5" t="s">
        <v>2063</v>
      </c>
      <c r="P27" s="5" t="s">
        <v>2064</v>
      </c>
      <c r="Q27" s="5" t="s">
        <v>2065</v>
      </c>
      <c r="R27" s="6" t="b">
        <v>0</v>
      </c>
      <c r="S27" s="5" t="s">
        <v>2066</v>
      </c>
      <c r="T27" s="5" t="s">
        <v>2067</v>
      </c>
      <c r="U27" s="5" t="s">
        <v>2068</v>
      </c>
      <c r="V27" s="5" t="s">
        <v>1779</v>
      </c>
      <c r="W27" s="5" t="s">
        <v>1790</v>
      </c>
      <c r="X27" s="6" t="b">
        <v>0</v>
      </c>
      <c r="Y27" s="5" t="s">
        <v>1741</v>
      </c>
      <c r="Z27" s="5" t="s">
        <v>2056</v>
      </c>
      <c r="AA27" s="5" t="s">
        <v>2069</v>
      </c>
      <c r="AB27" s="7">
        <v>115</v>
      </c>
      <c r="AC27" s="7">
        <v>32</v>
      </c>
      <c r="AD27" s="17">
        <f t="shared" si="3"/>
        <v>0.115</v>
      </c>
      <c r="AE27" s="17">
        <f t="shared" si="4"/>
        <v>3.2000000000000001E-2</v>
      </c>
      <c r="AF27" s="7">
        <v>0</v>
      </c>
      <c r="AG27" s="5" t="s">
        <v>2007</v>
      </c>
      <c r="AH27" s="5" t="s">
        <v>1744</v>
      </c>
      <c r="AI27" s="5" t="s">
        <v>1744</v>
      </c>
      <c r="AJ27" s="5" t="s">
        <v>2070</v>
      </c>
      <c r="AK27" s="5" t="s">
        <v>1887</v>
      </c>
      <c r="AL27" s="5" t="s">
        <v>1747</v>
      </c>
      <c r="AM27" s="6" t="b">
        <v>1</v>
      </c>
      <c r="AN27" s="6" t="b">
        <v>1</v>
      </c>
      <c r="AO27" s="17">
        <f t="shared" si="5"/>
        <v>2.333296E-2</v>
      </c>
      <c r="AP27" s="17">
        <f t="shared" si="6"/>
        <v>2.2338976E-2</v>
      </c>
      <c r="AQ27" s="17">
        <f t="shared" si="7"/>
        <v>9.9398399999999984E-4</v>
      </c>
      <c r="AR27" s="25"/>
      <c r="AS27" s="25"/>
      <c r="AT27" s="25"/>
    </row>
    <row r="28" spans="1:46" ht="12" customHeight="1" x14ac:dyDescent="0.2">
      <c r="A28" s="1" t="s">
        <v>1719</v>
      </c>
      <c r="B28" s="5" t="s">
        <v>1720</v>
      </c>
      <c r="C28" s="5" t="s">
        <v>1812</v>
      </c>
      <c r="D28" s="5" t="s">
        <v>2071</v>
      </c>
      <c r="E28" s="5" t="s">
        <v>2072</v>
      </c>
      <c r="F28" s="5" t="s">
        <v>1948</v>
      </c>
      <c r="G28" s="5" t="s">
        <v>1725</v>
      </c>
      <c r="H28" s="5" t="s">
        <v>1985</v>
      </c>
      <c r="I28" s="5" t="s">
        <v>2073</v>
      </c>
      <c r="J28" s="5" t="s">
        <v>1728</v>
      </c>
      <c r="K28" s="5" t="s">
        <v>2003</v>
      </c>
      <c r="L28" s="5" t="s">
        <v>1988</v>
      </c>
      <c r="M28" s="5" t="s">
        <v>1915</v>
      </c>
      <c r="N28" s="5" t="s">
        <v>1732</v>
      </c>
      <c r="O28" s="5" t="s">
        <v>2074</v>
      </c>
      <c r="P28" s="5" t="s">
        <v>2075</v>
      </c>
      <c r="Q28" s="5" t="s">
        <v>2076</v>
      </c>
      <c r="R28" s="6" t="b">
        <v>0</v>
      </c>
      <c r="S28" s="5" t="s">
        <v>2077</v>
      </c>
      <c r="T28" s="5" t="s">
        <v>2078</v>
      </c>
      <c r="U28" s="5" t="s">
        <v>1915</v>
      </c>
      <c r="V28" s="5" t="s">
        <v>1785</v>
      </c>
      <c r="W28" s="5" t="s">
        <v>2024</v>
      </c>
      <c r="X28" s="6" t="b">
        <v>0</v>
      </c>
      <c r="Y28" s="5" t="s">
        <v>1915</v>
      </c>
      <c r="Z28" s="5" t="s">
        <v>1785</v>
      </c>
      <c r="AA28" s="5" t="s">
        <v>2079</v>
      </c>
      <c r="AB28" s="7">
        <v>285</v>
      </c>
      <c r="AC28" s="7">
        <v>711</v>
      </c>
      <c r="AD28" s="17">
        <f t="shared" si="3"/>
        <v>0.28499999999999998</v>
      </c>
      <c r="AE28" s="17">
        <f t="shared" si="4"/>
        <v>0.71099999999999997</v>
      </c>
      <c r="AF28" s="7">
        <v>0</v>
      </c>
      <c r="AG28" s="5" t="s">
        <v>1779</v>
      </c>
      <c r="AH28" s="5" t="s">
        <v>1943</v>
      </c>
      <c r="AI28" s="5" t="s">
        <v>1943</v>
      </c>
      <c r="AJ28" s="5" t="s">
        <v>2080</v>
      </c>
      <c r="AK28" s="5" t="s">
        <v>1745</v>
      </c>
      <c r="AL28" s="5" t="s">
        <v>1747</v>
      </c>
      <c r="AM28" s="6" t="b">
        <v>1</v>
      </c>
      <c r="AN28" s="6" t="b">
        <v>1</v>
      </c>
      <c r="AO28" s="17">
        <f t="shared" si="5"/>
        <v>0.518429205</v>
      </c>
      <c r="AP28" s="17">
        <f t="shared" si="6"/>
        <v>0.49634412299999997</v>
      </c>
      <c r="AQ28" s="17">
        <f t="shared" si="7"/>
        <v>2.2085082000000034E-2</v>
      </c>
      <c r="AR28" s="25"/>
      <c r="AS28" s="25"/>
      <c r="AT28" s="25"/>
    </row>
    <row r="29" spans="1:46" ht="12" customHeight="1" x14ac:dyDescent="0.2">
      <c r="A29" s="1" t="s">
        <v>1719</v>
      </c>
      <c r="B29" s="5" t="s">
        <v>1720</v>
      </c>
      <c r="C29" s="5" t="s">
        <v>1919</v>
      </c>
      <c r="D29" s="5" t="s">
        <v>2081</v>
      </c>
      <c r="E29" s="5" t="s">
        <v>1999</v>
      </c>
      <c r="F29" s="5" t="s">
        <v>1724</v>
      </c>
      <c r="G29" s="5" t="s">
        <v>2082</v>
      </c>
      <c r="H29" s="5" t="s">
        <v>1985</v>
      </c>
      <c r="I29" s="5" t="s">
        <v>2083</v>
      </c>
      <c r="J29" s="5" t="s">
        <v>1728</v>
      </c>
      <c r="K29" s="5" t="s">
        <v>2003</v>
      </c>
      <c r="L29" s="5" t="s">
        <v>1988</v>
      </c>
      <c r="M29" s="5" t="s">
        <v>2084</v>
      </c>
      <c r="N29" s="5" t="s">
        <v>1926</v>
      </c>
      <c r="O29" s="5" t="s">
        <v>2085</v>
      </c>
      <c r="P29" s="5" t="s">
        <v>1890</v>
      </c>
      <c r="Q29" s="5" t="s">
        <v>2086</v>
      </c>
      <c r="R29" s="6" t="b">
        <v>0</v>
      </c>
      <c r="S29" s="5" t="s">
        <v>1779</v>
      </c>
      <c r="T29" s="5" t="s">
        <v>1745</v>
      </c>
      <c r="U29" s="5" t="s">
        <v>1823</v>
      </c>
      <c r="V29" s="5" t="s">
        <v>1887</v>
      </c>
      <c r="W29" s="5" t="s">
        <v>2087</v>
      </c>
      <c r="X29" s="6" t="b">
        <v>0</v>
      </c>
      <c r="Y29" s="5" t="s">
        <v>1741</v>
      </c>
      <c r="Z29" s="5" t="s">
        <v>2056</v>
      </c>
      <c r="AA29" s="5" t="s">
        <v>2088</v>
      </c>
      <c r="AB29" s="7">
        <v>822</v>
      </c>
      <c r="AC29" s="7">
        <v>800</v>
      </c>
      <c r="AD29" s="17">
        <f t="shared" si="3"/>
        <v>0.82199999999999995</v>
      </c>
      <c r="AE29" s="17">
        <f t="shared" si="4"/>
        <v>0.8</v>
      </c>
      <c r="AF29" s="7">
        <v>1340</v>
      </c>
      <c r="AG29" s="5" t="s">
        <v>2024</v>
      </c>
      <c r="AH29" s="5" t="s">
        <v>2089</v>
      </c>
      <c r="AI29" s="5" t="s">
        <v>2089</v>
      </c>
      <c r="AJ29" s="5" t="s">
        <v>1758</v>
      </c>
      <c r="AK29" s="5" t="s">
        <v>1741</v>
      </c>
      <c r="AL29" s="5" t="s">
        <v>1747</v>
      </c>
      <c r="AM29" s="6" t="b">
        <v>1</v>
      </c>
      <c r="AN29" s="6" t="b">
        <v>1</v>
      </c>
      <c r="AO29" s="17">
        <f t="shared" si="5"/>
        <v>0.58332400000000006</v>
      </c>
      <c r="AP29" s="17">
        <f t="shared" si="6"/>
        <v>0.55847440000000004</v>
      </c>
      <c r="AQ29" s="17">
        <f t="shared" si="7"/>
        <v>2.4849600000000027E-2</v>
      </c>
      <c r="AR29" s="25"/>
      <c r="AS29" s="25"/>
      <c r="AT29" s="25"/>
    </row>
    <row r="30" spans="1:46" ht="12" customHeight="1" x14ac:dyDescent="0.2">
      <c r="A30" s="1" t="s">
        <v>1719</v>
      </c>
      <c r="B30" s="5" t="s">
        <v>1720</v>
      </c>
      <c r="C30" s="5" t="s">
        <v>1769</v>
      </c>
      <c r="D30" s="5" t="s">
        <v>2090</v>
      </c>
      <c r="E30" s="5" t="s">
        <v>2091</v>
      </c>
      <c r="F30" s="5" t="s">
        <v>2092</v>
      </c>
      <c r="G30" s="5" t="s">
        <v>1829</v>
      </c>
      <c r="H30" s="5" t="s">
        <v>1985</v>
      </c>
      <c r="I30" s="5" t="s">
        <v>2093</v>
      </c>
      <c r="J30" s="5" t="s">
        <v>1745</v>
      </c>
      <c r="K30" s="5" t="s">
        <v>2094</v>
      </c>
      <c r="L30" s="5" t="s">
        <v>2095</v>
      </c>
      <c r="M30" s="5" t="s">
        <v>2096</v>
      </c>
      <c r="N30" s="5" t="s">
        <v>1732</v>
      </c>
      <c r="O30" s="5" t="s">
        <v>2097</v>
      </c>
      <c r="P30" s="5" t="s">
        <v>2098</v>
      </c>
      <c r="Q30" s="5" t="s">
        <v>2099</v>
      </c>
      <c r="R30" s="6" t="b">
        <v>0</v>
      </c>
      <c r="S30" s="5" t="s">
        <v>1779</v>
      </c>
      <c r="T30" s="5" t="s">
        <v>2100</v>
      </c>
      <c r="U30" s="5" t="s">
        <v>2101</v>
      </c>
      <c r="V30" s="5" t="s">
        <v>2102</v>
      </c>
      <c r="W30" s="5" t="s">
        <v>2103</v>
      </c>
      <c r="X30" s="6" t="b">
        <v>0</v>
      </c>
      <c r="Y30" s="5" t="s">
        <v>1884</v>
      </c>
      <c r="Z30" s="5" t="s">
        <v>1785</v>
      </c>
      <c r="AA30" s="5" t="s">
        <v>1745</v>
      </c>
      <c r="AB30" s="7">
        <v>42000</v>
      </c>
      <c r="AC30" s="7">
        <v>38000</v>
      </c>
      <c r="AD30" s="17">
        <f t="shared" si="3"/>
        <v>42</v>
      </c>
      <c r="AE30" s="17">
        <f t="shared" si="4"/>
        <v>38</v>
      </c>
      <c r="AF30" s="7">
        <v>74621</v>
      </c>
      <c r="AG30" s="5" t="s">
        <v>2104</v>
      </c>
      <c r="AH30" s="5" t="s">
        <v>2105</v>
      </c>
      <c r="AI30" s="5" t="s">
        <v>1745</v>
      </c>
      <c r="AJ30" s="5" t="s">
        <v>2106</v>
      </c>
      <c r="AK30" s="5" t="s">
        <v>1745</v>
      </c>
      <c r="AL30" s="5" t="s">
        <v>1747</v>
      </c>
      <c r="AM30" s="6" t="b">
        <v>1</v>
      </c>
      <c r="AN30" s="6" t="b">
        <v>1</v>
      </c>
      <c r="AO30" s="17">
        <f t="shared" si="5"/>
        <v>27.707889999999999</v>
      </c>
      <c r="AP30" s="17">
        <f t="shared" si="6"/>
        <v>26.527533999999999</v>
      </c>
      <c r="AQ30" s="17">
        <f t="shared" si="7"/>
        <v>1.1803559999999997</v>
      </c>
      <c r="AR30" s="25"/>
      <c r="AS30" s="25"/>
      <c r="AT30" s="25"/>
    </row>
    <row r="31" spans="1:46" ht="12" customHeight="1" x14ac:dyDescent="0.2">
      <c r="A31" s="1" t="s">
        <v>1719</v>
      </c>
      <c r="B31" s="5" t="s">
        <v>1720</v>
      </c>
      <c r="C31" s="5" t="s">
        <v>1812</v>
      </c>
      <c r="D31" s="5" t="s">
        <v>2107</v>
      </c>
      <c r="E31" s="5" t="s">
        <v>2108</v>
      </c>
      <c r="F31" s="5" t="s">
        <v>1751</v>
      </c>
      <c r="G31" s="5" t="s">
        <v>1948</v>
      </c>
      <c r="H31" s="5" t="s">
        <v>1985</v>
      </c>
      <c r="I31" s="5" t="s">
        <v>2038</v>
      </c>
      <c r="J31" s="5" t="s">
        <v>1728</v>
      </c>
      <c r="K31" s="5" t="s">
        <v>2003</v>
      </c>
      <c r="L31" s="5" t="s">
        <v>1988</v>
      </c>
      <c r="M31" s="5" t="s">
        <v>1823</v>
      </c>
      <c r="N31" s="5" t="s">
        <v>1990</v>
      </c>
      <c r="O31" s="5" t="s">
        <v>2109</v>
      </c>
      <c r="P31" s="5" t="s">
        <v>2110</v>
      </c>
      <c r="Q31" s="5" t="s">
        <v>2111</v>
      </c>
      <c r="R31" s="6" t="b">
        <v>0</v>
      </c>
      <c r="S31" s="5" t="s">
        <v>2112</v>
      </c>
      <c r="T31" s="5" t="s">
        <v>2113</v>
      </c>
      <c r="U31" s="5" t="s">
        <v>2114</v>
      </c>
      <c r="V31" s="5" t="s">
        <v>2039</v>
      </c>
      <c r="W31" s="5" t="s">
        <v>2035</v>
      </c>
      <c r="X31" s="6" t="b">
        <v>1</v>
      </c>
      <c r="Y31" s="5" t="s">
        <v>1763</v>
      </c>
      <c r="Z31" s="5" t="s">
        <v>1768</v>
      </c>
      <c r="AA31" s="5" t="s">
        <v>2115</v>
      </c>
      <c r="AB31" s="7">
        <v>1819</v>
      </c>
      <c r="AC31" s="7">
        <v>870</v>
      </c>
      <c r="AD31" s="17">
        <f t="shared" si="3"/>
        <v>1.819</v>
      </c>
      <c r="AE31" s="17">
        <f t="shared" si="4"/>
        <v>0.87</v>
      </c>
      <c r="AF31" s="7">
        <v>0</v>
      </c>
      <c r="AG31" s="5" t="s">
        <v>2116</v>
      </c>
      <c r="AH31" s="5" t="s">
        <v>2117</v>
      </c>
      <c r="AI31" s="5" t="s">
        <v>2118</v>
      </c>
      <c r="AJ31" s="5" t="s">
        <v>2119</v>
      </c>
      <c r="AK31" s="5" t="s">
        <v>1887</v>
      </c>
      <c r="AL31" s="5" t="s">
        <v>1747</v>
      </c>
      <c r="AM31" s="6" t="b">
        <v>1</v>
      </c>
      <c r="AN31" s="6" t="b">
        <v>1</v>
      </c>
      <c r="AO31" s="17">
        <f t="shared" si="5"/>
        <v>0.63436484999999998</v>
      </c>
      <c r="AP31" s="17">
        <f t="shared" si="6"/>
        <v>0.60734091000000001</v>
      </c>
      <c r="AQ31" s="17">
        <f t="shared" si="7"/>
        <v>2.7023939999999969E-2</v>
      </c>
      <c r="AR31" s="25"/>
      <c r="AS31" s="25"/>
      <c r="AT31" s="25"/>
    </row>
    <row r="32" spans="1:46" ht="12" customHeight="1" x14ac:dyDescent="0.2">
      <c r="A32" s="1" t="s">
        <v>1719</v>
      </c>
      <c r="B32" s="5" t="s">
        <v>2120</v>
      </c>
      <c r="C32" s="5" t="s">
        <v>2121</v>
      </c>
      <c r="D32" s="5" t="s">
        <v>2122</v>
      </c>
      <c r="E32" s="5" t="s">
        <v>2123</v>
      </c>
      <c r="F32" s="5" t="s">
        <v>2124</v>
      </c>
      <c r="G32" s="5" t="s">
        <v>2125</v>
      </c>
      <c r="H32" s="5" t="s">
        <v>1726</v>
      </c>
      <c r="I32" s="5" t="s">
        <v>2126</v>
      </c>
      <c r="J32" s="5" t="s">
        <v>1745</v>
      </c>
      <c r="K32" s="5" t="s">
        <v>1817</v>
      </c>
      <c r="L32" s="5" t="s">
        <v>1730</v>
      </c>
      <c r="M32" s="5" t="s">
        <v>1807</v>
      </c>
      <c r="N32" s="5" t="s">
        <v>1926</v>
      </c>
      <c r="O32" s="5" t="s">
        <v>2127</v>
      </c>
      <c r="P32" s="5" t="s">
        <v>2128</v>
      </c>
      <c r="Q32" s="5" t="s">
        <v>2129</v>
      </c>
      <c r="R32" s="6" t="b">
        <v>0</v>
      </c>
      <c r="S32" s="5" t="s">
        <v>2130</v>
      </c>
      <c r="T32" s="5" t="s">
        <v>2131</v>
      </c>
      <c r="U32" s="5" t="s">
        <v>1836</v>
      </c>
      <c r="V32" s="5" t="s">
        <v>1795</v>
      </c>
      <c r="W32" s="5" t="s">
        <v>2132</v>
      </c>
      <c r="X32" s="6" t="b">
        <v>0</v>
      </c>
      <c r="Y32" s="5" t="s">
        <v>1825</v>
      </c>
      <c r="Z32" s="5" t="s">
        <v>1785</v>
      </c>
      <c r="AA32" s="5" t="s">
        <v>1742</v>
      </c>
      <c r="AB32" s="7">
        <v>769</v>
      </c>
      <c r="AC32" s="7">
        <v>26</v>
      </c>
      <c r="AD32" s="17">
        <f t="shared" si="3"/>
        <v>0.76900000000000002</v>
      </c>
      <c r="AE32" s="17">
        <f t="shared" si="4"/>
        <v>2.5999999999999999E-2</v>
      </c>
      <c r="AF32" s="7">
        <v>0</v>
      </c>
      <c r="AG32" s="5" t="s">
        <v>1779</v>
      </c>
      <c r="AH32" s="5" t="s">
        <v>2024</v>
      </c>
      <c r="AI32" s="5" t="s">
        <v>1745</v>
      </c>
      <c r="AJ32" s="5" t="s">
        <v>2133</v>
      </c>
      <c r="AK32" s="5" t="s">
        <v>1745</v>
      </c>
      <c r="AL32" s="5" t="s">
        <v>2134</v>
      </c>
      <c r="AM32" s="6" t="b">
        <v>0</v>
      </c>
      <c r="AN32" s="6" t="b">
        <v>1</v>
      </c>
      <c r="AO32" s="17">
        <f t="shared" si="5"/>
        <v>1.8958030000000001E-2</v>
      </c>
      <c r="AP32" s="17">
        <f t="shared" si="6"/>
        <v>1.8150417999999998E-2</v>
      </c>
      <c r="AQ32" s="17">
        <f t="shared" si="7"/>
        <v>8.0761200000000269E-4</v>
      </c>
      <c r="AR32" s="25"/>
      <c r="AS32" s="25"/>
      <c r="AT32" s="25"/>
    </row>
    <row r="33" spans="1:46" ht="12" customHeight="1" x14ac:dyDescent="0.2">
      <c r="A33" s="1" t="s">
        <v>1719</v>
      </c>
      <c r="B33" s="5" t="s">
        <v>2120</v>
      </c>
      <c r="C33" s="5" t="s">
        <v>2135</v>
      </c>
      <c r="D33" s="5" t="s">
        <v>2136</v>
      </c>
      <c r="E33" s="5" t="s">
        <v>2137</v>
      </c>
      <c r="F33" s="5" t="s">
        <v>1724</v>
      </c>
      <c r="G33" s="5" t="s">
        <v>1724</v>
      </c>
      <c r="H33" s="5" t="s">
        <v>1726</v>
      </c>
      <c r="I33" s="5" t="s">
        <v>2138</v>
      </c>
      <c r="J33" s="5" t="s">
        <v>2139</v>
      </c>
      <c r="K33" s="5" t="s">
        <v>2094</v>
      </c>
      <c r="L33" s="5" t="s">
        <v>1730</v>
      </c>
      <c r="M33" s="5" t="s">
        <v>1784</v>
      </c>
      <c r="N33" s="5" t="s">
        <v>1756</v>
      </c>
      <c r="O33" s="5" t="s">
        <v>2040</v>
      </c>
      <c r="P33" s="5" t="s">
        <v>2140</v>
      </c>
      <c r="Q33" s="5" t="s">
        <v>2141</v>
      </c>
      <c r="R33" s="6" t="b">
        <v>0</v>
      </c>
      <c r="S33" s="5" t="s">
        <v>2142</v>
      </c>
      <c r="T33" s="5" t="s">
        <v>2143</v>
      </c>
      <c r="U33" s="5" t="s">
        <v>2144</v>
      </c>
      <c r="V33" s="5" t="s">
        <v>1807</v>
      </c>
      <c r="W33" s="5" t="s">
        <v>2145</v>
      </c>
      <c r="X33" s="6" t="b">
        <v>0</v>
      </c>
      <c r="Y33" s="5" t="s">
        <v>1740</v>
      </c>
      <c r="Z33" s="5" t="s">
        <v>1785</v>
      </c>
      <c r="AA33" s="5" t="s">
        <v>1742</v>
      </c>
      <c r="AB33" s="7">
        <v>2244</v>
      </c>
      <c r="AC33" s="7">
        <v>2531</v>
      </c>
      <c r="AD33" s="17">
        <f t="shared" si="3"/>
        <v>2.2440000000000002</v>
      </c>
      <c r="AE33" s="17">
        <f t="shared" si="4"/>
        <v>2.5310000000000001</v>
      </c>
      <c r="AF33" s="7">
        <v>3783</v>
      </c>
      <c r="AG33" s="5" t="s">
        <v>1779</v>
      </c>
      <c r="AH33" s="5" t="s">
        <v>2146</v>
      </c>
      <c r="AI33" s="5" t="s">
        <v>2146</v>
      </c>
      <c r="AJ33" s="5" t="s">
        <v>2147</v>
      </c>
      <c r="AK33" s="5" t="s">
        <v>2148</v>
      </c>
      <c r="AL33" s="5" t="s">
        <v>1747</v>
      </c>
      <c r="AM33" s="6" t="b">
        <v>1</v>
      </c>
      <c r="AN33" s="6" t="b">
        <v>1</v>
      </c>
      <c r="AO33" s="17">
        <f t="shared" si="5"/>
        <v>1.8454913050000001</v>
      </c>
      <c r="AP33" s="17">
        <f t="shared" si="6"/>
        <v>1.7668733830000001</v>
      </c>
      <c r="AQ33" s="17">
        <f t="shared" si="7"/>
        <v>7.8617922000000062E-2</v>
      </c>
      <c r="AR33" s="25"/>
      <c r="AS33" s="25"/>
      <c r="AT33" s="25"/>
    </row>
    <row r="34" spans="1:46" ht="12" customHeight="1" x14ac:dyDescent="0.2">
      <c r="A34" s="1" t="s">
        <v>1719</v>
      </c>
      <c r="B34" s="5" t="s">
        <v>2120</v>
      </c>
      <c r="C34" s="5" t="s">
        <v>2149</v>
      </c>
      <c r="D34" s="5" t="s">
        <v>2150</v>
      </c>
      <c r="E34" s="5" t="s">
        <v>2151</v>
      </c>
      <c r="F34" s="5" t="s">
        <v>2152</v>
      </c>
      <c r="G34" s="5" t="s">
        <v>1890</v>
      </c>
      <c r="H34" s="5" t="s">
        <v>1726</v>
      </c>
      <c r="I34" s="5" t="s">
        <v>2153</v>
      </c>
      <c r="J34" s="5" t="s">
        <v>1728</v>
      </c>
      <c r="K34" s="5" t="s">
        <v>2003</v>
      </c>
      <c r="L34" s="5" t="s">
        <v>1988</v>
      </c>
      <c r="M34" s="5" t="s">
        <v>1825</v>
      </c>
      <c r="N34" s="5" t="s">
        <v>1732</v>
      </c>
      <c r="O34" s="5" t="s">
        <v>2154</v>
      </c>
      <c r="P34" s="5" t="s">
        <v>2155</v>
      </c>
      <c r="Q34" s="5" t="s">
        <v>2156</v>
      </c>
      <c r="R34" s="6" t="b">
        <v>0</v>
      </c>
      <c r="S34" s="5" t="s">
        <v>1943</v>
      </c>
      <c r="T34" s="5" t="s">
        <v>2157</v>
      </c>
      <c r="U34" s="5" t="s">
        <v>2158</v>
      </c>
      <c r="V34" s="5" t="s">
        <v>1779</v>
      </c>
      <c r="W34" s="5" t="s">
        <v>2159</v>
      </c>
      <c r="X34" s="6" t="b">
        <v>0</v>
      </c>
      <c r="Y34" s="5" t="s">
        <v>1825</v>
      </c>
      <c r="Z34" s="5" t="s">
        <v>1785</v>
      </c>
      <c r="AA34" s="5" t="s">
        <v>2160</v>
      </c>
      <c r="AB34" s="7">
        <v>1304</v>
      </c>
      <c r="AC34" s="7">
        <v>3200</v>
      </c>
      <c r="AD34" s="17">
        <f t="shared" si="3"/>
        <v>1.304</v>
      </c>
      <c r="AE34" s="17">
        <f t="shared" si="4"/>
        <v>3.2</v>
      </c>
      <c r="AF34" s="7">
        <v>4534</v>
      </c>
      <c r="AG34" s="5" t="s">
        <v>1766</v>
      </c>
      <c r="AH34" s="5" t="s">
        <v>2046</v>
      </c>
      <c r="AI34" s="5" t="s">
        <v>1745</v>
      </c>
      <c r="AJ34" s="5" t="s">
        <v>2161</v>
      </c>
      <c r="AK34" s="5" t="s">
        <v>1745</v>
      </c>
      <c r="AL34" s="5" t="s">
        <v>1747</v>
      </c>
      <c r="AM34" s="6" t="b">
        <v>0</v>
      </c>
      <c r="AN34" s="6" t="b">
        <v>1</v>
      </c>
      <c r="AO34" s="17">
        <f t="shared" si="5"/>
        <v>2.3332960000000003</v>
      </c>
      <c r="AP34" s="17">
        <f t="shared" si="6"/>
        <v>2.2338976000000001</v>
      </c>
      <c r="AQ34" s="17">
        <f t="shared" si="7"/>
        <v>9.9398400000000109E-2</v>
      </c>
      <c r="AR34" s="25"/>
      <c r="AS34" s="25"/>
      <c r="AT34" s="25"/>
    </row>
    <row r="35" spans="1:46" ht="12" customHeight="1" x14ac:dyDescent="0.2">
      <c r="A35" s="1" t="s">
        <v>1719</v>
      </c>
      <c r="B35" s="5" t="s">
        <v>2120</v>
      </c>
      <c r="C35" s="5" t="s">
        <v>2149</v>
      </c>
      <c r="D35" s="5" t="s">
        <v>2162</v>
      </c>
      <c r="E35" s="5" t="s">
        <v>2163</v>
      </c>
      <c r="F35" s="5" t="s">
        <v>2152</v>
      </c>
      <c r="G35" s="5" t="s">
        <v>1973</v>
      </c>
      <c r="H35" s="5" t="s">
        <v>1726</v>
      </c>
      <c r="I35" s="5" t="s">
        <v>2164</v>
      </c>
      <c r="J35" s="5" t="s">
        <v>1745</v>
      </c>
      <c r="K35" s="5" t="s">
        <v>1987</v>
      </c>
      <c r="L35" s="5" t="s">
        <v>1988</v>
      </c>
      <c r="M35" s="5" t="s">
        <v>1858</v>
      </c>
      <c r="N35" s="5" t="s">
        <v>1926</v>
      </c>
      <c r="O35" s="5" t="s">
        <v>1758</v>
      </c>
      <c r="P35" s="5" t="s">
        <v>2086</v>
      </c>
      <c r="Q35" s="5" t="s">
        <v>2165</v>
      </c>
      <c r="R35" s="6" t="b">
        <v>0</v>
      </c>
      <c r="S35" s="5" t="s">
        <v>2166</v>
      </c>
      <c r="T35" s="5" t="s">
        <v>2167</v>
      </c>
      <c r="U35" s="5" t="s">
        <v>2168</v>
      </c>
      <c r="V35" s="5" t="s">
        <v>1887</v>
      </c>
      <c r="W35" s="5" t="s">
        <v>2169</v>
      </c>
      <c r="X35" s="6" t="b">
        <v>0</v>
      </c>
      <c r="Y35" s="5" t="s">
        <v>1825</v>
      </c>
      <c r="Z35" s="5" t="s">
        <v>1785</v>
      </c>
      <c r="AA35" s="5" t="s">
        <v>2170</v>
      </c>
      <c r="AB35" s="7">
        <v>1741</v>
      </c>
      <c r="AC35" s="7">
        <v>2455</v>
      </c>
      <c r="AD35" s="17">
        <f t="shared" si="3"/>
        <v>1.7410000000000001</v>
      </c>
      <c r="AE35" s="17">
        <f t="shared" si="4"/>
        <v>2.4550000000000001</v>
      </c>
      <c r="AF35" s="7">
        <v>4196</v>
      </c>
      <c r="AG35" s="5" t="s">
        <v>1877</v>
      </c>
      <c r="AH35" s="5" t="s">
        <v>2171</v>
      </c>
      <c r="AI35" s="5" t="s">
        <v>1745</v>
      </c>
      <c r="AJ35" s="5" t="s">
        <v>2063</v>
      </c>
      <c r="AK35" s="5" t="s">
        <v>1745</v>
      </c>
      <c r="AL35" s="5" t="s">
        <v>1747</v>
      </c>
      <c r="AM35" s="6" t="b">
        <v>0</v>
      </c>
      <c r="AN35" s="6" t="b">
        <v>1</v>
      </c>
      <c r="AO35" s="17">
        <f t="shared" si="5"/>
        <v>1.790075525</v>
      </c>
      <c r="AP35" s="17">
        <f t="shared" si="6"/>
        <v>1.7138183149999999</v>
      </c>
      <c r="AQ35" s="17">
        <f t="shared" si="7"/>
        <v>7.6257210000000075E-2</v>
      </c>
      <c r="AR35" s="25"/>
      <c r="AS35" s="25"/>
      <c r="AT35" s="25"/>
    </row>
    <row r="36" spans="1:46" ht="12" customHeight="1" x14ac:dyDescent="0.2">
      <c r="A36" s="1" t="s">
        <v>1719</v>
      </c>
      <c r="B36" s="5" t="s">
        <v>2120</v>
      </c>
      <c r="C36" s="5" t="s">
        <v>2172</v>
      </c>
      <c r="D36" s="5" t="s">
        <v>2173</v>
      </c>
      <c r="E36" s="5" t="s">
        <v>2174</v>
      </c>
      <c r="F36" s="5" t="s">
        <v>1752</v>
      </c>
      <c r="G36" s="5" t="s">
        <v>1829</v>
      </c>
      <c r="H36" s="5" t="s">
        <v>1726</v>
      </c>
      <c r="I36" s="5" t="s">
        <v>1727</v>
      </c>
      <c r="J36" s="5" t="s">
        <v>1728</v>
      </c>
      <c r="K36" s="5" t="s">
        <v>1729</v>
      </c>
      <c r="L36" s="5" t="s">
        <v>1730</v>
      </c>
      <c r="M36" s="5" t="s">
        <v>1794</v>
      </c>
      <c r="N36" s="5" t="s">
        <v>1732</v>
      </c>
      <c r="O36" s="5" t="s">
        <v>2175</v>
      </c>
      <c r="P36" s="5" t="s">
        <v>2176</v>
      </c>
      <c r="Q36" s="5" t="s">
        <v>2177</v>
      </c>
      <c r="R36" s="6" t="b">
        <v>0</v>
      </c>
      <c r="S36" s="5" t="s">
        <v>2178</v>
      </c>
      <c r="T36" s="5" t="s">
        <v>1787</v>
      </c>
      <c r="U36" s="5" t="s">
        <v>2179</v>
      </c>
      <c r="V36" s="5" t="s">
        <v>2020</v>
      </c>
      <c r="W36" s="5" t="s">
        <v>2024</v>
      </c>
      <c r="X36" s="6" t="b">
        <v>0</v>
      </c>
      <c r="Y36" s="5" t="s">
        <v>1825</v>
      </c>
      <c r="Z36" s="5" t="s">
        <v>1785</v>
      </c>
      <c r="AA36" s="5" t="s">
        <v>1742</v>
      </c>
      <c r="AB36" s="7">
        <v>15877</v>
      </c>
      <c r="AC36" s="7">
        <v>2188</v>
      </c>
      <c r="AD36" s="17">
        <f t="shared" si="3"/>
        <v>15.877000000000001</v>
      </c>
      <c r="AE36" s="17">
        <f t="shared" si="4"/>
        <v>2.1880000000000002</v>
      </c>
      <c r="AF36" s="7">
        <v>0</v>
      </c>
      <c r="AG36" s="5" t="s">
        <v>1779</v>
      </c>
      <c r="AH36" s="5" t="s">
        <v>2180</v>
      </c>
      <c r="AI36" s="5" t="s">
        <v>1745</v>
      </c>
      <c r="AJ36" s="5" t="s">
        <v>2181</v>
      </c>
      <c r="AK36" s="5" t="s">
        <v>1887</v>
      </c>
      <c r="AL36" s="5" t="s">
        <v>1747</v>
      </c>
      <c r="AM36" s="6" t="b">
        <v>1</v>
      </c>
      <c r="AN36" s="6" t="b">
        <v>1</v>
      </c>
      <c r="AO36" s="17">
        <f t="shared" si="5"/>
        <v>1.59539114</v>
      </c>
      <c r="AP36" s="17">
        <f t="shared" si="6"/>
        <v>1.5274274839999999</v>
      </c>
      <c r="AQ36" s="17">
        <f t="shared" si="7"/>
        <v>6.7963656000000094E-2</v>
      </c>
      <c r="AR36" s="25"/>
      <c r="AS36" s="25"/>
      <c r="AT36" s="25"/>
    </row>
    <row r="37" spans="1:46" ht="12" customHeight="1" x14ac:dyDescent="0.2">
      <c r="A37" s="1" t="s">
        <v>1719</v>
      </c>
      <c r="B37" s="5" t="s">
        <v>2120</v>
      </c>
      <c r="C37" s="5" t="s">
        <v>2172</v>
      </c>
      <c r="D37" s="5" t="s">
        <v>2182</v>
      </c>
      <c r="E37" s="5" t="s">
        <v>2183</v>
      </c>
      <c r="F37" s="5" t="s">
        <v>1751</v>
      </c>
      <c r="G37" s="5" t="s">
        <v>1724</v>
      </c>
      <c r="H37" s="5" t="s">
        <v>1726</v>
      </c>
      <c r="I37" s="5" t="s">
        <v>2126</v>
      </c>
      <c r="J37" s="5" t="s">
        <v>2184</v>
      </c>
      <c r="K37" s="5" t="s">
        <v>1817</v>
      </c>
      <c r="L37" s="5" t="s">
        <v>1730</v>
      </c>
      <c r="M37" s="5" t="s">
        <v>1794</v>
      </c>
      <c r="N37" s="5" t="s">
        <v>1732</v>
      </c>
      <c r="O37" s="5" t="s">
        <v>2185</v>
      </c>
      <c r="P37" s="5" t="s">
        <v>2186</v>
      </c>
      <c r="Q37" s="5" t="s">
        <v>2187</v>
      </c>
      <c r="R37" s="6" t="b">
        <v>0</v>
      </c>
      <c r="S37" s="5" t="s">
        <v>2188</v>
      </c>
      <c r="T37" s="5" t="s">
        <v>1787</v>
      </c>
      <c r="U37" s="5" t="s">
        <v>1802</v>
      </c>
      <c r="V37" s="5" t="s">
        <v>2189</v>
      </c>
      <c r="W37" s="5" t="s">
        <v>1877</v>
      </c>
      <c r="X37" s="6" t="b">
        <v>0</v>
      </c>
      <c r="Y37" s="5" t="s">
        <v>1884</v>
      </c>
      <c r="Z37" s="5" t="s">
        <v>1741</v>
      </c>
      <c r="AA37" s="5" t="s">
        <v>1742</v>
      </c>
      <c r="AB37" s="7">
        <v>10678</v>
      </c>
      <c r="AC37" s="7">
        <v>4475</v>
      </c>
      <c r="AD37" s="17">
        <f t="shared" si="3"/>
        <v>10.678000000000001</v>
      </c>
      <c r="AE37" s="17">
        <f t="shared" si="4"/>
        <v>4.4749999999999996</v>
      </c>
      <c r="AF37" s="7">
        <v>0</v>
      </c>
      <c r="AG37" s="5" t="s">
        <v>1779</v>
      </c>
      <c r="AH37" s="5" t="s">
        <v>2190</v>
      </c>
      <c r="AI37" s="5" t="s">
        <v>2190</v>
      </c>
      <c r="AJ37" s="5" t="s">
        <v>2191</v>
      </c>
      <c r="AK37" s="5" t="s">
        <v>1887</v>
      </c>
      <c r="AL37" s="5" t="s">
        <v>1747</v>
      </c>
      <c r="AM37" s="6" t="b">
        <v>1</v>
      </c>
      <c r="AN37" s="6" t="b">
        <v>1</v>
      </c>
      <c r="AO37" s="17">
        <f t="shared" si="5"/>
        <v>3.2629686249999996</v>
      </c>
      <c r="AP37" s="17">
        <f t="shared" si="6"/>
        <v>3.1239661749999996</v>
      </c>
      <c r="AQ37" s="17">
        <f t="shared" si="7"/>
        <v>0.13900245</v>
      </c>
      <c r="AR37" s="25"/>
      <c r="AS37" s="25"/>
      <c r="AT37" s="25"/>
    </row>
    <row r="38" spans="1:46" ht="12" customHeight="1" x14ac:dyDescent="0.2">
      <c r="A38" s="1" t="s">
        <v>1719</v>
      </c>
      <c r="B38" s="5" t="s">
        <v>2120</v>
      </c>
      <c r="C38" s="5" t="s">
        <v>2121</v>
      </c>
      <c r="D38" s="5" t="s">
        <v>2192</v>
      </c>
      <c r="E38" s="5" t="s">
        <v>2193</v>
      </c>
      <c r="F38" s="5" t="s">
        <v>1752</v>
      </c>
      <c r="G38" s="5" t="s">
        <v>1829</v>
      </c>
      <c r="H38" s="5" t="s">
        <v>1726</v>
      </c>
      <c r="I38" s="5" t="s">
        <v>2194</v>
      </c>
      <c r="J38" s="5" t="s">
        <v>1745</v>
      </c>
      <c r="K38" s="5" t="s">
        <v>1817</v>
      </c>
      <c r="L38" s="5" t="s">
        <v>1730</v>
      </c>
      <c r="M38" s="5" t="s">
        <v>1925</v>
      </c>
      <c r="N38" s="5" t="s">
        <v>1926</v>
      </c>
      <c r="O38" s="5" t="s">
        <v>2029</v>
      </c>
      <c r="P38" s="5" t="s">
        <v>2195</v>
      </c>
      <c r="Q38" s="5" t="s">
        <v>2196</v>
      </c>
      <c r="R38" s="6" t="b">
        <v>0</v>
      </c>
      <c r="S38" s="5" t="s">
        <v>2197</v>
      </c>
      <c r="T38" s="5" t="s">
        <v>2198</v>
      </c>
      <c r="U38" s="5" t="s">
        <v>1858</v>
      </c>
      <c r="V38" s="5" t="s">
        <v>2068</v>
      </c>
      <c r="W38" s="5" t="s">
        <v>2159</v>
      </c>
      <c r="X38" s="6" t="b">
        <v>0</v>
      </c>
      <c r="Y38" s="5" t="s">
        <v>1785</v>
      </c>
      <c r="Z38" s="5" t="s">
        <v>1785</v>
      </c>
      <c r="AA38" s="5" t="s">
        <v>1742</v>
      </c>
      <c r="AB38" s="7">
        <v>1200</v>
      </c>
      <c r="AC38" s="7">
        <v>144</v>
      </c>
      <c r="AD38" s="17">
        <f t="shared" si="3"/>
        <v>1.2</v>
      </c>
      <c r="AE38" s="17">
        <f t="shared" si="4"/>
        <v>0.14399999999999999</v>
      </c>
      <c r="AF38" s="7">
        <v>1342</v>
      </c>
      <c r="AG38" s="5" t="s">
        <v>1779</v>
      </c>
      <c r="AH38" s="5" t="s">
        <v>1930</v>
      </c>
      <c r="AI38" s="5" t="s">
        <v>1745</v>
      </c>
      <c r="AJ38" s="5" t="s">
        <v>2199</v>
      </c>
      <c r="AK38" s="5" t="s">
        <v>1745</v>
      </c>
      <c r="AL38" s="5" t="s">
        <v>2134</v>
      </c>
      <c r="AM38" s="6" t="b">
        <v>0</v>
      </c>
      <c r="AN38" s="6" t="b">
        <v>1</v>
      </c>
      <c r="AO38" s="17">
        <f t="shared" si="5"/>
        <v>0.10499831999999999</v>
      </c>
      <c r="AP38" s="17">
        <f t="shared" si="6"/>
        <v>0.10052539199999999</v>
      </c>
      <c r="AQ38" s="17">
        <f t="shared" si="7"/>
        <v>4.472928000000001E-3</v>
      </c>
      <c r="AR38" s="25"/>
      <c r="AS38" s="25"/>
      <c r="AT38" s="25"/>
    </row>
    <row r="39" spans="1:46" ht="12" customHeight="1" x14ac:dyDescent="0.2">
      <c r="A39" s="1" t="s">
        <v>1719</v>
      </c>
      <c r="B39" s="5" t="s">
        <v>2120</v>
      </c>
      <c r="C39" s="5" t="s">
        <v>2121</v>
      </c>
      <c r="D39" s="5" t="s">
        <v>2200</v>
      </c>
      <c r="E39" s="5" t="s">
        <v>2037</v>
      </c>
      <c r="F39" s="5" t="s">
        <v>1960</v>
      </c>
      <c r="G39" s="5" t="s">
        <v>1725</v>
      </c>
      <c r="H39" s="5" t="s">
        <v>1726</v>
      </c>
      <c r="I39" s="5" t="s">
        <v>2194</v>
      </c>
      <c r="J39" s="5" t="s">
        <v>1745</v>
      </c>
      <c r="K39" s="5" t="s">
        <v>1817</v>
      </c>
      <c r="L39" s="5" t="s">
        <v>1730</v>
      </c>
      <c r="M39" s="5" t="s">
        <v>2201</v>
      </c>
      <c r="N39" s="5" t="s">
        <v>1926</v>
      </c>
      <c r="O39" s="5" t="s">
        <v>2029</v>
      </c>
      <c r="P39" s="5" t="s">
        <v>2202</v>
      </c>
      <c r="Q39" s="5" t="s">
        <v>2203</v>
      </c>
      <c r="R39" s="6" t="b">
        <v>0</v>
      </c>
      <c r="S39" s="5" t="s">
        <v>2204</v>
      </c>
      <c r="T39" s="5" t="s">
        <v>2205</v>
      </c>
      <c r="U39" s="5" t="s">
        <v>2206</v>
      </c>
      <c r="V39" s="5" t="s">
        <v>1785</v>
      </c>
      <c r="W39" s="5" t="s">
        <v>2207</v>
      </c>
      <c r="X39" s="6" t="b">
        <v>0</v>
      </c>
      <c r="Y39" s="5" t="s">
        <v>1825</v>
      </c>
      <c r="Z39" s="5" t="s">
        <v>2056</v>
      </c>
      <c r="AA39" s="5" t="s">
        <v>1742</v>
      </c>
      <c r="AB39" s="7">
        <v>1001</v>
      </c>
      <c r="AC39" s="7">
        <v>123</v>
      </c>
      <c r="AD39" s="17">
        <f t="shared" si="3"/>
        <v>1.0009999999999999</v>
      </c>
      <c r="AE39" s="17">
        <f t="shared" si="4"/>
        <v>0.123</v>
      </c>
      <c r="AF39" s="7">
        <v>1119</v>
      </c>
      <c r="AG39" s="5" t="s">
        <v>1779</v>
      </c>
      <c r="AH39" s="5" t="s">
        <v>2208</v>
      </c>
      <c r="AI39" s="5" t="s">
        <v>1745</v>
      </c>
      <c r="AJ39" s="5" t="s">
        <v>1808</v>
      </c>
      <c r="AK39" s="5" t="s">
        <v>1745</v>
      </c>
      <c r="AL39" s="5" t="s">
        <v>2134</v>
      </c>
      <c r="AM39" s="6" t="b">
        <v>0</v>
      </c>
      <c r="AN39" s="6" t="b">
        <v>1</v>
      </c>
      <c r="AO39" s="17">
        <f t="shared" si="5"/>
        <v>8.9686064999999995E-2</v>
      </c>
      <c r="AP39" s="17">
        <f t="shared" si="6"/>
        <v>8.5865438999999988E-2</v>
      </c>
      <c r="AQ39" s="17">
        <f t="shared" si="7"/>
        <v>3.8206260000000075E-3</v>
      </c>
      <c r="AR39" s="25"/>
      <c r="AS39" s="25"/>
      <c r="AT39" s="25"/>
    </row>
    <row r="40" spans="1:46" ht="12" customHeight="1" x14ac:dyDescent="0.2">
      <c r="A40" s="1" t="s">
        <v>1719</v>
      </c>
      <c r="B40" s="5" t="s">
        <v>2120</v>
      </c>
      <c r="C40" s="5" t="s">
        <v>2121</v>
      </c>
      <c r="D40" s="5" t="s">
        <v>2209</v>
      </c>
      <c r="E40" s="5" t="s">
        <v>2210</v>
      </c>
      <c r="F40" s="5" t="s">
        <v>1724</v>
      </c>
      <c r="G40" s="5" t="s">
        <v>2211</v>
      </c>
      <c r="H40" s="5" t="s">
        <v>1726</v>
      </c>
      <c r="I40" s="5" t="s">
        <v>2126</v>
      </c>
      <c r="J40" s="5" t="s">
        <v>1745</v>
      </c>
      <c r="K40" s="5" t="s">
        <v>1817</v>
      </c>
      <c r="L40" s="5" t="s">
        <v>1730</v>
      </c>
      <c r="M40" s="5" t="s">
        <v>1807</v>
      </c>
      <c r="N40" s="5" t="s">
        <v>1926</v>
      </c>
      <c r="O40" s="5" t="s">
        <v>2212</v>
      </c>
      <c r="P40" s="5" t="s">
        <v>2213</v>
      </c>
      <c r="Q40" s="5" t="s">
        <v>2214</v>
      </c>
      <c r="R40" s="6" t="b">
        <v>0</v>
      </c>
      <c r="S40" s="5" t="s">
        <v>1811</v>
      </c>
      <c r="T40" s="5" t="s">
        <v>2215</v>
      </c>
      <c r="U40" s="5" t="s">
        <v>1836</v>
      </c>
      <c r="V40" s="5" t="s">
        <v>1768</v>
      </c>
      <c r="W40" s="5" t="s">
        <v>2216</v>
      </c>
      <c r="X40" s="6" t="b">
        <v>0</v>
      </c>
      <c r="Y40" s="5" t="s">
        <v>1785</v>
      </c>
      <c r="Z40" s="5" t="s">
        <v>1785</v>
      </c>
      <c r="AA40" s="5" t="s">
        <v>1742</v>
      </c>
      <c r="AB40" s="7">
        <v>423</v>
      </c>
      <c r="AC40" s="7">
        <v>63</v>
      </c>
      <c r="AD40" s="17">
        <f t="shared" si="3"/>
        <v>0.42299999999999999</v>
      </c>
      <c r="AE40" s="17">
        <f t="shared" si="4"/>
        <v>6.3E-2</v>
      </c>
      <c r="AF40" s="7">
        <v>491</v>
      </c>
      <c r="AG40" s="5" t="s">
        <v>1745</v>
      </c>
      <c r="AH40" s="5" t="s">
        <v>1811</v>
      </c>
      <c r="AI40" s="5" t="s">
        <v>1745</v>
      </c>
      <c r="AJ40" s="5" t="s">
        <v>2015</v>
      </c>
      <c r="AK40" s="5" t="s">
        <v>1745</v>
      </c>
      <c r="AL40" s="5" t="s">
        <v>2134</v>
      </c>
      <c r="AM40" s="6" t="b">
        <v>0</v>
      </c>
      <c r="AN40" s="6" t="b">
        <v>1</v>
      </c>
      <c r="AO40" s="17">
        <f t="shared" si="5"/>
        <v>4.5936764999999997E-2</v>
      </c>
      <c r="AP40" s="17">
        <f t="shared" si="6"/>
        <v>4.3979858999999996E-2</v>
      </c>
      <c r="AQ40" s="17">
        <f t="shared" si="7"/>
        <v>1.9569060000000013E-3</v>
      </c>
      <c r="AR40" s="25"/>
      <c r="AS40" s="25"/>
      <c r="AT40" s="25"/>
    </row>
    <row r="41" spans="1:46" ht="12" customHeight="1" x14ac:dyDescent="0.2">
      <c r="A41" s="1" t="s">
        <v>1719</v>
      </c>
      <c r="B41" s="5" t="s">
        <v>2120</v>
      </c>
      <c r="C41" s="5" t="s">
        <v>2121</v>
      </c>
      <c r="D41" s="5" t="s">
        <v>2217</v>
      </c>
      <c r="E41" s="5" t="s">
        <v>2218</v>
      </c>
      <c r="F41" s="5" t="s">
        <v>1789</v>
      </c>
      <c r="G41" s="5" t="s">
        <v>1751</v>
      </c>
      <c r="H41" s="5" t="s">
        <v>1726</v>
      </c>
      <c r="I41" s="5" t="s">
        <v>2094</v>
      </c>
      <c r="J41" s="5" t="s">
        <v>1745</v>
      </c>
      <c r="K41" s="5" t="s">
        <v>2094</v>
      </c>
      <c r="L41" s="5" t="s">
        <v>1730</v>
      </c>
      <c r="M41" s="5" t="s">
        <v>1825</v>
      </c>
      <c r="N41" s="5" t="s">
        <v>1926</v>
      </c>
      <c r="O41" s="5" t="s">
        <v>2219</v>
      </c>
      <c r="P41" s="5" t="s">
        <v>2220</v>
      </c>
      <c r="Q41" s="5" t="s">
        <v>2221</v>
      </c>
      <c r="R41" s="6" t="b">
        <v>0</v>
      </c>
      <c r="S41" s="5" t="s">
        <v>2222</v>
      </c>
      <c r="T41" s="5" t="s">
        <v>2223</v>
      </c>
      <c r="U41" s="5" t="s">
        <v>2039</v>
      </c>
      <c r="V41" s="5" t="s">
        <v>1825</v>
      </c>
      <c r="W41" s="5" t="s">
        <v>1779</v>
      </c>
      <c r="X41" s="6" t="b">
        <v>0</v>
      </c>
      <c r="Y41" s="5" t="s">
        <v>1836</v>
      </c>
      <c r="Z41" s="5" t="s">
        <v>1785</v>
      </c>
      <c r="AA41" s="5" t="s">
        <v>1742</v>
      </c>
      <c r="AB41" s="7">
        <v>770</v>
      </c>
      <c r="AC41" s="7">
        <v>260</v>
      </c>
      <c r="AD41" s="17">
        <f t="shared" si="3"/>
        <v>0.77</v>
      </c>
      <c r="AE41" s="17">
        <f t="shared" si="4"/>
        <v>0.26</v>
      </c>
      <c r="AF41" s="7">
        <v>995</v>
      </c>
      <c r="AG41" s="5" t="s">
        <v>1745</v>
      </c>
      <c r="AH41" s="5" t="s">
        <v>1760</v>
      </c>
      <c r="AI41" s="5" t="s">
        <v>1745</v>
      </c>
      <c r="AJ41" s="5" t="s">
        <v>2224</v>
      </c>
      <c r="AK41" s="5" t="s">
        <v>1745</v>
      </c>
      <c r="AL41" s="5" t="s">
        <v>2134</v>
      </c>
      <c r="AM41" s="6" t="b">
        <v>0</v>
      </c>
      <c r="AN41" s="6" t="b">
        <v>1</v>
      </c>
      <c r="AO41" s="17">
        <f t="shared" si="5"/>
        <v>0.18958030000000001</v>
      </c>
      <c r="AP41" s="17">
        <f t="shared" si="6"/>
        <v>0.18150417999999999</v>
      </c>
      <c r="AQ41" s="17">
        <f t="shared" si="7"/>
        <v>8.0761200000000199E-3</v>
      </c>
      <c r="AR41" s="25"/>
      <c r="AS41" s="25"/>
      <c r="AT41" s="25"/>
    </row>
    <row r="42" spans="1:46" ht="12" customHeight="1" x14ac:dyDescent="0.2">
      <c r="A42" s="1" t="s">
        <v>1719</v>
      </c>
      <c r="B42" s="5" t="s">
        <v>2120</v>
      </c>
      <c r="C42" s="5" t="s">
        <v>2135</v>
      </c>
      <c r="D42" s="5" t="s">
        <v>2225</v>
      </c>
      <c r="E42" s="5" t="s">
        <v>2226</v>
      </c>
      <c r="F42" s="5" t="s">
        <v>1984</v>
      </c>
      <c r="G42" s="5" t="s">
        <v>1801</v>
      </c>
      <c r="H42" s="5" t="s">
        <v>1726</v>
      </c>
      <c r="I42" s="5" t="s">
        <v>2138</v>
      </c>
      <c r="J42" s="5" t="s">
        <v>2139</v>
      </c>
      <c r="K42" s="5" t="s">
        <v>2094</v>
      </c>
      <c r="L42" s="5" t="s">
        <v>1730</v>
      </c>
      <c r="M42" s="5" t="s">
        <v>1784</v>
      </c>
      <c r="N42" s="5" t="s">
        <v>1756</v>
      </c>
      <c r="O42" s="5" t="s">
        <v>2227</v>
      </c>
      <c r="P42" s="5" t="s">
        <v>2124</v>
      </c>
      <c r="Q42" s="5" t="s">
        <v>2228</v>
      </c>
      <c r="R42" s="6" t="b">
        <v>0</v>
      </c>
      <c r="S42" s="5" t="s">
        <v>2229</v>
      </c>
      <c r="T42" s="5" t="s">
        <v>2230</v>
      </c>
      <c r="U42" s="5" t="s">
        <v>1740</v>
      </c>
      <c r="V42" s="5" t="s">
        <v>2068</v>
      </c>
      <c r="W42" s="5" t="s">
        <v>2231</v>
      </c>
      <c r="X42" s="6" t="b">
        <v>0</v>
      </c>
      <c r="Y42" s="5" t="s">
        <v>1825</v>
      </c>
      <c r="Z42" s="5" t="s">
        <v>1785</v>
      </c>
      <c r="AA42" s="5" t="s">
        <v>1742</v>
      </c>
      <c r="AB42" s="7">
        <v>3000</v>
      </c>
      <c r="AC42" s="7">
        <v>1700</v>
      </c>
      <c r="AD42" s="17">
        <f t="shared" si="3"/>
        <v>3</v>
      </c>
      <c r="AE42" s="17">
        <f t="shared" si="4"/>
        <v>1.7</v>
      </c>
      <c r="AF42" s="7">
        <v>4710</v>
      </c>
      <c r="AG42" s="5" t="s">
        <v>2232</v>
      </c>
      <c r="AH42" s="5" t="s">
        <v>2233</v>
      </c>
      <c r="AI42" s="5" t="s">
        <v>1745</v>
      </c>
      <c r="AJ42" s="5" t="s">
        <v>1954</v>
      </c>
      <c r="AK42" s="5" t="s">
        <v>1745</v>
      </c>
      <c r="AL42" s="5" t="s">
        <v>1747</v>
      </c>
      <c r="AM42" s="6" t="b">
        <v>1</v>
      </c>
      <c r="AN42" s="6" t="b">
        <v>1</v>
      </c>
      <c r="AO42" s="17">
        <f t="shared" si="5"/>
        <v>1.2395635</v>
      </c>
      <c r="AP42" s="17">
        <f t="shared" si="6"/>
        <v>1.1867580999999998</v>
      </c>
      <c r="AQ42" s="17">
        <f t="shared" si="7"/>
        <v>5.2805400000000224E-2</v>
      </c>
      <c r="AR42" s="25"/>
      <c r="AS42" s="25"/>
      <c r="AT42" s="25"/>
    </row>
    <row r="43" spans="1:46" ht="12" customHeight="1" x14ac:dyDescent="0.2">
      <c r="A43" s="1" t="s">
        <v>1719</v>
      </c>
      <c r="B43" s="5" t="s">
        <v>2120</v>
      </c>
      <c r="C43" s="5" t="s">
        <v>2121</v>
      </c>
      <c r="D43" s="5" t="s">
        <v>2234</v>
      </c>
      <c r="E43" s="5" t="s">
        <v>2123</v>
      </c>
      <c r="F43" s="5" t="s">
        <v>2235</v>
      </c>
      <c r="G43" s="5" t="s">
        <v>2211</v>
      </c>
      <c r="H43" s="5" t="s">
        <v>1726</v>
      </c>
      <c r="I43" s="5" t="s">
        <v>1816</v>
      </c>
      <c r="J43" s="5" t="s">
        <v>1728</v>
      </c>
      <c r="K43" s="5" t="s">
        <v>1817</v>
      </c>
      <c r="L43" s="5" t="s">
        <v>1730</v>
      </c>
      <c r="M43" s="5" t="s">
        <v>1745</v>
      </c>
      <c r="N43" s="5" t="s">
        <v>1926</v>
      </c>
      <c r="O43" s="5" t="s">
        <v>2236</v>
      </c>
      <c r="P43" s="5" t="s">
        <v>2160</v>
      </c>
      <c r="Q43" s="5" t="s">
        <v>2156</v>
      </c>
      <c r="R43" s="6" t="b">
        <v>0</v>
      </c>
      <c r="S43" s="5" t="s">
        <v>1745</v>
      </c>
      <c r="T43" s="5" t="s">
        <v>1745</v>
      </c>
      <c r="U43" s="5" t="s">
        <v>2056</v>
      </c>
      <c r="V43" s="5" t="s">
        <v>1779</v>
      </c>
      <c r="W43" s="5" t="s">
        <v>1779</v>
      </c>
      <c r="X43" s="6" t="b">
        <v>0</v>
      </c>
      <c r="Y43" s="5" t="s">
        <v>1785</v>
      </c>
      <c r="Z43" s="5" t="s">
        <v>1768</v>
      </c>
      <c r="AA43" s="5" t="s">
        <v>1742</v>
      </c>
      <c r="AB43" s="7">
        <v>3203</v>
      </c>
      <c r="AC43" s="7">
        <v>396</v>
      </c>
      <c r="AD43" s="17">
        <f t="shared" si="3"/>
        <v>3.2029999999999998</v>
      </c>
      <c r="AE43" s="17">
        <f t="shared" si="4"/>
        <v>0.39600000000000002</v>
      </c>
      <c r="AF43" s="7">
        <v>3590</v>
      </c>
      <c r="AG43" s="5" t="s">
        <v>1745</v>
      </c>
      <c r="AH43" s="5" t="s">
        <v>1811</v>
      </c>
      <c r="AI43" s="5" t="s">
        <v>1745</v>
      </c>
      <c r="AJ43" s="5" t="s">
        <v>1953</v>
      </c>
      <c r="AK43" s="5" t="s">
        <v>1745</v>
      </c>
      <c r="AL43" s="5" t="s">
        <v>2134</v>
      </c>
      <c r="AM43" s="6" t="b">
        <v>0</v>
      </c>
      <c r="AN43" s="6" t="b">
        <v>1</v>
      </c>
      <c r="AO43" s="17">
        <f t="shared" si="5"/>
        <v>0.28874538</v>
      </c>
      <c r="AP43" s="17">
        <f t="shared" si="6"/>
        <v>0.27644482799999998</v>
      </c>
      <c r="AQ43" s="17">
        <f t="shared" si="7"/>
        <v>1.230055200000002E-2</v>
      </c>
      <c r="AR43" s="25"/>
      <c r="AS43" s="25"/>
      <c r="AT43" s="25"/>
    </row>
    <row r="44" spans="1:46" ht="12" customHeight="1" x14ac:dyDescent="0.2">
      <c r="A44" s="1" t="s">
        <v>1719</v>
      </c>
      <c r="B44" s="5" t="s">
        <v>2120</v>
      </c>
      <c r="C44" s="5" t="s">
        <v>2121</v>
      </c>
      <c r="D44" s="5" t="s">
        <v>2237</v>
      </c>
      <c r="E44" s="5" t="s">
        <v>2123</v>
      </c>
      <c r="F44" s="5" t="s">
        <v>1724</v>
      </c>
      <c r="G44" s="5" t="s">
        <v>1841</v>
      </c>
      <c r="H44" s="5" t="s">
        <v>1726</v>
      </c>
      <c r="I44" s="5" t="s">
        <v>2126</v>
      </c>
      <c r="J44" s="5" t="s">
        <v>1745</v>
      </c>
      <c r="K44" s="5" t="s">
        <v>1817</v>
      </c>
      <c r="L44" s="5" t="s">
        <v>1730</v>
      </c>
      <c r="M44" s="5" t="s">
        <v>2238</v>
      </c>
      <c r="N44" s="5" t="s">
        <v>1926</v>
      </c>
      <c r="O44" s="5" t="s">
        <v>2239</v>
      </c>
      <c r="P44" s="5" t="s">
        <v>2240</v>
      </c>
      <c r="Q44" s="5" t="s">
        <v>2241</v>
      </c>
      <c r="R44" s="6" t="b">
        <v>0</v>
      </c>
      <c r="S44" s="5" t="s">
        <v>2242</v>
      </c>
      <c r="T44" s="5" t="s">
        <v>2243</v>
      </c>
      <c r="U44" s="5" t="s">
        <v>2158</v>
      </c>
      <c r="V44" s="5" t="s">
        <v>2244</v>
      </c>
      <c r="W44" s="5" t="s">
        <v>1779</v>
      </c>
      <c r="X44" s="6" t="b">
        <v>0</v>
      </c>
      <c r="Y44" s="5" t="s">
        <v>1740</v>
      </c>
      <c r="Z44" s="5" t="s">
        <v>1785</v>
      </c>
      <c r="AA44" s="5" t="s">
        <v>1742</v>
      </c>
      <c r="AB44" s="7">
        <v>4500</v>
      </c>
      <c r="AC44" s="7">
        <v>2530</v>
      </c>
      <c r="AD44" s="17">
        <f t="shared" si="3"/>
        <v>4.5</v>
      </c>
      <c r="AE44" s="17">
        <f t="shared" si="4"/>
        <v>2.5299999999999998</v>
      </c>
      <c r="AF44" s="7">
        <v>6902</v>
      </c>
      <c r="AG44" s="5" t="s">
        <v>1779</v>
      </c>
      <c r="AH44" s="5" t="s">
        <v>1811</v>
      </c>
      <c r="AI44" s="5" t="s">
        <v>1745</v>
      </c>
      <c r="AJ44" s="5" t="s">
        <v>2159</v>
      </c>
      <c r="AK44" s="5" t="s">
        <v>1745</v>
      </c>
      <c r="AL44" s="5" t="s">
        <v>2134</v>
      </c>
      <c r="AM44" s="6" t="b">
        <v>0</v>
      </c>
      <c r="AN44" s="6" t="b">
        <v>1</v>
      </c>
      <c r="AO44" s="17">
        <f t="shared" si="5"/>
        <v>1.8447621499999998</v>
      </c>
      <c r="AP44" s="17">
        <f t="shared" si="6"/>
        <v>1.7661752899999998</v>
      </c>
      <c r="AQ44" s="17">
        <f t="shared" si="7"/>
        <v>7.8586859999999925E-2</v>
      </c>
      <c r="AR44" s="25"/>
      <c r="AS44" s="25"/>
      <c r="AT44" s="25"/>
    </row>
    <row r="45" spans="1:46" ht="12" customHeight="1" x14ac:dyDescent="0.2">
      <c r="A45" s="1" t="s">
        <v>1719</v>
      </c>
      <c r="B45" s="5" t="s">
        <v>2120</v>
      </c>
      <c r="C45" s="5" t="s">
        <v>2135</v>
      </c>
      <c r="D45" s="5" t="s">
        <v>2245</v>
      </c>
      <c r="E45" s="5" t="s">
        <v>2246</v>
      </c>
      <c r="F45" s="5" t="s">
        <v>1974</v>
      </c>
      <c r="G45" s="5" t="s">
        <v>1772</v>
      </c>
      <c r="H45" s="5" t="s">
        <v>1985</v>
      </c>
      <c r="I45" s="5" t="s">
        <v>2247</v>
      </c>
      <c r="J45" s="5" t="s">
        <v>1728</v>
      </c>
      <c r="K45" s="5" t="s">
        <v>2003</v>
      </c>
      <c r="L45" s="5" t="s">
        <v>1988</v>
      </c>
      <c r="M45" s="5" t="s">
        <v>1807</v>
      </c>
      <c r="N45" s="5" t="s">
        <v>1990</v>
      </c>
      <c r="O45" s="5" t="s">
        <v>2248</v>
      </c>
      <c r="P45" s="5" t="s">
        <v>2249</v>
      </c>
      <c r="Q45" s="5" t="s">
        <v>2250</v>
      </c>
      <c r="R45" s="6" t="b">
        <v>0</v>
      </c>
      <c r="S45" s="5" t="s">
        <v>2251</v>
      </c>
      <c r="T45" s="5" t="s">
        <v>2252</v>
      </c>
      <c r="U45" s="5" t="s">
        <v>2253</v>
      </c>
      <c r="V45" s="5" t="s">
        <v>1785</v>
      </c>
      <c r="W45" s="5" t="s">
        <v>1777</v>
      </c>
      <c r="X45" s="6" t="b">
        <v>0</v>
      </c>
      <c r="Y45" s="5" t="s">
        <v>1858</v>
      </c>
      <c r="Z45" s="5" t="s">
        <v>1768</v>
      </c>
      <c r="AA45" s="5" t="s">
        <v>2254</v>
      </c>
      <c r="AB45" s="7">
        <v>1600</v>
      </c>
      <c r="AC45" s="7">
        <v>919</v>
      </c>
      <c r="AD45" s="17">
        <f t="shared" si="3"/>
        <v>1.6</v>
      </c>
      <c r="AE45" s="17">
        <f t="shared" si="4"/>
        <v>0.91900000000000004</v>
      </c>
      <c r="AF45" s="7">
        <v>2393</v>
      </c>
      <c r="AG45" s="5" t="s">
        <v>1779</v>
      </c>
      <c r="AH45" s="5" t="s">
        <v>2255</v>
      </c>
      <c r="AI45" s="5" t="s">
        <v>2255</v>
      </c>
      <c r="AJ45" s="5" t="s">
        <v>2256</v>
      </c>
      <c r="AK45" s="5" t="s">
        <v>2257</v>
      </c>
      <c r="AL45" s="5" t="s">
        <v>1747</v>
      </c>
      <c r="AM45" s="6" t="b">
        <v>1</v>
      </c>
      <c r="AN45" s="6" t="b">
        <v>1</v>
      </c>
      <c r="AO45" s="17">
        <f t="shared" si="5"/>
        <v>0.67009344500000001</v>
      </c>
      <c r="AP45" s="17">
        <f t="shared" si="6"/>
        <v>0.64154746699999998</v>
      </c>
      <c r="AQ45" s="17">
        <f t="shared" si="7"/>
        <v>2.8545978000000027E-2</v>
      </c>
      <c r="AR45" s="25"/>
      <c r="AS45" s="25"/>
      <c r="AT45" s="25"/>
    </row>
    <row r="46" spans="1:46" ht="12" customHeight="1" x14ac:dyDescent="0.2">
      <c r="A46" s="1" t="s">
        <v>1719</v>
      </c>
      <c r="B46" s="5" t="s">
        <v>2120</v>
      </c>
      <c r="C46" s="5" t="s">
        <v>2258</v>
      </c>
      <c r="D46" s="5" t="s">
        <v>2259</v>
      </c>
      <c r="E46" s="5" t="s">
        <v>2260</v>
      </c>
      <c r="F46" s="5" t="s">
        <v>1865</v>
      </c>
      <c r="G46" s="5" t="s">
        <v>1890</v>
      </c>
      <c r="H46" s="5" t="s">
        <v>1985</v>
      </c>
      <c r="I46" s="5" t="s">
        <v>2261</v>
      </c>
      <c r="J46" s="5" t="s">
        <v>2262</v>
      </c>
      <c r="K46" s="5" t="s">
        <v>2094</v>
      </c>
      <c r="L46" s="5" t="s">
        <v>1988</v>
      </c>
      <c r="M46" s="5" t="s">
        <v>2158</v>
      </c>
      <c r="N46" s="5" t="s">
        <v>2263</v>
      </c>
      <c r="O46" s="5" t="s">
        <v>2264</v>
      </c>
      <c r="P46" s="5" t="s">
        <v>2265</v>
      </c>
      <c r="Q46" s="5" t="s">
        <v>2266</v>
      </c>
      <c r="R46" s="6" t="b">
        <v>0</v>
      </c>
      <c r="S46" s="5" t="s">
        <v>2165</v>
      </c>
      <c r="T46" s="5" t="s">
        <v>2267</v>
      </c>
      <c r="U46" s="5" t="s">
        <v>1795</v>
      </c>
      <c r="V46" s="5" t="s">
        <v>1741</v>
      </c>
      <c r="W46" s="5" t="s">
        <v>2268</v>
      </c>
      <c r="X46" s="6" t="b">
        <v>0</v>
      </c>
      <c r="Y46" s="5" t="s">
        <v>1836</v>
      </c>
      <c r="Z46" s="5" t="s">
        <v>1785</v>
      </c>
      <c r="AA46" s="5" t="s">
        <v>1724</v>
      </c>
      <c r="AB46" s="7">
        <v>1911</v>
      </c>
      <c r="AC46" s="7">
        <v>869</v>
      </c>
      <c r="AD46" s="17">
        <f t="shared" si="3"/>
        <v>1.911</v>
      </c>
      <c r="AE46" s="17">
        <f t="shared" si="4"/>
        <v>0.86899999999999999</v>
      </c>
      <c r="AF46" s="7">
        <v>0</v>
      </c>
      <c r="AG46" s="5" t="s">
        <v>1779</v>
      </c>
      <c r="AH46" s="5" t="s">
        <v>2269</v>
      </c>
      <c r="AI46" s="5" t="s">
        <v>1745</v>
      </c>
      <c r="AJ46" s="5" t="s">
        <v>2270</v>
      </c>
      <c r="AK46" s="5" t="s">
        <v>1887</v>
      </c>
      <c r="AL46" s="5" t="s">
        <v>1747</v>
      </c>
      <c r="AM46" s="6" t="b">
        <v>1</v>
      </c>
      <c r="AN46" s="6" t="b">
        <v>1</v>
      </c>
      <c r="AO46" s="17">
        <f t="shared" si="5"/>
        <v>0.63363569499999994</v>
      </c>
      <c r="AP46" s="17">
        <f t="shared" si="6"/>
        <v>0.606642817</v>
      </c>
      <c r="AQ46" s="17">
        <f t="shared" si="7"/>
        <v>2.6992877999999942E-2</v>
      </c>
      <c r="AR46" s="25"/>
      <c r="AS46" s="25"/>
      <c r="AT46" s="25"/>
    </row>
    <row r="47" spans="1:46" ht="12" customHeight="1" x14ac:dyDescent="0.2">
      <c r="A47" s="1" t="s">
        <v>1719</v>
      </c>
      <c r="B47" s="5" t="s">
        <v>2120</v>
      </c>
      <c r="C47" s="5" t="s">
        <v>2271</v>
      </c>
      <c r="D47" s="5" t="s">
        <v>2272</v>
      </c>
      <c r="E47" s="5" t="s">
        <v>2273</v>
      </c>
      <c r="F47" s="5" t="s">
        <v>2092</v>
      </c>
      <c r="G47" s="5" t="s">
        <v>1772</v>
      </c>
      <c r="H47" s="5" t="s">
        <v>1985</v>
      </c>
      <c r="I47" s="5" t="s">
        <v>2274</v>
      </c>
      <c r="J47" s="5" t="s">
        <v>1728</v>
      </c>
      <c r="K47" s="5" t="s">
        <v>2003</v>
      </c>
      <c r="L47" s="5" t="s">
        <v>1988</v>
      </c>
      <c r="M47" s="5" t="s">
        <v>1795</v>
      </c>
      <c r="N47" s="5" t="s">
        <v>1732</v>
      </c>
      <c r="O47" s="5" t="s">
        <v>2275</v>
      </c>
      <c r="P47" s="5" t="s">
        <v>2276</v>
      </c>
      <c r="Q47" s="5" t="s">
        <v>2087</v>
      </c>
      <c r="R47" s="6" t="b">
        <v>0</v>
      </c>
      <c r="S47" s="5" t="s">
        <v>2159</v>
      </c>
      <c r="T47" s="5" t="s">
        <v>2159</v>
      </c>
      <c r="U47" s="5" t="s">
        <v>1785</v>
      </c>
      <c r="V47" s="5" t="s">
        <v>1887</v>
      </c>
      <c r="W47" s="5" t="s">
        <v>1779</v>
      </c>
      <c r="X47" s="6" t="b">
        <v>0</v>
      </c>
      <c r="Y47" s="5" t="s">
        <v>1785</v>
      </c>
      <c r="Z47" s="5" t="s">
        <v>1768</v>
      </c>
      <c r="AA47" s="5" t="s">
        <v>2277</v>
      </c>
      <c r="AB47" s="7">
        <v>215</v>
      </c>
      <c r="AC47" s="7">
        <v>0</v>
      </c>
      <c r="AD47" s="17">
        <f t="shared" si="3"/>
        <v>0.215</v>
      </c>
      <c r="AE47" s="17">
        <f t="shared" si="4"/>
        <v>0</v>
      </c>
      <c r="AF47" s="7">
        <v>0</v>
      </c>
      <c r="AG47" s="5" t="s">
        <v>1779</v>
      </c>
      <c r="AH47" s="5" t="s">
        <v>2278</v>
      </c>
      <c r="AI47" s="5" t="s">
        <v>1745</v>
      </c>
      <c r="AJ47" s="5" t="s">
        <v>2279</v>
      </c>
      <c r="AK47" s="5" t="s">
        <v>1887</v>
      </c>
      <c r="AL47" s="5" t="s">
        <v>1747</v>
      </c>
      <c r="AM47" s="6" t="b">
        <v>1</v>
      </c>
      <c r="AN47" s="6" t="b">
        <v>1</v>
      </c>
      <c r="AO47" s="17">
        <f t="shared" si="5"/>
        <v>0</v>
      </c>
      <c r="AP47" s="17">
        <f t="shared" si="6"/>
        <v>0</v>
      </c>
      <c r="AQ47" s="17">
        <f t="shared" si="7"/>
        <v>0</v>
      </c>
      <c r="AR47" s="25"/>
      <c r="AS47" s="25"/>
      <c r="AT47" s="25"/>
    </row>
    <row r="48" spans="1:46" ht="12" customHeight="1" x14ac:dyDescent="0.2">
      <c r="A48" s="1" t="s">
        <v>1719</v>
      </c>
      <c r="B48" s="5" t="s">
        <v>2120</v>
      </c>
      <c r="C48" s="5" t="s">
        <v>2121</v>
      </c>
      <c r="D48" s="5" t="s">
        <v>2280</v>
      </c>
      <c r="E48" s="5" t="s">
        <v>2281</v>
      </c>
      <c r="F48" s="5" t="s">
        <v>2282</v>
      </c>
      <c r="G48" s="5" t="s">
        <v>2000</v>
      </c>
      <c r="H48" s="5" t="s">
        <v>1985</v>
      </c>
      <c r="I48" s="5" t="s">
        <v>2283</v>
      </c>
      <c r="J48" s="5" t="s">
        <v>1745</v>
      </c>
      <c r="K48" s="5" t="s">
        <v>1817</v>
      </c>
      <c r="L48" s="5" t="s">
        <v>1988</v>
      </c>
      <c r="M48" s="5" t="s">
        <v>1925</v>
      </c>
      <c r="N48" s="5" t="s">
        <v>1990</v>
      </c>
      <c r="O48" s="5" t="s">
        <v>1799</v>
      </c>
      <c r="P48" s="5" t="s">
        <v>2228</v>
      </c>
      <c r="Q48" s="5" t="s">
        <v>2197</v>
      </c>
      <c r="R48" s="6" t="b">
        <v>0</v>
      </c>
      <c r="S48" s="5" t="s">
        <v>2208</v>
      </c>
      <c r="T48" s="5" t="s">
        <v>2284</v>
      </c>
      <c r="U48" s="5" t="s">
        <v>2201</v>
      </c>
      <c r="V48" s="5" t="s">
        <v>1779</v>
      </c>
      <c r="W48" s="5" t="s">
        <v>1779</v>
      </c>
      <c r="X48" s="6" t="b">
        <v>0</v>
      </c>
      <c r="Y48" s="5" t="s">
        <v>1785</v>
      </c>
      <c r="Z48" s="5" t="s">
        <v>1768</v>
      </c>
      <c r="AA48" s="5" t="s">
        <v>1745</v>
      </c>
      <c r="AB48" s="7">
        <v>700</v>
      </c>
      <c r="AC48" s="7">
        <v>479</v>
      </c>
      <c r="AD48" s="17">
        <f t="shared" si="3"/>
        <v>0.7</v>
      </c>
      <c r="AE48" s="17">
        <f t="shared" si="4"/>
        <v>0.47899999999999998</v>
      </c>
      <c r="AF48" s="7">
        <v>1152</v>
      </c>
      <c r="AG48" s="5" t="s">
        <v>1779</v>
      </c>
      <c r="AH48" s="5" t="s">
        <v>2024</v>
      </c>
      <c r="AI48" s="5" t="s">
        <v>1745</v>
      </c>
      <c r="AJ48" s="5" t="s">
        <v>1758</v>
      </c>
      <c r="AK48" s="5" t="s">
        <v>1745</v>
      </c>
      <c r="AL48" s="5" t="s">
        <v>2134</v>
      </c>
      <c r="AM48" s="6" t="b">
        <v>0</v>
      </c>
      <c r="AN48" s="6" t="b">
        <v>1</v>
      </c>
      <c r="AO48" s="17">
        <f t="shared" si="5"/>
        <v>0.349265245</v>
      </c>
      <c r="AP48" s="17">
        <f t="shared" si="6"/>
        <v>0.33438654699999998</v>
      </c>
      <c r="AQ48" s="17">
        <f t="shared" si="7"/>
        <v>1.4878698000000024E-2</v>
      </c>
      <c r="AR48" s="25"/>
      <c r="AS48" s="25"/>
      <c r="AT48" s="25"/>
    </row>
    <row r="49" spans="1:46" ht="12" customHeight="1" x14ac:dyDescent="0.2">
      <c r="A49" s="1" t="s">
        <v>1719</v>
      </c>
      <c r="B49" s="5" t="s">
        <v>2120</v>
      </c>
      <c r="C49" s="5" t="s">
        <v>2121</v>
      </c>
      <c r="D49" s="5" t="s">
        <v>2285</v>
      </c>
      <c r="E49" s="5" t="s">
        <v>2210</v>
      </c>
      <c r="F49" s="5" t="s">
        <v>2286</v>
      </c>
      <c r="G49" s="5" t="s">
        <v>1973</v>
      </c>
      <c r="H49" s="5" t="s">
        <v>1985</v>
      </c>
      <c r="I49" s="5" t="s">
        <v>2094</v>
      </c>
      <c r="J49" s="5" t="s">
        <v>1745</v>
      </c>
      <c r="K49" s="5" t="s">
        <v>2094</v>
      </c>
      <c r="L49" s="5" t="s">
        <v>1988</v>
      </c>
      <c r="M49" s="5" t="s">
        <v>2004</v>
      </c>
      <c r="N49" s="5" t="s">
        <v>1926</v>
      </c>
      <c r="O49" s="5" t="s">
        <v>2287</v>
      </c>
      <c r="P49" s="5" t="s">
        <v>2288</v>
      </c>
      <c r="Q49" s="5" t="s">
        <v>2289</v>
      </c>
      <c r="R49" s="6" t="b">
        <v>0</v>
      </c>
      <c r="S49" s="5" t="s">
        <v>1745</v>
      </c>
      <c r="T49" s="5" t="s">
        <v>1745</v>
      </c>
      <c r="U49" s="5" t="s">
        <v>1915</v>
      </c>
      <c r="V49" s="5" t="s">
        <v>1768</v>
      </c>
      <c r="W49" s="5" t="s">
        <v>1779</v>
      </c>
      <c r="X49" s="6" t="b">
        <v>0</v>
      </c>
      <c r="Y49" s="5" t="s">
        <v>1825</v>
      </c>
      <c r="Z49" s="5" t="s">
        <v>1785</v>
      </c>
      <c r="AA49" s="5" t="s">
        <v>1745</v>
      </c>
      <c r="AB49" s="7">
        <v>1406</v>
      </c>
      <c r="AC49" s="7">
        <v>800</v>
      </c>
      <c r="AD49" s="17">
        <f t="shared" si="3"/>
        <v>1.4059999999999999</v>
      </c>
      <c r="AE49" s="17">
        <f t="shared" si="4"/>
        <v>0.8</v>
      </c>
      <c r="AF49" s="7">
        <v>0</v>
      </c>
      <c r="AG49" s="5" t="s">
        <v>1779</v>
      </c>
      <c r="AH49" s="5" t="s">
        <v>2208</v>
      </c>
      <c r="AI49" s="5" t="s">
        <v>1745</v>
      </c>
      <c r="AJ49" s="5" t="s">
        <v>1991</v>
      </c>
      <c r="AK49" s="5" t="s">
        <v>1745</v>
      </c>
      <c r="AL49" s="5" t="s">
        <v>2134</v>
      </c>
      <c r="AM49" s="6" t="b">
        <v>0</v>
      </c>
      <c r="AN49" s="6" t="b">
        <v>1</v>
      </c>
      <c r="AO49" s="17">
        <f t="shared" si="5"/>
        <v>0.58332400000000006</v>
      </c>
      <c r="AP49" s="17">
        <f t="shared" si="6"/>
        <v>0.55847440000000004</v>
      </c>
      <c r="AQ49" s="17">
        <f t="shared" si="7"/>
        <v>2.4849600000000027E-2</v>
      </c>
      <c r="AR49" s="25"/>
      <c r="AS49" s="25"/>
      <c r="AT49" s="25"/>
    </row>
    <row r="50" spans="1:46" ht="12" customHeight="1" x14ac:dyDescent="0.2">
      <c r="A50" s="1" t="s">
        <v>1719</v>
      </c>
      <c r="B50" s="5" t="s">
        <v>2120</v>
      </c>
      <c r="C50" s="5" t="s">
        <v>2258</v>
      </c>
      <c r="D50" s="5" t="s">
        <v>2290</v>
      </c>
      <c r="E50" s="5" t="s">
        <v>2260</v>
      </c>
      <c r="F50" s="5" t="s">
        <v>1801</v>
      </c>
      <c r="G50" s="5" t="s">
        <v>1948</v>
      </c>
      <c r="H50" s="5" t="s">
        <v>1985</v>
      </c>
      <c r="I50" s="5" t="s">
        <v>2138</v>
      </c>
      <c r="J50" s="5" t="s">
        <v>1745</v>
      </c>
      <c r="K50" s="5" t="s">
        <v>2094</v>
      </c>
      <c r="L50" s="5" t="s">
        <v>1988</v>
      </c>
      <c r="M50" s="5" t="s">
        <v>2189</v>
      </c>
      <c r="N50" s="5" t="s">
        <v>2263</v>
      </c>
      <c r="O50" s="5" t="s">
        <v>2291</v>
      </c>
      <c r="P50" s="5" t="s">
        <v>2292</v>
      </c>
      <c r="Q50" s="5" t="s">
        <v>2293</v>
      </c>
      <c r="R50" s="6" t="b">
        <v>0</v>
      </c>
      <c r="S50" s="5" t="s">
        <v>1953</v>
      </c>
      <c r="T50" s="5" t="s">
        <v>2294</v>
      </c>
      <c r="U50" s="5" t="s">
        <v>2020</v>
      </c>
      <c r="V50" s="5" t="s">
        <v>1836</v>
      </c>
      <c r="W50" s="5" t="s">
        <v>1779</v>
      </c>
      <c r="X50" s="6" t="b">
        <v>0</v>
      </c>
      <c r="Y50" s="5" t="s">
        <v>1836</v>
      </c>
      <c r="Z50" s="5" t="s">
        <v>1785</v>
      </c>
      <c r="AA50" s="5" t="s">
        <v>2295</v>
      </c>
      <c r="AB50" s="7">
        <v>3200</v>
      </c>
      <c r="AC50" s="7">
        <v>1050</v>
      </c>
      <c r="AD50" s="17">
        <f t="shared" si="3"/>
        <v>3.2</v>
      </c>
      <c r="AE50" s="17">
        <f t="shared" si="4"/>
        <v>1.05</v>
      </c>
      <c r="AF50" s="7">
        <v>0</v>
      </c>
      <c r="AG50" s="5" t="s">
        <v>1779</v>
      </c>
      <c r="AH50" s="5" t="s">
        <v>2296</v>
      </c>
      <c r="AI50" s="5" t="s">
        <v>1745</v>
      </c>
      <c r="AJ50" s="5" t="s">
        <v>2297</v>
      </c>
      <c r="AK50" s="5" t="s">
        <v>1887</v>
      </c>
      <c r="AL50" s="5" t="s">
        <v>1747</v>
      </c>
      <c r="AM50" s="6" t="b">
        <v>1</v>
      </c>
      <c r="AN50" s="6" t="b">
        <v>1</v>
      </c>
      <c r="AO50" s="17">
        <f t="shared" si="5"/>
        <v>0.76561275000000006</v>
      </c>
      <c r="AP50" s="17">
        <f t="shared" si="6"/>
        <v>0.73299764999999995</v>
      </c>
      <c r="AQ50" s="17">
        <f t="shared" si="7"/>
        <v>3.2615100000000119E-2</v>
      </c>
      <c r="AR50" s="25"/>
      <c r="AS50" s="25"/>
      <c r="AT50" s="25"/>
    </row>
    <row r="51" spans="1:46" ht="12" customHeight="1" x14ac:dyDescent="0.2">
      <c r="A51" s="1" t="s">
        <v>1719</v>
      </c>
      <c r="B51" s="5" t="s">
        <v>2120</v>
      </c>
      <c r="C51" s="5" t="s">
        <v>2298</v>
      </c>
      <c r="D51" s="5" t="s">
        <v>2299</v>
      </c>
      <c r="E51" s="5" t="s">
        <v>2300</v>
      </c>
      <c r="F51" s="5" t="s">
        <v>2301</v>
      </c>
      <c r="G51" s="5" t="s">
        <v>2301</v>
      </c>
      <c r="H51" s="5" t="s">
        <v>1985</v>
      </c>
      <c r="I51" s="5" t="s">
        <v>2302</v>
      </c>
      <c r="J51" s="5" t="s">
        <v>1745</v>
      </c>
      <c r="K51" s="5" t="s">
        <v>2303</v>
      </c>
      <c r="L51" s="5" t="s">
        <v>2152</v>
      </c>
      <c r="M51" s="5" t="s">
        <v>1807</v>
      </c>
      <c r="N51" s="5" t="s">
        <v>1926</v>
      </c>
      <c r="O51" s="5" t="s">
        <v>1745</v>
      </c>
      <c r="P51" s="5" t="s">
        <v>2304</v>
      </c>
      <c r="Q51" s="5" t="s">
        <v>1745</v>
      </c>
      <c r="R51" s="6" t="b">
        <v>0</v>
      </c>
      <c r="S51" s="5" t="s">
        <v>1915</v>
      </c>
      <c r="T51" s="5" t="s">
        <v>1915</v>
      </c>
      <c r="U51" s="5" t="s">
        <v>1887</v>
      </c>
      <c r="V51" s="5" t="s">
        <v>1779</v>
      </c>
      <c r="W51" s="5" t="s">
        <v>1779</v>
      </c>
      <c r="X51" s="6" t="b">
        <v>0</v>
      </c>
      <c r="Y51" s="5" t="s">
        <v>1768</v>
      </c>
      <c r="Z51" s="5" t="s">
        <v>1768</v>
      </c>
      <c r="AA51" s="5" t="s">
        <v>1742</v>
      </c>
      <c r="AB51" s="7">
        <v>7</v>
      </c>
      <c r="AC51" s="7">
        <v>13</v>
      </c>
      <c r="AD51" s="17">
        <f t="shared" si="3"/>
        <v>7.0000000000000001E-3</v>
      </c>
      <c r="AE51" s="17">
        <f t="shared" si="4"/>
        <v>1.2999999999999999E-2</v>
      </c>
      <c r="AF51" s="7">
        <v>17</v>
      </c>
      <c r="AG51" s="5" t="s">
        <v>1745</v>
      </c>
      <c r="AH51" s="5" t="s">
        <v>2305</v>
      </c>
      <c r="AI51" s="5" t="s">
        <v>1745</v>
      </c>
      <c r="AJ51" s="5" t="s">
        <v>2197</v>
      </c>
      <c r="AK51" s="5" t="s">
        <v>1745</v>
      </c>
      <c r="AL51" s="5" t="s">
        <v>1747</v>
      </c>
      <c r="AM51" s="6" t="b">
        <v>0</v>
      </c>
      <c r="AN51" s="6" t="b">
        <v>1</v>
      </c>
      <c r="AO51" s="17">
        <f t="shared" si="5"/>
        <v>9.4790150000000004E-3</v>
      </c>
      <c r="AP51" s="17">
        <f t="shared" si="6"/>
        <v>9.075208999999999E-3</v>
      </c>
      <c r="AQ51" s="17">
        <f t="shared" si="7"/>
        <v>4.0380600000000134E-4</v>
      </c>
      <c r="AR51" s="25"/>
      <c r="AS51" s="25"/>
      <c r="AT51" s="25"/>
    </row>
    <row r="52" spans="1:46" ht="12" customHeight="1" x14ac:dyDescent="0.2">
      <c r="A52" s="1" t="s">
        <v>1719</v>
      </c>
      <c r="B52" s="5" t="s">
        <v>2120</v>
      </c>
      <c r="C52" s="5" t="s">
        <v>2271</v>
      </c>
      <c r="D52" s="5" t="s">
        <v>2306</v>
      </c>
      <c r="E52" s="5" t="s">
        <v>2273</v>
      </c>
      <c r="F52" s="5" t="s">
        <v>2307</v>
      </c>
      <c r="G52" s="5" t="s">
        <v>1960</v>
      </c>
      <c r="H52" s="5" t="s">
        <v>1985</v>
      </c>
      <c r="I52" s="5" t="s">
        <v>2308</v>
      </c>
      <c r="J52" s="5" t="s">
        <v>1728</v>
      </c>
      <c r="K52" s="5" t="s">
        <v>2003</v>
      </c>
      <c r="L52" s="5" t="s">
        <v>1988</v>
      </c>
      <c r="M52" s="5" t="s">
        <v>1807</v>
      </c>
      <c r="N52" s="5" t="s">
        <v>1990</v>
      </c>
      <c r="O52" s="5" t="s">
        <v>2309</v>
      </c>
      <c r="P52" s="5" t="s">
        <v>2310</v>
      </c>
      <c r="Q52" s="5" t="s">
        <v>2311</v>
      </c>
      <c r="R52" s="6" t="b">
        <v>0</v>
      </c>
      <c r="S52" s="5" t="s">
        <v>2312</v>
      </c>
      <c r="T52" s="5" t="s">
        <v>2312</v>
      </c>
      <c r="U52" s="5" t="s">
        <v>1785</v>
      </c>
      <c r="V52" s="5" t="s">
        <v>1779</v>
      </c>
      <c r="W52" s="5" t="s">
        <v>1779</v>
      </c>
      <c r="X52" s="6" t="b">
        <v>0</v>
      </c>
      <c r="Y52" s="5" t="s">
        <v>1768</v>
      </c>
      <c r="Z52" s="5" t="s">
        <v>1768</v>
      </c>
      <c r="AA52" s="5" t="s">
        <v>2313</v>
      </c>
      <c r="AB52" s="7">
        <v>75</v>
      </c>
      <c r="AC52" s="7">
        <v>97</v>
      </c>
      <c r="AD52" s="17">
        <f t="shared" si="3"/>
        <v>7.4999999999999997E-2</v>
      </c>
      <c r="AE52" s="17">
        <f t="shared" si="4"/>
        <v>9.7000000000000003E-2</v>
      </c>
      <c r="AF52" s="7">
        <v>0</v>
      </c>
      <c r="AG52" s="5" t="s">
        <v>1745</v>
      </c>
      <c r="AH52" s="5" t="s">
        <v>2118</v>
      </c>
      <c r="AI52" s="5" t="s">
        <v>2118</v>
      </c>
      <c r="AJ52" s="5" t="s">
        <v>2024</v>
      </c>
      <c r="AK52" s="5" t="s">
        <v>1745</v>
      </c>
      <c r="AL52" s="5" t="s">
        <v>2314</v>
      </c>
      <c r="AM52" s="6" t="b">
        <v>0</v>
      </c>
      <c r="AN52" s="6" t="b">
        <v>1</v>
      </c>
      <c r="AO52" s="17">
        <f t="shared" si="5"/>
        <v>7.0728035000000009E-2</v>
      </c>
      <c r="AP52" s="17">
        <f t="shared" si="6"/>
        <v>6.7715021E-2</v>
      </c>
      <c r="AQ52" s="17">
        <f t="shared" si="7"/>
        <v>3.0130140000000083E-3</v>
      </c>
      <c r="AR52" s="25"/>
      <c r="AS52" s="25"/>
      <c r="AT52" s="25"/>
    </row>
    <row r="53" spans="1:46" ht="12" customHeight="1" x14ac:dyDescent="0.2">
      <c r="A53" s="1" t="s">
        <v>1719</v>
      </c>
      <c r="B53" s="5" t="s">
        <v>2120</v>
      </c>
      <c r="C53" s="5" t="s">
        <v>2258</v>
      </c>
      <c r="D53" s="5" t="s">
        <v>2315</v>
      </c>
      <c r="E53" s="5" t="s">
        <v>2260</v>
      </c>
      <c r="F53" s="5" t="s">
        <v>1852</v>
      </c>
      <c r="G53" s="5" t="s">
        <v>2001</v>
      </c>
      <c r="H53" s="5" t="s">
        <v>1985</v>
      </c>
      <c r="I53" s="5" t="s">
        <v>2094</v>
      </c>
      <c r="J53" s="5" t="s">
        <v>1745</v>
      </c>
      <c r="K53" s="5" t="s">
        <v>2094</v>
      </c>
      <c r="L53" s="5" t="s">
        <v>1988</v>
      </c>
      <c r="M53" s="5" t="s">
        <v>2189</v>
      </c>
      <c r="N53" s="5" t="s">
        <v>2263</v>
      </c>
      <c r="O53" s="5" t="s">
        <v>2316</v>
      </c>
      <c r="P53" s="5" t="s">
        <v>2317</v>
      </c>
      <c r="Q53" s="5" t="s">
        <v>2318</v>
      </c>
      <c r="R53" s="6" t="b">
        <v>0</v>
      </c>
      <c r="S53" s="5" t="s">
        <v>2159</v>
      </c>
      <c r="T53" s="5" t="s">
        <v>2007</v>
      </c>
      <c r="U53" s="5" t="s">
        <v>1795</v>
      </c>
      <c r="V53" s="5" t="s">
        <v>1741</v>
      </c>
      <c r="W53" s="5" t="s">
        <v>1779</v>
      </c>
      <c r="X53" s="6" t="b">
        <v>0</v>
      </c>
      <c r="Y53" s="5" t="s">
        <v>1741</v>
      </c>
      <c r="Z53" s="5" t="s">
        <v>1785</v>
      </c>
      <c r="AA53" s="5" t="s">
        <v>2319</v>
      </c>
      <c r="AB53" s="7">
        <v>1683</v>
      </c>
      <c r="AC53" s="7">
        <v>400</v>
      </c>
      <c r="AD53" s="17">
        <f t="shared" si="3"/>
        <v>1.6830000000000001</v>
      </c>
      <c r="AE53" s="17">
        <f t="shared" si="4"/>
        <v>0.4</v>
      </c>
      <c r="AF53" s="7">
        <v>0</v>
      </c>
      <c r="AG53" s="5" t="s">
        <v>1779</v>
      </c>
      <c r="AH53" s="5" t="s">
        <v>2320</v>
      </c>
      <c r="AI53" s="5" t="s">
        <v>1745</v>
      </c>
      <c r="AJ53" s="5" t="s">
        <v>2321</v>
      </c>
      <c r="AK53" s="5" t="s">
        <v>1887</v>
      </c>
      <c r="AL53" s="5" t="s">
        <v>1747</v>
      </c>
      <c r="AM53" s="6" t="b">
        <v>1</v>
      </c>
      <c r="AN53" s="6" t="b">
        <v>1</v>
      </c>
      <c r="AO53" s="17">
        <f t="shared" si="5"/>
        <v>0.29166200000000003</v>
      </c>
      <c r="AP53" s="17">
        <f t="shared" si="6"/>
        <v>0.27923720000000002</v>
      </c>
      <c r="AQ53" s="17">
        <f t="shared" si="7"/>
        <v>1.2424800000000014E-2</v>
      </c>
      <c r="AR53" s="25"/>
      <c r="AS53" s="25"/>
      <c r="AT53" s="25"/>
    </row>
    <row r="54" spans="1:46" ht="12" customHeight="1" x14ac:dyDescent="0.2">
      <c r="A54" s="1" t="s">
        <v>1719</v>
      </c>
      <c r="B54" s="5" t="s">
        <v>2120</v>
      </c>
      <c r="C54" s="5" t="s">
        <v>2271</v>
      </c>
      <c r="D54" s="5" t="s">
        <v>2322</v>
      </c>
      <c r="E54" s="5" t="s">
        <v>2194</v>
      </c>
      <c r="F54" s="5" t="s">
        <v>1973</v>
      </c>
      <c r="G54" s="5" t="s">
        <v>2301</v>
      </c>
      <c r="H54" s="5" t="s">
        <v>1985</v>
      </c>
      <c r="I54" s="5" t="s">
        <v>1728</v>
      </c>
      <c r="J54" s="5" t="s">
        <v>1728</v>
      </c>
      <c r="K54" s="5" t="s">
        <v>1987</v>
      </c>
      <c r="L54" s="5" t="s">
        <v>1988</v>
      </c>
      <c r="M54" s="5" t="s">
        <v>1807</v>
      </c>
      <c r="N54" s="5" t="s">
        <v>1990</v>
      </c>
      <c r="O54" s="5" t="s">
        <v>1799</v>
      </c>
      <c r="P54" s="5" t="s">
        <v>2323</v>
      </c>
      <c r="Q54" s="5" t="s">
        <v>2087</v>
      </c>
      <c r="R54" s="6" t="b">
        <v>0</v>
      </c>
      <c r="S54" s="5" t="s">
        <v>2324</v>
      </c>
      <c r="T54" s="5" t="s">
        <v>1764</v>
      </c>
      <c r="U54" s="5" t="s">
        <v>1795</v>
      </c>
      <c r="V54" s="5" t="s">
        <v>1779</v>
      </c>
      <c r="W54" s="5" t="s">
        <v>1779</v>
      </c>
      <c r="X54" s="6" t="b">
        <v>0</v>
      </c>
      <c r="Y54" s="5" t="s">
        <v>1836</v>
      </c>
      <c r="Z54" s="5" t="s">
        <v>1768</v>
      </c>
      <c r="AA54" s="5" t="s">
        <v>1766</v>
      </c>
      <c r="AB54" s="7">
        <v>3167</v>
      </c>
      <c r="AC54" s="7">
        <v>1315</v>
      </c>
      <c r="AD54" s="17">
        <f t="shared" si="3"/>
        <v>3.1669999999999998</v>
      </c>
      <c r="AE54" s="17">
        <f t="shared" si="4"/>
        <v>1.3149999999999999</v>
      </c>
      <c r="AF54" s="7">
        <v>0</v>
      </c>
      <c r="AG54" s="5" t="s">
        <v>1745</v>
      </c>
      <c r="AH54" s="5" t="s">
        <v>2325</v>
      </c>
      <c r="AI54" s="5" t="s">
        <v>2325</v>
      </c>
      <c r="AJ54" s="5" t="s">
        <v>2326</v>
      </c>
      <c r="AK54" s="5" t="s">
        <v>1745</v>
      </c>
      <c r="AL54" s="5" t="s">
        <v>1747</v>
      </c>
      <c r="AM54" s="6" t="b">
        <v>0</v>
      </c>
      <c r="AN54" s="6" t="b">
        <v>1</v>
      </c>
      <c r="AO54" s="17">
        <f t="shared" si="5"/>
        <v>0.95883882499999995</v>
      </c>
      <c r="AP54" s="17">
        <f t="shared" si="6"/>
        <v>0.9179922949999999</v>
      </c>
      <c r="AQ54" s="17">
        <f t="shared" si="7"/>
        <v>4.0846530000000048E-2</v>
      </c>
      <c r="AR54" s="25"/>
      <c r="AS54" s="25"/>
      <c r="AT54" s="25"/>
    </row>
    <row r="55" spans="1:46" ht="12" customHeight="1" x14ac:dyDescent="0.2">
      <c r="A55" s="1" t="s">
        <v>1719</v>
      </c>
      <c r="B55" s="5" t="s">
        <v>2120</v>
      </c>
      <c r="C55" s="5" t="s">
        <v>2135</v>
      </c>
      <c r="D55" s="5" t="s">
        <v>2327</v>
      </c>
      <c r="E55" s="5" t="s">
        <v>2194</v>
      </c>
      <c r="F55" s="5" t="s">
        <v>2328</v>
      </c>
      <c r="G55" s="5" t="s">
        <v>2329</v>
      </c>
      <c r="H55" s="5" t="s">
        <v>1985</v>
      </c>
      <c r="I55" s="5" t="s">
        <v>2330</v>
      </c>
      <c r="J55" s="5" t="s">
        <v>1728</v>
      </c>
      <c r="K55" s="5" t="s">
        <v>1987</v>
      </c>
      <c r="L55" s="5" t="s">
        <v>1988</v>
      </c>
      <c r="M55" s="5" t="s">
        <v>1836</v>
      </c>
      <c r="N55" s="5" t="s">
        <v>1990</v>
      </c>
      <c r="O55" s="5" t="s">
        <v>2331</v>
      </c>
      <c r="P55" s="5" t="s">
        <v>2332</v>
      </c>
      <c r="Q55" s="5" t="s">
        <v>1759</v>
      </c>
      <c r="R55" s="6" t="b">
        <v>0</v>
      </c>
      <c r="S55" s="5" t="s">
        <v>2333</v>
      </c>
      <c r="T55" s="5" t="s">
        <v>2334</v>
      </c>
      <c r="U55" s="5" t="s">
        <v>1884</v>
      </c>
      <c r="V55" s="5" t="s">
        <v>1768</v>
      </c>
      <c r="W55" s="5" t="s">
        <v>2335</v>
      </c>
      <c r="X55" s="6" t="b">
        <v>0</v>
      </c>
      <c r="Y55" s="5" t="s">
        <v>1836</v>
      </c>
      <c r="Z55" s="5" t="s">
        <v>1785</v>
      </c>
      <c r="AA55" s="5" t="s">
        <v>2336</v>
      </c>
      <c r="AB55" s="7">
        <v>750</v>
      </c>
      <c r="AC55" s="7">
        <v>302</v>
      </c>
      <c r="AD55" s="17">
        <f t="shared" si="3"/>
        <v>0.75</v>
      </c>
      <c r="AE55" s="17">
        <f t="shared" si="4"/>
        <v>0.30199999999999999</v>
      </c>
      <c r="AF55" s="7">
        <v>1025</v>
      </c>
      <c r="AG55" s="5" t="s">
        <v>1779</v>
      </c>
      <c r="AH55" s="5" t="s">
        <v>2337</v>
      </c>
      <c r="AI55" s="5" t="s">
        <v>2337</v>
      </c>
      <c r="AJ55" s="5" t="s">
        <v>2338</v>
      </c>
      <c r="AK55" s="5" t="s">
        <v>1768</v>
      </c>
      <c r="AL55" s="5" t="s">
        <v>1747</v>
      </c>
      <c r="AM55" s="6" t="b">
        <v>1</v>
      </c>
      <c r="AN55" s="6" t="b">
        <v>1</v>
      </c>
      <c r="AO55" s="17">
        <f t="shared" si="5"/>
        <v>0.22020481</v>
      </c>
      <c r="AP55" s="17">
        <f t="shared" si="6"/>
        <v>0.21082408599999999</v>
      </c>
      <c r="AQ55" s="17">
        <f t="shared" si="7"/>
        <v>9.3807240000000069E-3</v>
      </c>
      <c r="AR55" s="25"/>
      <c r="AS55" s="25"/>
      <c r="AT55" s="25"/>
    </row>
    <row r="56" spans="1:46" ht="12" customHeight="1" x14ac:dyDescent="0.2">
      <c r="A56" s="1" t="s">
        <v>1719</v>
      </c>
      <c r="B56" s="5" t="s">
        <v>2120</v>
      </c>
      <c r="C56" s="5" t="s">
        <v>2258</v>
      </c>
      <c r="D56" s="5" t="s">
        <v>2339</v>
      </c>
      <c r="E56" s="5" t="s">
        <v>2260</v>
      </c>
      <c r="F56" s="5" t="s">
        <v>1830</v>
      </c>
      <c r="G56" s="5" t="s">
        <v>1815</v>
      </c>
      <c r="H56" s="5" t="s">
        <v>1985</v>
      </c>
      <c r="I56" s="5" t="s">
        <v>2094</v>
      </c>
      <c r="J56" s="5" t="s">
        <v>1745</v>
      </c>
      <c r="K56" s="5" t="s">
        <v>1745</v>
      </c>
      <c r="L56" s="5" t="s">
        <v>1988</v>
      </c>
      <c r="M56" s="5" t="s">
        <v>1847</v>
      </c>
      <c r="N56" s="5" t="s">
        <v>2263</v>
      </c>
      <c r="O56" s="5" t="s">
        <v>2340</v>
      </c>
      <c r="P56" s="5" t="s">
        <v>2341</v>
      </c>
      <c r="Q56" s="5" t="s">
        <v>2161</v>
      </c>
      <c r="R56" s="6" t="b">
        <v>0</v>
      </c>
      <c r="S56" s="5" t="s">
        <v>2159</v>
      </c>
      <c r="T56" s="5" t="s">
        <v>2024</v>
      </c>
      <c r="U56" s="5" t="s">
        <v>1989</v>
      </c>
      <c r="V56" s="5" t="s">
        <v>1836</v>
      </c>
      <c r="W56" s="5" t="s">
        <v>1779</v>
      </c>
      <c r="X56" s="6" t="b">
        <v>0</v>
      </c>
      <c r="Y56" s="5" t="s">
        <v>1836</v>
      </c>
      <c r="Z56" s="5" t="s">
        <v>1785</v>
      </c>
      <c r="AA56" s="5" t="s">
        <v>2170</v>
      </c>
      <c r="AB56" s="7">
        <v>1800</v>
      </c>
      <c r="AC56" s="7">
        <v>400</v>
      </c>
      <c r="AD56" s="17">
        <f t="shared" si="3"/>
        <v>1.8</v>
      </c>
      <c r="AE56" s="17">
        <f t="shared" si="4"/>
        <v>0.4</v>
      </c>
      <c r="AF56" s="7">
        <v>0</v>
      </c>
      <c r="AG56" s="5" t="s">
        <v>1779</v>
      </c>
      <c r="AH56" s="5" t="s">
        <v>2342</v>
      </c>
      <c r="AI56" s="5" t="s">
        <v>1745</v>
      </c>
      <c r="AJ56" s="5" t="s">
        <v>2250</v>
      </c>
      <c r="AK56" s="5" t="s">
        <v>1887</v>
      </c>
      <c r="AL56" s="5" t="s">
        <v>1747</v>
      </c>
      <c r="AM56" s="6" t="b">
        <v>1</v>
      </c>
      <c r="AN56" s="6" t="b">
        <v>1</v>
      </c>
      <c r="AO56" s="17">
        <f t="shared" si="5"/>
        <v>0.29166200000000003</v>
      </c>
      <c r="AP56" s="17">
        <f t="shared" si="6"/>
        <v>0.27923720000000002</v>
      </c>
      <c r="AQ56" s="17">
        <f t="shared" si="7"/>
        <v>1.2424800000000014E-2</v>
      </c>
      <c r="AR56" s="25"/>
      <c r="AS56" s="25"/>
      <c r="AT56" s="25"/>
    </row>
    <row r="57" spans="1:46" ht="12" customHeight="1" x14ac:dyDescent="0.2">
      <c r="A57" s="1" t="s">
        <v>1719</v>
      </c>
      <c r="B57" s="5" t="s">
        <v>2120</v>
      </c>
      <c r="C57" s="5" t="s">
        <v>2258</v>
      </c>
      <c r="D57" s="5" t="s">
        <v>2343</v>
      </c>
      <c r="E57" s="5" t="s">
        <v>2260</v>
      </c>
      <c r="F57" s="5" t="s">
        <v>1752</v>
      </c>
      <c r="G57" s="5" t="s">
        <v>1752</v>
      </c>
      <c r="H57" s="5" t="s">
        <v>1985</v>
      </c>
      <c r="I57" s="5" t="s">
        <v>2138</v>
      </c>
      <c r="J57" s="5" t="s">
        <v>1745</v>
      </c>
      <c r="K57" s="5" t="s">
        <v>2094</v>
      </c>
      <c r="L57" s="5" t="s">
        <v>1988</v>
      </c>
      <c r="M57" s="5" t="s">
        <v>2344</v>
      </c>
      <c r="N57" s="5" t="s">
        <v>2263</v>
      </c>
      <c r="O57" s="5" t="s">
        <v>1975</v>
      </c>
      <c r="P57" s="5" t="s">
        <v>2345</v>
      </c>
      <c r="Q57" s="5" t="s">
        <v>2266</v>
      </c>
      <c r="R57" s="6" t="b">
        <v>0</v>
      </c>
      <c r="S57" s="5" t="s">
        <v>1811</v>
      </c>
      <c r="T57" s="5" t="s">
        <v>2346</v>
      </c>
      <c r="U57" s="5" t="s">
        <v>2344</v>
      </c>
      <c r="V57" s="5" t="s">
        <v>1915</v>
      </c>
      <c r="W57" s="5" t="s">
        <v>1779</v>
      </c>
      <c r="X57" s="6" t="b">
        <v>0</v>
      </c>
      <c r="Y57" s="5" t="s">
        <v>1836</v>
      </c>
      <c r="Z57" s="5" t="s">
        <v>1785</v>
      </c>
      <c r="AA57" s="5" t="s">
        <v>2268</v>
      </c>
      <c r="AB57" s="7">
        <v>4778</v>
      </c>
      <c r="AC57" s="7">
        <v>857</v>
      </c>
      <c r="AD57" s="17">
        <f t="shared" si="3"/>
        <v>4.7779999999999996</v>
      </c>
      <c r="AE57" s="17">
        <f t="shared" si="4"/>
        <v>0.85699999999999998</v>
      </c>
      <c r="AF57" s="7">
        <v>0</v>
      </c>
      <c r="AG57" s="5" t="s">
        <v>1779</v>
      </c>
      <c r="AH57" s="5" t="s">
        <v>2347</v>
      </c>
      <c r="AI57" s="5" t="s">
        <v>1745</v>
      </c>
      <c r="AJ57" s="5" t="s">
        <v>2106</v>
      </c>
      <c r="AK57" s="5" t="s">
        <v>1887</v>
      </c>
      <c r="AL57" s="5" t="s">
        <v>1747</v>
      </c>
      <c r="AM57" s="6" t="b">
        <v>1</v>
      </c>
      <c r="AN57" s="6" t="b">
        <v>1</v>
      </c>
      <c r="AO57" s="17">
        <f t="shared" si="5"/>
        <v>0.62488583499999995</v>
      </c>
      <c r="AP57" s="17">
        <f t="shared" si="6"/>
        <v>0.59826570099999998</v>
      </c>
      <c r="AQ57" s="17">
        <f t="shared" si="7"/>
        <v>2.6620133999999962E-2</v>
      </c>
      <c r="AR57" s="25"/>
      <c r="AS57" s="25"/>
      <c r="AT57" s="25"/>
    </row>
    <row r="58" spans="1:46" ht="12" customHeight="1" x14ac:dyDescent="0.2">
      <c r="A58" s="1" t="s">
        <v>1719</v>
      </c>
      <c r="B58" s="5" t="s">
        <v>2120</v>
      </c>
      <c r="C58" s="5" t="s">
        <v>2121</v>
      </c>
      <c r="D58" s="5" t="s">
        <v>2348</v>
      </c>
      <c r="E58" s="5" t="s">
        <v>2037</v>
      </c>
      <c r="F58" s="5" t="s">
        <v>1960</v>
      </c>
      <c r="G58" s="5" t="s">
        <v>1865</v>
      </c>
      <c r="H58" s="5" t="s">
        <v>1985</v>
      </c>
      <c r="I58" s="5" t="s">
        <v>2126</v>
      </c>
      <c r="J58" s="5" t="s">
        <v>1745</v>
      </c>
      <c r="K58" s="5" t="s">
        <v>1817</v>
      </c>
      <c r="L58" s="5" t="s">
        <v>1730</v>
      </c>
      <c r="M58" s="5" t="s">
        <v>1836</v>
      </c>
      <c r="N58" s="5" t="s">
        <v>1926</v>
      </c>
      <c r="O58" s="5" t="s">
        <v>2029</v>
      </c>
      <c r="P58" s="5" t="s">
        <v>1764</v>
      </c>
      <c r="Q58" s="5" t="s">
        <v>1745</v>
      </c>
      <c r="R58" s="6" t="b">
        <v>0</v>
      </c>
      <c r="S58" s="5" t="s">
        <v>2197</v>
      </c>
      <c r="T58" s="5" t="s">
        <v>1745</v>
      </c>
      <c r="U58" s="5" t="s">
        <v>1931</v>
      </c>
      <c r="V58" s="5" t="s">
        <v>1741</v>
      </c>
      <c r="W58" s="5" t="s">
        <v>1779</v>
      </c>
      <c r="X58" s="6" t="b">
        <v>0</v>
      </c>
      <c r="Y58" s="5" t="s">
        <v>1825</v>
      </c>
      <c r="Z58" s="5" t="s">
        <v>2056</v>
      </c>
      <c r="AA58" s="5" t="s">
        <v>1742</v>
      </c>
      <c r="AB58" s="7">
        <v>432</v>
      </c>
      <c r="AC58" s="7">
        <v>62</v>
      </c>
      <c r="AD58" s="17">
        <f t="shared" si="3"/>
        <v>0.432</v>
      </c>
      <c r="AE58" s="17">
        <f t="shared" si="4"/>
        <v>6.2E-2</v>
      </c>
      <c r="AF58" s="7">
        <v>511</v>
      </c>
      <c r="AG58" s="5" t="s">
        <v>1745</v>
      </c>
      <c r="AH58" s="5" t="s">
        <v>1877</v>
      </c>
      <c r="AI58" s="5" t="s">
        <v>1745</v>
      </c>
      <c r="AJ58" s="5" t="s">
        <v>1953</v>
      </c>
      <c r="AK58" s="5" t="s">
        <v>1745</v>
      </c>
      <c r="AL58" s="5" t="s">
        <v>2134</v>
      </c>
      <c r="AM58" s="6" t="b">
        <v>0</v>
      </c>
      <c r="AN58" s="6" t="b">
        <v>1</v>
      </c>
      <c r="AO58" s="17">
        <f t="shared" si="5"/>
        <v>4.5207610000000002E-2</v>
      </c>
      <c r="AP58" s="17">
        <f t="shared" si="6"/>
        <v>4.3281765999999999E-2</v>
      </c>
      <c r="AQ58" s="17">
        <f t="shared" si="7"/>
        <v>1.9258440000000029E-3</v>
      </c>
      <c r="AR58" s="25"/>
      <c r="AS58" s="25"/>
      <c r="AT58" s="25"/>
    </row>
    <row r="59" spans="1:46" ht="12" customHeight="1" x14ac:dyDescent="0.2">
      <c r="A59" s="1" t="s">
        <v>1719</v>
      </c>
      <c r="B59" s="5" t="s">
        <v>2120</v>
      </c>
      <c r="C59" s="5" t="s">
        <v>2121</v>
      </c>
      <c r="D59" s="5" t="s">
        <v>2349</v>
      </c>
      <c r="E59" s="5" t="s">
        <v>2210</v>
      </c>
      <c r="F59" s="5" t="s">
        <v>2286</v>
      </c>
      <c r="G59" s="5" t="s">
        <v>1973</v>
      </c>
      <c r="H59" s="5" t="s">
        <v>1985</v>
      </c>
      <c r="I59" s="5" t="s">
        <v>2094</v>
      </c>
      <c r="J59" s="5" t="s">
        <v>1745</v>
      </c>
      <c r="K59" s="5" t="s">
        <v>2094</v>
      </c>
      <c r="L59" s="5" t="s">
        <v>1988</v>
      </c>
      <c r="M59" s="5" t="s">
        <v>2004</v>
      </c>
      <c r="N59" s="5" t="s">
        <v>1926</v>
      </c>
      <c r="O59" s="5" t="s">
        <v>2287</v>
      </c>
      <c r="P59" s="5" t="s">
        <v>2288</v>
      </c>
      <c r="Q59" s="5" t="s">
        <v>2289</v>
      </c>
      <c r="R59" s="6" t="b">
        <v>0</v>
      </c>
      <c r="S59" s="5" t="s">
        <v>2350</v>
      </c>
      <c r="T59" s="5" t="s">
        <v>2351</v>
      </c>
      <c r="U59" s="5" t="s">
        <v>2352</v>
      </c>
      <c r="V59" s="5" t="s">
        <v>1740</v>
      </c>
      <c r="W59" s="5" t="s">
        <v>2353</v>
      </c>
      <c r="X59" s="6" t="b">
        <v>0</v>
      </c>
      <c r="Y59" s="5" t="s">
        <v>1740</v>
      </c>
      <c r="Z59" s="5" t="s">
        <v>1785</v>
      </c>
      <c r="AA59" s="5" t="s">
        <v>1745</v>
      </c>
      <c r="AB59" s="7">
        <v>1594</v>
      </c>
      <c r="AC59" s="7">
        <v>2475</v>
      </c>
      <c r="AD59" s="17">
        <f t="shared" si="3"/>
        <v>1.5940000000000001</v>
      </c>
      <c r="AE59" s="17">
        <f t="shared" si="4"/>
        <v>2.4750000000000001</v>
      </c>
      <c r="AF59" s="7">
        <v>6197</v>
      </c>
      <c r="AG59" s="5" t="s">
        <v>1779</v>
      </c>
      <c r="AH59" s="5" t="s">
        <v>2024</v>
      </c>
      <c r="AI59" s="5" t="s">
        <v>1745</v>
      </c>
      <c r="AJ59" s="5" t="s">
        <v>1758</v>
      </c>
      <c r="AK59" s="5" t="s">
        <v>1745</v>
      </c>
      <c r="AL59" s="5" t="s">
        <v>2134</v>
      </c>
      <c r="AM59" s="6" t="b">
        <v>0</v>
      </c>
      <c r="AN59" s="6" t="b">
        <v>1</v>
      </c>
      <c r="AO59" s="17">
        <f t="shared" si="5"/>
        <v>1.8046586250000001</v>
      </c>
      <c r="AP59" s="17">
        <f t="shared" si="6"/>
        <v>1.7277801749999999</v>
      </c>
      <c r="AQ59" s="17">
        <f t="shared" si="7"/>
        <v>7.6878450000000154E-2</v>
      </c>
      <c r="AR59" s="25"/>
      <c r="AS59" s="25"/>
      <c r="AT59" s="25"/>
    </row>
    <row r="60" spans="1:46" ht="12" customHeight="1" x14ac:dyDescent="0.2">
      <c r="A60" s="1" t="s">
        <v>1719</v>
      </c>
      <c r="B60" s="5" t="s">
        <v>2120</v>
      </c>
      <c r="C60" s="5" t="s">
        <v>2135</v>
      </c>
      <c r="D60" s="5" t="s">
        <v>2354</v>
      </c>
      <c r="E60" s="5" t="s">
        <v>2355</v>
      </c>
      <c r="F60" s="5" t="s">
        <v>1772</v>
      </c>
      <c r="G60" s="5" t="s">
        <v>1841</v>
      </c>
      <c r="H60" s="5" t="s">
        <v>1985</v>
      </c>
      <c r="I60" s="5" t="s">
        <v>2038</v>
      </c>
      <c r="J60" s="5" t="s">
        <v>1728</v>
      </c>
      <c r="K60" s="5" t="s">
        <v>2003</v>
      </c>
      <c r="L60" s="5" t="s">
        <v>1988</v>
      </c>
      <c r="M60" s="5" t="s">
        <v>1784</v>
      </c>
      <c r="N60" s="5" t="s">
        <v>1990</v>
      </c>
      <c r="O60" s="5" t="s">
        <v>2356</v>
      </c>
      <c r="P60" s="5" t="s">
        <v>2357</v>
      </c>
      <c r="Q60" s="5" t="s">
        <v>2106</v>
      </c>
      <c r="R60" s="6" t="b">
        <v>0</v>
      </c>
      <c r="S60" s="5" t="s">
        <v>1779</v>
      </c>
      <c r="T60" s="5" t="s">
        <v>2358</v>
      </c>
      <c r="U60" s="5" t="s">
        <v>1915</v>
      </c>
      <c r="V60" s="5" t="s">
        <v>1785</v>
      </c>
      <c r="W60" s="5" t="s">
        <v>2359</v>
      </c>
      <c r="X60" s="6" t="b">
        <v>0</v>
      </c>
      <c r="Y60" s="5" t="s">
        <v>1825</v>
      </c>
      <c r="Z60" s="5" t="s">
        <v>1768</v>
      </c>
      <c r="AA60" s="5" t="s">
        <v>2360</v>
      </c>
      <c r="AB60" s="7">
        <v>204</v>
      </c>
      <c r="AC60" s="7">
        <v>306</v>
      </c>
      <c r="AD60" s="17">
        <f t="shared" si="3"/>
        <v>0.20399999999999999</v>
      </c>
      <c r="AE60" s="17">
        <f t="shared" si="4"/>
        <v>0.30599999999999999</v>
      </c>
      <c r="AF60" s="7">
        <v>511</v>
      </c>
      <c r="AG60" s="5" t="s">
        <v>1779</v>
      </c>
      <c r="AH60" s="5" t="s">
        <v>2361</v>
      </c>
      <c r="AI60" s="5" t="s">
        <v>2361</v>
      </c>
      <c r="AJ60" s="5" t="s">
        <v>2362</v>
      </c>
      <c r="AK60" s="5" t="s">
        <v>2363</v>
      </c>
      <c r="AL60" s="5" t="s">
        <v>1747</v>
      </c>
      <c r="AM60" s="6" t="b">
        <v>1</v>
      </c>
      <c r="AN60" s="6" t="b">
        <v>1</v>
      </c>
      <c r="AO60" s="17">
        <f t="shared" si="5"/>
        <v>0.22312142999999998</v>
      </c>
      <c r="AP60" s="17">
        <f t="shared" si="6"/>
        <v>0.21361645799999998</v>
      </c>
      <c r="AQ60" s="17">
        <f t="shared" si="7"/>
        <v>9.5049720000000004E-3</v>
      </c>
      <c r="AR60" s="25"/>
      <c r="AS60" s="25"/>
      <c r="AT60" s="25"/>
    </row>
    <row r="61" spans="1:46" ht="12" customHeight="1" x14ac:dyDescent="0.2">
      <c r="A61" s="1" t="s">
        <v>1719</v>
      </c>
      <c r="B61" s="5" t="s">
        <v>2120</v>
      </c>
      <c r="C61" s="5" t="s">
        <v>2258</v>
      </c>
      <c r="D61" s="5" t="s">
        <v>2364</v>
      </c>
      <c r="E61" s="5" t="s">
        <v>2260</v>
      </c>
      <c r="F61" s="5" t="s">
        <v>2235</v>
      </c>
      <c r="G61" s="5" t="s">
        <v>1948</v>
      </c>
      <c r="H61" s="5" t="s">
        <v>1985</v>
      </c>
      <c r="I61" s="5" t="s">
        <v>2138</v>
      </c>
      <c r="J61" s="5" t="s">
        <v>1745</v>
      </c>
      <c r="K61" s="5" t="s">
        <v>2094</v>
      </c>
      <c r="L61" s="5" t="s">
        <v>1988</v>
      </c>
      <c r="M61" s="5" t="s">
        <v>2179</v>
      </c>
      <c r="N61" s="5" t="s">
        <v>2365</v>
      </c>
      <c r="O61" s="5" t="s">
        <v>2029</v>
      </c>
      <c r="P61" s="5" t="s">
        <v>2366</v>
      </c>
      <c r="Q61" s="5" t="s">
        <v>1964</v>
      </c>
      <c r="R61" s="6" t="b">
        <v>0</v>
      </c>
      <c r="S61" s="5" t="s">
        <v>2024</v>
      </c>
      <c r="T61" s="5" t="s">
        <v>1760</v>
      </c>
      <c r="U61" s="5" t="s">
        <v>2367</v>
      </c>
      <c r="V61" s="5" t="s">
        <v>2004</v>
      </c>
      <c r="W61" s="5" t="s">
        <v>1779</v>
      </c>
      <c r="X61" s="6" t="b">
        <v>0</v>
      </c>
      <c r="Y61" s="5" t="s">
        <v>1915</v>
      </c>
      <c r="Z61" s="5" t="s">
        <v>1785</v>
      </c>
      <c r="AA61" s="5" t="s">
        <v>2368</v>
      </c>
      <c r="AB61" s="7">
        <v>9684</v>
      </c>
      <c r="AC61" s="7">
        <v>3516</v>
      </c>
      <c r="AD61" s="17">
        <f t="shared" si="3"/>
        <v>9.6839999999999993</v>
      </c>
      <c r="AE61" s="17">
        <f t="shared" si="4"/>
        <v>3.516</v>
      </c>
      <c r="AF61" s="7">
        <v>0</v>
      </c>
      <c r="AG61" s="5" t="s">
        <v>1779</v>
      </c>
      <c r="AH61" s="5" t="s">
        <v>2369</v>
      </c>
      <c r="AI61" s="5" t="s">
        <v>1745</v>
      </c>
      <c r="AJ61" s="5" t="s">
        <v>2370</v>
      </c>
      <c r="AK61" s="5" t="s">
        <v>1887</v>
      </c>
      <c r="AL61" s="5" t="s">
        <v>1747</v>
      </c>
      <c r="AM61" s="6" t="b">
        <v>1</v>
      </c>
      <c r="AN61" s="6" t="b">
        <v>1</v>
      </c>
      <c r="AO61" s="17">
        <f t="shared" si="5"/>
        <v>2.5637089799999999</v>
      </c>
      <c r="AP61" s="17">
        <f t="shared" si="6"/>
        <v>2.454494988</v>
      </c>
      <c r="AQ61" s="17">
        <f t="shared" si="7"/>
        <v>0.10921399199999993</v>
      </c>
      <c r="AR61" s="25"/>
      <c r="AS61" s="25"/>
      <c r="AT61" s="25"/>
    </row>
    <row r="62" spans="1:46" ht="12" customHeight="1" x14ac:dyDescent="0.2">
      <c r="A62" s="1" t="s">
        <v>1719</v>
      </c>
      <c r="B62" s="5" t="s">
        <v>2371</v>
      </c>
      <c r="C62" s="5" t="s">
        <v>1769</v>
      </c>
      <c r="D62" s="5" t="s">
        <v>2372</v>
      </c>
      <c r="E62" s="5" t="s">
        <v>2373</v>
      </c>
      <c r="F62" s="5" t="s">
        <v>1948</v>
      </c>
      <c r="G62" s="5" t="s">
        <v>1922</v>
      </c>
      <c r="H62" s="5" t="s">
        <v>1726</v>
      </c>
      <c r="I62" s="5" t="s">
        <v>1774</v>
      </c>
      <c r="J62" s="5" t="s">
        <v>1728</v>
      </c>
      <c r="K62" s="5" t="s">
        <v>1729</v>
      </c>
      <c r="L62" s="5" t="s">
        <v>1730</v>
      </c>
      <c r="M62" s="5" t="s">
        <v>1745</v>
      </c>
      <c r="N62" s="5" t="s">
        <v>1732</v>
      </c>
      <c r="O62" s="5" t="s">
        <v>2374</v>
      </c>
      <c r="P62" s="5" t="s">
        <v>1901</v>
      </c>
      <c r="Q62" s="5" t="s">
        <v>2375</v>
      </c>
      <c r="R62" s="6" t="b">
        <v>0</v>
      </c>
      <c r="S62" s="5" t="s">
        <v>1745</v>
      </c>
      <c r="T62" s="5" t="s">
        <v>2376</v>
      </c>
      <c r="U62" s="5" t="s">
        <v>1795</v>
      </c>
      <c r="V62" s="5" t="s">
        <v>1836</v>
      </c>
      <c r="W62" s="5" t="s">
        <v>2377</v>
      </c>
      <c r="X62" s="6" t="b">
        <v>1</v>
      </c>
      <c r="Y62" s="5" t="s">
        <v>1807</v>
      </c>
      <c r="Z62" s="5" t="s">
        <v>1741</v>
      </c>
      <c r="AA62" s="5" t="s">
        <v>1742</v>
      </c>
      <c r="AB62" s="7">
        <v>12200</v>
      </c>
      <c r="AC62" s="7">
        <v>3400</v>
      </c>
      <c r="AD62" s="17">
        <f t="shared" si="3"/>
        <v>12.2</v>
      </c>
      <c r="AE62" s="17">
        <f t="shared" si="4"/>
        <v>3.4</v>
      </c>
      <c r="AF62" s="7">
        <v>1523</v>
      </c>
      <c r="AG62" s="5" t="s">
        <v>2378</v>
      </c>
      <c r="AH62" s="5" t="s">
        <v>2379</v>
      </c>
      <c r="AI62" s="5" t="s">
        <v>1745</v>
      </c>
      <c r="AJ62" s="5" t="s">
        <v>2169</v>
      </c>
      <c r="AK62" s="5" t="s">
        <v>1745</v>
      </c>
      <c r="AL62" s="5" t="s">
        <v>1747</v>
      </c>
      <c r="AM62" s="6" t="b">
        <v>1</v>
      </c>
      <c r="AN62" s="6" t="b">
        <v>1</v>
      </c>
      <c r="AO62" s="17">
        <f t="shared" si="5"/>
        <v>2.4791270000000001</v>
      </c>
      <c r="AP62" s="17">
        <f t="shared" si="6"/>
        <v>2.3735161999999996</v>
      </c>
      <c r="AQ62" s="17">
        <f t="shared" si="7"/>
        <v>0.10561080000000045</v>
      </c>
      <c r="AR62" s="25"/>
      <c r="AS62" s="25"/>
      <c r="AT62" s="25"/>
    </row>
    <row r="63" spans="1:46" ht="12" customHeight="1" x14ac:dyDescent="0.2">
      <c r="A63" s="1" t="s">
        <v>1719</v>
      </c>
      <c r="B63" s="5" t="s">
        <v>2371</v>
      </c>
      <c r="C63" s="5" t="s">
        <v>1769</v>
      </c>
      <c r="D63" s="5" t="s">
        <v>2380</v>
      </c>
      <c r="E63" s="5" t="s">
        <v>2373</v>
      </c>
      <c r="F63" s="5" t="s">
        <v>1948</v>
      </c>
      <c r="G63" s="5" t="s">
        <v>1830</v>
      </c>
      <c r="H63" s="5" t="s">
        <v>1726</v>
      </c>
      <c r="I63" s="5" t="s">
        <v>1727</v>
      </c>
      <c r="J63" s="5" t="s">
        <v>1728</v>
      </c>
      <c r="K63" s="5" t="s">
        <v>1729</v>
      </c>
      <c r="L63" s="5" t="s">
        <v>1730</v>
      </c>
      <c r="M63" s="5" t="s">
        <v>1745</v>
      </c>
      <c r="N63" s="5" t="s">
        <v>1732</v>
      </c>
      <c r="O63" s="5" t="s">
        <v>2381</v>
      </c>
      <c r="P63" s="5" t="s">
        <v>2382</v>
      </c>
      <c r="Q63" s="5" t="s">
        <v>2383</v>
      </c>
      <c r="R63" s="6" t="b">
        <v>0</v>
      </c>
      <c r="S63" s="5" t="s">
        <v>1779</v>
      </c>
      <c r="T63" s="5" t="s">
        <v>2376</v>
      </c>
      <c r="U63" s="5" t="s">
        <v>2352</v>
      </c>
      <c r="V63" s="5" t="s">
        <v>1823</v>
      </c>
      <c r="W63" s="5" t="s">
        <v>1779</v>
      </c>
      <c r="X63" s="6" t="b">
        <v>1</v>
      </c>
      <c r="Y63" s="5" t="s">
        <v>1807</v>
      </c>
      <c r="Z63" s="5" t="s">
        <v>1741</v>
      </c>
      <c r="AA63" s="5" t="s">
        <v>1742</v>
      </c>
      <c r="AB63" s="7">
        <v>38700</v>
      </c>
      <c r="AC63" s="7">
        <v>12200</v>
      </c>
      <c r="AD63" s="17">
        <f t="shared" si="3"/>
        <v>38.700000000000003</v>
      </c>
      <c r="AE63" s="17">
        <f t="shared" si="4"/>
        <v>12.2</v>
      </c>
      <c r="AF63" s="7">
        <v>50872</v>
      </c>
      <c r="AG63" s="5" t="s">
        <v>2384</v>
      </c>
      <c r="AH63" s="5" t="s">
        <v>2385</v>
      </c>
      <c r="AI63" s="5" t="s">
        <v>1745</v>
      </c>
      <c r="AJ63" s="5" t="s">
        <v>1934</v>
      </c>
      <c r="AK63" s="5" t="s">
        <v>1745</v>
      </c>
      <c r="AL63" s="5" t="s">
        <v>2386</v>
      </c>
      <c r="AM63" s="6" t="b">
        <v>1</v>
      </c>
      <c r="AN63" s="6" t="b">
        <v>1</v>
      </c>
      <c r="AO63" s="17">
        <f t="shared" si="5"/>
        <v>8.8956909999999993</v>
      </c>
      <c r="AP63" s="17">
        <f t="shared" si="6"/>
        <v>8.5167345999999995</v>
      </c>
      <c r="AQ63" s="17">
        <f t="shared" si="7"/>
        <v>0.37895639999999986</v>
      </c>
      <c r="AR63" s="25"/>
      <c r="AS63" s="25"/>
      <c r="AT63" s="25"/>
    </row>
    <row r="64" spans="1:46" ht="12" customHeight="1" x14ac:dyDescent="0.2">
      <c r="A64" s="1" t="s">
        <v>1719</v>
      </c>
      <c r="B64" s="5" t="s">
        <v>2371</v>
      </c>
      <c r="C64" s="5" t="s">
        <v>1769</v>
      </c>
      <c r="D64" s="5" t="s">
        <v>2387</v>
      </c>
      <c r="E64" s="5" t="s">
        <v>2373</v>
      </c>
      <c r="F64" s="5" t="s">
        <v>1948</v>
      </c>
      <c r="G64" s="5" t="s">
        <v>1724</v>
      </c>
      <c r="H64" s="5" t="s">
        <v>1726</v>
      </c>
      <c r="I64" s="5" t="s">
        <v>1816</v>
      </c>
      <c r="J64" s="5" t="s">
        <v>1728</v>
      </c>
      <c r="K64" s="5" t="s">
        <v>1817</v>
      </c>
      <c r="L64" s="5" t="s">
        <v>1730</v>
      </c>
      <c r="M64" s="5" t="s">
        <v>1745</v>
      </c>
      <c r="N64" s="5" t="s">
        <v>1732</v>
      </c>
      <c r="O64" s="5" t="s">
        <v>2388</v>
      </c>
      <c r="P64" s="5" t="s">
        <v>2006</v>
      </c>
      <c r="Q64" s="5" t="s">
        <v>2389</v>
      </c>
      <c r="R64" s="6" t="b">
        <v>0</v>
      </c>
      <c r="S64" s="5" t="s">
        <v>1779</v>
      </c>
      <c r="T64" s="5" t="s">
        <v>2376</v>
      </c>
      <c r="U64" s="5" t="s">
        <v>2158</v>
      </c>
      <c r="V64" s="5" t="s">
        <v>2244</v>
      </c>
      <c r="W64" s="5" t="s">
        <v>1779</v>
      </c>
      <c r="X64" s="6" t="b">
        <v>1</v>
      </c>
      <c r="Y64" s="5" t="s">
        <v>1807</v>
      </c>
      <c r="Z64" s="5" t="s">
        <v>1741</v>
      </c>
      <c r="AA64" s="5" t="s">
        <v>1742</v>
      </c>
      <c r="AB64" s="7">
        <v>19200</v>
      </c>
      <c r="AC64" s="7">
        <v>7800</v>
      </c>
      <c r="AD64" s="17">
        <f t="shared" si="3"/>
        <v>19.2</v>
      </c>
      <c r="AE64" s="17">
        <f t="shared" si="4"/>
        <v>7.8</v>
      </c>
      <c r="AF64" s="7">
        <v>26781</v>
      </c>
      <c r="AG64" s="5" t="s">
        <v>2390</v>
      </c>
      <c r="AH64" s="5" t="s">
        <v>2391</v>
      </c>
      <c r="AI64" s="5" t="s">
        <v>1745</v>
      </c>
      <c r="AJ64" s="5" t="s">
        <v>2392</v>
      </c>
      <c r="AK64" s="5" t="s">
        <v>1745</v>
      </c>
      <c r="AL64" s="5" t="s">
        <v>2393</v>
      </c>
      <c r="AM64" s="6" t="b">
        <v>1</v>
      </c>
      <c r="AN64" s="6" t="b">
        <v>1</v>
      </c>
      <c r="AO64" s="17">
        <f t="shared" si="5"/>
        <v>5.6874089999999997</v>
      </c>
      <c r="AP64" s="17">
        <f t="shared" si="6"/>
        <v>5.4451253999999993</v>
      </c>
      <c r="AQ64" s="17">
        <f t="shared" si="7"/>
        <v>0.24228360000000038</v>
      </c>
      <c r="AR64" s="25"/>
      <c r="AS64" s="25"/>
      <c r="AT64" s="25"/>
    </row>
    <row r="65" spans="1:46" ht="12" customHeight="1" x14ac:dyDescent="0.2">
      <c r="A65" s="1" t="s">
        <v>1719</v>
      </c>
      <c r="B65" s="5" t="s">
        <v>2371</v>
      </c>
      <c r="C65" s="5" t="s">
        <v>1769</v>
      </c>
      <c r="D65" s="5" t="s">
        <v>2394</v>
      </c>
      <c r="E65" s="5" t="s">
        <v>2373</v>
      </c>
      <c r="F65" s="5" t="s">
        <v>1829</v>
      </c>
      <c r="G65" s="5" t="s">
        <v>1852</v>
      </c>
      <c r="H65" s="5" t="s">
        <v>1726</v>
      </c>
      <c r="I65" s="5" t="s">
        <v>1727</v>
      </c>
      <c r="J65" s="5" t="s">
        <v>1728</v>
      </c>
      <c r="K65" s="5" t="s">
        <v>1729</v>
      </c>
      <c r="L65" s="5" t="s">
        <v>1730</v>
      </c>
      <c r="M65" s="5" t="s">
        <v>1745</v>
      </c>
      <c r="N65" s="5" t="s">
        <v>1732</v>
      </c>
      <c r="O65" s="5" t="s">
        <v>2381</v>
      </c>
      <c r="P65" s="5" t="s">
        <v>2395</v>
      </c>
      <c r="Q65" s="5" t="s">
        <v>2396</v>
      </c>
      <c r="R65" s="6" t="b">
        <v>0</v>
      </c>
      <c r="S65" s="5" t="s">
        <v>1779</v>
      </c>
      <c r="T65" s="5" t="s">
        <v>2397</v>
      </c>
      <c r="U65" s="5" t="s">
        <v>1762</v>
      </c>
      <c r="V65" s="5" t="s">
        <v>1836</v>
      </c>
      <c r="W65" s="5" t="s">
        <v>1779</v>
      </c>
      <c r="X65" s="6" t="b">
        <v>1</v>
      </c>
      <c r="Y65" s="5" t="s">
        <v>1745</v>
      </c>
      <c r="Z65" s="5" t="s">
        <v>1745</v>
      </c>
      <c r="AA65" s="5" t="s">
        <v>1742</v>
      </c>
      <c r="AB65" s="7">
        <v>28700</v>
      </c>
      <c r="AC65" s="7">
        <v>10400</v>
      </c>
      <c r="AD65" s="17">
        <f t="shared" si="3"/>
        <v>28.7</v>
      </c>
      <c r="AE65" s="17">
        <f t="shared" si="4"/>
        <v>10.4</v>
      </c>
      <c r="AF65" s="7">
        <v>39249</v>
      </c>
      <c r="AG65" s="5" t="s">
        <v>2398</v>
      </c>
      <c r="AH65" s="5" t="s">
        <v>2379</v>
      </c>
      <c r="AI65" s="5" t="s">
        <v>1745</v>
      </c>
      <c r="AJ65" s="5" t="s">
        <v>2399</v>
      </c>
      <c r="AK65" s="5" t="s">
        <v>1745</v>
      </c>
      <c r="AL65" s="5" t="s">
        <v>2400</v>
      </c>
      <c r="AM65" s="6" t="b">
        <v>1</v>
      </c>
      <c r="AN65" s="6" t="b">
        <v>1</v>
      </c>
      <c r="AO65" s="17">
        <f t="shared" si="5"/>
        <v>7.5832120000000005</v>
      </c>
      <c r="AP65" s="17">
        <f t="shared" si="6"/>
        <v>7.2601671999999997</v>
      </c>
      <c r="AQ65" s="17">
        <f t="shared" si="7"/>
        <v>0.3230448000000008</v>
      </c>
      <c r="AR65" s="25"/>
      <c r="AS65" s="25"/>
      <c r="AT65" s="25"/>
    </row>
    <row r="66" spans="1:46" ht="12" customHeight="1" x14ac:dyDescent="0.2">
      <c r="A66" s="1" t="s">
        <v>1719</v>
      </c>
      <c r="B66" s="5" t="s">
        <v>2371</v>
      </c>
      <c r="C66" s="5" t="s">
        <v>1769</v>
      </c>
      <c r="D66" s="5" t="s">
        <v>2401</v>
      </c>
      <c r="E66" s="5" t="s">
        <v>2373</v>
      </c>
      <c r="F66" s="5" t="s">
        <v>1829</v>
      </c>
      <c r="G66" s="5" t="s">
        <v>1842</v>
      </c>
      <c r="H66" s="5" t="s">
        <v>1726</v>
      </c>
      <c r="I66" s="5" t="s">
        <v>1816</v>
      </c>
      <c r="J66" s="5" t="s">
        <v>1728</v>
      </c>
      <c r="K66" s="5" t="s">
        <v>1817</v>
      </c>
      <c r="L66" s="5" t="s">
        <v>1730</v>
      </c>
      <c r="M66" s="5" t="s">
        <v>1745</v>
      </c>
      <c r="N66" s="5" t="s">
        <v>1732</v>
      </c>
      <c r="O66" s="5" t="s">
        <v>2154</v>
      </c>
      <c r="P66" s="5" t="s">
        <v>1757</v>
      </c>
      <c r="Q66" s="5" t="s">
        <v>2087</v>
      </c>
      <c r="R66" s="6" t="b">
        <v>0</v>
      </c>
      <c r="S66" s="5" t="s">
        <v>1779</v>
      </c>
      <c r="T66" s="5" t="s">
        <v>2397</v>
      </c>
      <c r="U66" s="5" t="s">
        <v>2020</v>
      </c>
      <c r="V66" s="5" t="s">
        <v>1858</v>
      </c>
      <c r="W66" s="5" t="s">
        <v>1779</v>
      </c>
      <c r="X66" s="6" t="b">
        <v>1</v>
      </c>
      <c r="Y66" s="5" t="s">
        <v>1807</v>
      </c>
      <c r="Z66" s="5" t="s">
        <v>1741</v>
      </c>
      <c r="AA66" s="5" t="s">
        <v>1742</v>
      </c>
      <c r="AB66" s="7">
        <v>11700</v>
      </c>
      <c r="AC66" s="7">
        <v>2900</v>
      </c>
      <c r="AD66" s="17">
        <f t="shared" si="3"/>
        <v>11.7</v>
      </c>
      <c r="AE66" s="17">
        <f t="shared" si="4"/>
        <v>2.9</v>
      </c>
      <c r="AF66" s="7">
        <v>13957</v>
      </c>
      <c r="AG66" s="5" t="s">
        <v>1779</v>
      </c>
      <c r="AH66" s="5" t="s">
        <v>1745</v>
      </c>
      <c r="AI66" s="5" t="s">
        <v>1745</v>
      </c>
      <c r="AJ66" s="5" t="s">
        <v>1745</v>
      </c>
      <c r="AK66" s="5" t="s">
        <v>1745</v>
      </c>
      <c r="AL66" s="5" t="s">
        <v>1747</v>
      </c>
      <c r="AM66" s="6" t="b">
        <v>1</v>
      </c>
      <c r="AN66" s="6" t="b">
        <v>1</v>
      </c>
      <c r="AO66" s="17">
        <f t="shared" si="5"/>
        <v>2.1145494999999999</v>
      </c>
      <c r="AP66" s="17">
        <f t="shared" si="6"/>
        <v>2.0244697</v>
      </c>
      <c r="AQ66" s="17">
        <f t="shared" si="7"/>
        <v>9.0079799999999821E-2</v>
      </c>
      <c r="AR66" s="25"/>
      <c r="AS66" s="25"/>
      <c r="AT66" s="25"/>
    </row>
    <row r="67" spans="1:46" ht="12" customHeight="1" x14ac:dyDescent="0.2">
      <c r="A67" s="1" t="s">
        <v>1719</v>
      </c>
      <c r="B67" s="5" t="s">
        <v>2371</v>
      </c>
      <c r="C67" s="5" t="s">
        <v>1769</v>
      </c>
      <c r="D67" s="5" t="s">
        <v>2402</v>
      </c>
      <c r="E67" s="5" t="s">
        <v>2403</v>
      </c>
      <c r="F67" s="5" t="s">
        <v>1724</v>
      </c>
      <c r="G67" s="5" t="s">
        <v>1725</v>
      </c>
      <c r="H67" s="5" t="s">
        <v>1726</v>
      </c>
      <c r="I67" s="5" t="s">
        <v>1816</v>
      </c>
      <c r="J67" s="5" t="s">
        <v>1728</v>
      </c>
      <c r="K67" s="5" t="s">
        <v>1817</v>
      </c>
      <c r="L67" s="5" t="s">
        <v>1730</v>
      </c>
      <c r="M67" s="5" t="s">
        <v>1745</v>
      </c>
      <c r="N67" s="5" t="s">
        <v>1732</v>
      </c>
      <c r="O67" s="5" t="s">
        <v>2207</v>
      </c>
      <c r="P67" s="5" t="s">
        <v>2404</v>
      </c>
      <c r="Q67" s="5" t="s">
        <v>2405</v>
      </c>
      <c r="R67" s="6" t="b">
        <v>0</v>
      </c>
      <c r="S67" s="5" t="s">
        <v>1779</v>
      </c>
      <c r="T67" s="5" t="s">
        <v>2406</v>
      </c>
      <c r="U67" s="5" t="s">
        <v>2020</v>
      </c>
      <c r="V67" s="5" t="s">
        <v>2020</v>
      </c>
      <c r="W67" s="5" t="s">
        <v>2035</v>
      </c>
      <c r="X67" s="6" t="b">
        <v>0</v>
      </c>
      <c r="Y67" s="5" t="s">
        <v>1915</v>
      </c>
      <c r="Z67" s="5" t="s">
        <v>1785</v>
      </c>
      <c r="AA67" s="5" t="s">
        <v>1742</v>
      </c>
      <c r="AB67" s="7">
        <v>3700</v>
      </c>
      <c r="AC67" s="7">
        <v>2300</v>
      </c>
      <c r="AD67" s="17">
        <f t="shared" ref="AD67:AD130" si="8">AB67/1000</f>
        <v>3.7</v>
      </c>
      <c r="AE67" s="17">
        <f t="shared" ref="AE67:AE130" si="9">AC67/1000</f>
        <v>2.2999999999999998</v>
      </c>
      <c r="AF67" s="7">
        <v>5908</v>
      </c>
      <c r="AG67" s="5" t="s">
        <v>1745</v>
      </c>
      <c r="AH67" s="5" t="s">
        <v>2407</v>
      </c>
      <c r="AI67" s="5" t="s">
        <v>1745</v>
      </c>
      <c r="AJ67" s="5" t="s">
        <v>1760</v>
      </c>
      <c r="AK67" s="5" t="s">
        <v>1931</v>
      </c>
      <c r="AL67" s="5" t="s">
        <v>1747</v>
      </c>
      <c r="AM67" s="6" t="b">
        <v>0</v>
      </c>
      <c r="AN67" s="6" t="b">
        <v>1</v>
      </c>
      <c r="AO67" s="17">
        <f t="shared" si="5"/>
        <v>1.6770565</v>
      </c>
      <c r="AP67" s="17">
        <f t="shared" si="6"/>
        <v>1.6056138999999998</v>
      </c>
      <c r="AQ67" s="17">
        <f t="shared" si="7"/>
        <v>7.1442600000000134E-2</v>
      </c>
      <c r="AR67" s="25"/>
      <c r="AS67" s="25"/>
      <c r="AT67" s="25"/>
    </row>
    <row r="68" spans="1:46" ht="12" customHeight="1" x14ac:dyDescent="0.2">
      <c r="A68" s="1" t="s">
        <v>1719</v>
      </c>
      <c r="B68" s="5" t="s">
        <v>2371</v>
      </c>
      <c r="C68" s="5" t="s">
        <v>2408</v>
      </c>
      <c r="D68" s="5" t="s">
        <v>2409</v>
      </c>
      <c r="E68" s="5" t="s">
        <v>2410</v>
      </c>
      <c r="F68" s="5" t="s">
        <v>2152</v>
      </c>
      <c r="G68" s="5" t="s">
        <v>1948</v>
      </c>
      <c r="H68" s="5" t="s">
        <v>1726</v>
      </c>
      <c r="I68" s="5" t="s">
        <v>1727</v>
      </c>
      <c r="J68" s="5" t="s">
        <v>1728</v>
      </c>
      <c r="K68" s="5" t="s">
        <v>1729</v>
      </c>
      <c r="L68" s="5" t="s">
        <v>1730</v>
      </c>
      <c r="M68" s="5" t="s">
        <v>1910</v>
      </c>
      <c r="N68" s="5" t="s">
        <v>1732</v>
      </c>
      <c r="O68" s="5" t="s">
        <v>2411</v>
      </c>
      <c r="P68" s="5" t="s">
        <v>2412</v>
      </c>
      <c r="Q68" s="5" t="s">
        <v>2169</v>
      </c>
      <c r="R68" s="6" t="b">
        <v>0</v>
      </c>
      <c r="S68" s="5" t="s">
        <v>2413</v>
      </c>
      <c r="T68" s="5" t="s">
        <v>2414</v>
      </c>
      <c r="U68" s="5" t="s">
        <v>2201</v>
      </c>
      <c r="V68" s="5" t="s">
        <v>1882</v>
      </c>
      <c r="W68" s="5" t="s">
        <v>2391</v>
      </c>
      <c r="X68" s="6" t="b">
        <v>0</v>
      </c>
      <c r="Y68" s="5" t="s">
        <v>1884</v>
      </c>
      <c r="Z68" s="5" t="s">
        <v>1785</v>
      </c>
      <c r="AA68" s="5" t="s">
        <v>1742</v>
      </c>
      <c r="AB68" s="7">
        <v>51500</v>
      </c>
      <c r="AC68" s="7">
        <v>10410</v>
      </c>
      <c r="AD68" s="17">
        <f t="shared" si="8"/>
        <v>51.5</v>
      </c>
      <c r="AE68" s="17">
        <f t="shared" si="9"/>
        <v>10.41</v>
      </c>
      <c r="AF68" s="7">
        <v>67491</v>
      </c>
      <c r="AG68" s="5" t="s">
        <v>2415</v>
      </c>
      <c r="AH68" s="5" t="s">
        <v>2416</v>
      </c>
      <c r="AI68" s="5" t="s">
        <v>2417</v>
      </c>
      <c r="AJ68" s="5" t="s">
        <v>2418</v>
      </c>
      <c r="AK68" s="5" t="s">
        <v>1745</v>
      </c>
      <c r="AL68" s="5" t="s">
        <v>1747</v>
      </c>
      <c r="AM68" s="6" t="b">
        <v>1</v>
      </c>
      <c r="AN68" s="6" t="b">
        <v>0</v>
      </c>
      <c r="AO68" s="17">
        <f t="shared" si="5"/>
        <v>7.5905035500000002</v>
      </c>
      <c r="AP68" s="17">
        <f t="shared" si="6"/>
        <v>7.2671481299999998</v>
      </c>
      <c r="AQ68" s="17">
        <f t="shared" si="7"/>
        <v>0.32335542000000039</v>
      </c>
      <c r="AR68" s="25"/>
      <c r="AS68" s="25"/>
      <c r="AT68" s="25"/>
    </row>
    <row r="69" spans="1:46" ht="12" customHeight="1" x14ac:dyDescent="0.2">
      <c r="A69" s="1" t="s">
        <v>1719</v>
      </c>
      <c r="B69" s="5" t="s">
        <v>2371</v>
      </c>
      <c r="C69" s="5" t="s">
        <v>2408</v>
      </c>
      <c r="D69" s="5" t="s">
        <v>2419</v>
      </c>
      <c r="E69" s="5" t="s">
        <v>2410</v>
      </c>
      <c r="F69" s="5" t="s">
        <v>2152</v>
      </c>
      <c r="G69" s="5" t="s">
        <v>1801</v>
      </c>
      <c r="H69" s="5" t="s">
        <v>1726</v>
      </c>
      <c r="I69" s="5" t="s">
        <v>2420</v>
      </c>
      <c r="J69" s="5" t="s">
        <v>1728</v>
      </c>
      <c r="K69" s="5" t="s">
        <v>1817</v>
      </c>
      <c r="L69" s="5" t="s">
        <v>1730</v>
      </c>
      <c r="M69" s="5" t="s">
        <v>1784</v>
      </c>
      <c r="N69" s="5" t="s">
        <v>1732</v>
      </c>
      <c r="O69" s="5" t="s">
        <v>2421</v>
      </c>
      <c r="P69" s="5" t="s">
        <v>2422</v>
      </c>
      <c r="Q69" s="5" t="s">
        <v>2423</v>
      </c>
      <c r="R69" s="6" t="b">
        <v>0</v>
      </c>
      <c r="S69" s="5" t="s">
        <v>2424</v>
      </c>
      <c r="T69" s="5" t="s">
        <v>2414</v>
      </c>
      <c r="U69" s="5" t="s">
        <v>2425</v>
      </c>
      <c r="V69" s="5" t="s">
        <v>1882</v>
      </c>
      <c r="W69" s="5" t="s">
        <v>2391</v>
      </c>
      <c r="X69" s="6" t="b">
        <v>0</v>
      </c>
      <c r="Y69" s="5" t="s">
        <v>1807</v>
      </c>
      <c r="Z69" s="5" t="s">
        <v>2056</v>
      </c>
      <c r="AA69" s="5" t="s">
        <v>1742</v>
      </c>
      <c r="AB69" s="7">
        <v>35000</v>
      </c>
      <c r="AC69" s="7">
        <v>10682</v>
      </c>
      <c r="AD69" s="17">
        <f t="shared" si="8"/>
        <v>35</v>
      </c>
      <c r="AE69" s="17">
        <f t="shared" si="9"/>
        <v>10.682</v>
      </c>
      <c r="AF69" s="7">
        <v>49740</v>
      </c>
      <c r="AG69" s="5" t="s">
        <v>2426</v>
      </c>
      <c r="AH69" s="5" t="s">
        <v>2427</v>
      </c>
      <c r="AI69" s="5" t="s">
        <v>2428</v>
      </c>
      <c r="AJ69" s="5" t="s">
        <v>2429</v>
      </c>
      <c r="AK69" s="5" t="s">
        <v>1745</v>
      </c>
      <c r="AL69" s="5" t="s">
        <v>1747</v>
      </c>
      <c r="AM69" s="6" t="b">
        <v>1</v>
      </c>
      <c r="AN69" s="6" t="b">
        <v>0</v>
      </c>
      <c r="AO69" s="17">
        <f t="shared" si="5"/>
        <v>7.7888337100000005</v>
      </c>
      <c r="AP69" s="17">
        <f t="shared" si="6"/>
        <v>7.4570294260000001</v>
      </c>
      <c r="AQ69" s="17">
        <f t="shared" si="7"/>
        <v>0.33180428400000039</v>
      </c>
      <c r="AR69" s="25"/>
      <c r="AS69" s="25"/>
      <c r="AT69" s="25"/>
    </row>
    <row r="70" spans="1:46" ht="12" customHeight="1" x14ac:dyDescent="0.2">
      <c r="A70" s="1" t="s">
        <v>1719</v>
      </c>
      <c r="B70" s="5" t="s">
        <v>2430</v>
      </c>
      <c r="C70" s="5" t="s">
        <v>2431</v>
      </c>
      <c r="D70" s="5" t="s">
        <v>2432</v>
      </c>
      <c r="E70" s="5" t="s">
        <v>2433</v>
      </c>
      <c r="F70" s="5" t="s">
        <v>2434</v>
      </c>
      <c r="G70" s="5" t="s">
        <v>2435</v>
      </c>
      <c r="H70" s="5" t="s">
        <v>1726</v>
      </c>
      <c r="I70" s="5" t="s">
        <v>2436</v>
      </c>
      <c r="J70" s="5" t="s">
        <v>1745</v>
      </c>
      <c r="K70" s="5" t="s">
        <v>2094</v>
      </c>
      <c r="L70" s="5" t="s">
        <v>1730</v>
      </c>
      <c r="M70" s="5" t="s">
        <v>1763</v>
      </c>
      <c r="N70" s="5" t="s">
        <v>1732</v>
      </c>
      <c r="O70" s="5" t="s">
        <v>2275</v>
      </c>
      <c r="P70" s="5" t="s">
        <v>2437</v>
      </c>
      <c r="Q70" s="5" t="s">
        <v>1790</v>
      </c>
      <c r="R70" s="6" t="b">
        <v>0</v>
      </c>
      <c r="S70" s="5" t="s">
        <v>2208</v>
      </c>
      <c r="T70" s="5" t="s">
        <v>2438</v>
      </c>
      <c r="U70" s="5" t="s">
        <v>2439</v>
      </c>
      <c r="V70" s="5" t="s">
        <v>1785</v>
      </c>
      <c r="W70" s="5" t="s">
        <v>1779</v>
      </c>
      <c r="X70" s="6" t="b">
        <v>1</v>
      </c>
      <c r="Y70" s="5" t="s">
        <v>1740</v>
      </c>
      <c r="Z70" s="5" t="s">
        <v>1785</v>
      </c>
      <c r="AA70" s="5" t="s">
        <v>1742</v>
      </c>
      <c r="AB70" s="7">
        <v>1810</v>
      </c>
      <c r="AC70" s="7">
        <v>3990</v>
      </c>
      <c r="AD70" s="17">
        <f t="shared" si="8"/>
        <v>1.81</v>
      </c>
      <c r="AE70" s="17">
        <f t="shared" si="9"/>
        <v>3.99</v>
      </c>
      <c r="AF70" s="7">
        <v>0</v>
      </c>
      <c r="AG70" s="5" t="s">
        <v>1779</v>
      </c>
      <c r="AH70" s="5" t="s">
        <v>2034</v>
      </c>
      <c r="AI70" s="5" t="s">
        <v>1745</v>
      </c>
      <c r="AJ70" s="5" t="s">
        <v>2202</v>
      </c>
      <c r="AK70" s="5" t="s">
        <v>1887</v>
      </c>
      <c r="AL70" s="5" t="s">
        <v>1747</v>
      </c>
      <c r="AM70" s="6" t="b">
        <v>1</v>
      </c>
      <c r="AN70" s="6" t="b">
        <v>1</v>
      </c>
      <c r="AO70" s="17">
        <f t="shared" si="5"/>
        <v>2.9093284500000003</v>
      </c>
      <c r="AP70" s="17">
        <f t="shared" si="6"/>
        <v>2.7853910700000002</v>
      </c>
      <c r="AQ70" s="17">
        <f t="shared" si="7"/>
        <v>0.1239373800000001</v>
      </c>
      <c r="AR70" s="25"/>
      <c r="AS70" s="25"/>
      <c r="AT70" s="25"/>
    </row>
    <row r="71" spans="1:46" ht="12" customHeight="1" x14ac:dyDescent="0.2">
      <c r="A71" s="1" t="s">
        <v>1719</v>
      </c>
      <c r="B71" s="5" t="s">
        <v>2430</v>
      </c>
      <c r="C71" s="5" t="s">
        <v>2440</v>
      </c>
      <c r="D71" s="5" t="s">
        <v>2441</v>
      </c>
      <c r="E71" s="5" t="s">
        <v>2442</v>
      </c>
      <c r="F71" s="5" t="s">
        <v>2152</v>
      </c>
      <c r="G71" s="5" t="s">
        <v>1922</v>
      </c>
      <c r="H71" s="5" t="s">
        <v>1726</v>
      </c>
      <c r="I71" s="5" t="s">
        <v>2443</v>
      </c>
      <c r="J71" s="5" t="s">
        <v>1745</v>
      </c>
      <c r="K71" s="5" t="s">
        <v>1987</v>
      </c>
      <c r="L71" s="5" t="s">
        <v>1988</v>
      </c>
      <c r="M71" s="5" t="s">
        <v>1915</v>
      </c>
      <c r="N71" s="5" t="s">
        <v>1926</v>
      </c>
      <c r="O71" s="5" t="s">
        <v>2444</v>
      </c>
      <c r="P71" s="5" t="s">
        <v>2445</v>
      </c>
      <c r="Q71" s="5" t="s">
        <v>2446</v>
      </c>
      <c r="R71" s="6" t="b">
        <v>0</v>
      </c>
      <c r="S71" s="5" t="s">
        <v>2447</v>
      </c>
      <c r="T71" s="5" t="s">
        <v>2448</v>
      </c>
      <c r="U71" s="5" t="s">
        <v>1785</v>
      </c>
      <c r="V71" s="5" t="s">
        <v>1779</v>
      </c>
      <c r="W71" s="5" t="s">
        <v>2197</v>
      </c>
      <c r="X71" s="6" t="b">
        <v>0</v>
      </c>
      <c r="Y71" s="5" t="s">
        <v>1741</v>
      </c>
      <c r="Z71" s="5" t="s">
        <v>1741</v>
      </c>
      <c r="AA71" s="5" t="s">
        <v>2449</v>
      </c>
      <c r="AB71" s="7">
        <v>138</v>
      </c>
      <c r="AC71" s="7">
        <v>404</v>
      </c>
      <c r="AD71" s="17">
        <f t="shared" si="8"/>
        <v>0.13800000000000001</v>
      </c>
      <c r="AE71" s="17">
        <f t="shared" si="9"/>
        <v>0.40400000000000003</v>
      </c>
      <c r="AF71" s="7">
        <v>767</v>
      </c>
      <c r="AG71" s="5" t="s">
        <v>1779</v>
      </c>
      <c r="AH71" s="5" t="s">
        <v>2450</v>
      </c>
      <c r="AI71" s="5" t="s">
        <v>2450</v>
      </c>
      <c r="AJ71" s="5" t="s">
        <v>1799</v>
      </c>
      <c r="AK71" s="5" t="s">
        <v>1887</v>
      </c>
      <c r="AL71" s="5" t="s">
        <v>2451</v>
      </c>
      <c r="AM71" s="6" t="b">
        <v>1</v>
      </c>
      <c r="AN71" s="6" t="b">
        <v>1</v>
      </c>
      <c r="AO71" s="17">
        <f t="shared" si="5"/>
        <v>0.29457862000000001</v>
      </c>
      <c r="AP71" s="17">
        <f t="shared" si="6"/>
        <v>0.28202957200000001</v>
      </c>
      <c r="AQ71" s="17">
        <f t="shared" si="7"/>
        <v>1.2549048000000007E-2</v>
      </c>
      <c r="AR71" s="25"/>
      <c r="AS71" s="25"/>
      <c r="AT71" s="25"/>
    </row>
    <row r="72" spans="1:46" ht="12" customHeight="1" x14ac:dyDescent="0.2">
      <c r="A72" s="1" t="s">
        <v>1719</v>
      </c>
      <c r="B72" s="5" t="s">
        <v>2430</v>
      </c>
      <c r="C72" s="5" t="s">
        <v>2452</v>
      </c>
      <c r="D72" s="5" t="s">
        <v>2453</v>
      </c>
      <c r="E72" s="5" t="s">
        <v>2454</v>
      </c>
      <c r="F72" s="5" t="s">
        <v>1890</v>
      </c>
      <c r="G72" s="5" t="s">
        <v>2001</v>
      </c>
      <c r="H72" s="5" t="s">
        <v>1726</v>
      </c>
      <c r="I72" s="5" t="s">
        <v>2455</v>
      </c>
      <c r="J72" s="5" t="s">
        <v>1745</v>
      </c>
      <c r="K72" s="5" t="s">
        <v>2094</v>
      </c>
      <c r="L72" s="5" t="s">
        <v>1730</v>
      </c>
      <c r="M72" s="5" t="s">
        <v>1836</v>
      </c>
      <c r="N72" s="5" t="s">
        <v>1926</v>
      </c>
      <c r="O72" s="5" t="s">
        <v>2128</v>
      </c>
      <c r="P72" s="5" t="s">
        <v>2456</v>
      </c>
      <c r="Q72" s="5" t="s">
        <v>1745</v>
      </c>
      <c r="R72" s="6" t="b">
        <v>0</v>
      </c>
      <c r="S72" s="5" t="s">
        <v>1890</v>
      </c>
      <c r="T72" s="5" t="s">
        <v>1890</v>
      </c>
      <c r="U72" s="5" t="s">
        <v>2056</v>
      </c>
      <c r="V72" s="5" t="s">
        <v>1779</v>
      </c>
      <c r="W72" s="5" t="s">
        <v>2457</v>
      </c>
      <c r="X72" s="6" t="b">
        <v>0</v>
      </c>
      <c r="Y72" s="5" t="s">
        <v>1836</v>
      </c>
      <c r="Z72" s="5" t="s">
        <v>1768</v>
      </c>
      <c r="AA72" s="5" t="s">
        <v>1742</v>
      </c>
      <c r="AB72" s="7">
        <v>490</v>
      </c>
      <c r="AC72" s="7">
        <v>254</v>
      </c>
      <c r="AD72" s="17">
        <f t="shared" si="8"/>
        <v>0.49</v>
      </c>
      <c r="AE72" s="17">
        <f t="shared" si="9"/>
        <v>0.254</v>
      </c>
      <c r="AF72" s="7">
        <v>0</v>
      </c>
      <c r="AG72" s="5" t="s">
        <v>1779</v>
      </c>
      <c r="AH72" s="5" t="s">
        <v>2450</v>
      </c>
      <c r="AI72" s="5" t="s">
        <v>2450</v>
      </c>
      <c r="AJ72" s="5" t="s">
        <v>2458</v>
      </c>
      <c r="AK72" s="5" t="s">
        <v>1887</v>
      </c>
      <c r="AL72" s="5" t="s">
        <v>2451</v>
      </c>
      <c r="AM72" s="6" t="b">
        <v>1</v>
      </c>
      <c r="AN72" s="6" t="b">
        <v>1</v>
      </c>
      <c r="AO72" s="17">
        <f t="shared" si="5"/>
        <v>0.18520537000000001</v>
      </c>
      <c r="AP72" s="17">
        <f t="shared" si="6"/>
        <v>0.17731562200000001</v>
      </c>
      <c r="AQ72" s="17">
        <f t="shared" si="7"/>
        <v>7.889748000000002E-3</v>
      </c>
      <c r="AR72" s="25"/>
      <c r="AS72" s="25"/>
      <c r="AT72" s="25"/>
    </row>
    <row r="73" spans="1:46" ht="12" customHeight="1" x14ac:dyDescent="0.2">
      <c r="A73" s="1" t="s">
        <v>1719</v>
      </c>
      <c r="B73" s="5" t="s">
        <v>2430</v>
      </c>
      <c r="C73" s="5" t="s">
        <v>2459</v>
      </c>
      <c r="D73" s="5" t="s">
        <v>2460</v>
      </c>
      <c r="E73" s="5" t="s">
        <v>2442</v>
      </c>
      <c r="F73" s="5" t="s">
        <v>1752</v>
      </c>
      <c r="G73" s="5" t="s">
        <v>2461</v>
      </c>
      <c r="H73" s="5" t="s">
        <v>1985</v>
      </c>
      <c r="I73" s="5" t="s">
        <v>2462</v>
      </c>
      <c r="J73" s="5" t="s">
        <v>1745</v>
      </c>
      <c r="K73" s="5" t="s">
        <v>2003</v>
      </c>
      <c r="L73" s="5" t="s">
        <v>1988</v>
      </c>
      <c r="M73" s="5" t="s">
        <v>2004</v>
      </c>
      <c r="N73" s="5" t="s">
        <v>1926</v>
      </c>
      <c r="O73" s="5" t="s">
        <v>2005</v>
      </c>
      <c r="P73" s="5" t="s">
        <v>2463</v>
      </c>
      <c r="Q73" s="5" t="s">
        <v>2070</v>
      </c>
      <c r="R73" s="6" t="b">
        <v>0</v>
      </c>
      <c r="S73" s="5" t="s">
        <v>2159</v>
      </c>
      <c r="T73" s="5" t="s">
        <v>2464</v>
      </c>
      <c r="U73" s="5" t="s">
        <v>1741</v>
      </c>
      <c r="V73" s="5" t="s">
        <v>1887</v>
      </c>
      <c r="W73" s="5" t="s">
        <v>1811</v>
      </c>
      <c r="X73" s="6" t="b">
        <v>0</v>
      </c>
      <c r="Y73" s="5" t="s">
        <v>1836</v>
      </c>
      <c r="Z73" s="5" t="s">
        <v>2056</v>
      </c>
      <c r="AA73" s="5" t="s">
        <v>2465</v>
      </c>
      <c r="AB73" s="7">
        <v>1600</v>
      </c>
      <c r="AC73" s="7">
        <v>1300</v>
      </c>
      <c r="AD73" s="17">
        <f t="shared" si="8"/>
        <v>1.6</v>
      </c>
      <c r="AE73" s="17">
        <f t="shared" si="9"/>
        <v>1.3</v>
      </c>
      <c r="AF73" s="7">
        <v>2523</v>
      </c>
      <c r="AG73" s="5" t="s">
        <v>2466</v>
      </c>
      <c r="AH73" s="5" t="s">
        <v>1956</v>
      </c>
      <c r="AI73" s="5" t="s">
        <v>1956</v>
      </c>
      <c r="AJ73" s="5" t="s">
        <v>2467</v>
      </c>
      <c r="AK73" s="5" t="s">
        <v>1745</v>
      </c>
      <c r="AL73" s="5" t="s">
        <v>1747</v>
      </c>
      <c r="AM73" s="6" t="b">
        <v>1</v>
      </c>
      <c r="AN73" s="6" t="b">
        <v>1</v>
      </c>
      <c r="AO73" s="17">
        <f t="shared" si="5"/>
        <v>0.94790150000000006</v>
      </c>
      <c r="AP73" s="17">
        <f t="shared" si="6"/>
        <v>0.90752089999999996</v>
      </c>
      <c r="AQ73" s="17">
        <f t="shared" si="7"/>
        <v>4.03806000000001E-2</v>
      </c>
      <c r="AR73" s="25"/>
      <c r="AS73" s="25"/>
      <c r="AT73" s="25"/>
    </row>
    <row r="74" spans="1:46" ht="12" customHeight="1" x14ac:dyDescent="0.2">
      <c r="A74" s="1" t="s">
        <v>1719</v>
      </c>
      <c r="B74" s="5" t="s">
        <v>2430</v>
      </c>
      <c r="C74" s="5" t="s">
        <v>2468</v>
      </c>
      <c r="D74" s="5" t="s">
        <v>2469</v>
      </c>
      <c r="E74" s="5" t="s">
        <v>2273</v>
      </c>
      <c r="F74" s="5" t="s">
        <v>1724</v>
      </c>
      <c r="G74" s="5" t="s">
        <v>1752</v>
      </c>
      <c r="H74" s="5" t="s">
        <v>1985</v>
      </c>
      <c r="I74" s="5" t="s">
        <v>2470</v>
      </c>
      <c r="J74" s="5" t="s">
        <v>1728</v>
      </c>
      <c r="K74" s="5" t="s">
        <v>2003</v>
      </c>
      <c r="L74" s="5" t="s">
        <v>1988</v>
      </c>
      <c r="M74" s="5" t="s">
        <v>2004</v>
      </c>
      <c r="N74" s="5" t="s">
        <v>1990</v>
      </c>
      <c r="O74" s="5" t="s">
        <v>1934</v>
      </c>
      <c r="P74" s="5" t="s">
        <v>1745</v>
      </c>
      <c r="Q74" s="5" t="s">
        <v>2471</v>
      </c>
      <c r="R74" s="6" t="b">
        <v>0</v>
      </c>
      <c r="S74" s="5" t="s">
        <v>1779</v>
      </c>
      <c r="T74" s="5" t="s">
        <v>2472</v>
      </c>
      <c r="U74" s="5" t="s">
        <v>1836</v>
      </c>
      <c r="V74" s="5" t="s">
        <v>1887</v>
      </c>
      <c r="W74" s="5" t="s">
        <v>2063</v>
      </c>
      <c r="X74" s="6" t="b">
        <v>0</v>
      </c>
      <c r="Y74" s="5" t="s">
        <v>1836</v>
      </c>
      <c r="Z74" s="5" t="s">
        <v>1785</v>
      </c>
      <c r="AA74" s="5" t="s">
        <v>1745</v>
      </c>
      <c r="AB74" s="7">
        <v>1300</v>
      </c>
      <c r="AC74" s="7">
        <v>778</v>
      </c>
      <c r="AD74" s="17">
        <f t="shared" si="8"/>
        <v>1.3</v>
      </c>
      <c r="AE74" s="17">
        <f t="shared" si="9"/>
        <v>0.77800000000000002</v>
      </c>
      <c r="AF74" s="7">
        <v>2085</v>
      </c>
      <c r="AG74" s="5" t="s">
        <v>2473</v>
      </c>
      <c r="AH74" s="5" t="s">
        <v>2233</v>
      </c>
      <c r="AI74" s="5" t="s">
        <v>2233</v>
      </c>
      <c r="AJ74" s="5" t="s">
        <v>2474</v>
      </c>
      <c r="AK74" s="5" t="s">
        <v>1745</v>
      </c>
      <c r="AL74" s="5" t="s">
        <v>1747</v>
      </c>
      <c r="AM74" s="6" t="b">
        <v>1</v>
      </c>
      <c r="AN74" s="6" t="b">
        <v>1</v>
      </c>
      <c r="AO74" s="17">
        <f t="shared" si="5"/>
        <v>0.56728259000000003</v>
      </c>
      <c r="AP74" s="17">
        <f t="shared" si="6"/>
        <v>0.54311635400000002</v>
      </c>
      <c r="AQ74" s="17">
        <f t="shared" si="7"/>
        <v>2.4166236000000008E-2</v>
      </c>
      <c r="AR74" s="25"/>
      <c r="AS74" s="25"/>
      <c r="AT74" s="25"/>
    </row>
    <row r="75" spans="1:46" ht="12" customHeight="1" x14ac:dyDescent="0.2">
      <c r="A75" s="1" t="s">
        <v>1719</v>
      </c>
      <c r="B75" s="5" t="s">
        <v>2430</v>
      </c>
      <c r="C75" s="5" t="s">
        <v>2475</v>
      </c>
      <c r="D75" s="5" t="s">
        <v>2476</v>
      </c>
      <c r="E75" s="5" t="s">
        <v>2477</v>
      </c>
      <c r="F75" s="5" t="s">
        <v>1922</v>
      </c>
      <c r="G75" s="5" t="s">
        <v>2478</v>
      </c>
      <c r="H75" s="5" t="s">
        <v>1985</v>
      </c>
      <c r="I75" s="5" t="s">
        <v>2479</v>
      </c>
      <c r="J75" s="5" t="s">
        <v>2262</v>
      </c>
      <c r="K75" s="5" t="s">
        <v>1747</v>
      </c>
      <c r="L75" s="5" t="s">
        <v>1988</v>
      </c>
      <c r="M75" s="5" t="s">
        <v>1836</v>
      </c>
      <c r="N75" s="5" t="s">
        <v>1732</v>
      </c>
      <c r="O75" s="5" t="s">
        <v>2480</v>
      </c>
      <c r="P75" s="5" t="s">
        <v>1824</v>
      </c>
      <c r="Q75" s="5" t="s">
        <v>2154</v>
      </c>
      <c r="R75" s="6" t="b">
        <v>0</v>
      </c>
      <c r="S75" s="5" t="s">
        <v>1747</v>
      </c>
      <c r="T75" s="5" t="s">
        <v>2481</v>
      </c>
      <c r="U75" s="5" t="s">
        <v>1741</v>
      </c>
      <c r="V75" s="5" t="s">
        <v>1785</v>
      </c>
      <c r="W75" s="5" t="s">
        <v>2214</v>
      </c>
      <c r="X75" s="6" t="b">
        <v>0</v>
      </c>
      <c r="Y75" s="5" t="s">
        <v>1836</v>
      </c>
      <c r="Z75" s="5" t="s">
        <v>1785</v>
      </c>
      <c r="AA75" s="5" t="s">
        <v>2482</v>
      </c>
      <c r="AB75" s="7">
        <v>2800</v>
      </c>
      <c r="AC75" s="7">
        <v>4000</v>
      </c>
      <c r="AD75" s="17">
        <f t="shared" si="8"/>
        <v>2.8</v>
      </c>
      <c r="AE75" s="17">
        <f t="shared" si="9"/>
        <v>4</v>
      </c>
      <c r="AF75" s="7"/>
      <c r="AG75" s="5" t="s">
        <v>1779</v>
      </c>
      <c r="AH75" s="5" t="s">
        <v>2483</v>
      </c>
      <c r="AI75" s="5" t="s">
        <v>1745</v>
      </c>
      <c r="AJ75" s="5" t="s">
        <v>1992</v>
      </c>
      <c r="AK75" s="5" t="s">
        <v>1768</v>
      </c>
      <c r="AL75" s="5" t="s">
        <v>1747</v>
      </c>
      <c r="AM75" s="6" t="b">
        <v>1</v>
      </c>
      <c r="AN75" s="6" t="b">
        <v>1</v>
      </c>
      <c r="AO75" s="17">
        <f t="shared" si="5"/>
        <v>2.91662</v>
      </c>
      <c r="AP75" s="17">
        <f t="shared" si="6"/>
        <v>2.7923719999999999</v>
      </c>
      <c r="AQ75" s="17">
        <f t="shared" si="7"/>
        <v>0.12424800000000014</v>
      </c>
      <c r="AR75" s="25"/>
      <c r="AS75" s="25"/>
      <c r="AT75" s="25"/>
    </row>
    <row r="76" spans="1:46" ht="12" customHeight="1" x14ac:dyDescent="0.2">
      <c r="A76" s="1" t="s">
        <v>1719</v>
      </c>
      <c r="B76" s="5" t="s">
        <v>2430</v>
      </c>
      <c r="C76" s="5" t="s">
        <v>2431</v>
      </c>
      <c r="D76" s="5" t="s">
        <v>2484</v>
      </c>
      <c r="E76" s="5" t="s">
        <v>2485</v>
      </c>
      <c r="F76" s="5" t="s">
        <v>2486</v>
      </c>
      <c r="G76" s="5" t="s">
        <v>1829</v>
      </c>
      <c r="H76" s="5" t="s">
        <v>1985</v>
      </c>
      <c r="I76" s="5" t="s">
        <v>2453</v>
      </c>
      <c r="J76" s="5" t="s">
        <v>1745</v>
      </c>
      <c r="K76" s="5" t="s">
        <v>1754</v>
      </c>
      <c r="L76" s="5" t="s">
        <v>1988</v>
      </c>
      <c r="M76" s="5" t="s">
        <v>1795</v>
      </c>
      <c r="N76" s="5" t="s">
        <v>1926</v>
      </c>
      <c r="O76" s="5" t="s">
        <v>2487</v>
      </c>
      <c r="P76" s="5" t="s">
        <v>2007</v>
      </c>
      <c r="Q76" s="5" t="s">
        <v>2488</v>
      </c>
      <c r="R76" s="6" t="b">
        <v>0</v>
      </c>
      <c r="S76" s="5" t="s">
        <v>2489</v>
      </c>
      <c r="T76" s="5" t="s">
        <v>2490</v>
      </c>
      <c r="U76" s="5" t="s">
        <v>2491</v>
      </c>
      <c r="V76" s="5" t="s">
        <v>2066</v>
      </c>
      <c r="W76" s="5" t="s">
        <v>2492</v>
      </c>
      <c r="X76" s="6" t="b">
        <v>1</v>
      </c>
      <c r="Y76" s="5" t="s">
        <v>1807</v>
      </c>
      <c r="Z76" s="5" t="s">
        <v>1785</v>
      </c>
      <c r="AA76" s="5" t="s">
        <v>2029</v>
      </c>
      <c r="AB76" s="7">
        <v>2720</v>
      </c>
      <c r="AC76" s="7">
        <v>2380</v>
      </c>
      <c r="AD76" s="17">
        <f t="shared" si="8"/>
        <v>2.72</v>
      </c>
      <c r="AE76" s="17">
        <f t="shared" si="9"/>
        <v>2.38</v>
      </c>
      <c r="AF76" s="7">
        <v>0</v>
      </c>
      <c r="AG76" s="5" t="s">
        <v>1779</v>
      </c>
      <c r="AH76" s="5" t="s">
        <v>2493</v>
      </c>
      <c r="AI76" s="5" t="s">
        <v>1745</v>
      </c>
      <c r="AJ76" s="5" t="s">
        <v>2494</v>
      </c>
      <c r="AK76" s="5" t="s">
        <v>1745</v>
      </c>
      <c r="AL76" s="5" t="s">
        <v>1747</v>
      </c>
      <c r="AM76" s="6" t="b">
        <v>1</v>
      </c>
      <c r="AN76" s="6" t="b">
        <v>1</v>
      </c>
      <c r="AO76" s="17">
        <f t="shared" si="5"/>
        <v>1.7353889</v>
      </c>
      <c r="AP76" s="17">
        <f t="shared" si="6"/>
        <v>1.6614613399999998</v>
      </c>
      <c r="AQ76" s="17">
        <f t="shared" si="7"/>
        <v>7.3927560000000225E-2</v>
      </c>
      <c r="AR76" s="25"/>
      <c r="AS76" s="25"/>
      <c r="AT76" s="25"/>
    </row>
    <row r="77" spans="1:46" ht="12" customHeight="1" x14ac:dyDescent="0.2">
      <c r="A77" s="1" t="s">
        <v>1719</v>
      </c>
      <c r="B77" s="5" t="s">
        <v>2430</v>
      </c>
      <c r="C77" s="5" t="s">
        <v>2135</v>
      </c>
      <c r="D77" s="5" t="s">
        <v>2495</v>
      </c>
      <c r="E77" s="5" t="s">
        <v>2496</v>
      </c>
      <c r="F77" s="5" t="s">
        <v>2497</v>
      </c>
      <c r="G77" s="5" t="s">
        <v>1772</v>
      </c>
      <c r="H77" s="5" t="s">
        <v>1985</v>
      </c>
      <c r="I77" s="5" t="s">
        <v>2498</v>
      </c>
      <c r="J77" s="5" t="s">
        <v>1728</v>
      </c>
      <c r="K77" s="5" t="s">
        <v>1987</v>
      </c>
      <c r="L77" s="5" t="s">
        <v>1988</v>
      </c>
      <c r="M77" s="5" t="s">
        <v>1784</v>
      </c>
      <c r="N77" s="5" t="s">
        <v>1990</v>
      </c>
      <c r="O77" s="5" t="s">
        <v>2499</v>
      </c>
      <c r="P77" s="5" t="s">
        <v>2249</v>
      </c>
      <c r="Q77" s="5" t="s">
        <v>1886</v>
      </c>
      <c r="R77" s="6" t="b">
        <v>0</v>
      </c>
      <c r="S77" s="5" t="s">
        <v>2500</v>
      </c>
      <c r="T77" s="5" t="s">
        <v>2501</v>
      </c>
      <c r="U77" s="5" t="s">
        <v>1781</v>
      </c>
      <c r="V77" s="5" t="s">
        <v>1989</v>
      </c>
      <c r="W77" s="5" t="s">
        <v>1943</v>
      </c>
      <c r="X77" s="6" t="b">
        <v>0</v>
      </c>
      <c r="Y77" s="5" t="s">
        <v>1740</v>
      </c>
      <c r="Z77" s="5" t="s">
        <v>1768</v>
      </c>
      <c r="AA77" s="5" t="s">
        <v>2502</v>
      </c>
      <c r="AB77" s="7">
        <v>4682</v>
      </c>
      <c r="AC77" s="7">
        <v>2575</v>
      </c>
      <c r="AD77" s="17">
        <f t="shared" si="8"/>
        <v>4.6820000000000004</v>
      </c>
      <c r="AE77" s="17">
        <f t="shared" si="9"/>
        <v>2.5750000000000002</v>
      </c>
      <c r="AF77" s="7">
        <v>6848</v>
      </c>
      <c r="AG77" s="5" t="s">
        <v>1779</v>
      </c>
      <c r="AH77" s="5" t="s">
        <v>1766</v>
      </c>
      <c r="AI77" s="5" t="s">
        <v>1745</v>
      </c>
      <c r="AJ77" s="5" t="s">
        <v>2503</v>
      </c>
      <c r="AK77" s="5" t="s">
        <v>1887</v>
      </c>
      <c r="AL77" s="5" t="s">
        <v>1747</v>
      </c>
      <c r="AM77" s="6" t="b">
        <v>1</v>
      </c>
      <c r="AN77" s="6" t="b">
        <v>1</v>
      </c>
      <c r="AO77" s="17">
        <f t="shared" ref="AO77:AO140" si="10">AE77*0.729155</f>
        <v>1.8775741250000002</v>
      </c>
      <c r="AP77" s="17">
        <f t="shared" ref="AP77:AP140" si="11">AE77*0.698093</f>
        <v>1.7975894750000001</v>
      </c>
      <c r="AQ77" s="17">
        <f t="shared" ref="AQ77:AQ140" si="12">AO77-AP77</f>
        <v>7.9984650000000101E-2</v>
      </c>
      <c r="AR77" s="25"/>
      <c r="AS77" s="25"/>
      <c r="AT77" s="25"/>
    </row>
    <row r="78" spans="1:46" ht="12" customHeight="1" x14ac:dyDescent="0.2">
      <c r="A78" s="1" t="s">
        <v>1719</v>
      </c>
      <c r="B78" s="5" t="s">
        <v>2430</v>
      </c>
      <c r="C78" s="5" t="s">
        <v>2135</v>
      </c>
      <c r="D78" s="5" t="s">
        <v>2504</v>
      </c>
      <c r="E78" s="5" t="s">
        <v>2505</v>
      </c>
      <c r="F78" s="5" t="s">
        <v>2235</v>
      </c>
      <c r="G78" s="5" t="s">
        <v>1725</v>
      </c>
      <c r="H78" s="5" t="s">
        <v>1985</v>
      </c>
      <c r="I78" s="5" t="s">
        <v>2506</v>
      </c>
      <c r="J78" s="5" t="s">
        <v>1728</v>
      </c>
      <c r="K78" s="5" t="s">
        <v>2003</v>
      </c>
      <c r="L78" s="5" t="s">
        <v>1988</v>
      </c>
      <c r="M78" s="5" t="s">
        <v>1784</v>
      </c>
      <c r="N78" s="5" t="s">
        <v>1990</v>
      </c>
      <c r="O78" s="5" t="s">
        <v>2507</v>
      </c>
      <c r="P78" s="5" t="s">
        <v>2508</v>
      </c>
      <c r="Q78" s="5" t="s">
        <v>2321</v>
      </c>
      <c r="R78" s="6" t="b">
        <v>0</v>
      </c>
      <c r="S78" s="5" t="s">
        <v>2332</v>
      </c>
      <c r="T78" s="5" t="s">
        <v>2181</v>
      </c>
      <c r="U78" s="5" t="s">
        <v>1740</v>
      </c>
      <c r="V78" s="5" t="s">
        <v>1768</v>
      </c>
      <c r="W78" s="5" t="s">
        <v>2154</v>
      </c>
      <c r="X78" s="6" t="b">
        <v>0</v>
      </c>
      <c r="Y78" s="5" t="s">
        <v>1836</v>
      </c>
      <c r="Z78" s="5" t="s">
        <v>1785</v>
      </c>
      <c r="AA78" s="5" t="s">
        <v>2509</v>
      </c>
      <c r="AB78" s="7">
        <v>3100</v>
      </c>
      <c r="AC78" s="7">
        <v>1184</v>
      </c>
      <c r="AD78" s="17">
        <f t="shared" si="8"/>
        <v>3.1</v>
      </c>
      <c r="AE78" s="17">
        <f t="shared" si="9"/>
        <v>1.1839999999999999</v>
      </c>
      <c r="AF78" s="7">
        <v>4189</v>
      </c>
      <c r="AG78" s="5" t="s">
        <v>1779</v>
      </c>
      <c r="AH78" s="5" t="s">
        <v>1824</v>
      </c>
      <c r="AI78" s="5" t="s">
        <v>1745</v>
      </c>
      <c r="AJ78" s="5" t="s">
        <v>2510</v>
      </c>
      <c r="AK78" s="5" t="s">
        <v>1887</v>
      </c>
      <c r="AL78" s="5" t="s">
        <v>1747</v>
      </c>
      <c r="AM78" s="6" t="b">
        <v>1</v>
      </c>
      <c r="AN78" s="6" t="b">
        <v>1</v>
      </c>
      <c r="AO78" s="17">
        <f t="shared" si="10"/>
        <v>0.86331952000000001</v>
      </c>
      <c r="AP78" s="17">
        <f t="shared" si="11"/>
        <v>0.82654211199999994</v>
      </c>
      <c r="AQ78" s="17">
        <f t="shared" si="12"/>
        <v>3.6777408000000067E-2</v>
      </c>
      <c r="AR78" s="25"/>
      <c r="AS78" s="25"/>
      <c r="AT78" s="25"/>
    </row>
    <row r="79" spans="1:46" ht="12" customHeight="1" x14ac:dyDescent="0.2">
      <c r="A79" s="1" t="s">
        <v>1719</v>
      </c>
      <c r="B79" s="5" t="s">
        <v>2430</v>
      </c>
      <c r="C79" s="5" t="s">
        <v>2468</v>
      </c>
      <c r="D79" s="5" t="s">
        <v>2511</v>
      </c>
      <c r="E79" s="5" t="s">
        <v>2273</v>
      </c>
      <c r="F79" s="5" t="s">
        <v>1973</v>
      </c>
      <c r="G79" s="5" t="s">
        <v>1789</v>
      </c>
      <c r="H79" s="5" t="s">
        <v>1985</v>
      </c>
      <c r="I79" s="5" t="s">
        <v>2038</v>
      </c>
      <c r="J79" s="5" t="s">
        <v>1728</v>
      </c>
      <c r="K79" s="5" t="s">
        <v>2003</v>
      </c>
      <c r="L79" s="5" t="s">
        <v>1988</v>
      </c>
      <c r="M79" s="5" t="s">
        <v>1807</v>
      </c>
      <c r="N79" s="5" t="s">
        <v>1990</v>
      </c>
      <c r="O79" s="5" t="s">
        <v>1799</v>
      </c>
      <c r="P79" s="5" t="s">
        <v>1745</v>
      </c>
      <c r="Q79" s="5" t="s">
        <v>1767</v>
      </c>
      <c r="R79" s="6" t="b">
        <v>0</v>
      </c>
      <c r="S79" s="5" t="s">
        <v>1779</v>
      </c>
      <c r="T79" s="5" t="s">
        <v>2512</v>
      </c>
      <c r="U79" s="5" t="s">
        <v>1823</v>
      </c>
      <c r="V79" s="5" t="s">
        <v>1768</v>
      </c>
      <c r="W79" s="5" t="s">
        <v>2513</v>
      </c>
      <c r="X79" s="6" t="b">
        <v>0</v>
      </c>
      <c r="Y79" s="5" t="s">
        <v>1785</v>
      </c>
      <c r="Z79" s="5" t="s">
        <v>1768</v>
      </c>
      <c r="AA79" s="5" t="s">
        <v>1745</v>
      </c>
      <c r="AB79" s="7">
        <v>350</v>
      </c>
      <c r="AC79" s="7">
        <v>305</v>
      </c>
      <c r="AD79" s="17">
        <f t="shared" si="8"/>
        <v>0.35</v>
      </c>
      <c r="AE79" s="17">
        <f t="shared" si="9"/>
        <v>0.30499999999999999</v>
      </c>
      <c r="AF79" s="7">
        <v>669</v>
      </c>
      <c r="AG79" s="5" t="s">
        <v>1779</v>
      </c>
      <c r="AH79" s="5" t="s">
        <v>1859</v>
      </c>
      <c r="AI79" s="5" t="s">
        <v>1745</v>
      </c>
      <c r="AJ79" s="5" t="s">
        <v>2514</v>
      </c>
      <c r="AK79" s="5" t="s">
        <v>1745</v>
      </c>
      <c r="AL79" s="5" t="s">
        <v>2515</v>
      </c>
      <c r="AM79" s="6" t="b">
        <v>1</v>
      </c>
      <c r="AN79" s="6" t="b">
        <v>1</v>
      </c>
      <c r="AO79" s="17">
        <f t="shared" si="10"/>
        <v>0.222392275</v>
      </c>
      <c r="AP79" s="17">
        <f t="shared" si="11"/>
        <v>0.21291836499999997</v>
      </c>
      <c r="AQ79" s="17">
        <f t="shared" si="12"/>
        <v>9.4739100000000298E-3</v>
      </c>
      <c r="AR79" s="25"/>
      <c r="AS79" s="25"/>
      <c r="AT79" s="25"/>
    </row>
    <row r="80" spans="1:46" ht="12" customHeight="1" x14ac:dyDescent="0.2">
      <c r="A80" s="1" t="s">
        <v>1719</v>
      </c>
      <c r="B80" s="5" t="s">
        <v>2430</v>
      </c>
      <c r="C80" s="5" t="s">
        <v>2135</v>
      </c>
      <c r="D80" s="5" t="s">
        <v>2516</v>
      </c>
      <c r="E80" s="5" t="s">
        <v>2442</v>
      </c>
      <c r="F80" s="5" t="s">
        <v>1724</v>
      </c>
      <c r="G80" s="5" t="s">
        <v>1865</v>
      </c>
      <c r="H80" s="5" t="s">
        <v>1985</v>
      </c>
      <c r="I80" s="5" t="s">
        <v>2506</v>
      </c>
      <c r="J80" s="5" t="s">
        <v>1728</v>
      </c>
      <c r="K80" s="5" t="s">
        <v>2003</v>
      </c>
      <c r="L80" s="5" t="s">
        <v>1988</v>
      </c>
      <c r="M80" s="5" t="s">
        <v>2168</v>
      </c>
      <c r="N80" s="5" t="s">
        <v>1990</v>
      </c>
      <c r="O80" s="5" t="s">
        <v>2517</v>
      </c>
      <c r="P80" s="5" t="s">
        <v>1804</v>
      </c>
      <c r="Q80" s="5" t="s">
        <v>1968</v>
      </c>
      <c r="R80" s="6" t="b">
        <v>0</v>
      </c>
      <c r="S80" s="5" t="s">
        <v>2518</v>
      </c>
      <c r="T80" s="5" t="s">
        <v>2519</v>
      </c>
      <c r="U80" s="5" t="s">
        <v>1835</v>
      </c>
      <c r="V80" s="5" t="s">
        <v>2068</v>
      </c>
      <c r="W80" s="5" t="s">
        <v>2106</v>
      </c>
      <c r="X80" s="6" t="b">
        <v>0</v>
      </c>
      <c r="Y80" s="5" t="s">
        <v>1807</v>
      </c>
      <c r="Z80" s="5" t="s">
        <v>1785</v>
      </c>
      <c r="AA80" s="5" t="s">
        <v>2520</v>
      </c>
      <c r="AB80" s="7">
        <v>8500</v>
      </c>
      <c r="AC80" s="7">
        <v>3587</v>
      </c>
      <c r="AD80" s="17">
        <f t="shared" si="8"/>
        <v>8.5</v>
      </c>
      <c r="AE80" s="17">
        <f t="shared" si="9"/>
        <v>3.5870000000000002</v>
      </c>
      <c r="AF80" s="7">
        <v>12087</v>
      </c>
      <c r="AG80" s="5" t="s">
        <v>2521</v>
      </c>
      <c r="AH80" s="5" t="s">
        <v>2427</v>
      </c>
      <c r="AI80" s="5" t="s">
        <v>1745</v>
      </c>
      <c r="AJ80" s="5" t="s">
        <v>2029</v>
      </c>
      <c r="AK80" s="5" t="s">
        <v>1745</v>
      </c>
      <c r="AL80" s="5" t="s">
        <v>2522</v>
      </c>
      <c r="AM80" s="6" t="b">
        <v>0</v>
      </c>
      <c r="AN80" s="6" t="b">
        <v>0</v>
      </c>
      <c r="AO80" s="17">
        <f t="shared" si="10"/>
        <v>2.6154789850000002</v>
      </c>
      <c r="AP80" s="17">
        <f t="shared" si="11"/>
        <v>2.5040595909999999</v>
      </c>
      <c r="AQ80" s="17">
        <f t="shared" si="12"/>
        <v>0.11141939400000034</v>
      </c>
      <c r="AR80" s="25"/>
      <c r="AS80" s="25"/>
      <c r="AT80" s="25"/>
    </row>
    <row r="81" spans="1:46" ht="12" customHeight="1" x14ac:dyDescent="0.2">
      <c r="A81" s="1" t="s">
        <v>1719</v>
      </c>
      <c r="B81" s="5" t="s">
        <v>2430</v>
      </c>
      <c r="C81" s="5" t="s">
        <v>2468</v>
      </c>
      <c r="D81" s="5" t="s">
        <v>2523</v>
      </c>
      <c r="E81" s="5" t="s">
        <v>2273</v>
      </c>
      <c r="F81" s="5" t="s">
        <v>1973</v>
      </c>
      <c r="G81" s="5" t="s">
        <v>1789</v>
      </c>
      <c r="H81" s="5" t="s">
        <v>1985</v>
      </c>
      <c r="I81" s="5" t="s">
        <v>2462</v>
      </c>
      <c r="J81" s="5" t="s">
        <v>1728</v>
      </c>
      <c r="K81" s="5" t="s">
        <v>2003</v>
      </c>
      <c r="L81" s="5" t="s">
        <v>1988</v>
      </c>
      <c r="M81" s="5" t="s">
        <v>2004</v>
      </c>
      <c r="N81" s="5" t="s">
        <v>1990</v>
      </c>
      <c r="O81" s="5" t="s">
        <v>1954</v>
      </c>
      <c r="P81" s="5" t="s">
        <v>1745</v>
      </c>
      <c r="Q81" s="5" t="s">
        <v>2524</v>
      </c>
      <c r="R81" s="6" t="b">
        <v>0</v>
      </c>
      <c r="S81" s="5" t="s">
        <v>1779</v>
      </c>
      <c r="T81" s="5" t="s">
        <v>2525</v>
      </c>
      <c r="U81" s="5" t="s">
        <v>1989</v>
      </c>
      <c r="V81" s="5" t="s">
        <v>1887</v>
      </c>
      <c r="W81" s="5" t="s">
        <v>1779</v>
      </c>
      <c r="X81" s="6" t="b">
        <v>0</v>
      </c>
      <c r="Y81" s="5" t="s">
        <v>1741</v>
      </c>
      <c r="Z81" s="5" t="s">
        <v>1768</v>
      </c>
      <c r="AA81" s="5" t="s">
        <v>1745</v>
      </c>
      <c r="AB81" s="7">
        <v>850</v>
      </c>
      <c r="AC81" s="7">
        <v>451</v>
      </c>
      <c r="AD81" s="17">
        <f t="shared" si="8"/>
        <v>0.85</v>
      </c>
      <c r="AE81" s="17">
        <f t="shared" si="9"/>
        <v>0.45100000000000001</v>
      </c>
      <c r="AF81" s="7">
        <v>1323</v>
      </c>
      <c r="AG81" s="5" t="s">
        <v>2180</v>
      </c>
      <c r="AH81" s="5" t="s">
        <v>2526</v>
      </c>
      <c r="AI81" s="5" t="s">
        <v>1745</v>
      </c>
      <c r="AJ81" s="5" t="s">
        <v>2527</v>
      </c>
      <c r="AK81" s="5" t="s">
        <v>1745</v>
      </c>
      <c r="AL81" s="5" t="s">
        <v>1747</v>
      </c>
      <c r="AM81" s="6" t="b">
        <v>1</v>
      </c>
      <c r="AN81" s="6" t="b">
        <v>1</v>
      </c>
      <c r="AO81" s="17">
        <f t="shared" si="10"/>
        <v>0.32884890500000002</v>
      </c>
      <c r="AP81" s="17">
        <f t="shared" si="11"/>
        <v>0.31483994300000001</v>
      </c>
      <c r="AQ81" s="17">
        <f t="shared" si="12"/>
        <v>1.4008962000000014E-2</v>
      </c>
      <c r="AR81" s="25"/>
      <c r="AS81" s="25"/>
      <c r="AT81" s="25"/>
    </row>
    <row r="82" spans="1:46" ht="12" customHeight="1" x14ac:dyDescent="0.2">
      <c r="A82" s="1" t="s">
        <v>1719</v>
      </c>
      <c r="B82" s="5" t="s">
        <v>2430</v>
      </c>
      <c r="C82" s="5" t="s">
        <v>2475</v>
      </c>
      <c r="D82" s="5" t="s">
        <v>2528</v>
      </c>
      <c r="E82" s="5" t="s">
        <v>2477</v>
      </c>
      <c r="F82" s="5" t="s">
        <v>1773</v>
      </c>
      <c r="G82" s="5" t="s">
        <v>1852</v>
      </c>
      <c r="H82" s="5" t="s">
        <v>1985</v>
      </c>
      <c r="I82" s="5" t="s">
        <v>2529</v>
      </c>
      <c r="J82" s="5" t="s">
        <v>1728</v>
      </c>
      <c r="K82" s="5" t="s">
        <v>2003</v>
      </c>
      <c r="L82" s="5" t="s">
        <v>2530</v>
      </c>
      <c r="M82" s="5" t="s">
        <v>1931</v>
      </c>
      <c r="N82" s="5" t="s">
        <v>1732</v>
      </c>
      <c r="O82" s="5" t="s">
        <v>2531</v>
      </c>
      <c r="P82" s="5" t="s">
        <v>2532</v>
      </c>
      <c r="Q82" s="5" t="s">
        <v>2533</v>
      </c>
      <c r="R82" s="6" t="b">
        <v>0</v>
      </c>
      <c r="S82" s="5" t="s">
        <v>2534</v>
      </c>
      <c r="T82" s="5" t="s">
        <v>2534</v>
      </c>
      <c r="U82" s="5" t="s">
        <v>1785</v>
      </c>
      <c r="V82" s="5" t="s">
        <v>1785</v>
      </c>
      <c r="W82" s="5" t="s">
        <v>2535</v>
      </c>
      <c r="X82" s="6" t="b">
        <v>0</v>
      </c>
      <c r="Y82" s="5" t="s">
        <v>1741</v>
      </c>
      <c r="Z82" s="5" t="s">
        <v>1768</v>
      </c>
      <c r="AA82" s="5" t="s">
        <v>1745</v>
      </c>
      <c r="AB82" s="7">
        <v>785</v>
      </c>
      <c r="AC82" s="7">
        <v>200</v>
      </c>
      <c r="AD82" s="17">
        <f t="shared" si="8"/>
        <v>0.78500000000000003</v>
      </c>
      <c r="AE82" s="17">
        <f t="shared" si="9"/>
        <v>0.2</v>
      </c>
      <c r="AF82" s="7">
        <v>972</v>
      </c>
      <c r="AG82" s="5" t="s">
        <v>1779</v>
      </c>
      <c r="AH82" s="5" t="s">
        <v>2536</v>
      </c>
      <c r="AI82" s="5" t="s">
        <v>1745</v>
      </c>
      <c r="AJ82" s="5" t="s">
        <v>2510</v>
      </c>
      <c r="AK82" s="5" t="s">
        <v>1887</v>
      </c>
      <c r="AL82" s="5" t="s">
        <v>1747</v>
      </c>
      <c r="AM82" s="6" t="b">
        <v>1</v>
      </c>
      <c r="AN82" s="6" t="b">
        <v>1</v>
      </c>
      <c r="AO82" s="17">
        <f t="shared" si="10"/>
        <v>0.14583100000000002</v>
      </c>
      <c r="AP82" s="17">
        <f t="shared" si="11"/>
        <v>0.13961860000000001</v>
      </c>
      <c r="AQ82" s="17">
        <f t="shared" si="12"/>
        <v>6.2124000000000068E-3</v>
      </c>
      <c r="AR82" s="25"/>
      <c r="AS82" s="25"/>
      <c r="AT82" s="25"/>
    </row>
    <row r="83" spans="1:46" ht="12" customHeight="1" x14ac:dyDescent="0.2">
      <c r="A83" s="1" t="s">
        <v>1719</v>
      </c>
      <c r="B83" s="5" t="s">
        <v>2430</v>
      </c>
      <c r="C83" s="5" t="s">
        <v>2468</v>
      </c>
      <c r="D83" s="5" t="s">
        <v>2537</v>
      </c>
      <c r="E83" s="5" t="s">
        <v>2442</v>
      </c>
      <c r="F83" s="5" t="s">
        <v>1773</v>
      </c>
      <c r="G83" s="5" t="s">
        <v>1973</v>
      </c>
      <c r="H83" s="5" t="s">
        <v>1985</v>
      </c>
      <c r="I83" s="5" t="s">
        <v>2538</v>
      </c>
      <c r="J83" s="5" t="s">
        <v>1728</v>
      </c>
      <c r="K83" s="5" t="s">
        <v>2003</v>
      </c>
      <c r="L83" s="5" t="s">
        <v>1988</v>
      </c>
      <c r="M83" s="5" t="s">
        <v>1795</v>
      </c>
      <c r="N83" s="5" t="s">
        <v>1990</v>
      </c>
      <c r="O83" s="5" t="s">
        <v>2074</v>
      </c>
      <c r="P83" s="5" t="s">
        <v>1779</v>
      </c>
      <c r="Q83" s="5" t="s">
        <v>2539</v>
      </c>
      <c r="R83" s="6" t="b">
        <v>0</v>
      </c>
      <c r="S83" s="5" t="s">
        <v>1779</v>
      </c>
      <c r="T83" s="5" t="s">
        <v>1745</v>
      </c>
      <c r="U83" s="5" t="s">
        <v>1915</v>
      </c>
      <c r="V83" s="5" t="s">
        <v>1887</v>
      </c>
      <c r="W83" s="5" t="s">
        <v>2540</v>
      </c>
      <c r="X83" s="6" t="b">
        <v>0</v>
      </c>
      <c r="Y83" s="5" t="s">
        <v>1741</v>
      </c>
      <c r="Z83" s="5" t="s">
        <v>1785</v>
      </c>
      <c r="AA83" s="5" t="s">
        <v>1745</v>
      </c>
      <c r="AB83" s="7">
        <v>400</v>
      </c>
      <c r="AC83" s="7">
        <v>222</v>
      </c>
      <c r="AD83" s="17">
        <f t="shared" si="8"/>
        <v>0.4</v>
      </c>
      <c r="AE83" s="17">
        <f t="shared" si="9"/>
        <v>0.222</v>
      </c>
      <c r="AF83" s="7">
        <v>623</v>
      </c>
      <c r="AG83" s="5" t="s">
        <v>2541</v>
      </c>
      <c r="AH83" s="5" t="s">
        <v>2542</v>
      </c>
      <c r="AI83" s="5" t="s">
        <v>1745</v>
      </c>
      <c r="AJ83" s="5" t="s">
        <v>2275</v>
      </c>
      <c r="AK83" s="5" t="s">
        <v>1745</v>
      </c>
      <c r="AL83" s="5" t="s">
        <v>2543</v>
      </c>
      <c r="AM83" s="6" t="b">
        <v>1</v>
      </c>
      <c r="AN83" s="6" t="b">
        <v>1</v>
      </c>
      <c r="AO83" s="17">
        <f t="shared" si="10"/>
        <v>0.16187240999999999</v>
      </c>
      <c r="AP83" s="17">
        <f t="shared" si="11"/>
        <v>0.154976646</v>
      </c>
      <c r="AQ83" s="17">
        <f t="shared" si="12"/>
        <v>6.8957639999999987E-3</v>
      </c>
      <c r="AR83" s="25"/>
      <c r="AS83" s="25"/>
      <c r="AT83" s="25"/>
    </row>
    <row r="84" spans="1:46" ht="12" customHeight="1" x14ac:dyDescent="0.2">
      <c r="A84" s="1" t="s">
        <v>1719</v>
      </c>
      <c r="B84" s="5" t="s">
        <v>2430</v>
      </c>
      <c r="C84" s="5" t="s">
        <v>2452</v>
      </c>
      <c r="D84" s="5" t="s">
        <v>2544</v>
      </c>
      <c r="E84" s="5" t="s">
        <v>2454</v>
      </c>
      <c r="F84" s="5" t="s">
        <v>1890</v>
      </c>
      <c r="G84" s="5" t="s">
        <v>2001</v>
      </c>
      <c r="H84" s="5" t="s">
        <v>1985</v>
      </c>
      <c r="I84" s="5" t="s">
        <v>2455</v>
      </c>
      <c r="J84" s="5" t="s">
        <v>1745</v>
      </c>
      <c r="K84" s="5" t="s">
        <v>2094</v>
      </c>
      <c r="L84" s="5" t="s">
        <v>1988</v>
      </c>
      <c r="M84" s="5" t="s">
        <v>1807</v>
      </c>
      <c r="N84" s="5" t="s">
        <v>1926</v>
      </c>
      <c r="O84" s="5" t="s">
        <v>2545</v>
      </c>
      <c r="P84" s="5" t="s">
        <v>2546</v>
      </c>
      <c r="Q84" s="5" t="s">
        <v>2547</v>
      </c>
      <c r="R84" s="6" t="b">
        <v>0</v>
      </c>
      <c r="S84" s="5" t="s">
        <v>1890</v>
      </c>
      <c r="T84" s="5" t="s">
        <v>1890</v>
      </c>
      <c r="U84" s="5" t="s">
        <v>1931</v>
      </c>
      <c r="V84" s="5" t="s">
        <v>1741</v>
      </c>
      <c r="W84" s="5" t="s">
        <v>2457</v>
      </c>
      <c r="X84" s="6" t="b">
        <v>0</v>
      </c>
      <c r="Y84" s="5" t="s">
        <v>1836</v>
      </c>
      <c r="Z84" s="5" t="s">
        <v>1768</v>
      </c>
      <c r="AA84" s="5" t="s">
        <v>2463</v>
      </c>
      <c r="AB84" s="7">
        <v>500</v>
      </c>
      <c r="AC84" s="7">
        <v>1571</v>
      </c>
      <c r="AD84" s="17">
        <f t="shared" si="8"/>
        <v>0.5</v>
      </c>
      <c r="AE84" s="17">
        <f t="shared" si="9"/>
        <v>1.571</v>
      </c>
      <c r="AF84" s="7">
        <v>0</v>
      </c>
      <c r="AG84" s="5" t="s">
        <v>1745</v>
      </c>
      <c r="AH84" s="5" t="s">
        <v>1787</v>
      </c>
      <c r="AI84" s="5" t="s">
        <v>1787</v>
      </c>
      <c r="AJ84" s="5" t="s">
        <v>2548</v>
      </c>
      <c r="AK84" s="5" t="s">
        <v>1887</v>
      </c>
      <c r="AL84" s="5" t="s">
        <v>2549</v>
      </c>
      <c r="AM84" s="6" t="b">
        <v>0</v>
      </c>
      <c r="AN84" s="6" t="b">
        <v>1</v>
      </c>
      <c r="AO84" s="17">
        <f t="shared" si="10"/>
        <v>1.1455025050000001</v>
      </c>
      <c r="AP84" s="17">
        <f t="shared" si="11"/>
        <v>1.096704103</v>
      </c>
      <c r="AQ84" s="17">
        <f t="shared" si="12"/>
        <v>4.8798402000000074E-2</v>
      </c>
      <c r="AR84" s="25"/>
      <c r="AS84" s="25"/>
      <c r="AT84" s="25"/>
    </row>
    <row r="85" spans="1:46" ht="12" customHeight="1" x14ac:dyDescent="0.2">
      <c r="A85" s="1" t="s">
        <v>1719</v>
      </c>
      <c r="B85" s="5" t="s">
        <v>2430</v>
      </c>
      <c r="C85" s="5" t="s">
        <v>2431</v>
      </c>
      <c r="D85" s="5" t="s">
        <v>2550</v>
      </c>
      <c r="E85" s="5" t="s">
        <v>2551</v>
      </c>
      <c r="F85" s="5" t="s">
        <v>2552</v>
      </c>
      <c r="G85" s="5" t="s">
        <v>1724</v>
      </c>
      <c r="H85" s="5" t="s">
        <v>1985</v>
      </c>
      <c r="I85" s="5" t="s">
        <v>2453</v>
      </c>
      <c r="J85" s="5" t="s">
        <v>1745</v>
      </c>
      <c r="K85" s="5" t="s">
        <v>1754</v>
      </c>
      <c r="L85" s="5" t="s">
        <v>1988</v>
      </c>
      <c r="M85" s="5" t="s">
        <v>1989</v>
      </c>
      <c r="N85" s="5" t="s">
        <v>1732</v>
      </c>
      <c r="O85" s="5" t="s">
        <v>2106</v>
      </c>
      <c r="P85" s="5" t="s">
        <v>2553</v>
      </c>
      <c r="Q85" s="5" t="s">
        <v>1745</v>
      </c>
      <c r="R85" s="6" t="b">
        <v>0</v>
      </c>
      <c r="S85" s="5" t="s">
        <v>2035</v>
      </c>
      <c r="T85" s="5" t="s">
        <v>2554</v>
      </c>
      <c r="U85" s="5" t="s">
        <v>1781</v>
      </c>
      <c r="V85" s="5" t="s">
        <v>1740</v>
      </c>
      <c r="W85" s="5" t="s">
        <v>1779</v>
      </c>
      <c r="X85" s="6" t="b">
        <v>1</v>
      </c>
      <c r="Y85" s="5" t="s">
        <v>1807</v>
      </c>
      <c r="Z85" s="5" t="s">
        <v>1785</v>
      </c>
      <c r="AA85" s="5" t="s">
        <v>1745</v>
      </c>
      <c r="AB85" s="7">
        <v>2370</v>
      </c>
      <c r="AC85" s="7">
        <v>2030</v>
      </c>
      <c r="AD85" s="17">
        <f t="shared" si="8"/>
        <v>2.37</v>
      </c>
      <c r="AE85" s="17">
        <f t="shared" si="9"/>
        <v>2.0299999999999998</v>
      </c>
      <c r="AF85" s="7">
        <v>0</v>
      </c>
      <c r="AG85" s="5" t="s">
        <v>1779</v>
      </c>
      <c r="AH85" s="5" t="s">
        <v>2034</v>
      </c>
      <c r="AI85" s="5" t="s">
        <v>2233</v>
      </c>
      <c r="AJ85" s="5" t="s">
        <v>2159</v>
      </c>
      <c r="AK85" s="5" t="s">
        <v>1887</v>
      </c>
      <c r="AL85" s="5" t="s">
        <v>1747</v>
      </c>
      <c r="AM85" s="6" t="b">
        <v>1</v>
      </c>
      <c r="AN85" s="6" t="b">
        <v>1</v>
      </c>
      <c r="AO85" s="17">
        <f t="shared" si="10"/>
        <v>1.4801846499999998</v>
      </c>
      <c r="AP85" s="17">
        <f t="shared" si="11"/>
        <v>1.4171287899999998</v>
      </c>
      <c r="AQ85" s="17">
        <f t="shared" si="12"/>
        <v>6.3055859999999964E-2</v>
      </c>
      <c r="AR85" s="25"/>
      <c r="AS85" s="25"/>
      <c r="AT85" s="25"/>
    </row>
    <row r="86" spans="1:46" ht="12" customHeight="1" x14ac:dyDescent="0.2">
      <c r="A86" s="1" t="s">
        <v>1719</v>
      </c>
      <c r="B86" s="5" t="s">
        <v>2430</v>
      </c>
      <c r="C86" s="5" t="s">
        <v>2431</v>
      </c>
      <c r="D86" s="5" t="s">
        <v>2555</v>
      </c>
      <c r="E86" s="5" t="s">
        <v>2551</v>
      </c>
      <c r="F86" s="5" t="s">
        <v>2552</v>
      </c>
      <c r="G86" s="5" t="s">
        <v>1960</v>
      </c>
      <c r="H86" s="5" t="s">
        <v>1985</v>
      </c>
      <c r="I86" s="5" t="s">
        <v>2556</v>
      </c>
      <c r="J86" s="5" t="s">
        <v>1745</v>
      </c>
      <c r="K86" s="5" t="s">
        <v>1754</v>
      </c>
      <c r="L86" s="5" t="s">
        <v>1988</v>
      </c>
      <c r="M86" s="5" t="s">
        <v>2039</v>
      </c>
      <c r="N86" s="5" t="s">
        <v>1732</v>
      </c>
      <c r="O86" s="5" t="s">
        <v>2557</v>
      </c>
      <c r="P86" s="5" t="s">
        <v>2558</v>
      </c>
      <c r="Q86" s="5" t="s">
        <v>2559</v>
      </c>
      <c r="R86" s="6" t="b">
        <v>0</v>
      </c>
      <c r="S86" s="5" t="s">
        <v>1843</v>
      </c>
      <c r="T86" s="5" t="s">
        <v>2560</v>
      </c>
      <c r="U86" s="5" t="s">
        <v>2561</v>
      </c>
      <c r="V86" s="5" t="s">
        <v>1823</v>
      </c>
      <c r="W86" s="5" t="s">
        <v>1779</v>
      </c>
      <c r="X86" s="6" t="b">
        <v>1</v>
      </c>
      <c r="Y86" s="5" t="s">
        <v>1807</v>
      </c>
      <c r="Z86" s="5" t="s">
        <v>1785</v>
      </c>
      <c r="AA86" s="5" t="s">
        <v>1745</v>
      </c>
      <c r="AB86" s="7">
        <v>2460</v>
      </c>
      <c r="AC86" s="7">
        <v>3540</v>
      </c>
      <c r="AD86" s="17">
        <f t="shared" si="8"/>
        <v>2.46</v>
      </c>
      <c r="AE86" s="17">
        <f t="shared" si="9"/>
        <v>3.54</v>
      </c>
      <c r="AF86" s="7">
        <v>0</v>
      </c>
      <c r="AG86" s="5" t="s">
        <v>1779</v>
      </c>
      <c r="AH86" s="5" t="s">
        <v>2562</v>
      </c>
      <c r="AI86" s="5" t="s">
        <v>2563</v>
      </c>
      <c r="AJ86" s="5" t="s">
        <v>2202</v>
      </c>
      <c r="AK86" s="5" t="s">
        <v>1887</v>
      </c>
      <c r="AL86" s="5" t="s">
        <v>1747</v>
      </c>
      <c r="AM86" s="6" t="b">
        <v>1</v>
      </c>
      <c r="AN86" s="6" t="b">
        <v>1</v>
      </c>
      <c r="AO86" s="17">
        <f t="shared" si="10"/>
        <v>2.5812086999999999</v>
      </c>
      <c r="AP86" s="17">
        <f t="shared" si="11"/>
        <v>2.4712492199999998</v>
      </c>
      <c r="AQ86" s="17">
        <f t="shared" si="12"/>
        <v>0.10995948000000011</v>
      </c>
      <c r="AR86" s="25"/>
      <c r="AS86" s="25"/>
      <c r="AT86" s="25"/>
    </row>
    <row r="87" spans="1:46" ht="12" customHeight="1" x14ac:dyDescent="0.2">
      <c r="A87" s="1" t="s">
        <v>1719</v>
      </c>
      <c r="B87" s="5" t="s">
        <v>2430</v>
      </c>
      <c r="C87" s="5" t="s">
        <v>2135</v>
      </c>
      <c r="D87" s="5" t="s">
        <v>2564</v>
      </c>
      <c r="E87" s="5" t="s">
        <v>2505</v>
      </c>
      <c r="F87" s="5" t="s">
        <v>1724</v>
      </c>
      <c r="G87" s="5" t="s">
        <v>1830</v>
      </c>
      <c r="H87" s="5" t="s">
        <v>1985</v>
      </c>
      <c r="I87" s="5" t="s">
        <v>2565</v>
      </c>
      <c r="J87" s="5" t="s">
        <v>1728</v>
      </c>
      <c r="K87" s="5" t="s">
        <v>2003</v>
      </c>
      <c r="L87" s="5" t="s">
        <v>1988</v>
      </c>
      <c r="M87" s="5" t="s">
        <v>2201</v>
      </c>
      <c r="N87" s="5" t="s">
        <v>1990</v>
      </c>
      <c r="O87" s="5" t="s">
        <v>2566</v>
      </c>
      <c r="P87" s="5" t="s">
        <v>2567</v>
      </c>
      <c r="Q87" s="5" t="s">
        <v>1918</v>
      </c>
      <c r="R87" s="6" t="b">
        <v>0</v>
      </c>
      <c r="S87" s="5" t="s">
        <v>2568</v>
      </c>
      <c r="T87" s="5" t="s">
        <v>2569</v>
      </c>
      <c r="U87" s="5" t="s">
        <v>1881</v>
      </c>
      <c r="V87" s="5" t="s">
        <v>2068</v>
      </c>
      <c r="W87" s="5" t="s">
        <v>2570</v>
      </c>
      <c r="X87" s="6" t="b">
        <v>0</v>
      </c>
      <c r="Y87" s="5" t="s">
        <v>1784</v>
      </c>
      <c r="Z87" s="5" t="s">
        <v>1768</v>
      </c>
      <c r="AA87" s="5" t="s">
        <v>2571</v>
      </c>
      <c r="AB87" s="7">
        <v>94596</v>
      </c>
      <c r="AC87" s="7">
        <v>38546</v>
      </c>
      <c r="AD87" s="17">
        <f t="shared" si="8"/>
        <v>94.596000000000004</v>
      </c>
      <c r="AE87" s="17">
        <f t="shared" si="9"/>
        <v>38.545999999999999</v>
      </c>
      <c r="AF87" s="7">
        <v>129153</v>
      </c>
      <c r="AG87" s="5" t="s">
        <v>2572</v>
      </c>
      <c r="AH87" s="5" t="s">
        <v>2379</v>
      </c>
      <c r="AI87" s="5" t="s">
        <v>1745</v>
      </c>
      <c r="AJ87" s="5" t="s">
        <v>2029</v>
      </c>
      <c r="AK87" s="5" t="s">
        <v>1745</v>
      </c>
      <c r="AL87" s="5" t="s">
        <v>2573</v>
      </c>
      <c r="AM87" s="6" t="b">
        <v>0</v>
      </c>
      <c r="AN87" s="6" t="b">
        <v>0</v>
      </c>
      <c r="AO87" s="17">
        <f t="shared" si="10"/>
        <v>28.106008629999998</v>
      </c>
      <c r="AP87" s="17">
        <f t="shared" si="11"/>
        <v>26.908692777999999</v>
      </c>
      <c r="AQ87" s="17">
        <f t="shared" si="12"/>
        <v>1.1973158519999991</v>
      </c>
      <c r="AR87" s="25"/>
      <c r="AS87" s="25"/>
      <c r="AT87" s="25"/>
    </row>
    <row r="88" spans="1:46" ht="12" customHeight="1" x14ac:dyDescent="0.2">
      <c r="A88" s="1" t="s">
        <v>1719</v>
      </c>
      <c r="B88" s="5" t="s">
        <v>2430</v>
      </c>
      <c r="C88" s="5" t="s">
        <v>2431</v>
      </c>
      <c r="D88" s="5" t="s">
        <v>2574</v>
      </c>
      <c r="E88" s="5" t="s">
        <v>2433</v>
      </c>
      <c r="F88" s="5" t="s">
        <v>2575</v>
      </c>
      <c r="G88" s="5" t="s">
        <v>2328</v>
      </c>
      <c r="H88" s="5" t="s">
        <v>1985</v>
      </c>
      <c r="I88" s="5" t="s">
        <v>2576</v>
      </c>
      <c r="J88" s="5" t="s">
        <v>1745</v>
      </c>
      <c r="K88" s="5" t="s">
        <v>1924</v>
      </c>
      <c r="L88" s="5" t="s">
        <v>1988</v>
      </c>
      <c r="M88" s="5" t="s">
        <v>2062</v>
      </c>
      <c r="N88" s="5" t="s">
        <v>1926</v>
      </c>
      <c r="O88" s="5" t="s">
        <v>2577</v>
      </c>
      <c r="P88" s="5" t="s">
        <v>1886</v>
      </c>
      <c r="Q88" s="5" t="s">
        <v>2488</v>
      </c>
      <c r="R88" s="6" t="b">
        <v>0</v>
      </c>
      <c r="S88" s="5" t="s">
        <v>1764</v>
      </c>
      <c r="T88" s="5" t="s">
        <v>2578</v>
      </c>
      <c r="U88" s="5" t="s">
        <v>1978</v>
      </c>
      <c r="V88" s="5" t="s">
        <v>1741</v>
      </c>
      <c r="W88" s="5" t="s">
        <v>2579</v>
      </c>
      <c r="X88" s="6" t="b">
        <v>1</v>
      </c>
      <c r="Y88" s="5" t="s">
        <v>1807</v>
      </c>
      <c r="Z88" s="5" t="s">
        <v>1785</v>
      </c>
      <c r="AA88" s="5" t="s">
        <v>1745</v>
      </c>
      <c r="AB88" s="7">
        <v>1450</v>
      </c>
      <c r="AC88" s="7">
        <v>3150</v>
      </c>
      <c r="AD88" s="17">
        <f t="shared" si="8"/>
        <v>1.45</v>
      </c>
      <c r="AE88" s="17">
        <f t="shared" si="9"/>
        <v>3.15</v>
      </c>
      <c r="AF88" s="7">
        <v>0</v>
      </c>
      <c r="AG88" s="5" t="s">
        <v>1779</v>
      </c>
      <c r="AH88" s="5" t="s">
        <v>1744</v>
      </c>
      <c r="AI88" s="5" t="s">
        <v>1745</v>
      </c>
      <c r="AJ88" s="5" t="s">
        <v>2580</v>
      </c>
      <c r="AK88" s="5" t="s">
        <v>1887</v>
      </c>
      <c r="AL88" s="5" t="s">
        <v>1747</v>
      </c>
      <c r="AM88" s="6" t="b">
        <v>1</v>
      </c>
      <c r="AN88" s="6" t="b">
        <v>1</v>
      </c>
      <c r="AO88" s="17">
        <f t="shared" si="10"/>
        <v>2.29683825</v>
      </c>
      <c r="AP88" s="17">
        <f t="shared" si="11"/>
        <v>2.1989929499999996</v>
      </c>
      <c r="AQ88" s="17">
        <f t="shared" si="12"/>
        <v>9.7845300000000357E-2</v>
      </c>
      <c r="AR88" s="25"/>
      <c r="AS88" s="25"/>
      <c r="AT88" s="25"/>
    </row>
    <row r="89" spans="1:46" ht="12" customHeight="1" x14ac:dyDescent="0.2">
      <c r="A89" s="1" t="s">
        <v>1719</v>
      </c>
      <c r="B89" s="5" t="s">
        <v>2430</v>
      </c>
      <c r="C89" s="5" t="s">
        <v>2468</v>
      </c>
      <c r="D89" s="5" t="s">
        <v>2581</v>
      </c>
      <c r="E89" s="5" t="s">
        <v>2273</v>
      </c>
      <c r="F89" s="5" t="s">
        <v>2286</v>
      </c>
      <c r="G89" s="5" t="s">
        <v>1773</v>
      </c>
      <c r="H89" s="5" t="s">
        <v>1985</v>
      </c>
      <c r="I89" s="5" t="s">
        <v>2470</v>
      </c>
      <c r="J89" s="5" t="s">
        <v>1728</v>
      </c>
      <c r="K89" s="5" t="s">
        <v>2003</v>
      </c>
      <c r="L89" s="5" t="s">
        <v>1988</v>
      </c>
      <c r="M89" s="5" t="s">
        <v>1915</v>
      </c>
      <c r="N89" s="5" t="s">
        <v>1990</v>
      </c>
      <c r="O89" s="5" t="s">
        <v>1934</v>
      </c>
      <c r="P89" s="5" t="s">
        <v>1745</v>
      </c>
      <c r="Q89" s="5" t="s">
        <v>2582</v>
      </c>
      <c r="R89" s="6" t="b">
        <v>0</v>
      </c>
      <c r="S89" s="5" t="s">
        <v>1779</v>
      </c>
      <c r="T89" s="5" t="s">
        <v>2583</v>
      </c>
      <c r="U89" s="5" t="s">
        <v>1768</v>
      </c>
      <c r="V89" s="5" t="s">
        <v>1887</v>
      </c>
      <c r="W89" s="5" t="s">
        <v>1779</v>
      </c>
      <c r="X89" s="6" t="b">
        <v>0</v>
      </c>
      <c r="Y89" s="5" t="s">
        <v>1785</v>
      </c>
      <c r="Z89" s="5" t="s">
        <v>1785</v>
      </c>
      <c r="AA89" s="5" t="s">
        <v>1745</v>
      </c>
      <c r="AB89" s="7">
        <v>41</v>
      </c>
      <c r="AC89" s="7">
        <v>20</v>
      </c>
      <c r="AD89" s="17">
        <f t="shared" si="8"/>
        <v>4.1000000000000002E-2</v>
      </c>
      <c r="AE89" s="17">
        <f t="shared" si="9"/>
        <v>0.02</v>
      </c>
      <c r="AF89" s="7">
        <v>60</v>
      </c>
      <c r="AG89" s="5" t="s">
        <v>2584</v>
      </c>
      <c r="AH89" s="5" t="s">
        <v>2585</v>
      </c>
      <c r="AI89" s="5" t="s">
        <v>1745</v>
      </c>
      <c r="AJ89" s="5" t="s">
        <v>2586</v>
      </c>
      <c r="AK89" s="5" t="s">
        <v>1745</v>
      </c>
      <c r="AL89" s="5" t="s">
        <v>1747</v>
      </c>
      <c r="AM89" s="6" t="b">
        <v>1</v>
      </c>
      <c r="AN89" s="6" t="b">
        <v>1</v>
      </c>
      <c r="AO89" s="17">
        <f t="shared" si="10"/>
        <v>1.45831E-2</v>
      </c>
      <c r="AP89" s="17">
        <f t="shared" si="11"/>
        <v>1.396186E-2</v>
      </c>
      <c r="AQ89" s="17">
        <f t="shared" si="12"/>
        <v>6.2124000000000033E-4</v>
      </c>
      <c r="AR89" s="25"/>
      <c r="AS89" s="25"/>
      <c r="AT89" s="25"/>
    </row>
    <row r="90" spans="1:46" ht="12" customHeight="1" x14ac:dyDescent="0.2">
      <c r="A90" s="1" t="s">
        <v>1719</v>
      </c>
      <c r="B90" s="5" t="s">
        <v>2430</v>
      </c>
      <c r="C90" s="5" t="s">
        <v>2468</v>
      </c>
      <c r="D90" s="5" t="s">
        <v>2587</v>
      </c>
      <c r="E90" s="5" t="s">
        <v>2442</v>
      </c>
      <c r="F90" s="5" t="s">
        <v>1752</v>
      </c>
      <c r="G90" s="5" t="s">
        <v>1830</v>
      </c>
      <c r="H90" s="5" t="s">
        <v>1985</v>
      </c>
      <c r="I90" s="5" t="s">
        <v>2002</v>
      </c>
      <c r="J90" s="5" t="s">
        <v>1728</v>
      </c>
      <c r="K90" s="5" t="s">
        <v>2003</v>
      </c>
      <c r="L90" s="5" t="s">
        <v>1988</v>
      </c>
      <c r="M90" s="5" t="s">
        <v>1784</v>
      </c>
      <c r="N90" s="5" t="s">
        <v>1990</v>
      </c>
      <c r="O90" s="5" t="s">
        <v>2265</v>
      </c>
      <c r="P90" s="5" t="s">
        <v>1745</v>
      </c>
      <c r="Q90" s="5" t="s">
        <v>1981</v>
      </c>
      <c r="R90" s="6" t="b">
        <v>0</v>
      </c>
      <c r="S90" s="5" t="s">
        <v>1779</v>
      </c>
      <c r="T90" s="5" t="s">
        <v>1745</v>
      </c>
      <c r="U90" s="5" t="s">
        <v>1825</v>
      </c>
      <c r="V90" s="5" t="s">
        <v>2056</v>
      </c>
      <c r="W90" s="5" t="s">
        <v>2007</v>
      </c>
      <c r="X90" s="6" t="b">
        <v>0</v>
      </c>
      <c r="Y90" s="5" t="s">
        <v>1836</v>
      </c>
      <c r="Z90" s="5" t="s">
        <v>1768</v>
      </c>
      <c r="AA90" s="5" t="s">
        <v>1745</v>
      </c>
      <c r="AB90" s="7">
        <v>3422</v>
      </c>
      <c r="AC90" s="7">
        <v>2685</v>
      </c>
      <c r="AD90" s="17">
        <f t="shared" si="8"/>
        <v>3.4220000000000002</v>
      </c>
      <c r="AE90" s="17">
        <f t="shared" si="9"/>
        <v>2.6850000000000001</v>
      </c>
      <c r="AF90" s="7">
        <v>7096</v>
      </c>
      <c r="AG90" s="5" t="s">
        <v>2588</v>
      </c>
      <c r="AH90" s="5" t="s">
        <v>2493</v>
      </c>
      <c r="AI90" s="5" t="s">
        <v>1745</v>
      </c>
      <c r="AJ90" s="5" t="s">
        <v>2589</v>
      </c>
      <c r="AK90" s="5" t="s">
        <v>1745</v>
      </c>
      <c r="AL90" s="5" t="s">
        <v>1747</v>
      </c>
      <c r="AM90" s="6" t="b">
        <v>1</v>
      </c>
      <c r="AN90" s="6" t="b">
        <v>1</v>
      </c>
      <c r="AO90" s="17">
        <f t="shared" si="10"/>
        <v>1.957781175</v>
      </c>
      <c r="AP90" s="17">
        <f t="shared" si="11"/>
        <v>1.874379705</v>
      </c>
      <c r="AQ90" s="17">
        <f t="shared" si="12"/>
        <v>8.3401470000000089E-2</v>
      </c>
      <c r="AR90" s="25"/>
      <c r="AS90" s="25"/>
      <c r="AT90" s="25"/>
    </row>
    <row r="91" spans="1:46" ht="12" customHeight="1" x14ac:dyDescent="0.2">
      <c r="A91" s="1" t="s">
        <v>1719</v>
      </c>
      <c r="B91" s="5" t="s">
        <v>2430</v>
      </c>
      <c r="C91" s="5" t="s">
        <v>2135</v>
      </c>
      <c r="D91" s="5" t="s">
        <v>2590</v>
      </c>
      <c r="E91" s="5" t="s">
        <v>2505</v>
      </c>
      <c r="F91" s="5" t="s">
        <v>1751</v>
      </c>
      <c r="G91" s="5" t="s">
        <v>1948</v>
      </c>
      <c r="H91" s="5" t="s">
        <v>1985</v>
      </c>
      <c r="I91" s="5" t="s">
        <v>2565</v>
      </c>
      <c r="J91" s="5" t="s">
        <v>1728</v>
      </c>
      <c r="K91" s="5" t="s">
        <v>2003</v>
      </c>
      <c r="L91" s="5" t="s">
        <v>1988</v>
      </c>
      <c r="M91" s="5" t="s">
        <v>1807</v>
      </c>
      <c r="N91" s="5" t="s">
        <v>1990</v>
      </c>
      <c r="O91" s="5" t="s">
        <v>2591</v>
      </c>
      <c r="P91" s="5" t="s">
        <v>2592</v>
      </c>
      <c r="Q91" s="5" t="s">
        <v>1981</v>
      </c>
      <c r="R91" s="6" t="b">
        <v>0</v>
      </c>
      <c r="S91" s="5" t="s">
        <v>2593</v>
      </c>
      <c r="T91" s="5" t="s">
        <v>2594</v>
      </c>
      <c r="U91" s="5" t="s">
        <v>1794</v>
      </c>
      <c r="V91" s="5" t="s">
        <v>1887</v>
      </c>
      <c r="W91" s="5" t="s">
        <v>2595</v>
      </c>
      <c r="X91" s="6" t="b">
        <v>0</v>
      </c>
      <c r="Y91" s="5" t="s">
        <v>1740</v>
      </c>
      <c r="Z91" s="5" t="s">
        <v>1785</v>
      </c>
      <c r="AA91" s="5" t="s">
        <v>2596</v>
      </c>
      <c r="AB91" s="7">
        <v>4300</v>
      </c>
      <c r="AC91" s="7">
        <v>3350</v>
      </c>
      <c r="AD91" s="17">
        <f t="shared" si="8"/>
        <v>4.3</v>
      </c>
      <c r="AE91" s="17">
        <f t="shared" si="9"/>
        <v>3.35</v>
      </c>
      <c r="AF91" s="7">
        <v>7662</v>
      </c>
      <c r="AG91" s="5" t="s">
        <v>1758</v>
      </c>
      <c r="AH91" s="5" t="s">
        <v>2597</v>
      </c>
      <c r="AI91" s="5" t="s">
        <v>2597</v>
      </c>
      <c r="AJ91" s="5" t="s">
        <v>2598</v>
      </c>
      <c r="AK91" s="5" t="s">
        <v>1745</v>
      </c>
      <c r="AL91" s="5" t="s">
        <v>2599</v>
      </c>
      <c r="AM91" s="6" t="b">
        <v>1</v>
      </c>
      <c r="AN91" s="6" t="b">
        <v>1</v>
      </c>
      <c r="AO91" s="17">
        <f t="shared" si="10"/>
        <v>2.4426692500000002</v>
      </c>
      <c r="AP91" s="17">
        <f t="shared" si="11"/>
        <v>2.33861155</v>
      </c>
      <c r="AQ91" s="17">
        <f t="shared" si="12"/>
        <v>0.10405770000000025</v>
      </c>
      <c r="AR91" s="25"/>
      <c r="AS91" s="25"/>
      <c r="AT91" s="25"/>
    </row>
    <row r="92" spans="1:46" ht="12" customHeight="1" x14ac:dyDescent="0.2">
      <c r="A92" s="1" t="s">
        <v>1719</v>
      </c>
      <c r="B92" s="5" t="s">
        <v>2600</v>
      </c>
      <c r="C92" s="5" t="s">
        <v>2601</v>
      </c>
      <c r="D92" s="5" t="s">
        <v>2602</v>
      </c>
      <c r="E92" s="5" t="s">
        <v>2603</v>
      </c>
      <c r="F92" s="5" t="s">
        <v>1773</v>
      </c>
      <c r="G92" s="5" t="s">
        <v>1890</v>
      </c>
      <c r="H92" s="5" t="s">
        <v>1985</v>
      </c>
      <c r="I92" s="5" t="s">
        <v>2604</v>
      </c>
      <c r="J92" s="5" t="s">
        <v>1728</v>
      </c>
      <c r="K92" s="5" t="s">
        <v>2094</v>
      </c>
      <c r="L92" s="5" t="s">
        <v>1988</v>
      </c>
      <c r="M92" s="5" t="s">
        <v>1775</v>
      </c>
      <c r="N92" s="5" t="s">
        <v>2605</v>
      </c>
      <c r="O92" s="5" t="s">
        <v>2606</v>
      </c>
      <c r="P92" s="5" t="s">
        <v>2607</v>
      </c>
      <c r="Q92" s="5" t="s">
        <v>2279</v>
      </c>
      <c r="R92" s="6" t="b">
        <v>0</v>
      </c>
      <c r="S92" s="5" t="s">
        <v>2608</v>
      </c>
      <c r="T92" s="5" t="s">
        <v>2608</v>
      </c>
      <c r="U92" s="5" t="s">
        <v>2609</v>
      </c>
      <c r="V92" s="5" t="s">
        <v>1836</v>
      </c>
      <c r="W92" s="5" t="s">
        <v>2610</v>
      </c>
      <c r="X92" s="6" t="b">
        <v>0</v>
      </c>
      <c r="Y92" s="5" t="s">
        <v>1740</v>
      </c>
      <c r="Z92" s="5" t="s">
        <v>2056</v>
      </c>
      <c r="AA92" s="5" t="s">
        <v>2611</v>
      </c>
      <c r="AB92" s="7">
        <v>46677</v>
      </c>
      <c r="AC92" s="7">
        <v>15301</v>
      </c>
      <c r="AD92" s="17">
        <f t="shared" si="8"/>
        <v>46.677</v>
      </c>
      <c r="AE92" s="17">
        <f t="shared" si="9"/>
        <v>15.301</v>
      </c>
      <c r="AF92" s="7">
        <v>61898</v>
      </c>
      <c r="AG92" s="5" t="s">
        <v>1779</v>
      </c>
      <c r="AH92" s="5" t="s">
        <v>2117</v>
      </c>
      <c r="AI92" s="5" t="s">
        <v>1745</v>
      </c>
      <c r="AJ92" s="5" t="s">
        <v>2612</v>
      </c>
      <c r="AK92" s="5" t="s">
        <v>1887</v>
      </c>
      <c r="AL92" s="5" t="s">
        <v>2613</v>
      </c>
      <c r="AM92" s="6" t="b">
        <v>1</v>
      </c>
      <c r="AN92" s="6" t="b">
        <v>1</v>
      </c>
      <c r="AO92" s="17">
        <f t="shared" si="10"/>
        <v>11.156800655</v>
      </c>
      <c r="AP92" s="17">
        <f t="shared" si="11"/>
        <v>10.681520992999999</v>
      </c>
      <c r="AQ92" s="17">
        <f t="shared" si="12"/>
        <v>0.47527966200000016</v>
      </c>
      <c r="AR92" s="25"/>
      <c r="AS92" s="25"/>
      <c r="AT92" s="25"/>
    </row>
    <row r="93" spans="1:46" ht="12" customHeight="1" x14ac:dyDescent="0.2">
      <c r="A93" s="1" t="s">
        <v>1719</v>
      </c>
      <c r="B93" s="5" t="s">
        <v>2614</v>
      </c>
      <c r="C93" s="5" t="s">
        <v>2615</v>
      </c>
      <c r="D93" s="5" t="s">
        <v>2616</v>
      </c>
      <c r="E93" s="5" t="s">
        <v>2617</v>
      </c>
      <c r="F93" s="5" t="s">
        <v>1948</v>
      </c>
      <c r="G93" s="5" t="s">
        <v>1948</v>
      </c>
      <c r="H93" s="5" t="s">
        <v>2618</v>
      </c>
      <c r="I93" s="5" t="s">
        <v>2619</v>
      </c>
      <c r="J93" s="5" t="s">
        <v>1745</v>
      </c>
      <c r="K93" s="5" t="s">
        <v>1754</v>
      </c>
      <c r="L93" s="5" t="s">
        <v>2620</v>
      </c>
      <c r="M93" s="5" t="s">
        <v>2621</v>
      </c>
      <c r="N93" s="5" t="s">
        <v>2622</v>
      </c>
      <c r="O93" s="5" t="s">
        <v>2623</v>
      </c>
      <c r="P93" s="5" t="s">
        <v>1789</v>
      </c>
      <c r="Q93" s="5" t="s">
        <v>1742</v>
      </c>
      <c r="R93" s="6" t="b">
        <v>0</v>
      </c>
      <c r="S93" s="5" t="s">
        <v>1807</v>
      </c>
      <c r="T93" s="5" t="s">
        <v>1978</v>
      </c>
      <c r="U93" s="5" t="s">
        <v>1741</v>
      </c>
      <c r="V93" s="5" t="s">
        <v>1887</v>
      </c>
      <c r="W93" s="5" t="s">
        <v>2624</v>
      </c>
      <c r="X93" s="6" t="b">
        <v>0</v>
      </c>
      <c r="Y93" s="5" t="s">
        <v>1825</v>
      </c>
      <c r="Z93" s="5" t="s">
        <v>1785</v>
      </c>
      <c r="AA93" s="5" t="s">
        <v>1742</v>
      </c>
      <c r="AB93" s="7">
        <v>1421</v>
      </c>
      <c r="AC93" s="7">
        <v>2165</v>
      </c>
      <c r="AD93" s="17">
        <f t="shared" si="8"/>
        <v>1.421</v>
      </c>
      <c r="AE93" s="17">
        <f t="shared" si="9"/>
        <v>2.165</v>
      </c>
      <c r="AF93" s="7">
        <v>3244</v>
      </c>
      <c r="AG93" s="5" t="s">
        <v>1779</v>
      </c>
      <c r="AH93" s="5" t="s">
        <v>1744</v>
      </c>
      <c r="AI93" s="5" t="s">
        <v>1744</v>
      </c>
      <c r="AJ93" s="5" t="s">
        <v>2625</v>
      </c>
      <c r="AK93" s="5" t="s">
        <v>1745</v>
      </c>
      <c r="AL93" s="5" t="s">
        <v>1747</v>
      </c>
      <c r="AM93" s="6" t="b">
        <v>1</v>
      </c>
      <c r="AN93" s="6" t="b">
        <v>1</v>
      </c>
      <c r="AO93" s="17">
        <f t="shared" si="10"/>
        <v>1.578620575</v>
      </c>
      <c r="AP93" s="17">
        <f t="shared" si="11"/>
        <v>1.5113713449999999</v>
      </c>
      <c r="AQ93" s="17">
        <f t="shared" si="12"/>
        <v>6.7249230000000049E-2</v>
      </c>
      <c r="AR93" s="25"/>
      <c r="AS93" s="25"/>
      <c r="AT93" s="25"/>
    </row>
    <row r="94" spans="1:46" ht="12" customHeight="1" x14ac:dyDescent="0.2">
      <c r="A94" s="1" t="s">
        <v>1719</v>
      </c>
      <c r="B94" s="5" t="s">
        <v>2614</v>
      </c>
      <c r="C94" s="5" t="s">
        <v>2615</v>
      </c>
      <c r="D94" s="5" t="s">
        <v>2626</v>
      </c>
      <c r="E94" s="5" t="s">
        <v>1745</v>
      </c>
      <c r="F94" s="5" t="s">
        <v>2152</v>
      </c>
      <c r="G94" s="5" t="s">
        <v>1745</v>
      </c>
      <c r="H94" s="5" t="s">
        <v>2618</v>
      </c>
      <c r="I94" s="5" t="s">
        <v>1745</v>
      </c>
      <c r="J94" s="5" t="s">
        <v>1745</v>
      </c>
      <c r="K94" s="5" t="s">
        <v>1754</v>
      </c>
      <c r="L94" s="5" t="s">
        <v>2620</v>
      </c>
      <c r="M94" s="5" t="s">
        <v>1779</v>
      </c>
      <c r="N94" s="5" t="s">
        <v>2622</v>
      </c>
      <c r="O94" s="5" t="s">
        <v>1745</v>
      </c>
      <c r="P94" s="5" t="s">
        <v>1745</v>
      </c>
      <c r="Q94" s="5" t="s">
        <v>1742</v>
      </c>
      <c r="R94" s="6" t="b">
        <v>0</v>
      </c>
      <c r="S94" s="5" t="s">
        <v>1779</v>
      </c>
      <c r="T94" s="5" t="s">
        <v>1745</v>
      </c>
      <c r="U94" s="5" t="s">
        <v>1745</v>
      </c>
      <c r="V94" s="5" t="s">
        <v>1779</v>
      </c>
      <c r="W94" s="5" t="s">
        <v>1779</v>
      </c>
      <c r="X94" s="6" t="b">
        <v>0</v>
      </c>
      <c r="Y94" s="5" t="s">
        <v>1745</v>
      </c>
      <c r="Z94" s="5" t="s">
        <v>1745</v>
      </c>
      <c r="AA94" s="5" t="s">
        <v>1742</v>
      </c>
      <c r="AB94" s="7">
        <v>150</v>
      </c>
      <c r="AC94" s="7">
        <v>0</v>
      </c>
      <c r="AD94" s="17">
        <f t="shared" si="8"/>
        <v>0.15</v>
      </c>
      <c r="AE94" s="17">
        <f t="shared" si="9"/>
        <v>0</v>
      </c>
      <c r="AF94" s="7">
        <v>0</v>
      </c>
      <c r="AG94" s="5" t="s">
        <v>1877</v>
      </c>
      <c r="AH94" s="5" t="s">
        <v>2627</v>
      </c>
      <c r="AI94" s="5" t="s">
        <v>2627</v>
      </c>
      <c r="AJ94" s="5" t="s">
        <v>2017</v>
      </c>
      <c r="AK94" s="5" t="s">
        <v>1887</v>
      </c>
      <c r="AL94" s="5" t="s">
        <v>1747</v>
      </c>
      <c r="AM94" s="6" t="b">
        <v>0</v>
      </c>
      <c r="AN94" s="6" t="b">
        <v>1</v>
      </c>
      <c r="AO94" s="17">
        <f t="shared" si="10"/>
        <v>0</v>
      </c>
      <c r="AP94" s="17">
        <f t="shared" si="11"/>
        <v>0</v>
      </c>
      <c r="AQ94" s="17">
        <f t="shared" si="12"/>
        <v>0</v>
      </c>
      <c r="AR94" s="25"/>
      <c r="AS94" s="25"/>
      <c r="AT94" s="25"/>
    </row>
    <row r="95" spans="1:46" ht="12" customHeight="1" x14ac:dyDescent="0.2">
      <c r="A95" s="1" t="s">
        <v>1719</v>
      </c>
      <c r="B95" s="5" t="s">
        <v>2614</v>
      </c>
      <c r="C95" s="5" t="s">
        <v>2628</v>
      </c>
      <c r="D95" s="5" t="s">
        <v>2629</v>
      </c>
      <c r="E95" s="5" t="s">
        <v>2630</v>
      </c>
      <c r="F95" s="5" t="s">
        <v>2631</v>
      </c>
      <c r="G95" s="5" t="s">
        <v>2092</v>
      </c>
      <c r="H95" s="5" t="s">
        <v>1985</v>
      </c>
      <c r="I95" s="5" t="s">
        <v>2632</v>
      </c>
      <c r="J95" s="5" t="s">
        <v>1728</v>
      </c>
      <c r="K95" s="5" t="s">
        <v>2003</v>
      </c>
      <c r="L95" s="5" t="s">
        <v>1988</v>
      </c>
      <c r="M95" s="5" t="s">
        <v>2062</v>
      </c>
      <c r="N95" s="5" t="s">
        <v>1926</v>
      </c>
      <c r="O95" s="5" t="s">
        <v>2633</v>
      </c>
      <c r="P95" s="5" t="s">
        <v>2634</v>
      </c>
      <c r="Q95" s="5" t="s">
        <v>2635</v>
      </c>
      <c r="R95" s="6" t="b">
        <v>0</v>
      </c>
      <c r="S95" s="5" t="s">
        <v>2636</v>
      </c>
      <c r="T95" s="5" t="s">
        <v>2637</v>
      </c>
      <c r="U95" s="5" t="s">
        <v>2638</v>
      </c>
      <c r="V95" s="5" t="s">
        <v>1823</v>
      </c>
      <c r="W95" s="5" t="s">
        <v>2639</v>
      </c>
      <c r="X95" s="6" t="b">
        <v>0</v>
      </c>
      <c r="Y95" s="5" t="s">
        <v>1807</v>
      </c>
      <c r="Z95" s="5" t="s">
        <v>1785</v>
      </c>
      <c r="AA95" s="5" t="s">
        <v>2640</v>
      </c>
      <c r="AB95" s="7">
        <v>16084</v>
      </c>
      <c r="AC95" s="7">
        <v>7000</v>
      </c>
      <c r="AD95" s="17">
        <f t="shared" si="8"/>
        <v>16.084</v>
      </c>
      <c r="AE95" s="17">
        <f t="shared" si="9"/>
        <v>7</v>
      </c>
      <c r="AF95" s="7">
        <v>21322</v>
      </c>
      <c r="AG95" s="5" t="s">
        <v>1779</v>
      </c>
      <c r="AH95" s="5" t="s">
        <v>2233</v>
      </c>
      <c r="AI95" s="5" t="s">
        <v>1745</v>
      </c>
      <c r="AJ95" s="5" t="s">
        <v>1757</v>
      </c>
      <c r="AK95" s="5" t="s">
        <v>1887</v>
      </c>
      <c r="AL95" s="5" t="s">
        <v>2641</v>
      </c>
      <c r="AM95" s="6" t="b">
        <v>1</v>
      </c>
      <c r="AN95" s="6" t="b">
        <v>1</v>
      </c>
      <c r="AO95" s="17">
        <f t="shared" si="10"/>
        <v>5.1040849999999995</v>
      </c>
      <c r="AP95" s="17">
        <f t="shared" si="11"/>
        <v>4.8866509999999996</v>
      </c>
      <c r="AQ95" s="17">
        <f t="shared" si="12"/>
        <v>0.21743399999999991</v>
      </c>
      <c r="AR95" s="25"/>
      <c r="AS95" s="25"/>
      <c r="AT95" s="25"/>
    </row>
    <row r="96" spans="1:46" ht="12" customHeight="1" x14ac:dyDescent="0.2">
      <c r="A96" s="1" t="s">
        <v>1719</v>
      </c>
      <c r="B96" s="5" t="s">
        <v>2614</v>
      </c>
      <c r="C96" s="5" t="s">
        <v>2642</v>
      </c>
      <c r="D96" s="5" t="s">
        <v>2643</v>
      </c>
      <c r="E96" s="5" t="s">
        <v>2617</v>
      </c>
      <c r="F96" s="5" t="s">
        <v>1948</v>
      </c>
      <c r="G96" s="5" t="s">
        <v>1865</v>
      </c>
      <c r="H96" s="5" t="s">
        <v>1985</v>
      </c>
      <c r="I96" s="5" t="s">
        <v>2644</v>
      </c>
      <c r="J96" s="5" t="s">
        <v>2139</v>
      </c>
      <c r="K96" s="5" t="s">
        <v>1754</v>
      </c>
      <c r="L96" s="5" t="s">
        <v>1988</v>
      </c>
      <c r="M96" s="5" t="s">
        <v>2645</v>
      </c>
      <c r="N96" s="5" t="s">
        <v>2263</v>
      </c>
      <c r="O96" s="5" t="s">
        <v>2646</v>
      </c>
      <c r="P96" s="5" t="s">
        <v>2647</v>
      </c>
      <c r="Q96" s="5" t="s">
        <v>2648</v>
      </c>
      <c r="R96" s="6" t="b">
        <v>0</v>
      </c>
      <c r="S96" s="5" t="s">
        <v>2546</v>
      </c>
      <c r="T96" s="5" t="s">
        <v>2649</v>
      </c>
      <c r="U96" s="5" t="s">
        <v>2028</v>
      </c>
      <c r="V96" s="5" t="s">
        <v>2020</v>
      </c>
      <c r="W96" s="5" t="s">
        <v>2379</v>
      </c>
      <c r="X96" s="6" t="b">
        <v>1</v>
      </c>
      <c r="Y96" s="5" t="s">
        <v>1884</v>
      </c>
      <c r="Z96" s="5" t="s">
        <v>1785</v>
      </c>
      <c r="AA96" s="5" t="s">
        <v>2650</v>
      </c>
      <c r="AB96" s="7">
        <v>29017</v>
      </c>
      <c r="AC96" s="7">
        <v>46688</v>
      </c>
      <c r="AD96" s="17">
        <f t="shared" si="8"/>
        <v>29.016999999999999</v>
      </c>
      <c r="AE96" s="17">
        <f t="shared" si="9"/>
        <v>46.688000000000002</v>
      </c>
      <c r="AF96" s="7">
        <v>76066</v>
      </c>
      <c r="AG96" s="5" t="s">
        <v>1745</v>
      </c>
      <c r="AH96" s="5" t="s">
        <v>1745</v>
      </c>
      <c r="AI96" s="5" t="s">
        <v>1877</v>
      </c>
      <c r="AJ96" s="5" t="s">
        <v>2437</v>
      </c>
      <c r="AK96" s="5" t="s">
        <v>1745</v>
      </c>
      <c r="AL96" s="5" t="s">
        <v>2651</v>
      </c>
      <c r="AM96" s="6" t="b">
        <v>1</v>
      </c>
      <c r="AN96" s="6" t="b">
        <v>1</v>
      </c>
      <c r="AO96" s="17">
        <f t="shared" si="10"/>
        <v>34.042788640000005</v>
      </c>
      <c r="AP96" s="17">
        <f t="shared" si="11"/>
        <v>32.592565983999997</v>
      </c>
      <c r="AQ96" s="17">
        <f t="shared" si="12"/>
        <v>1.4502226560000082</v>
      </c>
      <c r="AR96" s="25"/>
      <c r="AS96" s="25"/>
      <c r="AT96" s="25"/>
    </row>
    <row r="97" spans="1:46" ht="12" customHeight="1" x14ac:dyDescent="0.2">
      <c r="A97" s="1" t="s">
        <v>1719</v>
      </c>
      <c r="B97" s="5" t="s">
        <v>2614</v>
      </c>
      <c r="C97" s="5" t="s">
        <v>2652</v>
      </c>
      <c r="D97" s="5" t="s">
        <v>2653</v>
      </c>
      <c r="E97" s="5" t="s">
        <v>2654</v>
      </c>
      <c r="F97" s="5" t="s">
        <v>2655</v>
      </c>
      <c r="G97" s="5" t="s">
        <v>2656</v>
      </c>
      <c r="H97" s="5" t="s">
        <v>1985</v>
      </c>
      <c r="I97" s="5" t="s">
        <v>2657</v>
      </c>
      <c r="J97" s="5" t="s">
        <v>2139</v>
      </c>
      <c r="K97" s="5" t="s">
        <v>1754</v>
      </c>
      <c r="L97" s="5" t="s">
        <v>2658</v>
      </c>
      <c r="M97" s="5" t="s">
        <v>1808</v>
      </c>
      <c r="N97" s="5" t="s">
        <v>2263</v>
      </c>
      <c r="O97" s="5" t="s">
        <v>2659</v>
      </c>
      <c r="P97" s="5" t="s">
        <v>2385</v>
      </c>
      <c r="Q97" s="5" t="s">
        <v>2660</v>
      </c>
      <c r="R97" s="6" t="b">
        <v>0</v>
      </c>
      <c r="S97" s="5" t="s">
        <v>2661</v>
      </c>
      <c r="T97" s="5" t="s">
        <v>1745</v>
      </c>
      <c r="U97" s="5" t="s">
        <v>1763</v>
      </c>
      <c r="V97" s="5" t="s">
        <v>1779</v>
      </c>
      <c r="W97" s="5" t="s">
        <v>2521</v>
      </c>
      <c r="X97" s="6" t="b">
        <v>0</v>
      </c>
      <c r="Y97" s="5" t="s">
        <v>1807</v>
      </c>
      <c r="Z97" s="5" t="s">
        <v>1741</v>
      </c>
      <c r="AA97" s="5" t="s">
        <v>2662</v>
      </c>
      <c r="AB97" s="7">
        <v>7033</v>
      </c>
      <c r="AC97" s="7">
        <v>47086</v>
      </c>
      <c r="AD97" s="17">
        <f t="shared" si="8"/>
        <v>7.0330000000000004</v>
      </c>
      <c r="AE97" s="17">
        <f t="shared" si="9"/>
        <v>47.085999999999999</v>
      </c>
      <c r="AF97" s="7">
        <v>0</v>
      </c>
      <c r="AG97" s="5" t="s">
        <v>1745</v>
      </c>
      <c r="AH97" s="5" t="s">
        <v>1745</v>
      </c>
      <c r="AI97" s="5" t="s">
        <v>1798</v>
      </c>
      <c r="AJ97" s="5" t="s">
        <v>2445</v>
      </c>
      <c r="AK97" s="5" t="s">
        <v>1745</v>
      </c>
      <c r="AL97" s="5" t="s">
        <v>2663</v>
      </c>
      <c r="AM97" s="6" t="b">
        <v>1</v>
      </c>
      <c r="AN97" s="6" t="b">
        <v>1</v>
      </c>
      <c r="AO97" s="17">
        <f t="shared" si="10"/>
        <v>34.332992329999996</v>
      </c>
      <c r="AP97" s="17">
        <f t="shared" si="11"/>
        <v>32.870406998</v>
      </c>
      <c r="AQ97" s="17">
        <f t="shared" si="12"/>
        <v>1.4625853319999962</v>
      </c>
      <c r="AR97" s="25"/>
      <c r="AS97" s="25"/>
      <c r="AT97" s="25"/>
    </row>
    <row r="98" spans="1:46" ht="12" customHeight="1" x14ac:dyDescent="0.2">
      <c r="A98" s="1" t="s">
        <v>1719</v>
      </c>
      <c r="B98" s="5" t="s">
        <v>2614</v>
      </c>
      <c r="C98" s="5" t="s">
        <v>2628</v>
      </c>
      <c r="D98" s="5" t="s">
        <v>2664</v>
      </c>
      <c r="E98" s="5" t="s">
        <v>2665</v>
      </c>
      <c r="F98" s="5" t="s">
        <v>1948</v>
      </c>
      <c r="G98" s="5" t="s">
        <v>2666</v>
      </c>
      <c r="H98" s="5" t="s">
        <v>1985</v>
      </c>
      <c r="I98" s="5" t="s">
        <v>2667</v>
      </c>
      <c r="J98" s="5" t="s">
        <v>2139</v>
      </c>
      <c r="K98" s="5" t="s">
        <v>1754</v>
      </c>
      <c r="L98" s="5" t="s">
        <v>1988</v>
      </c>
      <c r="M98" s="5" t="s">
        <v>1915</v>
      </c>
      <c r="N98" s="5" t="s">
        <v>1990</v>
      </c>
      <c r="O98" s="5" t="s">
        <v>2668</v>
      </c>
      <c r="P98" s="5" t="s">
        <v>2669</v>
      </c>
      <c r="Q98" s="5" t="s">
        <v>2670</v>
      </c>
      <c r="R98" s="6" t="b">
        <v>0</v>
      </c>
      <c r="S98" s="5" t="s">
        <v>1859</v>
      </c>
      <c r="T98" s="5" t="s">
        <v>2671</v>
      </c>
      <c r="U98" s="5" t="s">
        <v>2425</v>
      </c>
      <c r="V98" s="5" t="s">
        <v>1741</v>
      </c>
      <c r="W98" s="5" t="s">
        <v>2672</v>
      </c>
      <c r="X98" s="6" t="b">
        <v>0</v>
      </c>
      <c r="Y98" s="5" t="s">
        <v>1807</v>
      </c>
      <c r="Z98" s="5" t="s">
        <v>1785</v>
      </c>
      <c r="AA98" s="5" t="s">
        <v>2673</v>
      </c>
      <c r="AB98" s="7">
        <v>24592</v>
      </c>
      <c r="AC98" s="7">
        <v>13600</v>
      </c>
      <c r="AD98" s="17">
        <f t="shared" si="8"/>
        <v>24.591999999999999</v>
      </c>
      <c r="AE98" s="17">
        <f t="shared" si="9"/>
        <v>13.6</v>
      </c>
      <c r="AF98" s="7">
        <v>32853</v>
      </c>
      <c r="AG98" s="5" t="s">
        <v>1779</v>
      </c>
      <c r="AH98" s="5" t="s">
        <v>2046</v>
      </c>
      <c r="AI98" s="5" t="s">
        <v>1745</v>
      </c>
      <c r="AJ98" s="5" t="s">
        <v>2674</v>
      </c>
      <c r="AK98" s="5" t="s">
        <v>1887</v>
      </c>
      <c r="AL98" s="5" t="s">
        <v>2613</v>
      </c>
      <c r="AM98" s="6" t="b">
        <v>1</v>
      </c>
      <c r="AN98" s="6" t="b">
        <v>1</v>
      </c>
      <c r="AO98" s="17">
        <f t="shared" si="10"/>
        <v>9.9165080000000003</v>
      </c>
      <c r="AP98" s="17">
        <f t="shared" si="11"/>
        <v>9.4940647999999985</v>
      </c>
      <c r="AQ98" s="17">
        <f t="shared" si="12"/>
        <v>0.4224432000000018</v>
      </c>
      <c r="AR98" s="25"/>
      <c r="AS98" s="25"/>
      <c r="AT98" s="25"/>
    </row>
    <row r="99" spans="1:46" ht="12" customHeight="1" x14ac:dyDescent="0.2">
      <c r="A99" s="1" t="s">
        <v>1719</v>
      </c>
      <c r="B99" s="5" t="s">
        <v>2614</v>
      </c>
      <c r="C99" s="5" t="s">
        <v>2628</v>
      </c>
      <c r="D99" s="5" t="s">
        <v>2675</v>
      </c>
      <c r="E99" s="5" t="s">
        <v>2676</v>
      </c>
      <c r="F99" s="5" t="s">
        <v>1901</v>
      </c>
      <c r="G99" s="5" t="s">
        <v>2124</v>
      </c>
      <c r="H99" s="5" t="s">
        <v>1985</v>
      </c>
      <c r="I99" s="5" t="s">
        <v>1753</v>
      </c>
      <c r="J99" s="5" t="s">
        <v>2139</v>
      </c>
      <c r="K99" s="5" t="s">
        <v>1754</v>
      </c>
      <c r="L99" s="5" t="s">
        <v>2658</v>
      </c>
      <c r="M99" s="5" t="s">
        <v>2677</v>
      </c>
      <c r="N99" s="5" t="s">
        <v>2263</v>
      </c>
      <c r="O99" s="5" t="s">
        <v>2678</v>
      </c>
      <c r="P99" s="5" t="s">
        <v>2679</v>
      </c>
      <c r="Q99" s="5" t="s">
        <v>2680</v>
      </c>
      <c r="R99" s="6" t="b">
        <v>0</v>
      </c>
      <c r="S99" s="5" t="s">
        <v>2681</v>
      </c>
      <c r="T99" s="5" t="s">
        <v>2682</v>
      </c>
      <c r="U99" s="5" t="s">
        <v>1823</v>
      </c>
      <c r="V99" s="5" t="s">
        <v>1887</v>
      </c>
      <c r="W99" s="5" t="s">
        <v>2489</v>
      </c>
      <c r="X99" s="6" t="b">
        <v>0</v>
      </c>
      <c r="Y99" s="5" t="s">
        <v>1740</v>
      </c>
      <c r="Z99" s="5" t="s">
        <v>1741</v>
      </c>
      <c r="AA99" s="5" t="s">
        <v>2683</v>
      </c>
      <c r="AB99" s="7">
        <v>6600</v>
      </c>
      <c r="AC99" s="7">
        <v>12400</v>
      </c>
      <c r="AD99" s="17">
        <f t="shared" si="8"/>
        <v>6.6</v>
      </c>
      <c r="AE99" s="17">
        <f t="shared" si="9"/>
        <v>12.4</v>
      </c>
      <c r="AF99" s="7">
        <v>18386</v>
      </c>
      <c r="AG99" s="5" t="s">
        <v>1779</v>
      </c>
      <c r="AH99" s="5" t="s">
        <v>2684</v>
      </c>
      <c r="AI99" s="5" t="s">
        <v>1745</v>
      </c>
      <c r="AJ99" s="5" t="s">
        <v>1757</v>
      </c>
      <c r="AK99" s="5" t="s">
        <v>1887</v>
      </c>
      <c r="AL99" s="5" t="s">
        <v>1747</v>
      </c>
      <c r="AM99" s="6" t="b">
        <v>1</v>
      </c>
      <c r="AN99" s="6" t="b">
        <v>1</v>
      </c>
      <c r="AO99" s="17">
        <f t="shared" si="10"/>
        <v>9.0415220000000005</v>
      </c>
      <c r="AP99" s="17">
        <f t="shared" si="11"/>
        <v>8.6563531999999999</v>
      </c>
      <c r="AQ99" s="17">
        <f t="shared" si="12"/>
        <v>0.38516880000000064</v>
      </c>
      <c r="AR99" s="25"/>
      <c r="AS99" s="25"/>
      <c r="AT99" s="25"/>
    </row>
    <row r="100" spans="1:46" ht="12" customHeight="1" x14ac:dyDescent="0.2">
      <c r="A100" s="1" t="s">
        <v>1719</v>
      </c>
      <c r="B100" s="5" t="s">
        <v>2614</v>
      </c>
      <c r="C100" s="5" t="s">
        <v>2652</v>
      </c>
      <c r="D100" s="5" t="s">
        <v>2685</v>
      </c>
      <c r="E100" s="5" t="s">
        <v>2654</v>
      </c>
      <c r="F100" s="5" t="s">
        <v>1815</v>
      </c>
      <c r="G100" s="5" t="s">
        <v>2624</v>
      </c>
      <c r="H100" s="5" t="s">
        <v>1985</v>
      </c>
      <c r="I100" s="5" t="s">
        <v>2686</v>
      </c>
      <c r="J100" s="5" t="s">
        <v>2139</v>
      </c>
      <c r="K100" s="5" t="s">
        <v>1754</v>
      </c>
      <c r="L100" s="5" t="s">
        <v>2658</v>
      </c>
      <c r="M100" s="5" t="s">
        <v>2687</v>
      </c>
      <c r="N100" s="5" t="s">
        <v>2263</v>
      </c>
      <c r="O100" s="5" t="s">
        <v>2688</v>
      </c>
      <c r="P100" s="5" t="s">
        <v>2689</v>
      </c>
      <c r="Q100" s="5" t="s">
        <v>2690</v>
      </c>
      <c r="R100" s="6" t="b">
        <v>0</v>
      </c>
      <c r="S100" s="5" t="s">
        <v>2691</v>
      </c>
      <c r="T100" s="5" t="s">
        <v>1746</v>
      </c>
      <c r="U100" s="5" t="s">
        <v>1858</v>
      </c>
      <c r="V100" s="5" t="s">
        <v>2056</v>
      </c>
      <c r="W100" s="5" t="s">
        <v>2692</v>
      </c>
      <c r="X100" s="6" t="b">
        <v>0</v>
      </c>
      <c r="Y100" s="5" t="s">
        <v>1825</v>
      </c>
      <c r="Z100" s="5" t="s">
        <v>1741</v>
      </c>
      <c r="AA100" s="5" t="s">
        <v>2693</v>
      </c>
      <c r="AB100" s="7">
        <v>3627</v>
      </c>
      <c r="AC100" s="7">
        <v>25257</v>
      </c>
      <c r="AD100" s="17">
        <f t="shared" si="8"/>
        <v>3.6269999999999998</v>
      </c>
      <c r="AE100" s="17">
        <f t="shared" si="9"/>
        <v>25.257000000000001</v>
      </c>
      <c r="AF100" s="7">
        <v>27379</v>
      </c>
      <c r="AG100" s="5" t="s">
        <v>1745</v>
      </c>
      <c r="AH100" s="5" t="s">
        <v>1745</v>
      </c>
      <c r="AI100" s="5" t="s">
        <v>2391</v>
      </c>
      <c r="AJ100" s="5" t="s">
        <v>2024</v>
      </c>
      <c r="AK100" s="5" t="s">
        <v>1745</v>
      </c>
      <c r="AL100" s="5" t="s">
        <v>2694</v>
      </c>
      <c r="AM100" s="6" t="b">
        <v>1</v>
      </c>
      <c r="AN100" s="6" t="b">
        <v>1</v>
      </c>
      <c r="AO100" s="17">
        <f t="shared" si="10"/>
        <v>18.416267834999999</v>
      </c>
      <c r="AP100" s="17">
        <f t="shared" si="11"/>
        <v>17.631734901000002</v>
      </c>
      <c r="AQ100" s="17">
        <f t="shared" si="12"/>
        <v>0.78453293399999779</v>
      </c>
      <c r="AR100" s="25"/>
      <c r="AS100" s="25"/>
      <c r="AT100" s="25"/>
    </row>
    <row r="101" spans="1:46" ht="12" customHeight="1" x14ac:dyDescent="0.2">
      <c r="A101" s="1" t="s">
        <v>1719</v>
      </c>
      <c r="B101" s="5" t="s">
        <v>2614</v>
      </c>
      <c r="C101" s="5" t="s">
        <v>2652</v>
      </c>
      <c r="D101" s="5" t="s">
        <v>2695</v>
      </c>
      <c r="E101" s="5" t="s">
        <v>2654</v>
      </c>
      <c r="F101" s="5" t="s">
        <v>1922</v>
      </c>
      <c r="G101" s="5" t="s">
        <v>2696</v>
      </c>
      <c r="H101" s="5" t="s">
        <v>1985</v>
      </c>
      <c r="I101" s="5" t="s">
        <v>2697</v>
      </c>
      <c r="J101" s="5" t="s">
        <v>2139</v>
      </c>
      <c r="K101" s="5" t="s">
        <v>1754</v>
      </c>
      <c r="L101" s="5" t="s">
        <v>2658</v>
      </c>
      <c r="M101" s="5" t="s">
        <v>2698</v>
      </c>
      <c r="N101" s="5" t="s">
        <v>2263</v>
      </c>
      <c r="O101" s="5" t="s">
        <v>2659</v>
      </c>
      <c r="P101" s="5" t="s">
        <v>2699</v>
      </c>
      <c r="Q101" s="5" t="s">
        <v>2700</v>
      </c>
      <c r="R101" s="6" t="b">
        <v>0</v>
      </c>
      <c r="S101" s="5" t="s">
        <v>2701</v>
      </c>
      <c r="T101" s="5" t="s">
        <v>2535</v>
      </c>
      <c r="U101" s="5" t="s">
        <v>1785</v>
      </c>
      <c r="V101" s="5" t="s">
        <v>1887</v>
      </c>
      <c r="W101" s="5" t="s">
        <v>2702</v>
      </c>
      <c r="X101" s="6" t="b">
        <v>0</v>
      </c>
      <c r="Y101" s="5" t="s">
        <v>1825</v>
      </c>
      <c r="Z101" s="5" t="s">
        <v>1741</v>
      </c>
      <c r="AA101" s="5" t="s">
        <v>2703</v>
      </c>
      <c r="AB101" s="7">
        <v>747</v>
      </c>
      <c r="AC101" s="7">
        <v>4555</v>
      </c>
      <c r="AD101" s="17">
        <f t="shared" si="8"/>
        <v>0.747</v>
      </c>
      <c r="AE101" s="17">
        <f t="shared" si="9"/>
        <v>4.5549999999999997</v>
      </c>
      <c r="AF101" s="7">
        <v>4873</v>
      </c>
      <c r="AG101" s="5" t="s">
        <v>1745</v>
      </c>
      <c r="AH101" s="5" t="s">
        <v>1745</v>
      </c>
      <c r="AI101" s="5" t="s">
        <v>2105</v>
      </c>
      <c r="AJ101" s="5" t="s">
        <v>2304</v>
      </c>
      <c r="AK101" s="5" t="s">
        <v>1745</v>
      </c>
      <c r="AL101" s="5" t="s">
        <v>1747</v>
      </c>
      <c r="AM101" s="6" t="b">
        <v>1</v>
      </c>
      <c r="AN101" s="6" t="b">
        <v>1</v>
      </c>
      <c r="AO101" s="17">
        <f t="shared" si="10"/>
        <v>3.3213010249999999</v>
      </c>
      <c r="AP101" s="17">
        <f t="shared" si="11"/>
        <v>3.1798136149999996</v>
      </c>
      <c r="AQ101" s="17">
        <f t="shared" si="12"/>
        <v>0.14148741000000031</v>
      </c>
      <c r="AR101" s="25"/>
      <c r="AS101" s="25"/>
      <c r="AT101" s="25"/>
    </row>
    <row r="102" spans="1:46" ht="12" customHeight="1" x14ac:dyDescent="0.2">
      <c r="A102" s="1" t="s">
        <v>1719</v>
      </c>
      <c r="B102" s="5" t="s">
        <v>2614</v>
      </c>
      <c r="C102" s="5" t="s">
        <v>2628</v>
      </c>
      <c r="D102" s="5" t="s">
        <v>2704</v>
      </c>
      <c r="E102" s="5" t="s">
        <v>2705</v>
      </c>
      <c r="F102" s="5" t="s">
        <v>2497</v>
      </c>
      <c r="G102" s="5" t="s">
        <v>1830</v>
      </c>
      <c r="H102" s="5" t="s">
        <v>1985</v>
      </c>
      <c r="I102" s="5" t="s">
        <v>2632</v>
      </c>
      <c r="J102" s="5" t="s">
        <v>1728</v>
      </c>
      <c r="K102" s="5" t="s">
        <v>2003</v>
      </c>
      <c r="L102" s="5" t="s">
        <v>1988</v>
      </c>
      <c r="M102" s="5" t="s">
        <v>2244</v>
      </c>
      <c r="N102" s="5" t="s">
        <v>1926</v>
      </c>
      <c r="O102" s="5" t="s">
        <v>2706</v>
      </c>
      <c r="P102" s="5" t="s">
        <v>2707</v>
      </c>
      <c r="Q102" s="5" t="s">
        <v>2708</v>
      </c>
      <c r="R102" s="6" t="b">
        <v>0</v>
      </c>
      <c r="S102" s="5" t="s">
        <v>2057</v>
      </c>
      <c r="T102" s="5" t="s">
        <v>2709</v>
      </c>
      <c r="U102" s="5" t="s">
        <v>2101</v>
      </c>
      <c r="V102" s="5" t="s">
        <v>1931</v>
      </c>
      <c r="W102" s="5" t="s">
        <v>1779</v>
      </c>
      <c r="X102" s="6" t="b">
        <v>0</v>
      </c>
      <c r="Y102" s="5" t="s">
        <v>1740</v>
      </c>
      <c r="Z102" s="5" t="s">
        <v>1785</v>
      </c>
      <c r="AA102" s="5" t="s">
        <v>2710</v>
      </c>
      <c r="AB102" s="7">
        <v>10043</v>
      </c>
      <c r="AC102" s="7">
        <v>1300</v>
      </c>
      <c r="AD102" s="17">
        <f t="shared" si="8"/>
        <v>10.042999999999999</v>
      </c>
      <c r="AE102" s="17">
        <f t="shared" si="9"/>
        <v>1.3</v>
      </c>
      <c r="AF102" s="7">
        <v>10158</v>
      </c>
      <c r="AG102" s="5" t="s">
        <v>1779</v>
      </c>
      <c r="AH102" s="5" t="s">
        <v>2046</v>
      </c>
      <c r="AI102" s="5" t="s">
        <v>1745</v>
      </c>
      <c r="AJ102" s="5" t="s">
        <v>2711</v>
      </c>
      <c r="AK102" s="5" t="s">
        <v>1887</v>
      </c>
      <c r="AL102" s="5" t="s">
        <v>1747</v>
      </c>
      <c r="AM102" s="6" t="b">
        <v>1</v>
      </c>
      <c r="AN102" s="6" t="b">
        <v>1</v>
      </c>
      <c r="AO102" s="17">
        <f t="shared" si="10"/>
        <v>0.94790150000000006</v>
      </c>
      <c r="AP102" s="17">
        <f t="shared" si="11"/>
        <v>0.90752089999999996</v>
      </c>
      <c r="AQ102" s="17">
        <f t="shared" si="12"/>
        <v>4.03806000000001E-2</v>
      </c>
      <c r="AR102" s="25"/>
      <c r="AS102" s="25"/>
      <c r="AT102" s="25"/>
    </row>
    <row r="103" spans="1:46" ht="12" customHeight="1" x14ac:dyDescent="0.2">
      <c r="A103" s="1" t="s">
        <v>1719</v>
      </c>
      <c r="B103" s="5" t="s">
        <v>2614</v>
      </c>
      <c r="C103" s="5" t="s">
        <v>2615</v>
      </c>
      <c r="D103" s="5" t="s">
        <v>2712</v>
      </c>
      <c r="E103" s="5" t="s">
        <v>2617</v>
      </c>
      <c r="F103" s="5" t="s">
        <v>1829</v>
      </c>
      <c r="G103" s="5" t="s">
        <v>2696</v>
      </c>
      <c r="H103" s="5" t="s">
        <v>1985</v>
      </c>
      <c r="I103" s="5" t="s">
        <v>2713</v>
      </c>
      <c r="J103" s="5" t="s">
        <v>1745</v>
      </c>
      <c r="K103" s="5" t="s">
        <v>1754</v>
      </c>
      <c r="L103" s="5" t="s">
        <v>1988</v>
      </c>
      <c r="M103" s="5" t="s">
        <v>2714</v>
      </c>
      <c r="N103" s="5" t="s">
        <v>2263</v>
      </c>
      <c r="O103" s="5" t="s">
        <v>2715</v>
      </c>
      <c r="P103" s="5" t="s">
        <v>2716</v>
      </c>
      <c r="Q103" s="5" t="s">
        <v>2717</v>
      </c>
      <c r="R103" s="6" t="b">
        <v>0</v>
      </c>
      <c r="S103" s="5" t="s">
        <v>2359</v>
      </c>
      <c r="T103" s="5" t="s">
        <v>2447</v>
      </c>
      <c r="U103" s="5" t="s">
        <v>1768</v>
      </c>
      <c r="V103" s="5" t="s">
        <v>2056</v>
      </c>
      <c r="W103" s="5" t="s">
        <v>1913</v>
      </c>
      <c r="X103" s="6" t="b">
        <v>0</v>
      </c>
      <c r="Y103" s="5" t="s">
        <v>1741</v>
      </c>
      <c r="Z103" s="5" t="s">
        <v>1785</v>
      </c>
      <c r="AA103" s="5" t="s">
        <v>2718</v>
      </c>
      <c r="AB103" s="7">
        <v>882</v>
      </c>
      <c r="AC103" s="7">
        <v>1381</v>
      </c>
      <c r="AD103" s="17">
        <f t="shared" si="8"/>
        <v>0.88200000000000001</v>
      </c>
      <c r="AE103" s="17">
        <f t="shared" si="9"/>
        <v>1.381</v>
      </c>
      <c r="AF103" s="7">
        <v>2132</v>
      </c>
      <c r="AG103" s="5" t="s">
        <v>1779</v>
      </c>
      <c r="AH103" s="5" t="s">
        <v>2379</v>
      </c>
      <c r="AI103" s="5" t="s">
        <v>2379</v>
      </c>
      <c r="AJ103" s="5" t="s">
        <v>1811</v>
      </c>
      <c r="AK103" s="5" t="s">
        <v>1887</v>
      </c>
      <c r="AL103" s="5" t="s">
        <v>1747</v>
      </c>
      <c r="AM103" s="6" t="b">
        <v>1</v>
      </c>
      <c r="AN103" s="6" t="b">
        <v>1</v>
      </c>
      <c r="AO103" s="17">
        <f t="shared" si="10"/>
        <v>1.0069630549999999</v>
      </c>
      <c r="AP103" s="17">
        <f t="shared" si="11"/>
        <v>0.96406643299999994</v>
      </c>
      <c r="AQ103" s="17">
        <f t="shared" si="12"/>
        <v>4.2896621999999995E-2</v>
      </c>
      <c r="AR103" s="25"/>
      <c r="AS103" s="25"/>
      <c r="AT103" s="25"/>
    </row>
    <row r="104" spans="1:46" ht="12" customHeight="1" x14ac:dyDescent="0.2">
      <c r="A104" s="1" t="s">
        <v>1719</v>
      </c>
      <c r="B104" s="5" t="s">
        <v>2614</v>
      </c>
      <c r="C104" s="5" t="s">
        <v>2642</v>
      </c>
      <c r="D104" s="5" t="s">
        <v>2719</v>
      </c>
      <c r="E104" s="5" t="s">
        <v>2617</v>
      </c>
      <c r="F104" s="5" t="s">
        <v>1752</v>
      </c>
      <c r="G104" s="5" t="s">
        <v>2001</v>
      </c>
      <c r="H104" s="5" t="s">
        <v>1985</v>
      </c>
      <c r="I104" s="5" t="s">
        <v>1753</v>
      </c>
      <c r="J104" s="5" t="s">
        <v>2139</v>
      </c>
      <c r="K104" s="5" t="s">
        <v>1754</v>
      </c>
      <c r="L104" s="5" t="s">
        <v>1988</v>
      </c>
      <c r="M104" s="5" t="s">
        <v>2720</v>
      </c>
      <c r="N104" s="5" t="s">
        <v>2263</v>
      </c>
      <c r="O104" s="5" t="s">
        <v>2721</v>
      </c>
      <c r="P104" s="5" t="s">
        <v>2722</v>
      </c>
      <c r="Q104" s="5" t="s">
        <v>2723</v>
      </c>
      <c r="R104" s="6" t="b">
        <v>0</v>
      </c>
      <c r="S104" s="5" t="s">
        <v>1758</v>
      </c>
      <c r="T104" s="5" t="s">
        <v>2724</v>
      </c>
      <c r="U104" s="5" t="s">
        <v>2020</v>
      </c>
      <c r="V104" s="5" t="s">
        <v>2068</v>
      </c>
      <c r="W104" s="5" t="s">
        <v>1877</v>
      </c>
      <c r="X104" s="6" t="b">
        <v>1</v>
      </c>
      <c r="Y104" s="5" t="s">
        <v>1825</v>
      </c>
      <c r="Z104" s="5" t="s">
        <v>1741</v>
      </c>
      <c r="AA104" s="5" t="s">
        <v>2725</v>
      </c>
      <c r="AB104" s="7">
        <v>4575</v>
      </c>
      <c r="AC104" s="7">
        <v>14919</v>
      </c>
      <c r="AD104" s="17">
        <f t="shared" si="8"/>
        <v>4.5750000000000002</v>
      </c>
      <c r="AE104" s="17">
        <f t="shared" si="9"/>
        <v>14.919</v>
      </c>
      <c r="AF104" s="7">
        <v>17270</v>
      </c>
      <c r="AG104" s="5" t="s">
        <v>1745</v>
      </c>
      <c r="AH104" s="5" t="s">
        <v>1745</v>
      </c>
      <c r="AI104" s="5" t="s">
        <v>1810</v>
      </c>
      <c r="AJ104" s="5" t="s">
        <v>1764</v>
      </c>
      <c r="AK104" s="5" t="s">
        <v>1745</v>
      </c>
      <c r="AL104" s="5" t="s">
        <v>1747</v>
      </c>
      <c r="AM104" s="6" t="b">
        <v>1</v>
      </c>
      <c r="AN104" s="6" t="b">
        <v>1</v>
      </c>
      <c r="AO104" s="17">
        <f t="shared" si="10"/>
        <v>10.878263445</v>
      </c>
      <c r="AP104" s="17">
        <f t="shared" si="11"/>
        <v>10.414849467</v>
      </c>
      <c r="AQ104" s="17">
        <f t="shared" si="12"/>
        <v>0.46341397800000017</v>
      </c>
      <c r="AR104" s="25"/>
      <c r="AS104" s="25"/>
      <c r="AT104" s="25"/>
    </row>
    <row r="105" spans="1:46" ht="12" customHeight="1" x14ac:dyDescent="0.2">
      <c r="A105" s="1" t="s">
        <v>1719</v>
      </c>
      <c r="B105" s="5" t="s">
        <v>2614</v>
      </c>
      <c r="C105" s="5" t="s">
        <v>2726</v>
      </c>
      <c r="D105" s="5" t="s">
        <v>2727</v>
      </c>
      <c r="E105" s="5" t="s">
        <v>2728</v>
      </c>
      <c r="F105" s="5" t="s">
        <v>2001</v>
      </c>
      <c r="G105" s="5" t="s">
        <v>1902</v>
      </c>
      <c r="H105" s="5" t="s">
        <v>1985</v>
      </c>
      <c r="I105" s="5" t="s">
        <v>1753</v>
      </c>
      <c r="J105" s="5" t="s">
        <v>1745</v>
      </c>
      <c r="K105" s="5" t="s">
        <v>1754</v>
      </c>
      <c r="L105" s="5" t="s">
        <v>1988</v>
      </c>
      <c r="M105" s="5" t="s">
        <v>1937</v>
      </c>
      <c r="N105" s="5" t="s">
        <v>1926</v>
      </c>
      <c r="O105" s="5" t="s">
        <v>2465</v>
      </c>
      <c r="P105" s="5" t="s">
        <v>2729</v>
      </c>
      <c r="Q105" s="5" t="s">
        <v>1850</v>
      </c>
      <c r="R105" s="6" t="b">
        <v>0</v>
      </c>
      <c r="S105" s="5" t="s">
        <v>1794</v>
      </c>
      <c r="T105" s="5" t="s">
        <v>2017</v>
      </c>
      <c r="U105" s="5" t="s">
        <v>1768</v>
      </c>
      <c r="V105" s="5" t="s">
        <v>1779</v>
      </c>
      <c r="W105" s="5" t="s">
        <v>1942</v>
      </c>
      <c r="X105" s="6" t="b">
        <v>1</v>
      </c>
      <c r="Y105" s="5" t="s">
        <v>1836</v>
      </c>
      <c r="Z105" s="5" t="s">
        <v>1785</v>
      </c>
      <c r="AA105" s="5" t="s">
        <v>1799</v>
      </c>
      <c r="AB105" s="7">
        <v>385</v>
      </c>
      <c r="AC105" s="7">
        <v>600</v>
      </c>
      <c r="AD105" s="17">
        <f t="shared" si="8"/>
        <v>0.38500000000000001</v>
      </c>
      <c r="AE105" s="17">
        <f t="shared" si="9"/>
        <v>0.6</v>
      </c>
      <c r="AF105" s="7">
        <v>851</v>
      </c>
      <c r="AG105" s="5" t="s">
        <v>1779</v>
      </c>
      <c r="AH105" s="5" t="s">
        <v>1745</v>
      </c>
      <c r="AI105" s="5" t="s">
        <v>1745</v>
      </c>
      <c r="AJ105" s="5" t="s">
        <v>1745</v>
      </c>
      <c r="AK105" s="5" t="s">
        <v>1745</v>
      </c>
      <c r="AL105" s="5" t="s">
        <v>1747</v>
      </c>
      <c r="AM105" s="6" t="b">
        <v>0</v>
      </c>
      <c r="AN105" s="6" t="b">
        <v>0</v>
      </c>
      <c r="AO105" s="17">
        <f t="shared" si="10"/>
        <v>0.43749299999999997</v>
      </c>
      <c r="AP105" s="17">
        <f t="shared" si="11"/>
        <v>0.41885579999999994</v>
      </c>
      <c r="AQ105" s="17">
        <f t="shared" si="12"/>
        <v>1.863720000000002E-2</v>
      </c>
      <c r="AR105" s="25"/>
      <c r="AS105" s="25"/>
      <c r="AT105" s="25"/>
    </row>
    <row r="106" spans="1:46" ht="12" customHeight="1" x14ac:dyDescent="0.2">
      <c r="A106" s="1" t="s">
        <v>1719</v>
      </c>
      <c r="B106" s="5" t="s">
        <v>2614</v>
      </c>
      <c r="C106" s="5" t="s">
        <v>2730</v>
      </c>
      <c r="D106" s="5" t="s">
        <v>2731</v>
      </c>
      <c r="E106" s="5" t="s">
        <v>2732</v>
      </c>
      <c r="F106" s="5" t="s">
        <v>2733</v>
      </c>
      <c r="G106" s="5" t="s">
        <v>1984</v>
      </c>
      <c r="H106" s="5" t="s">
        <v>1985</v>
      </c>
      <c r="I106" s="5" t="s">
        <v>2632</v>
      </c>
      <c r="J106" s="5" t="s">
        <v>1728</v>
      </c>
      <c r="K106" s="5" t="s">
        <v>2003</v>
      </c>
      <c r="L106" s="5" t="s">
        <v>1988</v>
      </c>
      <c r="M106" s="5" t="s">
        <v>1925</v>
      </c>
      <c r="N106" s="5" t="s">
        <v>1732</v>
      </c>
      <c r="O106" s="5" t="s">
        <v>2734</v>
      </c>
      <c r="P106" s="5" t="s">
        <v>2735</v>
      </c>
      <c r="Q106" s="5" t="s">
        <v>2736</v>
      </c>
      <c r="R106" s="6" t="b">
        <v>0</v>
      </c>
      <c r="S106" s="5" t="s">
        <v>2737</v>
      </c>
      <c r="T106" s="5" t="s">
        <v>2738</v>
      </c>
      <c r="U106" s="5" t="s">
        <v>2739</v>
      </c>
      <c r="V106" s="5" t="s">
        <v>2062</v>
      </c>
      <c r="W106" s="5" t="s">
        <v>2740</v>
      </c>
      <c r="X106" s="6" t="b">
        <v>1</v>
      </c>
      <c r="Y106" s="5" t="s">
        <v>1807</v>
      </c>
      <c r="Z106" s="5" t="s">
        <v>1768</v>
      </c>
      <c r="AA106" s="5" t="s">
        <v>2588</v>
      </c>
      <c r="AB106" s="7">
        <v>18500</v>
      </c>
      <c r="AC106" s="7">
        <v>9700</v>
      </c>
      <c r="AD106" s="17">
        <f t="shared" si="8"/>
        <v>18.5</v>
      </c>
      <c r="AE106" s="17">
        <f t="shared" si="9"/>
        <v>9.6999999999999993</v>
      </c>
      <c r="AF106" s="7">
        <v>13453</v>
      </c>
      <c r="AG106" s="5" t="s">
        <v>1745</v>
      </c>
      <c r="AH106" s="5" t="s">
        <v>1745</v>
      </c>
      <c r="AI106" s="5" t="s">
        <v>2024</v>
      </c>
      <c r="AJ106" s="5" t="s">
        <v>2335</v>
      </c>
      <c r="AK106" s="5" t="s">
        <v>1745</v>
      </c>
      <c r="AL106" s="5" t="s">
        <v>2651</v>
      </c>
      <c r="AM106" s="6" t="b">
        <v>1</v>
      </c>
      <c r="AN106" s="6" t="b">
        <v>1</v>
      </c>
      <c r="AO106" s="17">
        <f t="shared" si="10"/>
        <v>7.0728034999999991</v>
      </c>
      <c r="AP106" s="17">
        <f t="shared" si="11"/>
        <v>6.7715020999999993</v>
      </c>
      <c r="AQ106" s="17">
        <f t="shared" si="12"/>
        <v>0.30130139999999983</v>
      </c>
      <c r="AR106" s="25"/>
      <c r="AS106" s="25"/>
      <c r="AT106" s="25"/>
    </row>
    <row r="107" spans="1:46" ht="12" customHeight="1" x14ac:dyDescent="0.2">
      <c r="A107" s="1" t="s">
        <v>1719</v>
      </c>
      <c r="B107" s="5" t="s">
        <v>2614</v>
      </c>
      <c r="C107" s="5" t="s">
        <v>2628</v>
      </c>
      <c r="D107" s="5" t="s">
        <v>2741</v>
      </c>
      <c r="E107" s="5" t="s">
        <v>2742</v>
      </c>
      <c r="F107" s="5" t="s">
        <v>2743</v>
      </c>
      <c r="G107" s="5" t="s">
        <v>1751</v>
      </c>
      <c r="H107" s="5" t="s">
        <v>1985</v>
      </c>
      <c r="I107" s="5" t="s">
        <v>2632</v>
      </c>
      <c r="J107" s="5" t="s">
        <v>1728</v>
      </c>
      <c r="K107" s="5" t="s">
        <v>2003</v>
      </c>
      <c r="L107" s="5" t="s">
        <v>1988</v>
      </c>
      <c r="M107" s="5" t="s">
        <v>2244</v>
      </c>
      <c r="N107" s="5" t="s">
        <v>1926</v>
      </c>
      <c r="O107" s="5" t="s">
        <v>2744</v>
      </c>
      <c r="P107" s="5" t="s">
        <v>2228</v>
      </c>
      <c r="Q107" s="5" t="s">
        <v>2111</v>
      </c>
      <c r="R107" s="6" t="b">
        <v>0</v>
      </c>
      <c r="S107" s="5" t="s">
        <v>2624</v>
      </c>
      <c r="T107" s="5" t="s">
        <v>2745</v>
      </c>
      <c r="U107" s="5" t="s">
        <v>2746</v>
      </c>
      <c r="V107" s="5" t="s">
        <v>1741</v>
      </c>
      <c r="W107" s="5" t="s">
        <v>1779</v>
      </c>
      <c r="X107" s="6" t="b">
        <v>0</v>
      </c>
      <c r="Y107" s="5" t="s">
        <v>1740</v>
      </c>
      <c r="Z107" s="5" t="s">
        <v>1785</v>
      </c>
      <c r="AA107" s="5" t="s">
        <v>2747</v>
      </c>
      <c r="AB107" s="7">
        <v>4420</v>
      </c>
      <c r="AC107" s="7">
        <v>1400</v>
      </c>
      <c r="AD107" s="17">
        <f t="shared" si="8"/>
        <v>4.42</v>
      </c>
      <c r="AE107" s="17">
        <f t="shared" si="9"/>
        <v>1.4</v>
      </c>
      <c r="AF107" s="7">
        <v>3935</v>
      </c>
      <c r="AG107" s="5" t="s">
        <v>1779</v>
      </c>
      <c r="AH107" s="5" t="s">
        <v>2748</v>
      </c>
      <c r="AI107" s="5" t="s">
        <v>1745</v>
      </c>
      <c r="AJ107" s="5" t="s">
        <v>1811</v>
      </c>
      <c r="AK107" s="5" t="s">
        <v>1887</v>
      </c>
      <c r="AL107" s="5" t="s">
        <v>1747</v>
      </c>
      <c r="AM107" s="6" t="b">
        <v>1</v>
      </c>
      <c r="AN107" s="6" t="b">
        <v>1</v>
      </c>
      <c r="AO107" s="17">
        <f t="shared" si="10"/>
        <v>1.0208169999999999</v>
      </c>
      <c r="AP107" s="17">
        <f t="shared" si="11"/>
        <v>0.97733019999999993</v>
      </c>
      <c r="AQ107" s="17">
        <f t="shared" si="12"/>
        <v>4.3486799999999937E-2</v>
      </c>
      <c r="AR107" s="25"/>
      <c r="AS107" s="25"/>
      <c r="AT107" s="25"/>
    </row>
    <row r="108" spans="1:46" ht="12" customHeight="1" x14ac:dyDescent="0.2">
      <c r="A108" s="1" t="s">
        <v>1719</v>
      </c>
      <c r="B108" s="5" t="s">
        <v>2614</v>
      </c>
      <c r="C108" s="5" t="s">
        <v>2652</v>
      </c>
      <c r="D108" s="5" t="s">
        <v>2749</v>
      </c>
      <c r="E108" s="5" t="s">
        <v>2750</v>
      </c>
      <c r="F108" s="5" t="s">
        <v>2001</v>
      </c>
      <c r="G108" s="5" t="s">
        <v>2112</v>
      </c>
      <c r="H108" s="5" t="s">
        <v>1985</v>
      </c>
      <c r="I108" s="5" t="s">
        <v>1753</v>
      </c>
      <c r="J108" s="5" t="s">
        <v>2139</v>
      </c>
      <c r="K108" s="5" t="s">
        <v>1754</v>
      </c>
      <c r="L108" s="5" t="s">
        <v>1988</v>
      </c>
      <c r="M108" s="5" t="s">
        <v>2488</v>
      </c>
      <c r="N108" s="5" t="s">
        <v>2263</v>
      </c>
      <c r="O108" s="5" t="s">
        <v>2751</v>
      </c>
      <c r="P108" s="5" t="s">
        <v>2752</v>
      </c>
      <c r="Q108" s="5" t="s">
        <v>2753</v>
      </c>
      <c r="R108" s="6" t="b">
        <v>0</v>
      </c>
      <c r="S108" s="5" t="s">
        <v>2754</v>
      </c>
      <c r="T108" s="5" t="s">
        <v>2755</v>
      </c>
      <c r="U108" s="5" t="s">
        <v>1763</v>
      </c>
      <c r="V108" s="5" t="s">
        <v>1887</v>
      </c>
      <c r="W108" s="5" t="s">
        <v>2473</v>
      </c>
      <c r="X108" s="6" t="b">
        <v>0</v>
      </c>
      <c r="Y108" s="5" t="s">
        <v>1825</v>
      </c>
      <c r="Z108" s="5" t="s">
        <v>1741</v>
      </c>
      <c r="AA108" s="5" t="s">
        <v>2756</v>
      </c>
      <c r="AB108" s="7">
        <v>2700</v>
      </c>
      <c r="AC108" s="7">
        <v>13534</v>
      </c>
      <c r="AD108" s="17">
        <f t="shared" si="8"/>
        <v>2.7</v>
      </c>
      <c r="AE108" s="17">
        <f t="shared" si="9"/>
        <v>13.534000000000001</v>
      </c>
      <c r="AF108" s="7">
        <v>14568</v>
      </c>
      <c r="AG108" s="5" t="s">
        <v>1745</v>
      </c>
      <c r="AH108" s="5" t="s">
        <v>1745</v>
      </c>
      <c r="AI108" s="5" t="s">
        <v>1744</v>
      </c>
      <c r="AJ108" s="5" t="s">
        <v>1953</v>
      </c>
      <c r="AK108" s="5" t="s">
        <v>1745</v>
      </c>
      <c r="AL108" s="5" t="s">
        <v>2651</v>
      </c>
      <c r="AM108" s="6" t="b">
        <v>1</v>
      </c>
      <c r="AN108" s="6" t="b">
        <v>1</v>
      </c>
      <c r="AO108" s="17">
        <f t="shared" si="10"/>
        <v>9.8683837700000012</v>
      </c>
      <c r="AP108" s="17">
        <f t="shared" si="11"/>
        <v>9.4479906620000005</v>
      </c>
      <c r="AQ108" s="17">
        <f t="shared" si="12"/>
        <v>0.42039310800000074</v>
      </c>
      <c r="AR108" s="25"/>
      <c r="AS108" s="25"/>
      <c r="AT108" s="25"/>
    </row>
    <row r="109" spans="1:46" ht="12" customHeight="1" x14ac:dyDescent="0.2">
      <c r="A109" s="1" t="s">
        <v>1719</v>
      </c>
      <c r="B109" s="5" t="s">
        <v>2614</v>
      </c>
      <c r="C109" s="5" t="s">
        <v>2652</v>
      </c>
      <c r="D109" s="5" t="s">
        <v>2757</v>
      </c>
      <c r="E109" s="5" t="s">
        <v>2654</v>
      </c>
      <c r="F109" s="5" t="s">
        <v>1815</v>
      </c>
      <c r="G109" s="5" t="s">
        <v>2696</v>
      </c>
      <c r="H109" s="5" t="s">
        <v>1985</v>
      </c>
      <c r="I109" s="5" t="s">
        <v>2697</v>
      </c>
      <c r="J109" s="5" t="s">
        <v>2139</v>
      </c>
      <c r="K109" s="5" t="s">
        <v>1754</v>
      </c>
      <c r="L109" s="5" t="s">
        <v>2658</v>
      </c>
      <c r="M109" s="5" t="s">
        <v>2304</v>
      </c>
      <c r="N109" s="5" t="s">
        <v>2263</v>
      </c>
      <c r="O109" s="5" t="s">
        <v>2758</v>
      </c>
      <c r="P109" s="5" t="s">
        <v>2759</v>
      </c>
      <c r="Q109" s="5" t="s">
        <v>2760</v>
      </c>
      <c r="R109" s="6" t="b">
        <v>0</v>
      </c>
      <c r="S109" s="5" t="s">
        <v>2761</v>
      </c>
      <c r="T109" s="5" t="s">
        <v>2762</v>
      </c>
      <c r="U109" s="5" t="s">
        <v>1836</v>
      </c>
      <c r="V109" s="5" t="s">
        <v>1887</v>
      </c>
      <c r="W109" s="5" t="s">
        <v>2702</v>
      </c>
      <c r="X109" s="6" t="b">
        <v>0</v>
      </c>
      <c r="Y109" s="5" t="s">
        <v>1825</v>
      </c>
      <c r="Z109" s="5" t="s">
        <v>1741</v>
      </c>
      <c r="AA109" s="5" t="s">
        <v>2763</v>
      </c>
      <c r="AB109" s="7">
        <v>1500</v>
      </c>
      <c r="AC109" s="7">
        <v>10810</v>
      </c>
      <c r="AD109" s="17">
        <f t="shared" si="8"/>
        <v>1.5</v>
      </c>
      <c r="AE109" s="17">
        <f t="shared" si="9"/>
        <v>10.81</v>
      </c>
      <c r="AF109" s="7">
        <v>11089</v>
      </c>
      <c r="AG109" s="5" t="s">
        <v>1745</v>
      </c>
      <c r="AH109" s="5" t="s">
        <v>1745</v>
      </c>
      <c r="AI109" s="5" t="s">
        <v>1868</v>
      </c>
      <c r="AJ109" s="5" t="s">
        <v>1745</v>
      </c>
      <c r="AK109" s="5" t="s">
        <v>1745</v>
      </c>
      <c r="AL109" s="5" t="s">
        <v>1747</v>
      </c>
      <c r="AM109" s="6" t="b">
        <v>1</v>
      </c>
      <c r="AN109" s="6" t="b">
        <v>1</v>
      </c>
      <c r="AO109" s="17">
        <f t="shared" si="10"/>
        <v>7.8821655500000007</v>
      </c>
      <c r="AP109" s="17">
        <f t="shared" si="11"/>
        <v>7.5463853299999997</v>
      </c>
      <c r="AQ109" s="17">
        <f t="shared" si="12"/>
        <v>0.33578022000000107</v>
      </c>
      <c r="AR109" s="25"/>
      <c r="AS109" s="25"/>
      <c r="AT109" s="25"/>
    </row>
    <row r="110" spans="1:46" ht="12" customHeight="1" x14ac:dyDescent="0.2">
      <c r="A110" s="1" t="s">
        <v>1719</v>
      </c>
      <c r="B110" s="5" t="s">
        <v>2614</v>
      </c>
      <c r="C110" s="5" t="s">
        <v>2764</v>
      </c>
      <c r="D110" s="5" t="s">
        <v>2765</v>
      </c>
      <c r="E110" s="5" t="s">
        <v>2050</v>
      </c>
      <c r="F110" s="5" t="s">
        <v>1890</v>
      </c>
      <c r="G110" s="5" t="s">
        <v>2001</v>
      </c>
      <c r="H110" s="5" t="s">
        <v>1985</v>
      </c>
      <c r="I110" s="5" t="s">
        <v>1753</v>
      </c>
      <c r="J110" s="5" t="s">
        <v>2139</v>
      </c>
      <c r="K110" s="5" t="s">
        <v>1754</v>
      </c>
      <c r="L110" s="5" t="s">
        <v>1988</v>
      </c>
      <c r="M110" s="5" t="s">
        <v>1790</v>
      </c>
      <c r="N110" s="5" t="s">
        <v>1926</v>
      </c>
      <c r="O110" s="5" t="s">
        <v>2766</v>
      </c>
      <c r="P110" s="5" t="s">
        <v>2767</v>
      </c>
      <c r="Q110" s="5" t="s">
        <v>2768</v>
      </c>
      <c r="R110" s="6" t="b">
        <v>0</v>
      </c>
      <c r="S110" s="5" t="s">
        <v>2769</v>
      </c>
      <c r="T110" s="5" t="s">
        <v>2447</v>
      </c>
      <c r="U110" s="5" t="s">
        <v>1768</v>
      </c>
      <c r="V110" s="5" t="s">
        <v>2056</v>
      </c>
      <c r="W110" s="5" t="s">
        <v>1779</v>
      </c>
      <c r="X110" s="6" t="b">
        <v>1</v>
      </c>
      <c r="Y110" s="5" t="s">
        <v>1741</v>
      </c>
      <c r="Z110" s="5" t="s">
        <v>1785</v>
      </c>
      <c r="AA110" s="5" t="s">
        <v>2770</v>
      </c>
      <c r="AB110" s="7">
        <v>1390</v>
      </c>
      <c r="AC110" s="7">
        <v>2390</v>
      </c>
      <c r="AD110" s="17">
        <f t="shared" si="8"/>
        <v>1.39</v>
      </c>
      <c r="AE110" s="17">
        <f t="shared" si="9"/>
        <v>2.39</v>
      </c>
      <c r="AF110" s="7">
        <v>2544</v>
      </c>
      <c r="AG110" s="5" t="s">
        <v>1745</v>
      </c>
      <c r="AH110" s="5" t="s">
        <v>1745</v>
      </c>
      <c r="AI110" s="5" t="s">
        <v>2521</v>
      </c>
      <c r="AJ110" s="5" t="s">
        <v>1905</v>
      </c>
      <c r="AK110" s="5" t="s">
        <v>1745</v>
      </c>
      <c r="AL110" s="5" t="s">
        <v>2771</v>
      </c>
      <c r="AM110" s="6" t="b">
        <v>1</v>
      </c>
      <c r="AN110" s="6" t="b">
        <v>1</v>
      </c>
      <c r="AO110" s="17">
        <f t="shared" si="10"/>
        <v>1.7426804500000002</v>
      </c>
      <c r="AP110" s="17">
        <f t="shared" si="11"/>
        <v>1.6684422699999999</v>
      </c>
      <c r="AQ110" s="17">
        <f t="shared" si="12"/>
        <v>7.4238180000000265E-2</v>
      </c>
      <c r="AR110" s="25"/>
      <c r="AS110" s="25"/>
      <c r="AT110" s="25"/>
    </row>
    <row r="111" spans="1:46" ht="12" customHeight="1" x14ac:dyDescent="0.2">
      <c r="A111" s="1" t="s">
        <v>1719</v>
      </c>
      <c r="B111" s="5" t="s">
        <v>2614</v>
      </c>
      <c r="C111" s="5" t="s">
        <v>2628</v>
      </c>
      <c r="D111" s="5" t="s">
        <v>2772</v>
      </c>
      <c r="E111" s="5" t="s">
        <v>2742</v>
      </c>
      <c r="F111" s="5" t="s">
        <v>2733</v>
      </c>
      <c r="G111" s="5" t="s">
        <v>1984</v>
      </c>
      <c r="H111" s="5" t="s">
        <v>1985</v>
      </c>
      <c r="I111" s="5" t="s">
        <v>2632</v>
      </c>
      <c r="J111" s="5" t="s">
        <v>1728</v>
      </c>
      <c r="K111" s="5" t="s">
        <v>2003</v>
      </c>
      <c r="L111" s="5" t="s">
        <v>1988</v>
      </c>
      <c r="M111" s="5" t="s">
        <v>2773</v>
      </c>
      <c r="N111" s="5" t="s">
        <v>1926</v>
      </c>
      <c r="O111" s="5" t="s">
        <v>2774</v>
      </c>
      <c r="P111" s="5" t="s">
        <v>2775</v>
      </c>
      <c r="Q111" s="5" t="s">
        <v>2776</v>
      </c>
      <c r="R111" s="6" t="b">
        <v>0</v>
      </c>
      <c r="S111" s="5" t="s">
        <v>2777</v>
      </c>
      <c r="T111" s="5" t="s">
        <v>2778</v>
      </c>
      <c r="U111" s="5" t="s">
        <v>2779</v>
      </c>
      <c r="V111" s="5" t="s">
        <v>1825</v>
      </c>
      <c r="W111" s="5" t="s">
        <v>2780</v>
      </c>
      <c r="X111" s="6" t="b">
        <v>0</v>
      </c>
      <c r="Y111" s="5" t="s">
        <v>2062</v>
      </c>
      <c r="Z111" s="5" t="s">
        <v>1785</v>
      </c>
      <c r="AA111" s="5" t="s">
        <v>2781</v>
      </c>
      <c r="AB111" s="7">
        <v>12396</v>
      </c>
      <c r="AC111" s="7">
        <v>19300</v>
      </c>
      <c r="AD111" s="17">
        <f t="shared" si="8"/>
        <v>12.396000000000001</v>
      </c>
      <c r="AE111" s="17">
        <f t="shared" si="9"/>
        <v>19.3</v>
      </c>
      <c r="AF111" s="7">
        <v>28894</v>
      </c>
      <c r="AG111" s="5" t="s">
        <v>1953</v>
      </c>
      <c r="AH111" s="5" t="s">
        <v>2782</v>
      </c>
      <c r="AI111" s="5" t="s">
        <v>1745</v>
      </c>
      <c r="AJ111" s="5" t="s">
        <v>2783</v>
      </c>
      <c r="AK111" s="5" t="s">
        <v>1887</v>
      </c>
      <c r="AL111" s="5" t="s">
        <v>1747</v>
      </c>
      <c r="AM111" s="6" t="b">
        <v>0</v>
      </c>
      <c r="AN111" s="6" t="b">
        <v>1</v>
      </c>
      <c r="AO111" s="17">
        <f t="shared" si="10"/>
        <v>14.072691500000001</v>
      </c>
      <c r="AP111" s="17">
        <f t="shared" si="11"/>
        <v>13.473194899999999</v>
      </c>
      <c r="AQ111" s="17">
        <f t="shared" si="12"/>
        <v>0.59949660000000193</v>
      </c>
      <c r="AR111" s="25"/>
      <c r="AS111" s="25"/>
      <c r="AT111" s="25"/>
    </row>
    <row r="112" spans="1:46" ht="12" customHeight="1" x14ac:dyDescent="0.2">
      <c r="A112" s="1" t="s">
        <v>1719</v>
      </c>
      <c r="B112" s="5" t="s">
        <v>2614</v>
      </c>
      <c r="C112" s="5" t="s">
        <v>2764</v>
      </c>
      <c r="D112" s="5" t="s">
        <v>2784</v>
      </c>
      <c r="E112" s="5" t="s">
        <v>2050</v>
      </c>
      <c r="F112" s="5" t="s">
        <v>1865</v>
      </c>
      <c r="G112" s="5" t="s">
        <v>1902</v>
      </c>
      <c r="H112" s="5" t="s">
        <v>1985</v>
      </c>
      <c r="I112" s="5" t="s">
        <v>1753</v>
      </c>
      <c r="J112" s="5" t="s">
        <v>2139</v>
      </c>
      <c r="K112" s="5" t="s">
        <v>1754</v>
      </c>
      <c r="L112" s="5" t="s">
        <v>1988</v>
      </c>
      <c r="M112" s="5" t="s">
        <v>1790</v>
      </c>
      <c r="N112" s="5" t="s">
        <v>2263</v>
      </c>
      <c r="O112" s="5" t="s">
        <v>2785</v>
      </c>
      <c r="P112" s="5" t="s">
        <v>2786</v>
      </c>
      <c r="Q112" s="5" t="s">
        <v>2787</v>
      </c>
      <c r="R112" s="6" t="b">
        <v>0</v>
      </c>
      <c r="S112" s="5" t="s">
        <v>2788</v>
      </c>
      <c r="T112" s="5" t="s">
        <v>2127</v>
      </c>
      <c r="U112" s="5" t="s">
        <v>1763</v>
      </c>
      <c r="V112" s="5" t="s">
        <v>1823</v>
      </c>
      <c r="W112" s="5" t="s">
        <v>1779</v>
      </c>
      <c r="X112" s="6" t="b">
        <v>1</v>
      </c>
      <c r="Y112" s="5" t="s">
        <v>1825</v>
      </c>
      <c r="Z112" s="5" t="s">
        <v>1785</v>
      </c>
      <c r="AA112" s="5" t="s">
        <v>2789</v>
      </c>
      <c r="AB112" s="7">
        <v>6907</v>
      </c>
      <c r="AC112" s="7">
        <v>10070</v>
      </c>
      <c r="AD112" s="17">
        <f t="shared" si="8"/>
        <v>6.907</v>
      </c>
      <c r="AE112" s="17">
        <f t="shared" si="9"/>
        <v>10.07</v>
      </c>
      <c r="AF112" s="7">
        <v>12468</v>
      </c>
      <c r="AG112" s="5" t="s">
        <v>1745</v>
      </c>
      <c r="AH112" s="5" t="s">
        <v>1745</v>
      </c>
      <c r="AI112" s="5" t="s">
        <v>1798</v>
      </c>
      <c r="AJ112" s="5" t="s">
        <v>2231</v>
      </c>
      <c r="AK112" s="5" t="s">
        <v>1745</v>
      </c>
      <c r="AL112" s="5" t="s">
        <v>2790</v>
      </c>
      <c r="AM112" s="6" t="b">
        <v>1</v>
      </c>
      <c r="AN112" s="6" t="b">
        <v>1</v>
      </c>
      <c r="AO112" s="17">
        <f t="shared" si="10"/>
        <v>7.3425908500000006</v>
      </c>
      <c r="AP112" s="17">
        <f t="shared" si="11"/>
        <v>7.0297965099999997</v>
      </c>
      <c r="AQ112" s="17">
        <f t="shared" si="12"/>
        <v>0.31279434000000084</v>
      </c>
      <c r="AR112" s="25"/>
      <c r="AS112" s="25"/>
      <c r="AT112" s="25"/>
    </row>
    <row r="113" spans="1:46" ht="12" customHeight="1" x14ac:dyDescent="0.2">
      <c r="A113" s="1" t="s">
        <v>1719</v>
      </c>
      <c r="B113" s="5" t="s">
        <v>2614</v>
      </c>
      <c r="C113" s="5" t="s">
        <v>1969</v>
      </c>
      <c r="D113" s="5" t="s">
        <v>2791</v>
      </c>
      <c r="E113" s="5" t="s">
        <v>1900</v>
      </c>
      <c r="F113" s="5" t="s">
        <v>2435</v>
      </c>
      <c r="G113" s="5" t="s">
        <v>1724</v>
      </c>
      <c r="H113" s="5" t="s">
        <v>1985</v>
      </c>
      <c r="I113" s="5" t="s">
        <v>1753</v>
      </c>
      <c r="J113" s="5" t="s">
        <v>2792</v>
      </c>
      <c r="K113" s="5" t="s">
        <v>1754</v>
      </c>
      <c r="L113" s="5" t="s">
        <v>1988</v>
      </c>
      <c r="M113" s="5" t="s">
        <v>1915</v>
      </c>
      <c r="N113" s="5" t="s">
        <v>2605</v>
      </c>
      <c r="O113" s="5" t="s">
        <v>2793</v>
      </c>
      <c r="P113" s="5" t="s">
        <v>2794</v>
      </c>
      <c r="Q113" s="5" t="s">
        <v>2795</v>
      </c>
      <c r="R113" s="6" t="b">
        <v>0</v>
      </c>
      <c r="S113" s="5" t="s">
        <v>2796</v>
      </c>
      <c r="T113" s="5" t="s">
        <v>2796</v>
      </c>
      <c r="U113" s="5" t="s">
        <v>2797</v>
      </c>
      <c r="V113" s="5" t="s">
        <v>2056</v>
      </c>
      <c r="W113" s="5" t="s">
        <v>1930</v>
      </c>
      <c r="X113" s="6" t="b">
        <v>0</v>
      </c>
      <c r="Y113" s="5" t="s">
        <v>1807</v>
      </c>
      <c r="Z113" s="5" t="s">
        <v>1785</v>
      </c>
      <c r="AA113" s="5" t="s">
        <v>2798</v>
      </c>
      <c r="AB113" s="7">
        <v>14664</v>
      </c>
      <c r="AC113" s="7">
        <v>16464</v>
      </c>
      <c r="AD113" s="17">
        <f t="shared" si="8"/>
        <v>14.664</v>
      </c>
      <c r="AE113" s="17">
        <f t="shared" si="9"/>
        <v>16.463999999999999</v>
      </c>
      <c r="AF113" s="7">
        <v>31101</v>
      </c>
      <c r="AG113" s="5" t="s">
        <v>1903</v>
      </c>
      <c r="AH113" s="5" t="s">
        <v>1930</v>
      </c>
      <c r="AI113" s="5" t="s">
        <v>1745</v>
      </c>
      <c r="AJ113" s="5" t="s">
        <v>2197</v>
      </c>
      <c r="AK113" s="5" t="s">
        <v>1745</v>
      </c>
      <c r="AL113" s="5" t="s">
        <v>2799</v>
      </c>
      <c r="AM113" s="6" t="b">
        <v>1</v>
      </c>
      <c r="AN113" s="6" t="b">
        <v>1</v>
      </c>
      <c r="AO113" s="17">
        <f t="shared" si="10"/>
        <v>12.004807919999999</v>
      </c>
      <c r="AP113" s="17">
        <f t="shared" si="11"/>
        <v>11.493403151999999</v>
      </c>
      <c r="AQ113" s="17">
        <f t="shared" si="12"/>
        <v>0.51140476800000023</v>
      </c>
      <c r="AR113" s="25"/>
      <c r="AS113" s="25"/>
      <c r="AT113" s="25"/>
    </row>
    <row r="114" spans="1:46" ht="12" customHeight="1" x14ac:dyDescent="0.2">
      <c r="A114" s="1" t="s">
        <v>1719</v>
      </c>
      <c r="B114" s="5" t="s">
        <v>2614</v>
      </c>
      <c r="C114" s="5" t="s">
        <v>2764</v>
      </c>
      <c r="D114" s="5" t="s">
        <v>2800</v>
      </c>
      <c r="E114" s="5" t="s">
        <v>2050</v>
      </c>
      <c r="F114" s="5" t="s">
        <v>1773</v>
      </c>
      <c r="G114" s="5" t="s">
        <v>1948</v>
      </c>
      <c r="H114" s="5" t="s">
        <v>1985</v>
      </c>
      <c r="I114" s="5" t="s">
        <v>1753</v>
      </c>
      <c r="J114" s="5" t="s">
        <v>2139</v>
      </c>
      <c r="K114" s="5" t="s">
        <v>1754</v>
      </c>
      <c r="L114" s="5" t="s">
        <v>1988</v>
      </c>
      <c r="M114" s="5" t="s">
        <v>2540</v>
      </c>
      <c r="N114" s="5" t="s">
        <v>2263</v>
      </c>
      <c r="O114" s="5" t="s">
        <v>2801</v>
      </c>
      <c r="P114" s="5" t="s">
        <v>2802</v>
      </c>
      <c r="Q114" s="5" t="s">
        <v>2803</v>
      </c>
      <c r="R114" s="6" t="b">
        <v>0</v>
      </c>
      <c r="S114" s="5" t="s">
        <v>2804</v>
      </c>
      <c r="T114" s="5" t="s">
        <v>1905</v>
      </c>
      <c r="U114" s="5" t="s">
        <v>1858</v>
      </c>
      <c r="V114" s="5" t="s">
        <v>1931</v>
      </c>
      <c r="W114" s="5" t="s">
        <v>2805</v>
      </c>
      <c r="X114" s="6" t="b">
        <v>1</v>
      </c>
      <c r="Y114" s="5" t="s">
        <v>1807</v>
      </c>
      <c r="Z114" s="5" t="s">
        <v>1741</v>
      </c>
      <c r="AA114" s="5" t="s">
        <v>2806</v>
      </c>
      <c r="AB114" s="7">
        <v>3500</v>
      </c>
      <c r="AC114" s="7">
        <v>3250</v>
      </c>
      <c r="AD114" s="17">
        <f t="shared" si="8"/>
        <v>3.5</v>
      </c>
      <c r="AE114" s="17">
        <f t="shared" si="9"/>
        <v>3.25</v>
      </c>
      <c r="AF114" s="7">
        <v>2802</v>
      </c>
      <c r="AG114" s="5" t="s">
        <v>1745</v>
      </c>
      <c r="AH114" s="5" t="s">
        <v>1745</v>
      </c>
      <c r="AI114" s="5" t="s">
        <v>1744</v>
      </c>
      <c r="AJ114" s="5" t="s">
        <v>1758</v>
      </c>
      <c r="AK114" s="5" t="s">
        <v>1745</v>
      </c>
      <c r="AL114" s="5" t="s">
        <v>1747</v>
      </c>
      <c r="AM114" s="6" t="b">
        <v>1</v>
      </c>
      <c r="AN114" s="6" t="b">
        <v>1</v>
      </c>
      <c r="AO114" s="17">
        <f t="shared" si="10"/>
        <v>2.3697537500000001</v>
      </c>
      <c r="AP114" s="17">
        <f t="shared" si="11"/>
        <v>2.2688022499999998</v>
      </c>
      <c r="AQ114" s="17">
        <f t="shared" si="12"/>
        <v>0.1009515000000003</v>
      </c>
      <c r="AR114" s="25"/>
      <c r="AS114" s="25"/>
      <c r="AT114" s="25"/>
    </row>
    <row r="115" spans="1:46" ht="12" customHeight="1" x14ac:dyDescent="0.2">
      <c r="A115" s="1" t="s">
        <v>1719</v>
      </c>
      <c r="B115" s="5" t="s">
        <v>2614</v>
      </c>
      <c r="C115" s="5" t="s">
        <v>2615</v>
      </c>
      <c r="D115" s="5" t="s">
        <v>2807</v>
      </c>
      <c r="E115" s="5" t="s">
        <v>2728</v>
      </c>
      <c r="F115" s="5" t="s">
        <v>1902</v>
      </c>
      <c r="G115" s="5" t="s">
        <v>2461</v>
      </c>
      <c r="H115" s="5" t="s">
        <v>1985</v>
      </c>
      <c r="I115" s="5" t="s">
        <v>1753</v>
      </c>
      <c r="J115" s="5" t="s">
        <v>1745</v>
      </c>
      <c r="K115" s="5" t="s">
        <v>1754</v>
      </c>
      <c r="L115" s="5" t="s">
        <v>1988</v>
      </c>
      <c r="M115" s="5" t="s">
        <v>2808</v>
      </c>
      <c r="N115" s="5" t="s">
        <v>2263</v>
      </c>
      <c r="O115" s="5" t="s">
        <v>2809</v>
      </c>
      <c r="P115" s="5" t="s">
        <v>2810</v>
      </c>
      <c r="Q115" s="5" t="s">
        <v>2811</v>
      </c>
      <c r="R115" s="6" t="b">
        <v>0</v>
      </c>
      <c r="S115" s="5" t="s">
        <v>1925</v>
      </c>
      <c r="T115" s="5" t="s">
        <v>2812</v>
      </c>
      <c r="U115" s="5" t="s">
        <v>1887</v>
      </c>
      <c r="V115" s="5" t="s">
        <v>1887</v>
      </c>
      <c r="W115" s="5" t="s">
        <v>2813</v>
      </c>
      <c r="X115" s="6" t="b">
        <v>1</v>
      </c>
      <c r="Y115" s="5" t="s">
        <v>1741</v>
      </c>
      <c r="Z115" s="5" t="s">
        <v>1785</v>
      </c>
      <c r="AA115" s="5" t="s">
        <v>2814</v>
      </c>
      <c r="AB115" s="7">
        <v>220</v>
      </c>
      <c r="AC115" s="7">
        <v>560</v>
      </c>
      <c r="AD115" s="17">
        <f t="shared" si="8"/>
        <v>0.22</v>
      </c>
      <c r="AE115" s="17">
        <f t="shared" si="9"/>
        <v>0.56000000000000005</v>
      </c>
      <c r="AF115" s="7">
        <v>880</v>
      </c>
      <c r="AG115" s="5" t="s">
        <v>2815</v>
      </c>
      <c r="AH115" s="5" t="s">
        <v>2407</v>
      </c>
      <c r="AI115" s="5" t="s">
        <v>2407</v>
      </c>
      <c r="AJ115" s="5" t="s">
        <v>1843</v>
      </c>
      <c r="AK115" s="5" t="s">
        <v>1745</v>
      </c>
      <c r="AL115" s="5" t="s">
        <v>2816</v>
      </c>
      <c r="AM115" s="6" t="b">
        <v>1</v>
      </c>
      <c r="AN115" s="6" t="b">
        <v>1</v>
      </c>
      <c r="AO115" s="17">
        <f t="shared" si="10"/>
        <v>0.40832680000000005</v>
      </c>
      <c r="AP115" s="17">
        <f t="shared" si="11"/>
        <v>0.39093208000000002</v>
      </c>
      <c r="AQ115" s="17">
        <f t="shared" si="12"/>
        <v>1.739472000000003E-2</v>
      </c>
      <c r="AR115" s="25"/>
      <c r="AS115" s="25"/>
      <c r="AT115" s="25"/>
    </row>
    <row r="116" spans="1:46" ht="12" customHeight="1" x14ac:dyDescent="0.2">
      <c r="A116" s="1" t="s">
        <v>1719</v>
      </c>
      <c r="B116" s="5" t="s">
        <v>2614</v>
      </c>
      <c r="C116" s="5" t="s">
        <v>2615</v>
      </c>
      <c r="D116" s="5" t="s">
        <v>2817</v>
      </c>
      <c r="E116" s="5" t="s">
        <v>2728</v>
      </c>
      <c r="F116" s="5" t="s">
        <v>1922</v>
      </c>
      <c r="G116" s="5" t="s">
        <v>2696</v>
      </c>
      <c r="H116" s="5" t="s">
        <v>1985</v>
      </c>
      <c r="I116" s="5" t="s">
        <v>2818</v>
      </c>
      <c r="J116" s="5" t="s">
        <v>1745</v>
      </c>
      <c r="K116" s="5" t="s">
        <v>1754</v>
      </c>
      <c r="L116" s="5" t="s">
        <v>1988</v>
      </c>
      <c r="M116" s="5" t="s">
        <v>1790</v>
      </c>
      <c r="N116" s="5" t="s">
        <v>2263</v>
      </c>
      <c r="O116" s="5" t="s">
        <v>2819</v>
      </c>
      <c r="P116" s="5" t="s">
        <v>1745</v>
      </c>
      <c r="Q116" s="5" t="s">
        <v>2820</v>
      </c>
      <c r="R116" s="6" t="b">
        <v>0</v>
      </c>
      <c r="S116" s="5" t="s">
        <v>1925</v>
      </c>
      <c r="T116" s="5" t="s">
        <v>2812</v>
      </c>
      <c r="U116" s="5" t="s">
        <v>1887</v>
      </c>
      <c r="V116" s="5" t="s">
        <v>1779</v>
      </c>
      <c r="W116" s="5" t="s">
        <v>1779</v>
      </c>
      <c r="X116" s="6" t="b">
        <v>1</v>
      </c>
      <c r="Y116" s="5" t="s">
        <v>1741</v>
      </c>
      <c r="Z116" s="5" t="s">
        <v>1785</v>
      </c>
      <c r="AA116" s="5" t="s">
        <v>2821</v>
      </c>
      <c r="AB116" s="7">
        <v>290</v>
      </c>
      <c r="AC116" s="7">
        <v>516</v>
      </c>
      <c r="AD116" s="17">
        <f t="shared" si="8"/>
        <v>0.28999999999999998</v>
      </c>
      <c r="AE116" s="17">
        <f t="shared" si="9"/>
        <v>0.51600000000000001</v>
      </c>
      <c r="AF116" s="7">
        <v>996</v>
      </c>
      <c r="AG116" s="5" t="s">
        <v>1779</v>
      </c>
      <c r="AH116" s="5" t="s">
        <v>2118</v>
      </c>
      <c r="AI116" s="5" t="s">
        <v>2118</v>
      </c>
      <c r="AJ116" s="5" t="s">
        <v>1824</v>
      </c>
      <c r="AK116" s="5" t="s">
        <v>1745</v>
      </c>
      <c r="AL116" s="5" t="s">
        <v>2822</v>
      </c>
      <c r="AM116" s="6" t="b">
        <v>1</v>
      </c>
      <c r="AN116" s="6" t="b">
        <v>1</v>
      </c>
      <c r="AO116" s="17">
        <f t="shared" si="10"/>
        <v>0.37624398000000003</v>
      </c>
      <c r="AP116" s="17">
        <f t="shared" si="11"/>
        <v>0.36021598799999999</v>
      </c>
      <c r="AQ116" s="17">
        <f t="shared" si="12"/>
        <v>1.6027992000000046E-2</v>
      </c>
      <c r="AR116" s="25"/>
      <c r="AS116" s="25"/>
      <c r="AT116" s="25"/>
    </row>
    <row r="117" spans="1:46" ht="12" customHeight="1" x14ac:dyDescent="0.2">
      <c r="A117" s="1" t="s">
        <v>1719</v>
      </c>
      <c r="B117" s="5" t="s">
        <v>2614</v>
      </c>
      <c r="C117" s="5" t="s">
        <v>2726</v>
      </c>
      <c r="D117" s="5" t="s">
        <v>2823</v>
      </c>
      <c r="E117" s="5" t="s">
        <v>2728</v>
      </c>
      <c r="F117" s="5" t="s">
        <v>2001</v>
      </c>
      <c r="G117" s="5" t="s">
        <v>2824</v>
      </c>
      <c r="H117" s="5" t="s">
        <v>1985</v>
      </c>
      <c r="I117" s="5" t="s">
        <v>1753</v>
      </c>
      <c r="J117" s="5" t="s">
        <v>1745</v>
      </c>
      <c r="K117" s="5" t="s">
        <v>1754</v>
      </c>
      <c r="L117" s="5" t="s">
        <v>1988</v>
      </c>
      <c r="M117" s="5" t="s">
        <v>2609</v>
      </c>
      <c r="N117" s="5" t="s">
        <v>1926</v>
      </c>
      <c r="O117" s="5" t="s">
        <v>2825</v>
      </c>
      <c r="P117" s="5" t="s">
        <v>2826</v>
      </c>
      <c r="Q117" s="5" t="s">
        <v>2827</v>
      </c>
      <c r="R117" s="6" t="b">
        <v>0</v>
      </c>
      <c r="S117" s="5" t="s">
        <v>1775</v>
      </c>
      <c r="T117" s="5" t="s">
        <v>1746</v>
      </c>
      <c r="U117" s="5" t="s">
        <v>1931</v>
      </c>
      <c r="V117" s="5" t="s">
        <v>1887</v>
      </c>
      <c r="W117" s="5" t="s">
        <v>1779</v>
      </c>
      <c r="X117" s="6" t="b">
        <v>1</v>
      </c>
      <c r="Y117" s="5" t="s">
        <v>1836</v>
      </c>
      <c r="Z117" s="5" t="s">
        <v>2056</v>
      </c>
      <c r="AA117" s="5" t="s">
        <v>2828</v>
      </c>
      <c r="AB117" s="7">
        <v>964</v>
      </c>
      <c r="AC117" s="7">
        <v>1500</v>
      </c>
      <c r="AD117" s="17">
        <f t="shared" si="8"/>
        <v>0.96399999999999997</v>
      </c>
      <c r="AE117" s="17">
        <f t="shared" si="9"/>
        <v>1.5</v>
      </c>
      <c r="AF117" s="7">
        <v>2440</v>
      </c>
      <c r="AG117" s="5" t="s">
        <v>1779</v>
      </c>
      <c r="AH117" s="5" t="s">
        <v>2829</v>
      </c>
      <c r="AI117" s="5" t="s">
        <v>2830</v>
      </c>
      <c r="AJ117" s="5" t="s">
        <v>2214</v>
      </c>
      <c r="AK117" s="5" t="s">
        <v>1887</v>
      </c>
      <c r="AL117" s="5" t="s">
        <v>1747</v>
      </c>
      <c r="AM117" s="6" t="b">
        <v>1</v>
      </c>
      <c r="AN117" s="6" t="b">
        <v>1</v>
      </c>
      <c r="AO117" s="17">
        <f t="shared" si="10"/>
        <v>1.0937325</v>
      </c>
      <c r="AP117" s="17">
        <f t="shared" si="11"/>
        <v>1.0471394999999999</v>
      </c>
      <c r="AQ117" s="17">
        <f t="shared" si="12"/>
        <v>4.6593000000000107E-2</v>
      </c>
      <c r="AR117" s="25"/>
      <c r="AS117" s="25"/>
      <c r="AT117" s="25"/>
    </row>
    <row r="118" spans="1:46" ht="12" customHeight="1" x14ac:dyDescent="0.2">
      <c r="A118" s="1" t="s">
        <v>1719</v>
      </c>
      <c r="B118" s="5" t="s">
        <v>2614</v>
      </c>
      <c r="C118" s="5" t="s">
        <v>2726</v>
      </c>
      <c r="D118" s="5" t="s">
        <v>2831</v>
      </c>
      <c r="E118" s="5" t="s">
        <v>2728</v>
      </c>
      <c r="F118" s="5" t="s">
        <v>1745</v>
      </c>
      <c r="G118" s="5" t="s">
        <v>2478</v>
      </c>
      <c r="H118" s="5" t="s">
        <v>1985</v>
      </c>
      <c r="I118" s="5" t="s">
        <v>1753</v>
      </c>
      <c r="J118" s="5" t="s">
        <v>1745</v>
      </c>
      <c r="K118" s="5" t="s">
        <v>1754</v>
      </c>
      <c r="L118" s="5" t="s">
        <v>1988</v>
      </c>
      <c r="M118" s="5" t="s">
        <v>2832</v>
      </c>
      <c r="N118" s="5" t="s">
        <v>1926</v>
      </c>
      <c r="O118" s="5" t="s">
        <v>2777</v>
      </c>
      <c r="P118" s="5" t="s">
        <v>2147</v>
      </c>
      <c r="Q118" s="5" t="s">
        <v>2494</v>
      </c>
      <c r="R118" s="6" t="b">
        <v>0</v>
      </c>
      <c r="S118" s="5" t="s">
        <v>2359</v>
      </c>
      <c r="T118" s="5" t="s">
        <v>1745</v>
      </c>
      <c r="U118" s="5" t="s">
        <v>1785</v>
      </c>
      <c r="V118" s="5" t="s">
        <v>2056</v>
      </c>
      <c r="W118" s="5" t="s">
        <v>2048</v>
      </c>
      <c r="X118" s="6" t="b">
        <v>0</v>
      </c>
      <c r="Y118" s="5" t="s">
        <v>1825</v>
      </c>
      <c r="Z118" s="5" t="s">
        <v>1785</v>
      </c>
      <c r="AA118" s="5" t="s">
        <v>2777</v>
      </c>
      <c r="AB118" s="7">
        <v>500</v>
      </c>
      <c r="AC118" s="7">
        <v>1700</v>
      </c>
      <c r="AD118" s="17">
        <f t="shared" si="8"/>
        <v>0.5</v>
      </c>
      <c r="AE118" s="17">
        <f t="shared" si="9"/>
        <v>1.7</v>
      </c>
      <c r="AF118" s="7">
        <v>0</v>
      </c>
      <c r="AG118" s="5" t="s">
        <v>1779</v>
      </c>
      <c r="AH118" s="5" t="s">
        <v>2046</v>
      </c>
      <c r="AI118" s="5" t="s">
        <v>2833</v>
      </c>
      <c r="AJ118" s="5" t="s">
        <v>1992</v>
      </c>
      <c r="AK118" s="5" t="s">
        <v>1887</v>
      </c>
      <c r="AL118" s="5" t="s">
        <v>1747</v>
      </c>
      <c r="AM118" s="6" t="b">
        <v>1</v>
      </c>
      <c r="AN118" s="6" t="b">
        <v>1</v>
      </c>
      <c r="AO118" s="17">
        <f t="shared" si="10"/>
        <v>1.2395635</v>
      </c>
      <c r="AP118" s="17">
        <f t="shared" si="11"/>
        <v>1.1867580999999998</v>
      </c>
      <c r="AQ118" s="17">
        <f t="shared" si="12"/>
        <v>5.2805400000000224E-2</v>
      </c>
      <c r="AR118" s="25"/>
      <c r="AS118" s="25"/>
      <c r="AT118" s="25"/>
    </row>
    <row r="119" spans="1:46" ht="12" customHeight="1" x14ac:dyDescent="0.2">
      <c r="A119" s="1" t="s">
        <v>1719</v>
      </c>
      <c r="B119" s="5" t="s">
        <v>2614</v>
      </c>
      <c r="C119" s="5" t="s">
        <v>2764</v>
      </c>
      <c r="D119" s="5" t="s">
        <v>2834</v>
      </c>
      <c r="E119" s="5" t="s">
        <v>2835</v>
      </c>
      <c r="F119" s="5" t="s">
        <v>2235</v>
      </c>
      <c r="G119" s="5" t="s">
        <v>1865</v>
      </c>
      <c r="H119" s="5" t="s">
        <v>1985</v>
      </c>
      <c r="I119" s="5" t="s">
        <v>1753</v>
      </c>
      <c r="J119" s="5" t="s">
        <v>2139</v>
      </c>
      <c r="K119" s="5" t="s">
        <v>1754</v>
      </c>
      <c r="L119" s="5" t="s">
        <v>1988</v>
      </c>
      <c r="M119" s="5" t="s">
        <v>1790</v>
      </c>
      <c r="N119" s="5" t="s">
        <v>2263</v>
      </c>
      <c r="O119" s="5" t="s">
        <v>2836</v>
      </c>
      <c r="P119" s="5" t="s">
        <v>2837</v>
      </c>
      <c r="Q119" s="5" t="s">
        <v>2838</v>
      </c>
      <c r="R119" s="6" t="b">
        <v>0</v>
      </c>
      <c r="S119" s="5" t="s">
        <v>1755</v>
      </c>
      <c r="T119" s="5" t="s">
        <v>2839</v>
      </c>
      <c r="U119" s="5" t="s">
        <v>1741</v>
      </c>
      <c r="V119" s="5" t="s">
        <v>1931</v>
      </c>
      <c r="W119" s="5" t="s">
        <v>1779</v>
      </c>
      <c r="X119" s="6" t="b">
        <v>1</v>
      </c>
      <c r="Y119" s="5" t="s">
        <v>1740</v>
      </c>
      <c r="Z119" s="5" t="s">
        <v>1741</v>
      </c>
      <c r="AA119" s="5" t="s">
        <v>2057</v>
      </c>
      <c r="AB119" s="7">
        <v>2000</v>
      </c>
      <c r="AC119" s="7">
        <v>1500</v>
      </c>
      <c r="AD119" s="17">
        <f t="shared" si="8"/>
        <v>2</v>
      </c>
      <c r="AE119" s="17">
        <f t="shared" si="9"/>
        <v>1.5</v>
      </c>
      <c r="AF119" s="7">
        <v>1694</v>
      </c>
      <c r="AG119" s="5" t="s">
        <v>1745</v>
      </c>
      <c r="AH119" s="5" t="s">
        <v>1745</v>
      </c>
      <c r="AI119" s="5" t="s">
        <v>2391</v>
      </c>
      <c r="AJ119" s="5" t="s">
        <v>2196</v>
      </c>
      <c r="AK119" s="5" t="s">
        <v>1745</v>
      </c>
      <c r="AL119" s="5" t="s">
        <v>2651</v>
      </c>
      <c r="AM119" s="6" t="b">
        <v>1</v>
      </c>
      <c r="AN119" s="6" t="b">
        <v>1</v>
      </c>
      <c r="AO119" s="17">
        <f t="shared" si="10"/>
        <v>1.0937325</v>
      </c>
      <c r="AP119" s="17">
        <f t="shared" si="11"/>
        <v>1.0471394999999999</v>
      </c>
      <c r="AQ119" s="17">
        <f t="shared" si="12"/>
        <v>4.6593000000000107E-2</v>
      </c>
      <c r="AR119" s="25"/>
      <c r="AS119" s="25"/>
      <c r="AT119" s="25"/>
    </row>
    <row r="120" spans="1:46" ht="12" customHeight="1" x14ac:dyDescent="0.2">
      <c r="A120" s="1" t="s">
        <v>1719</v>
      </c>
      <c r="B120" s="5" t="s">
        <v>2614</v>
      </c>
      <c r="C120" s="5" t="s">
        <v>2628</v>
      </c>
      <c r="D120" s="5" t="s">
        <v>2840</v>
      </c>
      <c r="E120" s="5" t="s">
        <v>2841</v>
      </c>
      <c r="F120" s="5" t="s">
        <v>2842</v>
      </c>
      <c r="G120" s="5" t="s">
        <v>2000</v>
      </c>
      <c r="H120" s="5" t="s">
        <v>1985</v>
      </c>
      <c r="I120" s="5" t="s">
        <v>2632</v>
      </c>
      <c r="J120" s="5" t="s">
        <v>1728</v>
      </c>
      <c r="K120" s="5" t="s">
        <v>2003</v>
      </c>
      <c r="L120" s="5" t="s">
        <v>1988</v>
      </c>
      <c r="M120" s="5" t="s">
        <v>1882</v>
      </c>
      <c r="N120" s="5" t="s">
        <v>1926</v>
      </c>
      <c r="O120" s="5" t="s">
        <v>2843</v>
      </c>
      <c r="P120" s="5" t="s">
        <v>2508</v>
      </c>
      <c r="Q120" s="5" t="s">
        <v>2844</v>
      </c>
      <c r="R120" s="6" t="b">
        <v>0</v>
      </c>
      <c r="S120" s="5" t="s">
        <v>2845</v>
      </c>
      <c r="T120" s="5" t="s">
        <v>2846</v>
      </c>
      <c r="U120" s="5" t="s">
        <v>2847</v>
      </c>
      <c r="V120" s="5" t="s">
        <v>1762</v>
      </c>
      <c r="W120" s="5" t="s">
        <v>2848</v>
      </c>
      <c r="X120" s="6" t="b">
        <v>0</v>
      </c>
      <c r="Y120" s="5" t="s">
        <v>1807</v>
      </c>
      <c r="Z120" s="5" t="s">
        <v>1785</v>
      </c>
      <c r="AA120" s="5" t="s">
        <v>2849</v>
      </c>
      <c r="AB120" s="7">
        <v>22223</v>
      </c>
      <c r="AC120" s="7">
        <v>13000</v>
      </c>
      <c r="AD120" s="17">
        <f t="shared" si="8"/>
        <v>22.222999999999999</v>
      </c>
      <c r="AE120" s="17">
        <f t="shared" si="9"/>
        <v>13</v>
      </c>
      <c r="AF120" s="7">
        <v>28058</v>
      </c>
      <c r="AG120" s="5" t="s">
        <v>1872</v>
      </c>
      <c r="AH120" s="5" t="s">
        <v>2105</v>
      </c>
      <c r="AI120" s="5" t="s">
        <v>2850</v>
      </c>
      <c r="AJ120" s="5" t="s">
        <v>2169</v>
      </c>
      <c r="AK120" s="5" t="s">
        <v>1887</v>
      </c>
      <c r="AL120" s="5" t="s">
        <v>1747</v>
      </c>
      <c r="AM120" s="6" t="b">
        <v>0</v>
      </c>
      <c r="AN120" s="6" t="b">
        <v>1</v>
      </c>
      <c r="AO120" s="17">
        <f t="shared" si="10"/>
        <v>9.4790150000000004</v>
      </c>
      <c r="AP120" s="17">
        <f t="shared" si="11"/>
        <v>9.0752089999999992</v>
      </c>
      <c r="AQ120" s="17">
        <f t="shared" si="12"/>
        <v>0.40380600000000122</v>
      </c>
      <c r="AR120" s="25"/>
      <c r="AS120" s="25"/>
      <c r="AT120" s="25"/>
    </row>
    <row r="121" spans="1:46" ht="12" customHeight="1" x14ac:dyDescent="0.2">
      <c r="A121" s="1" t="s">
        <v>1719</v>
      </c>
      <c r="B121" s="5" t="s">
        <v>2614</v>
      </c>
      <c r="C121" s="5" t="s">
        <v>2628</v>
      </c>
      <c r="D121" s="5" t="s">
        <v>2851</v>
      </c>
      <c r="E121" s="5" t="s">
        <v>2852</v>
      </c>
      <c r="F121" s="5" t="s">
        <v>1995</v>
      </c>
      <c r="G121" s="5" t="s">
        <v>1725</v>
      </c>
      <c r="H121" s="5" t="s">
        <v>1985</v>
      </c>
      <c r="I121" s="5" t="s">
        <v>2853</v>
      </c>
      <c r="J121" s="5" t="s">
        <v>2139</v>
      </c>
      <c r="K121" s="5" t="s">
        <v>2094</v>
      </c>
      <c r="L121" s="5" t="s">
        <v>2095</v>
      </c>
      <c r="M121" s="5" t="s">
        <v>1807</v>
      </c>
      <c r="N121" s="5" t="s">
        <v>1926</v>
      </c>
      <c r="O121" s="5" t="s">
        <v>2854</v>
      </c>
      <c r="P121" s="5" t="s">
        <v>2855</v>
      </c>
      <c r="Q121" s="5" t="s">
        <v>2856</v>
      </c>
      <c r="R121" s="6" t="b">
        <v>0</v>
      </c>
      <c r="S121" s="5" t="s">
        <v>2208</v>
      </c>
      <c r="T121" s="5" t="s">
        <v>2857</v>
      </c>
      <c r="U121" s="5" t="s">
        <v>2858</v>
      </c>
      <c r="V121" s="5" t="s">
        <v>1925</v>
      </c>
      <c r="W121" s="5" t="s">
        <v>2859</v>
      </c>
      <c r="X121" s="6" t="b">
        <v>0</v>
      </c>
      <c r="Y121" s="5" t="s">
        <v>1740</v>
      </c>
      <c r="Z121" s="5" t="s">
        <v>1785</v>
      </c>
      <c r="AA121" s="5" t="s">
        <v>1745</v>
      </c>
      <c r="AB121" s="7">
        <v>23710</v>
      </c>
      <c r="AC121" s="7">
        <v>22000</v>
      </c>
      <c r="AD121" s="17">
        <f t="shared" si="8"/>
        <v>23.71</v>
      </c>
      <c r="AE121" s="17">
        <f t="shared" si="9"/>
        <v>22</v>
      </c>
      <c r="AF121" s="7">
        <v>46337</v>
      </c>
      <c r="AG121" s="5" t="s">
        <v>2202</v>
      </c>
      <c r="AH121" s="5" t="s">
        <v>2057</v>
      </c>
      <c r="AI121" s="5" t="s">
        <v>2024</v>
      </c>
      <c r="AJ121" s="5" t="s">
        <v>2169</v>
      </c>
      <c r="AK121" s="5" t="s">
        <v>1887</v>
      </c>
      <c r="AL121" s="5" t="s">
        <v>1747</v>
      </c>
      <c r="AM121" s="6" t="b">
        <v>0</v>
      </c>
      <c r="AN121" s="6" t="b">
        <v>1</v>
      </c>
      <c r="AO121" s="17">
        <f t="shared" si="10"/>
        <v>16.041409999999999</v>
      </c>
      <c r="AP121" s="17">
        <f t="shared" si="11"/>
        <v>15.358046</v>
      </c>
      <c r="AQ121" s="17">
        <f t="shared" si="12"/>
        <v>0.68336399999999919</v>
      </c>
      <c r="AR121" s="25"/>
      <c r="AS121" s="25"/>
      <c r="AT121" s="25"/>
    </row>
    <row r="122" spans="1:46" ht="12" customHeight="1" x14ac:dyDescent="0.2">
      <c r="A122" s="1" t="s">
        <v>1719</v>
      </c>
      <c r="B122" s="5" t="s">
        <v>2614</v>
      </c>
      <c r="C122" s="5" t="s">
        <v>2764</v>
      </c>
      <c r="D122" s="5" t="s">
        <v>2860</v>
      </c>
      <c r="E122" s="5" t="s">
        <v>2861</v>
      </c>
      <c r="F122" s="5" t="s">
        <v>2862</v>
      </c>
      <c r="G122" s="5" t="s">
        <v>2824</v>
      </c>
      <c r="H122" s="5" t="s">
        <v>1985</v>
      </c>
      <c r="I122" s="5" t="s">
        <v>1753</v>
      </c>
      <c r="J122" s="5" t="s">
        <v>2139</v>
      </c>
      <c r="K122" s="5" t="s">
        <v>1754</v>
      </c>
      <c r="L122" s="5" t="s">
        <v>1988</v>
      </c>
      <c r="M122" s="5" t="s">
        <v>1790</v>
      </c>
      <c r="N122" s="5" t="s">
        <v>2263</v>
      </c>
      <c r="O122" s="5" t="s">
        <v>2863</v>
      </c>
      <c r="P122" s="5" t="s">
        <v>2864</v>
      </c>
      <c r="Q122" s="5" t="s">
        <v>2067</v>
      </c>
      <c r="R122" s="6" t="b">
        <v>0</v>
      </c>
      <c r="S122" s="5" t="s">
        <v>2352</v>
      </c>
      <c r="T122" s="5" t="s">
        <v>2352</v>
      </c>
      <c r="U122" s="5" t="s">
        <v>1785</v>
      </c>
      <c r="V122" s="5" t="s">
        <v>1779</v>
      </c>
      <c r="W122" s="5" t="s">
        <v>2865</v>
      </c>
      <c r="X122" s="6" t="b">
        <v>1</v>
      </c>
      <c r="Y122" s="5" t="s">
        <v>1836</v>
      </c>
      <c r="Z122" s="5" t="s">
        <v>1836</v>
      </c>
      <c r="AA122" s="5" t="s">
        <v>2866</v>
      </c>
      <c r="AB122" s="7">
        <v>658</v>
      </c>
      <c r="AC122" s="7">
        <v>700</v>
      </c>
      <c r="AD122" s="17">
        <f t="shared" si="8"/>
        <v>0.65800000000000003</v>
      </c>
      <c r="AE122" s="17">
        <f t="shared" si="9"/>
        <v>0.7</v>
      </c>
      <c r="AF122" s="7">
        <v>1228</v>
      </c>
      <c r="AG122" s="5" t="s">
        <v>1745</v>
      </c>
      <c r="AH122" s="5" t="s">
        <v>1745</v>
      </c>
      <c r="AI122" s="5" t="s">
        <v>1859</v>
      </c>
      <c r="AJ122" s="5" t="s">
        <v>1758</v>
      </c>
      <c r="AK122" s="5" t="s">
        <v>1745</v>
      </c>
      <c r="AL122" s="5" t="s">
        <v>2771</v>
      </c>
      <c r="AM122" s="6" t="b">
        <v>1</v>
      </c>
      <c r="AN122" s="6" t="b">
        <v>1</v>
      </c>
      <c r="AO122" s="17">
        <f t="shared" si="10"/>
        <v>0.51040849999999993</v>
      </c>
      <c r="AP122" s="17">
        <f t="shared" si="11"/>
        <v>0.48866509999999996</v>
      </c>
      <c r="AQ122" s="17">
        <f t="shared" si="12"/>
        <v>2.1743399999999968E-2</v>
      </c>
      <c r="AR122" s="25"/>
      <c r="AS122" s="25"/>
      <c r="AT122" s="25"/>
    </row>
    <row r="123" spans="1:46" ht="12" customHeight="1" x14ac:dyDescent="0.2">
      <c r="A123" s="1" t="s">
        <v>1719</v>
      </c>
      <c r="B123" s="5" t="s">
        <v>2614</v>
      </c>
      <c r="C123" s="5" t="s">
        <v>2628</v>
      </c>
      <c r="D123" s="5" t="s">
        <v>2867</v>
      </c>
      <c r="E123" s="5" t="s">
        <v>2835</v>
      </c>
      <c r="F123" s="5" t="s">
        <v>1890</v>
      </c>
      <c r="G123" s="5" t="s">
        <v>1901</v>
      </c>
      <c r="H123" s="5" t="s">
        <v>1985</v>
      </c>
      <c r="I123" s="5" t="s">
        <v>1753</v>
      </c>
      <c r="J123" s="5" t="s">
        <v>2139</v>
      </c>
      <c r="K123" s="5" t="s">
        <v>1754</v>
      </c>
      <c r="L123" s="5" t="s">
        <v>1988</v>
      </c>
      <c r="M123" s="5" t="s">
        <v>2621</v>
      </c>
      <c r="N123" s="5" t="s">
        <v>2263</v>
      </c>
      <c r="O123" s="5" t="s">
        <v>2868</v>
      </c>
      <c r="P123" s="5" t="s">
        <v>2869</v>
      </c>
      <c r="Q123" s="5" t="s">
        <v>2870</v>
      </c>
      <c r="R123" s="6" t="b">
        <v>0</v>
      </c>
      <c r="S123" s="5" t="s">
        <v>2871</v>
      </c>
      <c r="T123" s="5" t="s">
        <v>2539</v>
      </c>
      <c r="U123" s="5" t="s">
        <v>1740</v>
      </c>
      <c r="V123" s="5" t="s">
        <v>1768</v>
      </c>
      <c r="W123" s="5" t="s">
        <v>2872</v>
      </c>
      <c r="X123" s="6" t="b">
        <v>0</v>
      </c>
      <c r="Y123" s="5" t="s">
        <v>1825</v>
      </c>
      <c r="Z123" s="5" t="s">
        <v>1785</v>
      </c>
      <c r="AA123" s="5" t="s">
        <v>2873</v>
      </c>
      <c r="AB123" s="7">
        <v>5214</v>
      </c>
      <c r="AC123" s="7">
        <v>8200</v>
      </c>
      <c r="AD123" s="17">
        <f t="shared" si="8"/>
        <v>5.2140000000000004</v>
      </c>
      <c r="AE123" s="17">
        <f t="shared" si="9"/>
        <v>8.1999999999999993</v>
      </c>
      <c r="AF123" s="7">
        <v>13400</v>
      </c>
      <c r="AG123" s="5" t="s">
        <v>1745</v>
      </c>
      <c r="AH123" s="5" t="s">
        <v>1745</v>
      </c>
      <c r="AI123" s="5" t="s">
        <v>1798</v>
      </c>
      <c r="AJ123" s="5" t="s">
        <v>1843</v>
      </c>
      <c r="AK123" s="5" t="s">
        <v>1745</v>
      </c>
      <c r="AL123" s="5" t="s">
        <v>2874</v>
      </c>
      <c r="AM123" s="6" t="b">
        <v>1</v>
      </c>
      <c r="AN123" s="6" t="b">
        <v>1</v>
      </c>
      <c r="AO123" s="17">
        <f t="shared" si="10"/>
        <v>5.9790709999999994</v>
      </c>
      <c r="AP123" s="17">
        <f t="shared" si="11"/>
        <v>5.7243625999999992</v>
      </c>
      <c r="AQ123" s="17">
        <f t="shared" si="12"/>
        <v>0.25470840000000017</v>
      </c>
      <c r="AR123" s="25"/>
      <c r="AS123" s="25"/>
      <c r="AT123" s="25"/>
    </row>
    <row r="124" spans="1:46" ht="12" customHeight="1" x14ac:dyDescent="0.2">
      <c r="A124" s="1" t="s">
        <v>1719</v>
      </c>
      <c r="B124" s="5" t="s">
        <v>2614</v>
      </c>
      <c r="C124" s="5" t="s">
        <v>2628</v>
      </c>
      <c r="D124" s="5" t="s">
        <v>2875</v>
      </c>
      <c r="E124" s="5" t="s">
        <v>2841</v>
      </c>
      <c r="F124" s="5" t="s">
        <v>2286</v>
      </c>
      <c r="G124" s="5" t="s">
        <v>2235</v>
      </c>
      <c r="H124" s="5" t="s">
        <v>1985</v>
      </c>
      <c r="I124" s="5" t="s">
        <v>2876</v>
      </c>
      <c r="J124" s="5" t="s">
        <v>1728</v>
      </c>
      <c r="K124" s="5" t="s">
        <v>2003</v>
      </c>
      <c r="L124" s="5" t="s">
        <v>1988</v>
      </c>
      <c r="M124" s="5" t="s">
        <v>1835</v>
      </c>
      <c r="N124" s="5" t="s">
        <v>1926</v>
      </c>
      <c r="O124" s="5" t="s">
        <v>2877</v>
      </c>
      <c r="P124" s="5" t="s">
        <v>2878</v>
      </c>
      <c r="Q124" s="5" t="s">
        <v>2879</v>
      </c>
      <c r="R124" s="6" t="b">
        <v>0</v>
      </c>
      <c r="S124" s="5" t="s">
        <v>2880</v>
      </c>
      <c r="T124" s="5" t="s">
        <v>2881</v>
      </c>
      <c r="U124" s="5" t="s">
        <v>2882</v>
      </c>
      <c r="V124" s="5" t="s">
        <v>2068</v>
      </c>
      <c r="W124" s="5" t="s">
        <v>1779</v>
      </c>
      <c r="X124" s="6" t="b">
        <v>0</v>
      </c>
      <c r="Y124" s="5" t="s">
        <v>1740</v>
      </c>
      <c r="Z124" s="5" t="s">
        <v>1785</v>
      </c>
      <c r="AA124" s="5" t="s">
        <v>2883</v>
      </c>
      <c r="AB124" s="7">
        <v>8828</v>
      </c>
      <c r="AC124" s="7">
        <v>900</v>
      </c>
      <c r="AD124" s="17">
        <f t="shared" si="8"/>
        <v>8.8279999999999994</v>
      </c>
      <c r="AE124" s="17">
        <f t="shared" si="9"/>
        <v>0.9</v>
      </c>
      <c r="AF124" s="7">
        <v>9981</v>
      </c>
      <c r="AG124" s="5" t="s">
        <v>1745</v>
      </c>
      <c r="AH124" s="5" t="s">
        <v>1745</v>
      </c>
      <c r="AI124" s="5" t="s">
        <v>2379</v>
      </c>
      <c r="AJ124" s="5" t="s">
        <v>1804</v>
      </c>
      <c r="AK124" s="5" t="s">
        <v>1745</v>
      </c>
      <c r="AL124" s="5" t="s">
        <v>2884</v>
      </c>
      <c r="AM124" s="6" t="b">
        <v>1</v>
      </c>
      <c r="AN124" s="6" t="b">
        <v>1</v>
      </c>
      <c r="AO124" s="17">
        <f t="shared" si="10"/>
        <v>0.65623949999999998</v>
      </c>
      <c r="AP124" s="17">
        <f t="shared" si="11"/>
        <v>0.6282837</v>
      </c>
      <c r="AQ124" s="17">
        <f t="shared" si="12"/>
        <v>2.7955799999999975E-2</v>
      </c>
      <c r="AR124" s="25"/>
      <c r="AS124" s="25"/>
      <c r="AT124" s="25"/>
    </row>
    <row r="125" spans="1:46" ht="12" customHeight="1" x14ac:dyDescent="0.2">
      <c r="A125" s="1" t="s">
        <v>1719</v>
      </c>
      <c r="B125" s="5" t="s">
        <v>2614</v>
      </c>
      <c r="C125" s="5" t="s">
        <v>2764</v>
      </c>
      <c r="D125" s="5" t="s">
        <v>2885</v>
      </c>
      <c r="E125" s="5" t="s">
        <v>2886</v>
      </c>
      <c r="F125" s="5" t="s">
        <v>1865</v>
      </c>
      <c r="G125" s="5" t="s">
        <v>1829</v>
      </c>
      <c r="H125" s="5" t="s">
        <v>1985</v>
      </c>
      <c r="I125" s="5" t="s">
        <v>1753</v>
      </c>
      <c r="J125" s="5" t="s">
        <v>2139</v>
      </c>
      <c r="K125" s="5" t="s">
        <v>1754</v>
      </c>
      <c r="L125" s="5" t="s">
        <v>1988</v>
      </c>
      <c r="M125" s="5" t="s">
        <v>1790</v>
      </c>
      <c r="N125" s="5" t="s">
        <v>2263</v>
      </c>
      <c r="O125" s="5" t="s">
        <v>2887</v>
      </c>
      <c r="P125" s="5" t="s">
        <v>2888</v>
      </c>
      <c r="Q125" s="5" t="s">
        <v>2889</v>
      </c>
      <c r="R125" s="6" t="b">
        <v>0</v>
      </c>
      <c r="S125" s="5" t="s">
        <v>2144</v>
      </c>
      <c r="T125" s="5" t="s">
        <v>2144</v>
      </c>
      <c r="U125" s="5" t="s">
        <v>2056</v>
      </c>
      <c r="V125" s="5" t="s">
        <v>1779</v>
      </c>
      <c r="W125" s="5" t="s">
        <v>1779</v>
      </c>
      <c r="X125" s="6" t="b">
        <v>1</v>
      </c>
      <c r="Y125" s="5" t="s">
        <v>1915</v>
      </c>
      <c r="Z125" s="5" t="s">
        <v>1836</v>
      </c>
      <c r="AA125" s="5" t="s">
        <v>2723</v>
      </c>
      <c r="AB125" s="7">
        <v>720</v>
      </c>
      <c r="AC125" s="7">
        <v>700</v>
      </c>
      <c r="AD125" s="17">
        <f t="shared" si="8"/>
        <v>0.72</v>
      </c>
      <c r="AE125" s="17">
        <f t="shared" si="9"/>
        <v>0.7</v>
      </c>
      <c r="AF125" s="7">
        <v>514</v>
      </c>
      <c r="AG125" s="5" t="s">
        <v>1745</v>
      </c>
      <c r="AH125" s="5" t="s">
        <v>1745</v>
      </c>
      <c r="AI125" s="5" t="s">
        <v>1877</v>
      </c>
      <c r="AJ125" s="5" t="s">
        <v>1953</v>
      </c>
      <c r="AK125" s="5" t="s">
        <v>1745</v>
      </c>
      <c r="AL125" s="5" t="s">
        <v>1747</v>
      </c>
      <c r="AM125" s="6" t="b">
        <v>1</v>
      </c>
      <c r="AN125" s="6" t="b">
        <v>1</v>
      </c>
      <c r="AO125" s="17">
        <f t="shared" si="10"/>
        <v>0.51040849999999993</v>
      </c>
      <c r="AP125" s="17">
        <f t="shared" si="11"/>
        <v>0.48866509999999996</v>
      </c>
      <c r="AQ125" s="17">
        <f t="shared" si="12"/>
        <v>2.1743399999999968E-2</v>
      </c>
      <c r="AR125" s="25"/>
      <c r="AS125" s="25"/>
      <c r="AT125" s="25"/>
    </row>
    <row r="126" spans="1:46" ht="12" customHeight="1" x14ac:dyDescent="0.2">
      <c r="A126" s="1" t="s">
        <v>1719</v>
      </c>
      <c r="B126" s="5" t="s">
        <v>2614</v>
      </c>
      <c r="C126" s="5" t="s">
        <v>2628</v>
      </c>
      <c r="D126" s="5" t="s">
        <v>2890</v>
      </c>
      <c r="E126" s="5" t="s">
        <v>2742</v>
      </c>
      <c r="F126" s="5" t="s">
        <v>2733</v>
      </c>
      <c r="G126" s="5" t="s">
        <v>1772</v>
      </c>
      <c r="H126" s="5" t="s">
        <v>1985</v>
      </c>
      <c r="I126" s="5" t="s">
        <v>2632</v>
      </c>
      <c r="J126" s="5" t="s">
        <v>1728</v>
      </c>
      <c r="K126" s="5" t="s">
        <v>2003</v>
      </c>
      <c r="L126" s="5" t="s">
        <v>1988</v>
      </c>
      <c r="M126" s="5" t="s">
        <v>1807</v>
      </c>
      <c r="N126" s="5" t="s">
        <v>1926</v>
      </c>
      <c r="O126" s="5" t="s">
        <v>2891</v>
      </c>
      <c r="P126" s="5" t="s">
        <v>2892</v>
      </c>
      <c r="Q126" s="5" t="s">
        <v>2893</v>
      </c>
      <c r="R126" s="6" t="b">
        <v>0</v>
      </c>
      <c r="S126" s="5" t="s">
        <v>2894</v>
      </c>
      <c r="T126" s="5" t="s">
        <v>2895</v>
      </c>
      <c r="U126" s="5" t="s">
        <v>2773</v>
      </c>
      <c r="V126" s="5" t="s">
        <v>1823</v>
      </c>
      <c r="W126" s="5" t="s">
        <v>1779</v>
      </c>
      <c r="X126" s="6" t="b">
        <v>0</v>
      </c>
      <c r="Y126" s="5" t="s">
        <v>1740</v>
      </c>
      <c r="Z126" s="5" t="s">
        <v>1785</v>
      </c>
      <c r="AA126" s="5" t="s">
        <v>2896</v>
      </c>
      <c r="AB126" s="7">
        <v>7486</v>
      </c>
      <c r="AC126" s="7">
        <v>1200</v>
      </c>
      <c r="AD126" s="17">
        <f t="shared" si="8"/>
        <v>7.4859999999999998</v>
      </c>
      <c r="AE126" s="17">
        <f t="shared" si="9"/>
        <v>1.2</v>
      </c>
      <c r="AF126" s="7">
        <v>7562</v>
      </c>
      <c r="AG126" s="5" t="s">
        <v>1745</v>
      </c>
      <c r="AH126" s="5" t="s">
        <v>1745</v>
      </c>
      <c r="AI126" s="5" t="s">
        <v>2105</v>
      </c>
      <c r="AJ126" s="5" t="s">
        <v>2024</v>
      </c>
      <c r="AK126" s="5" t="s">
        <v>1745</v>
      </c>
      <c r="AL126" s="5" t="s">
        <v>1747</v>
      </c>
      <c r="AM126" s="6" t="b">
        <v>1</v>
      </c>
      <c r="AN126" s="6" t="b">
        <v>1</v>
      </c>
      <c r="AO126" s="17">
        <f t="shared" si="10"/>
        <v>0.87498599999999993</v>
      </c>
      <c r="AP126" s="17">
        <f t="shared" si="11"/>
        <v>0.83771159999999989</v>
      </c>
      <c r="AQ126" s="17">
        <f t="shared" si="12"/>
        <v>3.7274400000000041E-2</v>
      </c>
      <c r="AR126" s="25"/>
      <c r="AS126" s="25"/>
      <c r="AT126" s="25"/>
    </row>
    <row r="127" spans="1:46" ht="12" customHeight="1" x14ac:dyDescent="0.2">
      <c r="A127" s="1" t="s">
        <v>1719</v>
      </c>
      <c r="B127" s="5" t="s">
        <v>2614</v>
      </c>
      <c r="C127" s="5" t="s">
        <v>2628</v>
      </c>
      <c r="D127" s="5" t="s">
        <v>2897</v>
      </c>
      <c r="E127" s="5" t="s">
        <v>2898</v>
      </c>
      <c r="F127" s="5" t="s">
        <v>2497</v>
      </c>
      <c r="G127" s="5" t="s">
        <v>1772</v>
      </c>
      <c r="H127" s="5" t="s">
        <v>1985</v>
      </c>
      <c r="I127" s="5" t="s">
        <v>2632</v>
      </c>
      <c r="J127" s="5" t="s">
        <v>1728</v>
      </c>
      <c r="K127" s="5" t="s">
        <v>2003</v>
      </c>
      <c r="L127" s="5" t="s">
        <v>1988</v>
      </c>
      <c r="M127" s="5" t="s">
        <v>2028</v>
      </c>
      <c r="N127" s="5" t="s">
        <v>1926</v>
      </c>
      <c r="O127" s="5" t="s">
        <v>2899</v>
      </c>
      <c r="P127" s="5" t="s">
        <v>2900</v>
      </c>
      <c r="Q127" s="5" t="s">
        <v>2901</v>
      </c>
      <c r="R127" s="6" t="b">
        <v>0</v>
      </c>
      <c r="S127" s="5" t="s">
        <v>2902</v>
      </c>
      <c r="T127" s="5" t="s">
        <v>2903</v>
      </c>
      <c r="U127" s="5" t="s">
        <v>2904</v>
      </c>
      <c r="V127" s="5" t="s">
        <v>1836</v>
      </c>
      <c r="W127" s="5" t="s">
        <v>2905</v>
      </c>
      <c r="X127" s="6" t="b">
        <v>0</v>
      </c>
      <c r="Y127" s="5" t="s">
        <v>1740</v>
      </c>
      <c r="Z127" s="5" t="s">
        <v>1785</v>
      </c>
      <c r="AA127" s="5" t="s">
        <v>2906</v>
      </c>
      <c r="AB127" s="7">
        <v>7927</v>
      </c>
      <c r="AC127" s="7">
        <v>1800</v>
      </c>
      <c r="AD127" s="17">
        <f t="shared" si="8"/>
        <v>7.9269999999999996</v>
      </c>
      <c r="AE127" s="17">
        <f t="shared" si="9"/>
        <v>1.8</v>
      </c>
      <c r="AF127" s="7">
        <v>8410</v>
      </c>
      <c r="AG127" s="5" t="s">
        <v>1745</v>
      </c>
      <c r="AH127" s="5" t="s">
        <v>1745</v>
      </c>
      <c r="AI127" s="5" t="s">
        <v>1798</v>
      </c>
      <c r="AJ127" s="5" t="s">
        <v>1758</v>
      </c>
      <c r="AK127" s="5" t="s">
        <v>1745</v>
      </c>
      <c r="AL127" s="5" t="s">
        <v>2907</v>
      </c>
      <c r="AM127" s="6" t="b">
        <v>1</v>
      </c>
      <c r="AN127" s="6" t="b">
        <v>1</v>
      </c>
      <c r="AO127" s="17">
        <f t="shared" si="10"/>
        <v>1.312479</v>
      </c>
      <c r="AP127" s="17">
        <f t="shared" si="11"/>
        <v>1.2565674</v>
      </c>
      <c r="AQ127" s="17">
        <f t="shared" si="12"/>
        <v>5.591159999999995E-2</v>
      </c>
      <c r="AR127" s="25"/>
      <c r="AS127" s="25"/>
      <c r="AT127" s="25"/>
    </row>
    <row r="128" spans="1:46" ht="12" customHeight="1" x14ac:dyDescent="0.2">
      <c r="A128" s="1" t="s">
        <v>1719</v>
      </c>
      <c r="B128" s="5" t="s">
        <v>2614</v>
      </c>
      <c r="C128" s="5" t="s">
        <v>2764</v>
      </c>
      <c r="D128" s="5" t="s">
        <v>2908</v>
      </c>
      <c r="E128" s="5" t="s">
        <v>2909</v>
      </c>
      <c r="F128" s="5" t="s">
        <v>2301</v>
      </c>
      <c r="G128" s="5" t="s">
        <v>2235</v>
      </c>
      <c r="H128" s="5" t="s">
        <v>1985</v>
      </c>
      <c r="I128" s="5" t="s">
        <v>2910</v>
      </c>
      <c r="J128" s="5" t="s">
        <v>2139</v>
      </c>
      <c r="K128" s="5" t="s">
        <v>1754</v>
      </c>
      <c r="L128" s="5" t="s">
        <v>1988</v>
      </c>
      <c r="M128" s="5" t="s">
        <v>1925</v>
      </c>
      <c r="N128" s="5" t="s">
        <v>1732</v>
      </c>
      <c r="O128" s="5" t="s">
        <v>2911</v>
      </c>
      <c r="P128" s="5" t="s">
        <v>2912</v>
      </c>
      <c r="Q128" s="5" t="s">
        <v>2891</v>
      </c>
      <c r="R128" s="6" t="b">
        <v>0</v>
      </c>
      <c r="S128" s="5" t="s">
        <v>2913</v>
      </c>
      <c r="T128" s="5" t="s">
        <v>2914</v>
      </c>
      <c r="U128" s="5" t="s">
        <v>1782</v>
      </c>
      <c r="V128" s="5" t="s">
        <v>2004</v>
      </c>
      <c r="W128" s="5" t="s">
        <v>2915</v>
      </c>
      <c r="X128" s="6" t="b">
        <v>1</v>
      </c>
      <c r="Y128" s="5" t="s">
        <v>1740</v>
      </c>
      <c r="Z128" s="5" t="s">
        <v>1785</v>
      </c>
      <c r="AA128" s="5" t="s">
        <v>2046</v>
      </c>
      <c r="AB128" s="7">
        <v>40000</v>
      </c>
      <c r="AC128" s="7">
        <v>22000</v>
      </c>
      <c r="AD128" s="17">
        <f t="shared" si="8"/>
        <v>40</v>
      </c>
      <c r="AE128" s="17">
        <f t="shared" si="9"/>
        <v>22</v>
      </c>
      <c r="AF128" s="7">
        <v>27351</v>
      </c>
      <c r="AG128" s="5" t="s">
        <v>1745</v>
      </c>
      <c r="AH128" s="5" t="s">
        <v>1745</v>
      </c>
      <c r="AI128" s="5" t="s">
        <v>1859</v>
      </c>
      <c r="AJ128" s="5" t="s">
        <v>2275</v>
      </c>
      <c r="AK128" s="5" t="s">
        <v>1745</v>
      </c>
      <c r="AL128" s="5" t="s">
        <v>2916</v>
      </c>
      <c r="AM128" s="6" t="b">
        <v>1</v>
      </c>
      <c r="AN128" s="6" t="b">
        <v>1</v>
      </c>
      <c r="AO128" s="17">
        <f t="shared" si="10"/>
        <v>16.041409999999999</v>
      </c>
      <c r="AP128" s="17">
        <f t="shared" si="11"/>
        <v>15.358046</v>
      </c>
      <c r="AQ128" s="17">
        <f t="shared" si="12"/>
        <v>0.68336399999999919</v>
      </c>
      <c r="AR128" s="25"/>
      <c r="AS128" s="25"/>
      <c r="AT128" s="25"/>
    </row>
    <row r="129" spans="1:46" ht="12" customHeight="1" x14ac:dyDescent="0.2">
      <c r="A129" s="1" t="s">
        <v>1719</v>
      </c>
      <c r="B129" s="5" t="s">
        <v>2614</v>
      </c>
      <c r="C129" s="5" t="s">
        <v>2726</v>
      </c>
      <c r="D129" s="5" t="s">
        <v>2917</v>
      </c>
      <c r="E129" s="5" t="s">
        <v>2728</v>
      </c>
      <c r="F129" s="5" t="s">
        <v>1801</v>
      </c>
      <c r="G129" s="5" t="s">
        <v>1852</v>
      </c>
      <c r="H129" s="5" t="s">
        <v>1985</v>
      </c>
      <c r="I129" s="5" t="s">
        <v>1753</v>
      </c>
      <c r="J129" s="5" t="s">
        <v>1745</v>
      </c>
      <c r="K129" s="5" t="s">
        <v>1754</v>
      </c>
      <c r="L129" s="5" t="s">
        <v>1988</v>
      </c>
      <c r="M129" s="5" t="s">
        <v>2609</v>
      </c>
      <c r="N129" s="5" t="s">
        <v>1926</v>
      </c>
      <c r="O129" s="5" t="s">
        <v>1819</v>
      </c>
      <c r="P129" s="5" t="s">
        <v>2918</v>
      </c>
      <c r="Q129" s="5" t="s">
        <v>2494</v>
      </c>
      <c r="R129" s="6" t="b">
        <v>0</v>
      </c>
      <c r="S129" s="5" t="s">
        <v>2919</v>
      </c>
      <c r="T129" s="5" t="s">
        <v>2186</v>
      </c>
      <c r="U129" s="5" t="s">
        <v>2068</v>
      </c>
      <c r="V129" s="5" t="s">
        <v>1931</v>
      </c>
      <c r="W129" s="5" t="s">
        <v>1804</v>
      </c>
      <c r="X129" s="6" t="b">
        <v>1</v>
      </c>
      <c r="Y129" s="5" t="s">
        <v>1836</v>
      </c>
      <c r="Z129" s="5" t="s">
        <v>1785</v>
      </c>
      <c r="AA129" s="5" t="s">
        <v>1930</v>
      </c>
      <c r="AB129" s="7">
        <v>3160</v>
      </c>
      <c r="AC129" s="7">
        <v>1600</v>
      </c>
      <c r="AD129" s="17">
        <f t="shared" si="8"/>
        <v>3.16</v>
      </c>
      <c r="AE129" s="17">
        <f t="shared" si="9"/>
        <v>1.6</v>
      </c>
      <c r="AF129" s="7">
        <v>4624</v>
      </c>
      <c r="AG129" s="5" t="s">
        <v>1779</v>
      </c>
      <c r="AH129" s="5" t="s">
        <v>1859</v>
      </c>
      <c r="AI129" s="5" t="s">
        <v>1859</v>
      </c>
      <c r="AJ129" s="5" t="s">
        <v>2920</v>
      </c>
      <c r="AK129" s="5" t="s">
        <v>1887</v>
      </c>
      <c r="AL129" s="5" t="s">
        <v>1747</v>
      </c>
      <c r="AM129" s="6" t="b">
        <v>1</v>
      </c>
      <c r="AN129" s="6" t="b">
        <v>1</v>
      </c>
      <c r="AO129" s="17">
        <f t="shared" si="10"/>
        <v>1.1666480000000001</v>
      </c>
      <c r="AP129" s="17">
        <f t="shared" si="11"/>
        <v>1.1169488000000001</v>
      </c>
      <c r="AQ129" s="17">
        <f t="shared" si="12"/>
        <v>4.9699200000000054E-2</v>
      </c>
      <c r="AR129" s="25"/>
      <c r="AS129" s="25"/>
      <c r="AT129" s="25"/>
    </row>
    <row r="130" spans="1:46" ht="12" customHeight="1" x14ac:dyDescent="0.2">
      <c r="A130" s="1" t="s">
        <v>1719</v>
      </c>
      <c r="B130" s="5" t="s">
        <v>2614</v>
      </c>
      <c r="C130" s="5" t="s">
        <v>2764</v>
      </c>
      <c r="D130" s="5" t="s">
        <v>2921</v>
      </c>
      <c r="E130" s="5" t="s">
        <v>2617</v>
      </c>
      <c r="F130" s="5" t="s">
        <v>2235</v>
      </c>
      <c r="G130" s="5" t="s">
        <v>1852</v>
      </c>
      <c r="H130" s="5" t="s">
        <v>1985</v>
      </c>
      <c r="I130" s="5" t="s">
        <v>1753</v>
      </c>
      <c r="J130" s="5" t="s">
        <v>2139</v>
      </c>
      <c r="K130" s="5" t="s">
        <v>1754</v>
      </c>
      <c r="L130" s="5" t="s">
        <v>1988</v>
      </c>
      <c r="M130" s="5" t="s">
        <v>1790</v>
      </c>
      <c r="N130" s="5" t="s">
        <v>2263</v>
      </c>
      <c r="O130" s="5" t="s">
        <v>2922</v>
      </c>
      <c r="P130" s="5" t="s">
        <v>2923</v>
      </c>
      <c r="Q130" s="5" t="s">
        <v>2207</v>
      </c>
      <c r="R130" s="6" t="b">
        <v>0</v>
      </c>
      <c r="S130" s="5" t="s">
        <v>1870</v>
      </c>
      <c r="T130" s="5" t="s">
        <v>2404</v>
      </c>
      <c r="U130" s="5" t="s">
        <v>2062</v>
      </c>
      <c r="V130" s="5" t="s">
        <v>1785</v>
      </c>
      <c r="W130" s="5" t="s">
        <v>1779</v>
      </c>
      <c r="X130" s="6" t="b">
        <v>1</v>
      </c>
      <c r="Y130" s="5" t="s">
        <v>2238</v>
      </c>
      <c r="Z130" s="5" t="s">
        <v>1768</v>
      </c>
      <c r="AA130" s="5" t="s">
        <v>2859</v>
      </c>
      <c r="AB130" s="7">
        <v>7580</v>
      </c>
      <c r="AC130" s="7">
        <v>7020</v>
      </c>
      <c r="AD130" s="17">
        <f t="shared" si="8"/>
        <v>7.58</v>
      </c>
      <c r="AE130" s="17">
        <f t="shared" si="9"/>
        <v>7.02</v>
      </c>
      <c r="AF130" s="7">
        <v>8726</v>
      </c>
      <c r="AG130" s="5" t="s">
        <v>1745</v>
      </c>
      <c r="AH130" s="5" t="s">
        <v>1745</v>
      </c>
      <c r="AI130" s="5" t="s">
        <v>1810</v>
      </c>
      <c r="AJ130" s="5" t="s">
        <v>2007</v>
      </c>
      <c r="AK130" s="5" t="s">
        <v>1745</v>
      </c>
      <c r="AL130" s="5" t="s">
        <v>2924</v>
      </c>
      <c r="AM130" s="6" t="b">
        <v>1</v>
      </c>
      <c r="AN130" s="6" t="b">
        <v>1</v>
      </c>
      <c r="AO130" s="17">
        <f t="shared" si="10"/>
        <v>5.1186680999999998</v>
      </c>
      <c r="AP130" s="17">
        <f t="shared" si="11"/>
        <v>4.9006128599999998</v>
      </c>
      <c r="AQ130" s="17">
        <f t="shared" si="12"/>
        <v>0.21805523999999998</v>
      </c>
      <c r="AR130" s="25"/>
      <c r="AS130" s="25"/>
      <c r="AT130" s="25"/>
    </row>
    <row r="131" spans="1:46" ht="12" customHeight="1" x14ac:dyDescent="0.2">
      <c r="A131" s="1" t="s">
        <v>1719</v>
      </c>
      <c r="B131" s="5" t="s">
        <v>2614</v>
      </c>
      <c r="C131" s="5" t="s">
        <v>2652</v>
      </c>
      <c r="D131" s="5" t="s">
        <v>2925</v>
      </c>
      <c r="E131" s="5" t="s">
        <v>2654</v>
      </c>
      <c r="F131" s="5" t="s">
        <v>1815</v>
      </c>
      <c r="G131" s="5" t="s">
        <v>2624</v>
      </c>
      <c r="H131" s="5" t="s">
        <v>1985</v>
      </c>
      <c r="I131" s="5" t="s">
        <v>2697</v>
      </c>
      <c r="J131" s="5" t="s">
        <v>2139</v>
      </c>
      <c r="K131" s="5" t="s">
        <v>1754</v>
      </c>
      <c r="L131" s="5" t="s">
        <v>2658</v>
      </c>
      <c r="M131" s="5" t="s">
        <v>2926</v>
      </c>
      <c r="N131" s="5" t="s">
        <v>2263</v>
      </c>
      <c r="O131" s="5" t="s">
        <v>2927</v>
      </c>
      <c r="P131" s="5" t="s">
        <v>2928</v>
      </c>
      <c r="Q131" s="5" t="s">
        <v>2929</v>
      </c>
      <c r="R131" s="6" t="b">
        <v>0</v>
      </c>
      <c r="S131" s="5" t="s">
        <v>2930</v>
      </c>
      <c r="T131" s="5" t="s">
        <v>2711</v>
      </c>
      <c r="U131" s="5" t="s">
        <v>1823</v>
      </c>
      <c r="V131" s="5" t="s">
        <v>1887</v>
      </c>
      <c r="W131" s="5" t="s">
        <v>2415</v>
      </c>
      <c r="X131" s="6" t="b">
        <v>0</v>
      </c>
      <c r="Y131" s="5" t="s">
        <v>1825</v>
      </c>
      <c r="Z131" s="5" t="s">
        <v>1741</v>
      </c>
      <c r="AA131" s="5" t="s">
        <v>2931</v>
      </c>
      <c r="AB131" s="7">
        <v>2276</v>
      </c>
      <c r="AC131" s="7">
        <v>15051</v>
      </c>
      <c r="AD131" s="17">
        <f t="shared" ref="AD131:AD194" si="13">AB131/1000</f>
        <v>2.2759999999999998</v>
      </c>
      <c r="AE131" s="17">
        <f t="shared" ref="AE131:AE194" si="14">AC131/1000</f>
        <v>15.051</v>
      </c>
      <c r="AF131" s="7">
        <v>16842</v>
      </c>
      <c r="AG131" s="5" t="s">
        <v>1745</v>
      </c>
      <c r="AH131" s="5" t="s">
        <v>1745</v>
      </c>
      <c r="AI131" s="5" t="s">
        <v>1871</v>
      </c>
      <c r="AJ131" s="5" t="s">
        <v>2932</v>
      </c>
      <c r="AK131" s="5" t="s">
        <v>1745</v>
      </c>
      <c r="AL131" s="5" t="s">
        <v>2916</v>
      </c>
      <c r="AM131" s="6" t="b">
        <v>1</v>
      </c>
      <c r="AN131" s="6" t="b">
        <v>1</v>
      </c>
      <c r="AO131" s="17">
        <f t="shared" si="10"/>
        <v>10.974511905</v>
      </c>
      <c r="AP131" s="17">
        <f t="shared" si="11"/>
        <v>10.506997742999999</v>
      </c>
      <c r="AQ131" s="17">
        <f t="shared" si="12"/>
        <v>0.46751416200000051</v>
      </c>
      <c r="AR131" s="25"/>
      <c r="AS131" s="25"/>
      <c r="AT131" s="25"/>
    </row>
    <row r="132" spans="1:46" ht="12" customHeight="1" x14ac:dyDescent="0.2">
      <c r="A132" s="1" t="s">
        <v>1719</v>
      </c>
      <c r="B132" s="5" t="s">
        <v>2614</v>
      </c>
      <c r="C132" s="5" t="s">
        <v>2764</v>
      </c>
      <c r="D132" s="5" t="s">
        <v>2933</v>
      </c>
      <c r="E132" s="5" t="s">
        <v>2835</v>
      </c>
      <c r="F132" s="5" t="s">
        <v>1948</v>
      </c>
      <c r="G132" s="5" t="s">
        <v>1890</v>
      </c>
      <c r="H132" s="5" t="s">
        <v>1985</v>
      </c>
      <c r="I132" s="5" t="s">
        <v>1753</v>
      </c>
      <c r="J132" s="5" t="s">
        <v>2139</v>
      </c>
      <c r="K132" s="5" t="s">
        <v>1754</v>
      </c>
      <c r="L132" s="5" t="s">
        <v>1988</v>
      </c>
      <c r="M132" s="5" t="s">
        <v>2304</v>
      </c>
      <c r="N132" s="5" t="s">
        <v>2263</v>
      </c>
      <c r="O132" s="5" t="s">
        <v>2934</v>
      </c>
      <c r="P132" s="5" t="s">
        <v>2935</v>
      </c>
      <c r="Q132" s="5" t="s">
        <v>2936</v>
      </c>
      <c r="R132" s="6" t="b">
        <v>0</v>
      </c>
      <c r="S132" s="5" t="s">
        <v>2776</v>
      </c>
      <c r="T132" s="5" t="s">
        <v>2937</v>
      </c>
      <c r="U132" s="5" t="s">
        <v>2352</v>
      </c>
      <c r="V132" s="5" t="s">
        <v>1858</v>
      </c>
      <c r="W132" s="5" t="s">
        <v>2938</v>
      </c>
      <c r="X132" s="6" t="b">
        <v>0</v>
      </c>
      <c r="Y132" s="5" t="s">
        <v>1884</v>
      </c>
      <c r="Z132" s="5" t="s">
        <v>1785</v>
      </c>
      <c r="AA132" s="5" t="s">
        <v>2046</v>
      </c>
      <c r="AB132" s="7">
        <v>22000</v>
      </c>
      <c r="AC132" s="7">
        <v>42500</v>
      </c>
      <c r="AD132" s="17">
        <f t="shared" si="13"/>
        <v>22</v>
      </c>
      <c r="AE132" s="17">
        <f t="shared" si="14"/>
        <v>42.5</v>
      </c>
      <c r="AF132" s="7">
        <v>59106</v>
      </c>
      <c r="AG132" s="5" t="s">
        <v>1745</v>
      </c>
      <c r="AH132" s="5" t="s">
        <v>1745</v>
      </c>
      <c r="AI132" s="5" t="s">
        <v>1811</v>
      </c>
      <c r="AJ132" s="5" t="s">
        <v>2275</v>
      </c>
      <c r="AK132" s="5" t="s">
        <v>1745</v>
      </c>
      <c r="AL132" s="5" t="s">
        <v>1747</v>
      </c>
      <c r="AM132" s="6" t="b">
        <v>1</v>
      </c>
      <c r="AN132" s="6" t="b">
        <v>1</v>
      </c>
      <c r="AO132" s="17">
        <f t="shared" si="10"/>
        <v>30.9890875</v>
      </c>
      <c r="AP132" s="17">
        <f t="shared" si="11"/>
        <v>29.6689525</v>
      </c>
      <c r="AQ132" s="17">
        <f t="shared" si="12"/>
        <v>1.3201350000000005</v>
      </c>
      <c r="AR132" s="25"/>
      <c r="AS132" s="25"/>
      <c r="AT132" s="25"/>
    </row>
    <row r="133" spans="1:46" ht="12" customHeight="1" x14ac:dyDescent="0.2">
      <c r="A133" s="1" t="s">
        <v>1719</v>
      </c>
      <c r="B133" s="5" t="s">
        <v>2614</v>
      </c>
      <c r="C133" s="5" t="s">
        <v>2628</v>
      </c>
      <c r="D133" s="5" t="s">
        <v>2939</v>
      </c>
      <c r="E133" s="5" t="s">
        <v>2852</v>
      </c>
      <c r="F133" s="5" t="s">
        <v>1995</v>
      </c>
      <c r="G133" s="5" t="s">
        <v>1972</v>
      </c>
      <c r="H133" s="5" t="s">
        <v>1985</v>
      </c>
      <c r="I133" s="5" t="s">
        <v>2632</v>
      </c>
      <c r="J133" s="5" t="s">
        <v>1728</v>
      </c>
      <c r="K133" s="5" t="s">
        <v>2003</v>
      </c>
      <c r="L133" s="5" t="s">
        <v>1988</v>
      </c>
      <c r="M133" s="5" t="s">
        <v>2004</v>
      </c>
      <c r="N133" s="5" t="s">
        <v>1926</v>
      </c>
      <c r="O133" s="5" t="s">
        <v>2940</v>
      </c>
      <c r="P133" s="5" t="s">
        <v>2941</v>
      </c>
      <c r="Q133" s="5" t="s">
        <v>2446</v>
      </c>
      <c r="R133" s="6" t="b">
        <v>0</v>
      </c>
      <c r="S133" s="5" t="s">
        <v>2942</v>
      </c>
      <c r="T133" s="5" t="s">
        <v>2943</v>
      </c>
      <c r="U133" s="5" t="s">
        <v>1944</v>
      </c>
      <c r="V133" s="5" t="s">
        <v>1763</v>
      </c>
      <c r="W133" s="5" t="s">
        <v>1779</v>
      </c>
      <c r="X133" s="6" t="b">
        <v>0</v>
      </c>
      <c r="Y133" s="5" t="s">
        <v>1884</v>
      </c>
      <c r="Z133" s="5" t="s">
        <v>1785</v>
      </c>
      <c r="AA133" s="5" t="s">
        <v>2944</v>
      </c>
      <c r="AB133" s="7">
        <v>16712</v>
      </c>
      <c r="AC133" s="7">
        <v>12200</v>
      </c>
      <c r="AD133" s="17">
        <f t="shared" si="13"/>
        <v>16.712</v>
      </c>
      <c r="AE133" s="17">
        <f t="shared" si="14"/>
        <v>12.2</v>
      </c>
      <c r="AF133" s="7">
        <v>27161</v>
      </c>
      <c r="AG133" s="5" t="s">
        <v>1742</v>
      </c>
      <c r="AH133" s="5" t="s">
        <v>1742</v>
      </c>
      <c r="AI133" s="5" t="s">
        <v>2105</v>
      </c>
      <c r="AJ133" s="5" t="s">
        <v>2024</v>
      </c>
      <c r="AK133" s="5" t="s">
        <v>1742</v>
      </c>
      <c r="AL133" s="5" t="s">
        <v>2945</v>
      </c>
      <c r="AM133" s="6" t="b">
        <v>1</v>
      </c>
      <c r="AN133" s="6" t="b">
        <v>1</v>
      </c>
      <c r="AO133" s="17">
        <f t="shared" si="10"/>
        <v>8.8956909999999993</v>
      </c>
      <c r="AP133" s="17">
        <f t="shared" si="11"/>
        <v>8.5167345999999995</v>
      </c>
      <c r="AQ133" s="17">
        <f t="shared" si="12"/>
        <v>0.37895639999999986</v>
      </c>
      <c r="AR133" s="25"/>
      <c r="AS133" s="25"/>
      <c r="AT133" s="25"/>
    </row>
    <row r="134" spans="1:46" ht="12" customHeight="1" x14ac:dyDescent="0.2">
      <c r="A134" s="1" t="s">
        <v>1719</v>
      </c>
      <c r="B134" s="5" t="s">
        <v>2614</v>
      </c>
      <c r="C134" s="5" t="s">
        <v>2730</v>
      </c>
      <c r="D134" s="5" t="s">
        <v>2946</v>
      </c>
      <c r="E134" s="5" t="s">
        <v>2947</v>
      </c>
      <c r="F134" s="5" t="s">
        <v>2092</v>
      </c>
      <c r="G134" s="5" t="s">
        <v>2286</v>
      </c>
      <c r="H134" s="5" t="s">
        <v>1985</v>
      </c>
      <c r="I134" s="5" t="s">
        <v>2632</v>
      </c>
      <c r="J134" s="5" t="s">
        <v>1728</v>
      </c>
      <c r="K134" s="5" t="s">
        <v>2003</v>
      </c>
      <c r="L134" s="5" t="s">
        <v>1988</v>
      </c>
      <c r="M134" s="5" t="s">
        <v>1925</v>
      </c>
      <c r="N134" s="5" t="s">
        <v>1732</v>
      </c>
      <c r="O134" s="5" t="s">
        <v>2145</v>
      </c>
      <c r="P134" s="5" t="s">
        <v>2948</v>
      </c>
      <c r="Q134" s="5" t="s">
        <v>2949</v>
      </c>
      <c r="R134" s="6" t="b">
        <v>0</v>
      </c>
      <c r="S134" s="5" t="s">
        <v>2950</v>
      </c>
      <c r="T134" s="5" t="s">
        <v>2951</v>
      </c>
      <c r="U134" s="5" t="s">
        <v>2952</v>
      </c>
      <c r="V134" s="5" t="s">
        <v>1989</v>
      </c>
      <c r="W134" s="5" t="s">
        <v>1779</v>
      </c>
      <c r="X134" s="6" t="b">
        <v>1</v>
      </c>
      <c r="Y134" s="5" t="s">
        <v>1825</v>
      </c>
      <c r="Z134" s="5" t="s">
        <v>1768</v>
      </c>
      <c r="AA134" s="5" t="s">
        <v>2850</v>
      </c>
      <c r="AB134" s="7">
        <v>7500</v>
      </c>
      <c r="AC134" s="7">
        <v>1500</v>
      </c>
      <c r="AD134" s="17">
        <f t="shared" si="13"/>
        <v>7.5</v>
      </c>
      <c r="AE134" s="17">
        <f t="shared" si="14"/>
        <v>1.5</v>
      </c>
      <c r="AF134" s="7">
        <v>4644</v>
      </c>
      <c r="AG134" s="5" t="s">
        <v>1745</v>
      </c>
      <c r="AH134" s="5" t="s">
        <v>1745</v>
      </c>
      <c r="AI134" s="5" t="s">
        <v>2023</v>
      </c>
      <c r="AJ134" s="5" t="s">
        <v>1867</v>
      </c>
      <c r="AK134" s="5" t="s">
        <v>1745</v>
      </c>
      <c r="AL134" s="5" t="s">
        <v>2651</v>
      </c>
      <c r="AM134" s="6" t="b">
        <v>1</v>
      </c>
      <c r="AN134" s="6" t="b">
        <v>1</v>
      </c>
      <c r="AO134" s="17">
        <f t="shared" si="10"/>
        <v>1.0937325</v>
      </c>
      <c r="AP134" s="17">
        <f t="shared" si="11"/>
        <v>1.0471394999999999</v>
      </c>
      <c r="AQ134" s="17">
        <f t="shared" si="12"/>
        <v>4.6593000000000107E-2</v>
      </c>
      <c r="AR134" s="25"/>
      <c r="AS134" s="25"/>
      <c r="AT134" s="25"/>
    </row>
    <row r="135" spans="1:46" ht="12" customHeight="1" x14ac:dyDescent="0.2">
      <c r="A135" s="1" t="s">
        <v>1719</v>
      </c>
      <c r="B135" s="5" t="s">
        <v>2614</v>
      </c>
      <c r="C135" s="5" t="s">
        <v>2764</v>
      </c>
      <c r="D135" s="5" t="s">
        <v>2953</v>
      </c>
      <c r="E135" s="5" t="s">
        <v>2909</v>
      </c>
      <c r="F135" s="5" t="s">
        <v>2092</v>
      </c>
      <c r="G135" s="5" t="s">
        <v>1725</v>
      </c>
      <c r="H135" s="5" t="s">
        <v>1985</v>
      </c>
      <c r="I135" s="5" t="s">
        <v>2910</v>
      </c>
      <c r="J135" s="5" t="s">
        <v>2139</v>
      </c>
      <c r="K135" s="5" t="s">
        <v>1754</v>
      </c>
      <c r="L135" s="5" t="s">
        <v>1988</v>
      </c>
      <c r="M135" s="5" t="s">
        <v>1925</v>
      </c>
      <c r="N135" s="5" t="s">
        <v>1732</v>
      </c>
      <c r="O135" s="5" t="s">
        <v>2954</v>
      </c>
      <c r="P135" s="5" t="s">
        <v>2955</v>
      </c>
      <c r="Q135" s="5" t="s">
        <v>1952</v>
      </c>
      <c r="R135" s="6" t="b">
        <v>0</v>
      </c>
      <c r="S135" s="5" t="s">
        <v>2956</v>
      </c>
      <c r="T135" s="5" t="s">
        <v>2957</v>
      </c>
      <c r="U135" s="5" t="s">
        <v>2958</v>
      </c>
      <c r="V135" s="5" t="s">
        <v>2238</v>
      </c>
      <c r="W135" s="5" t="s">
        <v>1779</v>
      </c>
      <c r="X135" s="6" t="b">
        <v>1</v>
      </c>
      <c r="Y135" s="5" t="s">
        <v>1740</v>
      </c>
      <c r="Z135" s="5" t="s">
        <v>1785</v>
      </c>
      <c r="AA135" s="5" t="s">
        <v>1744</v>
      </c>
      <c r="AB135" s="7">
        <v>23000</v>
      </c>
      <c r="AC135" s="7">
        <v>12000</v>
      </c>
      <c r="AD135" s="17">
        <f t="shared" si="13"/>
        <v>23</v>
      </c>
      <c r="AE135" s="17">
        <f t="shared" si="14"/>
        <v>12</v>
      </c>
      <c r="AF135" s="7">
        <v>15917</v>
      </c>
      <c r="AG135" s="5" t="s">
        <v>1745</v>
      </c>
      <c r="AH135" s="5" t="s">
        <v>1745</v>
      </c>
      <c r="AI135" s="5" t="s">
        <v>1859</v>
      </c>
      <c r="AJ135" s="5" t="s">
        <v>1758</v>
      </c>
      <c r="AK135" s="5" t="s">
        <v>1745</v>
      </c>
      <c r="AL135" s="5" t="s">
        <v>2959</v>
      </c>
      <c r="AM135" s="6" t="b">
        <v>1</v>
      </c>
      <c r="AN135" s="6" t="b">
        <v>1</v>
      </c>
      <c r="AO135" s="17">
        <f t="shared" si="10"/>
        <v>8.74986</v>
      </c>
      <c r="AP135" s="17">
        <f t="shared" si="11"/>
        <v>8.3771159999999991</v>
      </c>
      <c r="AQ135" s="17">
        <f t="shared" si="12"/>
        <v>0.37274400000000085</v>
      </c>
      <c r="AR135" s="25"/>
      <c r="AS135" s="25"/>
      <c r="AT135" s="25"/>
    </row>
    <row r="136" spans="1:46" ht="12" customHeight="1" x14ac:dyDescent="0.2">
      <c r="A136" s="1" t="s">
        <v>1719</v>
      </c>
      <c r="B136" s="5" t="s">
        <v>2614</v>
      </c>
      <c r="C136" s="5" t="s">
        <v>2642</v>
      </c>
      <c r="D136" s="5" t="s">
        <v>2960</v>
      </c>
      <c r="E136" s="5" t="s">
        <v>2961</v>
      </c>
      <c r="F136" s="5" t="s">
        <v>2962</v>
      </c>
      <c r="G136" s="5" t="s">
        <v>1773</v>
      </c>
      <c r="H136" s="5" t="s">
        <v>1985</v>
      </c>
      <c r="I136" s="5" t="s">
        <v>2632</v>
      </c>
      <c r="J136" s="5" t="s">
        <v>1728</v>
      </c>
      <c r="K136" s="5" t="s">
        <v>2003</v>
      </c>
      <c r="L136" s="5" t="s">
        <v>1988</v>
      </c>
      <c r="M136" s="5" t="s">
        <v>2238</v>
      </c>
      <c r="N136" s="5" t="s">
        <v>1732</v>
      </c>
      <c r="O136" s="5" t="s">
        <v>1821</v>
      </c>
      <c r="P136" s="5" t="s">
        <v>2963</v>
      </c>
      <c r="Q136" s="5" t="s">
        <v>2964</v>
      </c>
      <c r="R136" s="6" t="b">
        <v>0</v>
      </c>
      <c r="S136" s="5" t="s">
        <v>2965</v>
      </c>
      <c r="T136" s="5" t="s">
        <v>2966</v>
      </c>
      <c r="U136" s="5" t="s">
        <v>2804</v>
      </c>
      <c r="V136" s="5" t="s">
        <v>2158</v>
      </c>
      <c r="W136" s="5" t="s">
        <v>1798</v>
      </c>
      <c r="X136" s="6" t="b">
        <v>1</v>
      </c>
      <c r="Y136" s="5" t="s">
        <v>1884</v>
      </c>
      <c r="Z136" s="5" t="s">
        <v>2056</v>
      </c>
      <c r="AA136" s="5" t="s">
        <v>2967</v>
      </c>
      <c r="AB136" s="7">
        <v>41326</v>
      </c>
      <c r="AC136" s="7">
        <v>40000</v>
      </c>
      <c r="AD136" s="17">
        <f t="shared" si="13"/>
        <v>41.326000000000001</v>
      </c>
      <c r="AE136" s="17">
        <f t="shared" si="14"/>
        <v>40</v>
      </c>
      <c r="AF136" s="7">
        <v>79532</v>
      </c>
      <c r="AG136" s="5" t="s">
        <v>1745</v>
      </c>
      <c r="AH136" s="5" t="s">
        <v>1745</v>
      </c>
      <c r="AI136" s="5" t="s">
        <v>2024</v>
      </c>
      <c r="AJ136" s="5" t="s">
        <v>2968</v>
      </c>
      <c r="AK136" s="5" t="s">
        <v>1745</v>
      </c>
      <c r="AL136" s="5" t="s">
        <v>1747</v>
      </c>
      <c r="AM136" s="6" t="b">
        <v>1</v>
      </c>
      <c r="AN136" s="6" t="b">
        <v>1</v>
      </c>
      <c r="AO136" s="17">
        <f t="shared" si="10"/>
        <v>29.1662</v>
      </c>
      <c r="AP136" s="17">
        <f t="shared" si="11"/>
        <v>27.923719999999999</v>
      </c>
      <c r="AQ136" s="17">
        <f t="shared" si="12"/>
        <v>1.2424800000000005</v>
      </c>
      <c r="AR136" s="25"/>
      <c r="AS136" s="25"/>
      <c r="AT136" s="25"/>
    </row>
    <row r="137" spans="1:46" ht="12" customHeight="1" x14ac:dyDescent="0.2">
      <c r="A137" s="1" t="s">
        <v>1719</v>
      </c>
      <c r="B137" s="5" t="s">
        <v>2614</v>
      </c>
      <c r="C137" s="5" t="s">
        <v>2628</v>
      </c>
      <c r="D137" s="5" t="s">
        <v>2969</v>
      </c>
      <c r="E137" s="5" t="s">
        <v>2970</v>
      </c>
      <c r="F137" s="5" t="s">
        <v>1830</v>
      </c>
      <c r="G137" s="5" t="s">
        <v>2624</v>
      </c>
      <c r="H137" s="5" t="s">
        <v>1985</v>
      </c>
      <c r="I137" s="5" t="s">
        <v>1753</v>
      </c>
      <c r="J137" s="5" t="s">
        <v>2139</v>
      </c>
      <c r="K137" s="5" t="s">
        <v>1754</v>
      </c>
      <c r="L137" s="5" t="s">
        <v>2658</v>
      </c>
      <c r="M137" s="5" t="s">
        <v>2971</v>
      </c>
      <c r="N137" s="5" t="s">
        <v>2263</v>
      </c>
      <c r="O137" s="5" t="s">
        <v>2972</v>
      </c>
      <c r="P137" s="5" t="s">
        <v>2973</v>
      </c>
      <c r="Q137" s="5" t="s">
        <v>2974</v>
      </c>
      <c r="R137" s="6" t="b">
        <v>1</v>
      </c>
      <c r="S137" s="5" t="s">
        <v>2065</v>
      </c>
      <c r="T137" s="5" t="s">
        <v>1808</v>
      </c>
      <c r="U137" s="5" t="s">
        <v>2068</v>
      </c>
      <c r="V137" s="5" t="s">
        <v>1768</v>
      </c>
      <c r="W137" s="5" t="s">
        <v>2975</v>
      </c>
      <c r="X137" s="6" t="b">
        <v>0</v>
      </c>
      <c r="Y137" s="5" t="s">
        <v>1825</v>
      </c>
      <c r="Z137" s="5" t="s">
        <v>1741</v>
      </c>
      <c r="AA137" s="5" t="s">
        <v>2976</v>
      </c>
      <c r="AB137" s="7">
        <v>6655</v>
      </c>
      <c r="AC137" s="7">
        <v>12800</v>
      </c>
      <c r="AD137" s="17">
        <f t="shared" si="13"/>
        <v>6.6550000000000002</v>
      </c>
      <c r="AE137" s="17">
        <f t="shared" si="14"/>
        <v>12.8</v>
      </c>
      <c r="AF137" s="7">
        <v>19440</v>
      </c>
      <c r="AG137" s="5" t="s">
        <v>1745</v>
      </c>
      <c r="AH137" s="5" t="s">
        <v>1745</v>
      </c>
      <c r="AI137" s="5" t="s">
        <v>1798</v>
      </c>
      <c r="AJ137" s="5" t="s">
        <v>2977</v>
      </c>
      <c r="AK137" s="5" t="s">
        <v>1745</v>
      </c>
      <c r="AL137" s="5" t="s">
        <v>1747</v>
      </c>
      <c r="AM137" s="6" t="b">
        <v>1</v>
      </c>
      <c r="AN137" s="6" t="b">
        <v>1</v>
      </c>
      <c r="AO137" s="17">
        <f t="shared" si="10"/>
        <v>9.333184000000001</v>
      </c>
      <c r="AP137" s="17">
        <f t="shared" si="11"/>
        <v>8.9355904000000006</v>
      </c>
      <c r="AQ137" s="17">
        <f t="shared" si="12"/>
        <v>0.39759360000000044</v>
      </c>
      <c r="AR137" s="25"/>
      <c r="AS137" s="25"/>
      <c r="AT137" s="25"/>
    </row>
    <row r="138" spans="1:46" ht="12" customHeight="1" x14ac:dyDescent="0.2">
      <c r="A138" s="1" t="s">
        <v>1719</v>
      </c>
      <c r="B138" s="5" t="s">
        <v>2614</v>
      </c>
      <c r="C138" s="5" t="s">
        <v>2764</v>
      </c>
      <c r="D138" s="5" t="s">
        <v>2978</v>
      </c>
      <c r="E138" s="5" t="s">
        <v>2617</v>
      </c>
      <c r="F138" s="5" t="s">
        <v>1841</v>
      </c>
      <c r="G138" s="5" t="s">
        <v>2001</v>
      </c>
      <c r="H138" s="5" t="s">
        <v>1985</v>
      </c>
      <c r="I138" s="5" t="s">
        <v>1753</v>
      </c>
      <c r="J138" s="5" t="s">
        <v>2139</v>
      </c>
      <c r="K138" s="5" t="s">
        <v>1754</v>
      </c>
      <c r="L138" s="5" t="s">
        <v>1988</v>
      </c>
      <c r="M138" s="5" t="s">
        <v>1790</v>
      </c>
      <c r="N138" s="5" t="s">
        <v>2263</v>
      </c>
      <c r="O138" s="5" t="s">
        <v>2979</v>
      </c>
      <c r="P138" s="5" t="s">
        <v>2980</v>
      </c>
      <c r="Q138" s="5" t="s">
        <v>2981</v>
      </c>
      <c r="R138" s="6" t="b">
        <v>0</v>
      </c>
      <c r="S138" s="5" t="s">
        <v>1914</v>
      </c>
      <c r="T138" s="5" t="s">
        <v>2220</v>
      </c>
      <c r="U138" s="5" t="s">
        <v>1887</v>
      </c>
      <c r="V138" s="5" t="s">
        <v>1779</v>
      </c>
      <c r="W138" s="5" t="s">
        <v>1779</v>
      </c>
      <c r="X138" s="6" t="b">
        <v>1</v>
      </c>
      <c r="Y138" s="5" t="s">
        <v>1785</v>
      </c>
      <c r="Z138" s="5" t="s">
        <v>1785</v>
      </c>
      <c r="AA138" s="5" t="s">
        <v>1746</v>
      </c>
      <c r="AB138" s="7">
        <v>230</v>
      </c>
      <c r="AC138" s="7">
        <v>420</v>
      </c>
      <c r="AD138" s="17">
        <f t="shared" si="13"/>
        <v>0.23</v>
      </c>
      <c r="AE138" s="17">
        <f t="shared" si="14"/>
        <v>0.42</v>
      </c>
      <c r="AF138" s="7">
        <v>445</v>
      </c>
      <c r="AG138" s="5" t="s">
        <v>1745</v>
      </c>
      <c r="AH138" s="5" t="s">
        <v>1745</v>
      </c>
      <c r="AI138" s="5" t="s">
        <v>1877</v>
      </c>
      <c r="AJ138" s="5" t="s">
        <v>2007</v>
      </c>
      <c r="AK138" s="5" t="s">
        <v>1745</v>
      </c>
      <c r="AL138" s="5" t="s">
        <v>2651</v>
      </c>
      <c r="AM138" s="6" t="b">
        <v>1</v>
      </c>
      <c r="AN138" s="6" t="b">
        <v>1</v>
      </c>
      <c r="AO138" s="17">
        <f t="shared" si="10"/>
        <v>0.30624509999999999</v>
      </c>
      <c r="AP138" s="17">
        <f t="shared" si="11"/>
        <v>0.29319905999999996</v>
      </c>
      <c r="AQ138" s="17">
        <f t="shared" si="12"/>
        <v>1.3046040000000036E-2</v>
      </c>
      <c r="AR138" s="25"/>
      <c r="AS138" s="25"/>
      <c r="AT138" s="25"/>
    </row>
    <row r="139" spans="1:46" ht="12" customHeight="1" x14ac:dyDescent="0.2">
      <c r="A139" s="1" t="s">
        <v>1719</v>
      </c>
      <c r="B139" s="5" t="s">
        <v>2614</v>
      </c>
      <c r="C139" s="5" t="s">
        <v>2642</v>
      </c>
      <c r="D139" s="5" t="s">
        <v>2982</v>
      </c>
      <c r="E139" s="5" t="s">
        <v>2617</v>
      </c>
      <c r="F139" s="5" t="s">
        <v>1841</v>
      </c>
      <c r="G139" s="5" t="s">
        <v>1815</v>
      </c>
      <c r="H139" s="5" t="s">
        <v>1985</v>
      </c>
      <c r="I139" s="5" t="s">
        <v>1753</v>
      </c>
      <c r="J139" s="5" t="s">
        <v>2139</v>
      </c>
      <c r="K139" s="5" t="s">
        <v>1754</v>
      </c>
      <c r="L139" s="5" t="s">
        <v>1988</v>
      </c>
      <c r="M139" s="5" t="s">
        <v>2983</v>
      </c>
      <c r="N139" s="5" t="s">
        <v>2263</v>
      </c>
      <c r="O139" s="5" t="s">
        <v>2984</v>
      </c>
      <c r="P139" s="5" t="s">
        <v>2985</v>
      </c>
      <c r="Q139" s="5" t="s">
        <v>2986</v>
      </c>
      <c r="R139" s="6" t="b">
        <v>0</v>
      </c>
      <c r="S139" s="5" t="s">
        <v>2987</v>
      </c>
      <c r="T139" s="5" t="s">
        <v>2988</v>
      </c>
      <c r="U139" s="5" t="s">
        <v>1989</v>
      </c>
      <c r="V139" s="5" t="s">
        <v>1785</v>
      </c>
      <c r="W139" s="5" t="s">
        <v>1779</v>
      </c>
      <c r="X139" s="6" t="b">
        <v>0</v>
      </c>
      <c r="Y139" s="5" t="s">
        <v>1807</v>
      </c>
      <c r="Z139" s="5" t="s">
        <v>1741</v>
      </c>
      <c r="AA139" s="5" t="s">
        <v>2989</v>
      </c>
      <c r="AB139" s="7">
        <v>3879</v>
      </c>
      <c r="AC139" s="7">
        <v>21881</v>
      </c>
      <c r="AD139" s="17">
        <f t="shared" si="13"/>
        <v>3.879</v>
      </c>
      <c r="AE139" s="17">
        <f t="shared" si="14"/>
        <v>21.881</v>
      </c>
      <c r="AF139" s="7">
        <v>24883</v>
      </c>
      <c r="AG139" s="5" t="s">
        <v>1745</v>
      </c>
      <c r="AH139" s="5" t="s">
        <v>1745</v>
      </c>
      <c r="AI139" s="5" t="s">
        <v>2024</v>
      </c>
      <c r="AJ139" s="5" t="s">
        <v>2231</v>
      </c>
      <c r="AK139" s="5" t="s">
        <v>1745</v>
      </c>
      <c r="AL139" s="5" t="s">
        <v>1747</v>
      </c>
      <c r="AM139" s="6" t="b">
        <v>1</v>
      </c>
      <c r="AN139" s="6" t="b">
        <v>1</v>
      </c>
      <c r="AO139" s="17">
        <f t="shared" si="10"/>
        <v>15.954640555000001</v>
      </c>
      <c r="AP139" s="17">
        <f t="shared" si="11"/>
        <v>15.274972932999999</v>
      </c>
      <c r="AQ139" s="17">
        <f t="shared" si="12"/>
        <v>0.67966762200000197</v>
      </c>
      <c r="AR139" s="25"/>
      <c r="AS139" s="25"/>
      <c r="AT139" s="25"/>
    </row>
    <row r="140" spans="1:46" ht="12" customHeight="1" x14ac:dyDescent="0.2">
      <c r="A140" s="1" t="s">
        <v>1719</v>
      </c>
      <c r="B140" s="5" t="s">
        <v>2614</v>
      </c>
      <c r="C140" s="5" t="s">
        <v>2642</v>
      </c>
      <c r="D140" s="5" t="s">
        <v>2990</v>
      </c>
      <c r="E140" s="5" t="s">
        <v>2835</v>
      </c>
      <c r="F140" s="5" t="s">
        <v>1922</v>
      </c>
      <c r="G140" s="5" t="s">
        <v>2112</v>
      </c>
      <c r="H140" s="5" t="s">
        <v>1985</v>
      </c>
      <c r="I140" s="5" t="s">
        <v>1753</v>
      </c>
      <c r="J140" s="5" t="s">
        <v>2139</v>
      </c>
      <c r="K140" s="5" t="s">
        <v>1754</v>
      </c>
      <c r="L140" s="5" t="s">
        <v>1988</v>
      </c>
      <c r="M140" s="5" t="s">
        <v>2991</v>
      </c>
      <c r="N140" s="5" t="s">
        <v>2263</v>
      </c>
      <c r="O140" s="5" t="s">
        <v>2992</v>
      </c>
      <c r="P140" s="5" t="s">
        <v>2993</v>
      </c>
      <c r="Q140" s="5" t="s">
        <v>2994</v>
      </c>
      <c r="R140" s="6" t="b">
        <v>1</v>
      </c>
      <c r="S140" s="5" t="s">
        <v>2304</v>
      </c>
      <c r="T140" s="5" t="s">
        <v>2995</v>
      </c>
      <c r="U140" s="5" t="s">
        <v>2068</v>
      </c>
      <c r="V140" s="5" t="s">
        <v>1785</v>
      </c>
      <c r="W140" s="5" t="s">
        <v>2996</v>
      </c>
      <c r="X140" s="6" t="b">
        <v>0</v>
      </c>
      <c r="Y140" s="5" t="s">
        <v>1740</v>
      </c>
      <c r="Z140" s="5" t="s">
        <v>1741</v>
      </c>
      <c r="AA140" s="5" t="s">
        <v>2997</v>
      </c>
      <c r="AB140" s="7">
        <v>2419</v>
      </c>
      <c r="AC140" s="7">
        <v>9150</v>
      </c>
      <c r="AD140" s="17">
        <f t="shared" si="13"/>
        <v>2.419</v>
      </c>
      <c r="AE140" s="17">
        <f t="shared" si="14"/>
        <v>9.15</v>
      </c>
      <c r="AF140" s="7">
        <v>11475</v>
      </c>
      <c r="AG140" s="5" t="s">
        <v>1745</v>
      </c>
      <c r="AH140" s="5" t="s">
        <v>1745</v>
      </c>
      <c r="AI140" s="5" t="s">
        <v>2208</v>
      </c>
      <c r="AJ140" s="5" t="s">
        <v>1746</v>
      </c>
      <c r="AK140" s="5" t="s">
        <v>1745</v>
      </c>
      <c r="AL140" s="5" t="s">
        <v>2651</v>
      </c>
      <c r="AM140" s="6" t="b">
        <v>1</v>
      </c>
      <c r="AN140" s="6" t="b">
        <v>1</v>
      </c>
      <c r="AO140" s="17">
        <f t="shared" si="10"/>
        <v>6.6717682500000004</v>
      </c>
      <c r="AP140" s="17">
        <f t="shared" si="11"/>
        <v>6.3875509499999996</v>
      </c>
      <c r="AQ140" s="17">
        <f t="shared" si="12"/>
        <v>0.28421730000000078</v>
      </c>
      <c r="AR140" s="25"/>
      <c r="AS140" s="25"/>
      <c r="AT140" s="25"/>
    </row>
    <row r="141" spans="1:46" ht="12" customHeight="1" x14ac:dyDescent="0.2">
      <c r="A141" s="1" t="s">
        <v>1719</v>
      </c>
      <c r="B141" s="5" t="s">
        <v>2614</v>
      </c>
      <c r="C141" s="5" t="s">
        <v>2628</v>
      </c>
      <c r="D141" s="5" t="s">
        <v>2998</v>
      </c>
      <c r="E141" s="5" t="s">
        <v>2961</v>
      </c>
      <c r="F141" s="5" t="s">
        <v>2567</v>
      </c>
      <c r="G141" s="5" t="s">
        <v>1772</v>
      </c>
      <c r="H141" s="5" t="s">
        <v>1985</v>
      </c>
      <c r="I141" s="5" t="s">
        <v>2632</v>
      </c>
      <c r="J141" s="5" t="s">
        <v>1728</v>
      </c>
      <c r="K141" s="5" t="s">
        <v>2003</v>
      </c>
      <c r="L141" s="5" t="s">
        <v>1988</v>
      </c>
      <c r="M141" s="5" t="s">
        <v>1740</v>
      </c>
      <c r="N141" s="5" t="s">
        <v>1926</v>
      </c>
      <c r="O141" s="5" t="s">
        <v>2999</v>
      </c>
      <c r="P141" s="5" t="s">
        <v>3000</v>
      </c>
      <c r="Q141" s="5" t="s">
        <v>3001</v>
      </c>
      <c r="R141" s="6" t="b">
        <v>0</v>
      </c>
      <c r="S141" s="5" t="s">
        <v>3002</v>
      </c>
      <c r="T141" s="5" t="s">
        <v>3003</v>
      </c>
      <c r="U141" s="5" t="s">
        <v>1755</v>
      </c>
      <c r="V141" s="5" t="s">
        <v>1823</v>
      </c>
      <c r="W141" s="5" t="s">
        <v>3004</v>
      </c>
      <c r="X141" s="6" t="b">
        <v>0</v>
      </c>
      <c r="Y141" s="5" t="s">
        <v>1915</v>
      </c>
      <c r="Z141" s="5" t="s">
        <v>1785</v>
      </c>
      <c r="AA141" s="5" t="s">
        <v>3005</v>
      </c>
      <c r="AB141" s="7">
        <v>10129</v>
      </c>
      <c r="AC141" s="7">
        <v>5800</v>
      </c>
      <c r="AD141" s="17">
        <f t="shared" si="13"/>
        <v>10.129</v>
      </c>
      <c r="AE141" s="17">
        <f t="shared" si="14"/>
        <v>5.8</v>
      </c>
      <c r="AF141" s="7">
        <v>14393</v>
      </c>
      <c r="AG141" s="5" t="s">
        <v>1745</v>
      </c>
      <c r="AH141" s="5" t="s">
        <v>1745</v>
      </c>
      <c r="AI141" s="5" t="s">
        <v>2521</v>
      </c>
      <c r="AJ141" s="5" t="s">
        <v>2007</v>
      </c>
      <c r="AK141" s="5" t="s">
        <v>1745</v>
      </c>
      <c r="AL141" s="5" t="s">
        <v>2651</v>
      </c>
      <c r="AM141" s="6" t="b">
        <v>1</v>
      </c>
      <c r="AN141" s="6" t="b">
        <v>1</v>
      </c>
      <c r="AO141" s="17">
        <f t="shared" ref="AO141:AO204" si="15">AE141*0.729155</f>
        <v>4.2290989999999997</v>
      </c>
      <c r="AP141" s="17">
        <f t="shared" ref="AP141:AP204" si="16">AE141*0.698093</f>
        <v>4.0489394000000001</v>
      </c>
      <c r="AQ141" s="17">
        <f t="shared" ref="AQ141:AQ204" si="17">AO141-AP141</f>
        <v>0.18015959999999964</v>
      </c>
      <c r="AR141" s="25"/>
      <c r="AS141" s="25"/>
      <c r="AT141" s="25"/>
    </row>
    <row r="142" spans="1:46" ht="12" customHeight="1" x14ac:dyDescent="0.2">
      <c r="A142" s="1" t="s">
        <v>1719</v>
      </c>
      <c r="B142" s="5" t="s">
        <v>2614</v>
      </c>
      <c r="C142" s="5" t="s">
        <v>2730</v>
      </c>
      <c r="D142" s="5" t="s">
        <v>3006</v>
      </c>
      <c r="E142" s="5" t="s">
        <v>3007</v>
      </c>
      <c r="F142" s="5" t="s">
        <v>2092</v>
      </c>
      <c r="G142" s="5" t="s">
        <v>1972</v>
      </c>
      <c r="H142" s="5" t="s">
        <v>1985</v>
      </c>
      <c r="I142" s="5" t="s">
        <v>2632</v>
      </c>
      <c r="J142" s="5" t="s">
        <v>1728</v>
      </c>
      <c r="K142" s="5" t="s">
        <v>2003</v>
      </c>
      <c r="L142" s="5" t="s">
        <v>1988</v>
      </c>
      <c r="M142" s="5" t="s">
        <v>1794</v>
      </c>
      <c r="N142" s="5" t="s">
        <v>1732</v>
      </c>
      <c r="O142" s="5" t="s">
        <v>3008</v>
      </c>
      <c r="P142" s="5" t="s">
        <v>2813</v>
      </c>
      <c r="Q142" s="5" t="s">
        <v>3009</v>
      </c>
      <c r="R142" s="6" t="b">
        <v>0</v>
      </c>
      <c r="S142" s="5" t="s">
        <v>3010</v>
      </c>
      <c r="T142" s="5" t="s">
        <v>3011</v>
      </c>
      <c r="U142" s="5" t="s">
        <v>2691</v>
      </c>
      <c r="V142" s="5" t="s">
        <v>2179</v>
      </c>
      <c r="W142" s="5" t="s">
        <v>1779</v>
      </c>
      <c r="X142" s="6" t="b">
        <v>1</v>
      </c>
      <c r="Y142" s="5" t="s">
        <v>1884</v>
      </c>
      <c r="Z142" s="5" t="s">
        <v>1768</v>
      </c>
      <c r="AA142" s="5" t="s">
        <v>3012</v>
      </c>
      <c r="AB142" s="7">
        <v>49500</v>
      </c>
      <c r="AC142" s="7">
        <v>22800</v>
      </c>
      <c r="AD142" s="17">
        <f t="shared" si="13"/>
        <v>49.5</v>
      </c>
      <c r="AE142" s="17">
        <f t="shared" si="14"/>
        <v>22.8</v>
      </c>
      <c r="AF142" s="7">
        <v>35192</v>
      </c>
      <c r="AG142" s="5" t="s">
        <v>1745</v>
      </c>
      <c r="AH142" s="5" t="s">
        <v>1745</v>
      </c>
      <c r="AI142" s="5" t="s">
        <v>1811</v>
      </c>
      <c r="AJ142" s="5" t="s">
        <v>2216</v>
      </c>
      <c r="AK142" s="5" t="s">
        <v>1745</v>
      </c>
      <c r="AL142" s="5" t="s">
        <v>2651</v>
      </c>
      <c r="AM142" s="6" t="b">
        <v>1</v>
      </c>
      <c r="AN142" s="6" t="b">
        <v>1</v>
      </c>
      <c r="AO142" s="17">
        <f t="shared" si="15"/>
        <v>16.624734</v>
      </c>
      <c r="AP142" s="17">
        <f t="shared" si="16"/>
        <v>15.9165204</v>
      </c>
      <c r="AQ142" s="17">
        <f t="shared" si="17"/>
        <v>0.70821360000000055</v>
      </c>
      <c r="AR142" s="25"/>
      <c r="AS142" s="25"/>
      <c r="AT142" s="25"/>
    </row>
    <row r="143" spans="1:46" ht="12" customHeight="1" x14ac:dyDescent="0.2">
      <c r="A143" s="1" t="s">
        <v>1719</v>
      </c>
      <c r="B143" s="5" t="s">
        <v>2614</v>
      </c>
      <c r="C143" s="5" t="s">
        <v>2615</v>
      </c>
      <c r="D143" s="5" t="s">
        <v>3013</v>
      </c>
      <c r="E143" s="5" t="s">
        <v>3014</v>
      </c>
      <c r="F143" s="5" t="s">
        <v>2152</v>
      </c>
      <c r="G143" s="5" t="s">
        <v>1815</v>
      </c>
      <c r="H143" s="5" t="s">
        <v>3015</v>
      </c>
      <c r="I143" s="5" t="s">
        <v>3016</v>
      </c>
      <c r="J143" s="5" t="s">
        <v>1745</v>
      </c>
      <c r="K143" s="5" t="s">
        <v>1754</v>
      </c>
      <c r="L143" s="5" t="s">
        <v>2620</v>
      </c>
      <c r="M143" s="5" t="s">
        <v>2457</v>
      </c>
      <c r="N143" s="5" t="s">
        <v>2622</v>
      </c>
      <c r="O143" s="5" t="s">
        <v>2864</v>
      </c>
      <c r="P143" s="5" t="s">
        <v>3017</v>
      </c>
      <c r="Q143" s="5" t="s">
        <v>1742</v>
      </c>
      <c r="R143" s="6" t="b">
        <v>0</v>
      </c>
      <c r="S143" s="5" t="s">
        <v>1768</v>
      </c>
      <c r="T143" s="5" t="s">
        <v>1925</v>
      </c>
      <c r="U143" s="5" t="s">
        <v>1768</v>
      </c>
      <c r="V143" s="5" t="s">
        <v>1779</v>
      </c>
      <c r="W143" s="5" t="s">
        <v>1790</v>
      </c>
      <c r="X143" s="6" t="b">
        <v>0</v>
      </c>
      <c r="Y143" s="5" t="s">
        <v>1836</v>
      </c>
      <c r="Z143" s="5" t="s">
        <v>1836</v>
      </c>
      <c r="AA143" s="5" t="s">
        <v>1742</v>
      </c>
      <c r="AB143" s="7">
        <v>30</v>
      </c>
      <c r="AC143" s="7">
        <v>208</v>
      </c>
      <c r="AD143" s="17">
        <f t="shared" si="13"/>
        <v>0.03</v>
      </c>
      <c r="AE143" s="17">
        <f t="shared" si="14"/>
        <v>0.20799999999999999</v>
      </c>
      <c r="AF143" s="7">
        <v>238</v>
      </c>
      <c r="AG143" s="5" t="s">
        <v>1779</v>
      </c>
      <c r="AH143" s="5" t="s">
        <v>1810</v>
      </c>
      <c r="AI143" s="5" t="s">
        <v>1810</v>
      </c>
      <c r="AJ143" s="5" t="s">
        <v>1764</v>
      </c>
      <c r="AK143" s="5" t="s">
        <v>1887</v>
      </c>
      <c r="AL143" s="5" t="s">
        <v>1747</v>
      </c>
      <c r="AM143" s="6" t="b">
        <v>1</v>
      </c>
      <c r="AN143" s="6" t="b">
        <v>1</v>
      </c>
      <c r="AO143" s="17">
        <f t="shared" si="15"/>
        <v>0.15166424000000001</v>
      </c>
      <c r="AP143" s="17">
        <f t="shared" si="16"/>
        <v>0.14520334399999998</v>
      </c>
      <c r="AQ143" s="17">
        <f t="shared" si="17"/>
        <v>6.4608960000000215E-3</v>
      </c>
      <c r="AR143" s="25"/>
      <c r="AS143" s="25"/>
      <c r="AT143" s="25"/>
    </row>
    <row r="144" spans="1:46" ht="12" customHeight="1" x14ac:dyDescent="0.2">
      <c r="A144" s="1" t="s">
        <v>1719</v>
      </c>
      <c r="B144" s="5" t="s">
        <v>3018</v>
      </c>
      <c r="C144" s="5" t="s">
        <v>3019</v>
      </c>
      <c r="D144" s="5" t="s">
        <v>3020</v>
      </c>
      <c r="E144" s="5" t="s">
        <v>3021</v>
      </c>
      <c r="F144" s="5" t="s">
        <v>1745</v>
      </c>
      <c r="G144" s="5" t="s">
        <v>1789</v>
      </c>
      <c r="H144" s="5" t="s">
        <v>1726</v>
      </c>
      <c r="I144" s="5" t="s">
        <v>1816</v>
      </c>
      <c r="J144" s="5" t="s">
        <v>1728</v>
      </c>
      <c r="K144" s="5" t="s">
        <v>1745</v>
      </c>
      <c r="L144" s="5" t="s">
        <v>1730</v>
      </c>
      <c r="M144" s="5" t="s">
        <v>1775</v>
      </c>
      <c r="N144" s="5" t="s">
        <v>1732</v>
      </c>
      <c r="O144" s="5" t="s">
        <v>3022</v>
      </c>
      <c r="P144" s="5" t="s">
        <v>3023</v>
      </c>
      <c r="Q144" s="5" t="s">
        <v>1745</v>
      </c>
      <c r="R144" s="6" t="b">
        <v>0</v>
      </c>
      <c r="S144" s="5" t="s">
        <v>1779</v>
      </c>
      <c r="T144" s="5" t="s">
        <v>2850</v>
      </c>
      <c r="U144" s="5" t="s">
        <v>1892</v>
      </c>
      <c r="V144" s="5" t="s">
        <v>1738</v>
      </c>
      <c r="W144" s="5" t="s">
        <v>3024</v>
      </c>
      <c r="X144" s="6" t="b">
        <v>0</v>
      </c>
      <c r="Y144" s="5" t="s">
        <v>1807</v>
      </c>
      <c r="Z144" s="5" t="s">
        <v>1741</v>
      </c>
      <c r="AA144" s="5" t="s">
        <v>1742</v>
      </c>
      <c r="AB144" s="7">
        <v>26300</v>
      </c>
      <c r="AC144" s="7">
        <v>5000</v>
      </c>
      <c r="AD144" s="17">
        <f t="shared" si="13"/>
        <v>26.3</v>
      </c>
      <c r="AE144" s="17">
        <f t="shared" si="14"/>
        <v>5</v>
      </c>
      <c r="AF144" s="7">
        <v>0</v>
      </c>
      <c r="AG144" s="5" t="s">
        <v>1779</v>
      </c>
      <c r="AH144" s="5" t="s">
        <v>3025</v>
      </c>
      <c r="AI144" s="5" t="s">
        <v>1745</v>
      </c>
      <c r="AJ144" s="5" t="s">
        <v>2682</v>
      </c>
      <c r="AK144" s="5" t="s">
        <v>1745</v>
      </c>
      <c r="AL144" s="5" t="s">
        <v>3026</v>
      </c>
      <c r="AM144" s="6" t="b">
        <v>1</v>
      </c>
      <c r="AN144" s="6" t="b">
        <v>1</v>
      </c>
      <c r="AO144" s="17">
        <f t="shared" si="15"/>
        <v>3.645775</v>
      </c>
      <c r="AP144" s="17">
        <f t="shared" si="16"/>
        <v>3.4904649999999999</v>
      </c>
      <c r="AQ144" s="17">
        <f t="shared" si="17"/>
        <v>0.15531000000000006</v>
      </c>
      <c r="AR144" s="25"/>
      <c r="AS144" s="25"/>
      <c r="AT144" s="25"/>
    </row>
    <row r="145" spans="1:46" ht="12" customHeight="1" x14ac:dyDescent="0.2">
      <c r="A145" s="1" t="s">
        <v>1719</v>
      </c>
      <c r="B145" s="5" t="s">
        <v>3027</v>
      </c>
      <c r="C145" s="5" t="s">
        <v>3028</v>
      </c>
      <c r="D145" s="5" t="s">
        <v>3029</v>
      </c>
      <c r="E145" s="5" t="s">
        <v>3030</v>
      </c>
      <c r="F145" s="5" t="s">
        <v>2000</v>
      </c>
      <c r="G145" s="5" t="s">
        <v>1725</v>
      </c>
      <c r="H145" s="5" t="s">
        <v>1985</v>
      </c>
      <c r="I145" s="5" t="s">
        <v>3031</v>
      </c>
      <c r="J145" s="5" t="s">
        <v>1728</v>
      </c>
      <c r="K145" s="5" t="s">
        <v>3032</v>
      </c>
      <c r="L145" s="5" t="s">
        <v>3033</v>
      </c>
      <c r="M145" s="5" t="s">
        <v>1892</v>
      </c>
      <c r="N145" s="5" t="s">
        <v>1926</v>
      </c>
      <c r="O145" s="5" t="s">
        <v>3034</v>
      </c>
      <c r="P145" s="5" t="s">
        <v>3035</v>
      </c>
      <c r="Q145" s="5" t="s">
        <v>3036</v>
      </c>
      <c r="R145" s="6" t="b">
        <v>0</v>
      </c>
      <c r="S145" s="5" t="s">
        <v>3037</v>
      </c>
      <c r="T145" s="5" t="s">
        <v>3038</v>
      </c>
      <c r="U145" s="5" t="s">
        <v>1989</v>
      </c>
      <c r="V145" s="5" t="s">
        <v>2062</v>
      </c>
      <c r="W145" s="5" t="s">
        <v>1993</v>
      </c>
      <c r="X145" s="6" t="b">
        <v>1</v>
      </c>
      <c r="Y145" s="5" t="s">
        <v>1825</v>
      </c>
      <c r="Z145" s="5" t="s">
        <v>1768</v>
      </c>
      <c r="AA145" s="5" t="s">
        <v>3039</v>
      </c>
      <c r="AB145" s="7">
        <v>31507</v>
      </c>
      <c r="AC145" s="7">
        <v>7962</v>
      </c>
      <c r="AD145" s="17">
        <f t="shared" si="13"/>
        <v>31.507000000000001</v>
      </c>
      <c r="AE145" s="17">
        <f t="shared" si="14"/>
        <v>7.9619999999999997</v>
      </c>
      <c r="AF145" s="7">
        <v>35302</v>
      </c>
      <c r="AG145" s="5" t="s">
        <v>1779</v>
      </c>
      <c r="AH145" s="5" t="s">
        <v>3040</v>
      </c>
      <c r="AI145" s="5" t="s">
        <v>1745</v>
      </c>
      <c r="AJ145" s="5" t="s">
        <v>3041</v>
      </c>
      <c r="AK145" s="5" t="s">
        <v>1887</v>
      </c>
      <c r="AL145" s="5" t="s">
        <v>3042</v>
      </c>
      <c r="AM145" s="6" t="b">
        <v>1</v>
      </c>
      <c r="AN145" s="6" t="b">
        <v>1</v>
      </c>
      <c r="AO145" s="17">
        <f t="shared" si="15"/>
        <v>5.8055321099999997</v>
      </c>
      <c r="AP145" s="17">
        <f t="shared" si="16"/>
        <v>5.5582164659999993</v>
      </c>
      <c r="AQ145" s="17">
        <f t="shared" si="17"/>
        <v>0.24731564400000039</v>
      </c>
      <c r="AR145" s="25"/>
      <c r="AS145" s="25"/>
      <c r="AT145" s="25"/>
    </row>
    <row r="146" spans="1:46" ht="12" customHeight="1" x14ac:dyDescent="0.2">
      <c r="A146" s="1" t="s">
        <v>1719</v>
      </c>
      <c r="B146" s="5" t="s">
        <v>3043</v>
      </c>
      <c r="C146" s="5" t="s">
        <v>3044</v>
      </c>
      <c r="D146" s="5" t="s">
        <v>3045</v>
      </c>
      <c r="E146" s="5" t="s">
        <v>3046</v>
      </c>
      <c r="F146" s="5" t="s">
        <v>3047</v>
      </c>
      <c r="G146" s="5" t="s">
        <v>3048</v>
      </c>
      <c r="H146" s="5" t="s">
        <v>2618</v>
      </c>
      <c r="I146" s="5" t="s">
        <v>3049</v>
      </c>
      <c r="J146" s="5" t="s">
        <v>2620</v>
      </c>
      <c r="K146" s="5" t="s">
        <v>2303</v>
      </c>
      <c r="L146" s="5" t="s">
        <v>2620</v>
      </c>
      <c r="M146" s="5" t="s">
        <v>1758</v>
      </c>
      <c r="N146" s="5" t="s">
        <v>2622</v>
      </c>
      <c r="O146" s="5" t="s">
        <v>3050</v>
      </c>
      <c r="P146" s="5" t="s">
        <v>3051</v>
      </c>
      <c r="Q146" s="5" t="s">
        <v>1742</v>
      </c>
      <c r="R146" s="6" t="b">
        <v>0</v>
      </c>
      <c r="S146" s="5" t="s">
        <v>1884</v>
      </c>
      <c r="T146" s="5" t="s">
        <v>1884</v>
      </c>
      <c r="U146" s="5" t="s">
        <v>1768</v>
      </c>
      <c r="V146" s="5" t="s">
        <v>1779</v>
      </c>
      <c r="W146" s="5" t="s">
        <v>3052</v>
      </c>
      <c r="X146" s="6" t="b">
        <v>0</v>
      </c>
      <c r="Y146" s="5" t="s">
        <v>1740</v>
      </c>
      <c r="Z146" s="5" t="s">
        <v>1785</v>
      </c>
      <c r="AA146" s="5" t="s">
        <v>1742</v>
      </c>
      <c r="AB146" s="7">
        <v>580</v>
      </c>
      <c r="AC146" s="7">
        <v>1450</v>
      </c>
      <c r="AD146" s="17">
        <f t="shared" si="13"/>
        <v>0.57999999999999996</v>
      </c>
      <c r="AE146" s="17">
        <f t="shared" si="14"/>
        <v>1.45</v>
      </c>
      <c r="AF146" s="7">
        <v>0</v>
      </c>
      <c r="AG146" s="5" t="s">
        <v>1779</v>
      </c>
      <c r="AH146" s="5" t="s">
        <v>3053</v>
      </c>
      <c r="AI146" s="5" t="s">
        <v>1745</v>
      </c>
      <c r="AJ146" s="5" t="s">
        <v>3054</v>
      </c>
      <c r="AK146" s="5" t="s">
        <v>1745</v>
      </c>
      <c r="AL146" s="5" t="s">
        <v>3055</v>
      </c>
      <c r="AM146" s="6" t="b">
        <v>1</v>
      </c>
      <c r="AN146" s="6" t="b">
        <v>1</v>
      </c>
      <c r="AO146" s="17">
        <f t="shared" si="15"/>
        <v>1.0572747499999999</v>
      </c>
      <c r="AP146" s="17">
        <f t="shared" si="16"/>
        <v>1.01223485</v>
      </c>
      <c r="AQ146" s="17">
        <f t="shared" si="17"/>
        <v>4.5039899999999911E-2</v>
      </c>
      <c r="AR146" s="25"/>
      <c r="AS146" s="25"/>
      <c r="AT146" s="25"/>
    </row>
    <row r="147" spans="1:46" ht="12" customHeight="1" x14ac:dyDescent="0.2">
      <c r="A147" s="1" t="s">
        <v>1719</v>
      </c>
      <c r="B147" s="5" t="s">
        <v>3043</v>
      </c>
      <c r="C147" s="5" t="s">
        <v>3056</v>
      </c>
      <c r="D147" s="5" t="s">
        <v>3057</v>
      </c>
      <c r="E147" s="5" t="s">
        <v>3058</v>
      </c>
      <c r="F147" s="5" t="s">
        <v>2842</v>
      </c>
      <c r="G147" s="5" t="s">
        <v>2624</v>
      </c>
      <c r="H147" s="5" t="s">
        <v>1985</v>
      </c>
      <c r="I147" s="5" t="s">
        <v>2604</v>
      </c>
      <c r="J147" s="5" t="s">
        <v>1745</v>
      </c>
      <c r="K147" s="5" t="s">
        <v>2094</v>
      </c>
      <c r="L147" s="5" t="s">
        <v>1988</v>
      </c>
      <c r="M147" s="5" t="s">
        <v>1784</v>
      </c>
      <c r="N147" s="5" t="s">
        <v>1926</v>
      </c>
      <c r="O147" s="5" t="s">
        <v>3059</v>
      </c>
      <c r="P147" s="5" t="s">
        <v>3060</v>
      </c>
      <c r="Q147" s="5" t="s">
        <v>2024</v>
      </c>
      <c r="R147" s="6" t="b">
        <v>0</v>
      </c>
      <c r="S147" s="5" t="s">
        <v>3061</v>
      </c>
      <c r="T147" s="5" t="s">
        <v>3062</v>
      </c>
      <c r="U147" s="5" t="s">
        <v>1835</v>
      </c>
      <c r="V147" s="5" t="s">
        <v>1823</v>
      </c>
      <c r="W147" s="5" t="s">
        <v>3063</v>
      </c>
      <c r="X147" s="6" t="b">
        <v>0</v>
      </c>
      <c r="Y147" s="5" t="s">
        <v>1825</v>
      </c>
      <c r="Z147" s="5" t="s">
        <v>1785</v>
      </c>
      <c r="AA147" s="5" t="s">
        <v>1745</v>
      </c>
      <c r="AB147" s="7">
        <v>13100</v>
      </c>
      <c r="AC147" s="7">
        <v>9595</v>
      </c>
      <c r="AD147" s="17">
        <f t="shared" si="13"/>
        <v>13.1</v>
      </c>
      <c r="AE147" s="17">
        <f t="shared" si="14"/>
        <v>9.5950000000000006</v>
      </c>
      <c r="AF147" s="7">
        <v>21115</v>
      </c>
      <c r="AG147" s="5" t="s">
        <v>1779</v>
      </c>
      <c r="AH147" s="5" t="s">
        <v>3064</v>
      </c>
      <c r="AI147" s="5" t="s">
        <v>3065</v>
      </c>
      <c r="AJ147" s="5" t="s">
        <v>1790</v>
      </c>
      <c r="AK147" s="5" t="s">
        <v>1887</v>
      </c>
      <c r="AL147" s="5" t="s">
        <v>3066</v>
      </c>
      <c r="AM147" s="6" t="b">
        <v>1</v>
      </c>
      <c r="AN147" s="6" t="b">
        <v>1</v>
      </c>
      <c r="AO147" s="17">
        <f t="shared" si="15"/>
        <v>6.9962422250000005</v>
      </c>
      <c r="AP147" s="17">
        <f t="shared" si="16"/>
        <v>6.6982023350000004</v>
      </c>
      <c r="AQ147" s="17">
        <f t="shared" si="17"/>
        <v>0.29803989000000009</v>
      </c>
      <c r="AR147" s="25"/>
      <c r="AS147" s="25"/>
      <c r="AT147" s="25"/>
    </row>
    <row r="148" spans="1:46" ht="12" customHeight="1" x14ac:dyDescent="0.2">
      <c r="A148" s="1" t="s">
        <v>1719</v>
      </c>
      <c r="B148" s="5" t="s">
        <v>3043</v>
      </c>
      <c r="C148" s="5" t="s">
        <v>3056</v>
      </c>
      <c r="D148" s="5" t="s">
        <v>3067</v>
      </c>
      <c r="E148" s="5" t="s">
        <v>3068</v>
      </c>
      <c r="F148" s="5" t="s">
        <v>3069</v>
      </c>
      <c r="G148" s="5" t="s">
        <v>1772</v>
      </c>
      <c r="H148" s="5" t="s">
        <v>1985</v>
      </c>
      <c r="I148" s="5" t="s">
        <v>3070</v>
      </c>
      <c r="J148" s="5" t="s">
        <v>1745</v>
      </c>
      <c r="K148" s="5" t="s">
        <v>1754</v>
      </c>
      <c r="L148" s="5" t="s">
        <v>1988</v>
      </c>
      <c r="M148" s="5" t="s">
        <v>1915</v>
      </c>
      <c r="N148" s="5" t="s">
        <v>1990</v>
      </c>
      <c r="O148" s="5" t="s">
        <v>3071</v>
      </c>
      <c r="P148" s="5" t="s">
        <v>3072</v>
      </c>
      <c r="Q148" s="5" t="s">
        <v>2293</v>
      </c>
      <c r="R148" s="6" t="b">
        <v>0</v>
      </c>
      <c r="S148" s="5" t="s">
        <v>3073</v>
      </c>
      <c r="T148" s="5" t="s">
        <v>3073</v>
      </c>
      <c r="U148" s="5" t="s">
        <v>3074</v>
      </c>
      <c r="V148" s="5" t="s">
        <v>1887</v>
      </c>
      <c r="W148" s="5" t="s">
        <v>2007</v>
      </c>
      <c r="X148" s="6" t="b">
        <v>1</v>
      </c>
      <c r="Y148" s="5" t="s">
        <v>1825</v>
      </c>
      <c r="Z148" s="5" t="s">
        <v>1785</v>
      </c>
      <c r="AA148" s="5" t="s">
        <v>1745</v>
      </c>
      <c r="AB148" s="7">
        <v>3330</v>
      </c>
      <c r="AC148" s="7">
        <v>863</v>
      </c>
      <c r="AD148" s="17">
        <f t="shared" si="13"/>
        <v>3.33</v>
      </c>
      <c r="AE148" s="17">
        <f t="shared" si="14"/>
        <v>0.86299999999999999</v>
      </c>
      <c r="AF148" s="7">
        <v>4508</v>
      </c>
      <c r="AG148" s="5" t="s">
        <v>1779</v>
      </c>
      <c r="AH148" s="5" t="s">
        <v>2597</v>
      </c>
      <c r="AI148" s="5" t="s">
        <v>1745</v>
      </c>
      <c r="AJ148" s="5" t="s">
        <v>1760</v>
      </c>
      <c r="AK148" s="5" t="s">
        <v>1745</v>
      </c>
      <c r="AL148" s="5" t="s">
        <v>3075</v>
      </c>
      <c r="AM148" s="6" t="b">
        <v>1</v>
      </c>
      <c r="AN148" s="6" t="b">
        <v>1</v>
      </c>
      <c r="AO148" s="17">
        <f t="shared" si="15"/>
        <v>0.62926076499999994</v>
      </c>
      <c r="AP148" s="17">
        <f t="shared" si="16"/>
        <v>0.60245425899999994</v>
      </c>
      <c r="AQ148" s="17">
        <f t="shared" si="17"/>
        <v>2.6806506000000008E-2</v>
      </c>
      <c r="AR148" s="25"/>
      <c r="AS148" s="25"/>
      <c r="AT148" s="25"/>
    </row>
    <row r="149" spans="1:46" ht="12" customHeight="1" x14ac:dyDescent="0.2">
      <c r="A149" s="1" t="s">
        <v>1719</v>
      </c>
      <c r="B149" s="5" t="s">
        <v>3043</v>
      </c>
      <c r="C149" s="5" t="s">
        <v>3056</v>
      </c>
      <c r="D149" s="5" t="s">
        <v>3076</v>
      </c>
      <c r="E149" s="5" t="s">
        <v>3077</v>
      </c>
      <c r="F149" s="5" t="s">
        <v>2486</v>
      </c>
      <c r="G149" s="5" t="s">
        <v>2286</v>
      </c>
      <c r="H149" s="5" t="s">
        <v>1985</v>
      </c>
      <c r="I149" s="5" t="s">
        <v>3070</v>
      </c>
      <c r="J149" s="5" t="s">
        <v>1745</v>
      </c>
      <c r="K149" s="5" t="s">
        <v>1754</v>
      </c>
      <c r="L149" s="5" t="s">
        <v>1988</v>
      </c>
      <c r="M149" s="5" t="s">
        <v>2244</v>
      </c>
      <c r="N149" s="5" t="s">
        <v>1990</v>
      </c>
      <c r="O149" s="5" t="s">
        <v>3078</v>
      </c>
      <c r="P149" s="5" t="s">
        <v>3079</v>
      </c>
      <c r="Q149" s="5" t="s">
        <v>1758</v>
      </c>
      <c r="R149" s="6" t="b">
        <v>0</v>
      </c>
      <c r="S149" s="5" t="s">
        <v>3080</v>
      </c>
      <c r="T149" s="5" t="s">
        <v>3080</v>
      </c>
      <c r="U149" s="5" t="s">
        <v>3081</v>
      </c>
      <c r="V149" s="5" t="s">
        <v>2068</v>
      </c>
      <c r="W149" s="5" t="s">
        <v>2103</v>
      </c>
      <c r="X149" s="6" t="b">
        <v>0</v>
      </c>
      <c r="Y149" s="5" t="s">
        <v>1740</v>
      </c>
      <c r="Z149" s="5" t="s">
        <v>1785</v>
      </c>
      <c r="AA149" s="5" t="s">
        <v>1745</v>
      </c>
      <c r="AB149" s="7">
        <v>8670</v>
      </c>
      <c r="AC149" s="7">
        <v>7550</v>
      </c>
      <c r="AD149" s="17">
        <f t="shared" si="13"/>
        <v>8.67</v>
      </c>
      <c r="AE149" s="17">
        <f t="shared" si="14"/>
        <v>7.55</v>
      </c>
      <c r="AF149" s="7">
        <v>18370</v>
      </c>
      <c r="AG149" s="5" t="s">
        <v>1779</v>
      </c>
      <c r="AH149" s="5" t="s">
        <v>3082</v>
      </c>
      <c r="AI149" s="5" t="s">
        <v>1745</v>
      </c>
      <c r="AJ149" s="5" t="s">
        <v>1942</v>
      </c>
      <c r="AK149" s="5" t="s">
        <v>1745</v>
      </c>
      <c r="AL149" s="5" t="s">
        <v>1747</v>
      </c>
      <c r="AM149" s="6" t="b">
        <v>1</v>
      </c>
      <c r="AN149" s="6" t="b">
        <v>1</v>
      </c>
      <c r="AO149" s="17">
        <f t="shared" si="15"/>
        <v>5.50512025</v>
      </c>
      <c r="AP149" s="17">
        <f t="shared" si="16"/>
        <v>5.2706021499999993</v>
      </c>
      <c r="AQ149" s="17">
        <f t="shared" si="17"/>
        <v>0.23451810000000073</v>
      </c>
      <c r="AR149" s="25"/>
      <c r="AS149" s="25"/>
      <c r="AT149" s="25"/>
    </row>
    <row r="150" spans="1:46" ht="12" customHeight="1" x14ac:dyDescent="0.2">
      <c r="A150" s="1" t="s">
        <v>1719</v>
      </c>
      <c r="B150" s="5" t="s">
        <v>3043</v>
      </c>
      <c r="C150" s="5" t="s">
        <v>3056</v>
      </c>
      <c r="D150" s="5" t="s">
        <v>3083</v>
      </c>
      <c r="E150" s="5" t="s">
        <v>3077</v>
      </c>
      <c r="F150" s="5" t="s">
        <v>3084</v>
      </c>
      <c r="G150" s="5" t="s">
        <v>1984</v>
      </c>
      <c r="H150" s="5" t="s">
        <v>1985</v>
      </c>
      <c r="I150" s="5" t="s">
        <v>3070</v>
      </c>
      <c r="J150" s="5" t="s">
        <v>1745</v>
      </c>
      <c r="K150" s="5" t="s">
        <v>1754</v>
      </c>
      <c r="L150" s="5" t="s">
        <v>1988</v>
      </c>
      <c r="M150" s="5" t="s">
        <v>1858</v>
      </c>
      <c r="N150" s="5" t="s">
        <v>1990</v>
      </c>
      <c r="O150" s="5" t="s">
        <v>3085</v>
      </c>
      <c r="P150" s="5" t="s">
        <v>3086</v>
      </c>
      <c r="Q150" s="5" t="s">
        <v>2932</v>
      </c>
      <c r="R150" s="6" t="b">
        <v>0</v>
      </c>
      <c r="S150" s="5" t="s">
        <v>3087</v>
      </c>
      <c r="T150" s="5" t="s">
        <v>3087</v>
      </c>
      <c r="U150" s="5" t="s">
        <v>1892</v>
      </c>
      <c r="V150" s="5" t="s">
        <v>1768</v>
      </c>
      <c r="W150" s="5" t="s">
        <v>1764</v>
      </c>
      <c r="X150" s="6" t="b">
        <v>1</v>
      </c>
      <c r="Y150" s="5" t="s">
        <v>1836</v>
      </c>
      <c r="Z150" s="5" t="s">
        <v>1785</v>
      </c>
      <c r="AA150" s="5" t="s">
        <v>1745</v>
      </c>
      <c r="AB150" s="7">
        <v>3830</v>
      </c>
      <c r="AC150" s="7">
        <v>1081</v>
      </c>
      <c r="AD150" s="17">
        <f t="shared" si="13"/>
        <v>3.83</v>
      </c>
      <c r="AE150" s="17">
        <f t="shared" si="14"/>
        <v>1.081</v>
      </c>
      <c r="AF150" s="7">
        <v>5546</v>
      </c>
      <c r="AG150" s="5" t="s">
        <v>3088</v>
      </c>
      <c r="AH150" s="5" t="s">
        <v>2361</v>
      </c>
      <c r="AI150" s="5" t="s">
        <v>2337</v>
      </c>
      <c r="AJ150" s="5" t="s">
        <v>2777</v>
      </c>
      <c r="AK150" s="5" t="s">
        <v>1745</v>
      </c>
      <c r="AL150" s="5" t="s">
        <v>1747</v>
      </c>
      <c r="AM150" s="6" t="b">
        <v>1</v>
      </c>
      <c r="AN150" s="6" t="b">
        <v>1</v>
      </c>
      <c r="AO150" s="17">
        <f t="shared" si="15"/>
        <v>0.78821655499999999</v>
      </c>
      <c r="AP150" s="17">
        <f t="shared" si="16"/>
        <v>0.75463853299999994</v>
      </c>
      <c r="AQ150" s="17">
        <f t="shared" si="17"/>
        <v>3.3578022000000041E-2</v>
      </c>
      <c r="AR150" s="25"/>
      <c r="AS150" s="25"/>
      <c r="AT150" s="25"/>
    </row>
    <row r="151" spans="1:46" ht="12" customHeight="1" x14ac:dyDescent="0.2">
      <c r="A151" s="1" t="s">
        <v>1719</v>
      </c>
      <c r="B151" s="5" t="s">
        <v>3043</v>
      </c>
      <c r="C151" s="5" t="s">
        <v>3056</v>
      </c>
      <c r="D151" s="5" t="s">
        <v>3089</v>
      </c>
      <c r="E151" s="5" t="s">
        <v>3077</v>
      </c>
      <c r="F151" s="5" t="s">
        <v>2435</v>
      </c>
      <c r="G151" s="5" t="s">
        <v>2000</v>
      </c>
      <c r="H151" s="5" t="s">
        <v>1985</v>
      </c>
      <c r="I151" s="5" t="s">
        <v>3070</v>
      </c>
      <c r="J151" s="5" t="s">
        <v>1745</v>
      </c>
      <c r="K151" s="5" t="s">
        <v>1754</v>
      </c>
      <c r="L151" s="5" t="s">
        <v>1988</v>
      </c>
      <c r="M151" s="5" t="s">
        <v>1762</v>
      </c>
      <c r="N151" s="5" t="s">
        <v>1990</v>
      </c>
      <c r="O151" s="5" t="s">
        <v>3090</v>
      </c>
      <c r="P151" s="5" t="s">
        <v>3091</v>
      </c>
      <c r="Q151" s="5" t="s">
        <v>2293</v>
      </c>
      <c r="R151" s="6" t="b">
        <v>0</v>
      </c>
      <c r="S151" s="5" t="s">
        <v>3092</v>
      </c>
      <c r="T151" s="5" t="s">
        <v>3093</v>
      </c>
      <c r="U151" s="5" t="s">
        <v>1825</v>
      </c>
      <c r="V151" s="5" t="s">
        <v>1768</v>
      </c>
      <c r="W151" s="5" t="s">
        <v>2609</v>
      </c>
      <c r="X151" s="6" t="b">
        <v>0</v>
      </c>
      <c r="Y151" s="5" t="s">
        <v>1741</v>
      </c>
      <c r="Z151" s="5" t="s">
        <v>1785</v>
      </c>
      <c r="AA151" s="5" t="s">
        <v>1745</v>
      </c>
      <c r="AB151" s="7">
        <v>220</v>
      </c>
      <c r="AC151" s="7">
        <v>134</v>
      </c>
      <c r="AD151" s="17">
        <f t="shared" si="13"/>
        <v>0.22</v>
      </c>
      <c r="AE151" s="17">
        <f t="shared" si="14"/>
        <v>0.13400000000000001</v>
      </c>
      <c r="AF151" s="7">
        <v>355</v>
      </c>
      <c r="AG151" s="5" t="s">
        <v>1779</v>
      </c>
      <c r="AH151" s="5" t="s">
        <v>3094</v>
      </c>
      <c r="AI151" s="5" t="s">
        <v>1745</v>
      </c>
      <c r="AJ151" s="5" t="s">
        <v>3095</v>
      </c>
      <c r="AK151" s="5" t="s">
        <v>1745</v>
      </c>
      <c r="AL151" s="5" t="s">
        <v>1747</v>
      </c>
      <c r="AM151" s="6" t="b">
        <v>1</v>
      </c>
      <c r="AN151" s="6" t="b">
        <v>1</v>
      </c>
      <c r="AO151" s="17">
        <f t="shared" si="15"/>
        <v>9.7706770000000012E-2</v>
      </c>
      <c r="AP151" s="17">
        <f t="shared" si="16"/>
        <v>9.3544461999999995E-2</v>
      </c>
      <c r="AQ151" s="17">
        <f t="shared" si="17"/>
        <v>4.1623080000000173E-3</v>
      </c>
      <c r="AR151" s="25"/>
      <c r="AS151" s="25"/>
      <c r="AT151" s="25"/>
    </row>
    <row r="152" spans="1:46" ht="12" customHeight="1" x14ac:dyDescent="0.2">
      <c r="A152" s="1" t="s">
        <v>1719</v>
      </c>
      <c r="B152" s="5" t="s">
        <v>3043</v>
      </c>
      <c r="C152" s="5" t="s">
        <v>3096</v>
      </c>
      <c r="D152" s="5" t="s">
        <v>3097</v>
      </c>
      <c r="E152" s="5" t="s">
        <v>3098</v>
      </c>
      <c r="F152" s="5" t="s">
        <v>1974</v>
      </c>
      <c r="G152" s="5" t="s">
        <v>1995</v>
      </c>
      <c r="H152" s="5" t="s">
        <v>1985</v>
      </c>
      <c r="I152" s="5" t="s">
        <v>2604</v>
      </c>
      <c r="J152" s="5" t="s">
        <v>1728</v>
      </c>
      <c r="K152" s="5" t="s">
        <v>2094</v>
      </c>
      <c r="L152" s="5" t="s">
        <v>1988</v>
      </c>
      <c r="M152" s="5" t="s">
        <v>1795</v>
      </c>
      <c r="N152" s="5" t="s">
        <v>2605</v>
      </c>
      <c r="O152" s="5" t="s">
        <v>3099</v>
      </c>
      <c r="P152" s="5" t="s">
        <v>3100</v>
      </c>
      <c r="Q152" s="5" t="s">
        <v>3101</v>
      </c>
      <c r="R152" s="6" t="b">
        <v>0</v>
      </c>
      <c r="S152" s="5" t="s">
        <v>3102</v>
      </c>
      <c r="T152" s="5" t="s">
        <v>3103</v>
      </c>
      <c r="U152" s="5" t="s">
        <v>1737</v>
      </c>
      <c r="V152" s="5" t="s">
        <v>2244</v>
      </c>
      <c r="W152" s="5" t="s">
        <v>2421</v>
      </c>
      <c r="X152" s="6" t="b">
        <v>0</v>
      </c>
      <c r="Y152" s="5" t="s">
        <v>1807</v>
      </c>
      <c r="Z152" s="5" t="s">
        <v>1785</v>
      </c>
      <c r="AA152" s="5" t="s">
        <v>1745</v>
      </c>
      <c r="AB152" s="7">
        <v>7075</v>
      </c>
      <c r="AC152" s="7">
        <v>3785</v>
      </c>
      <c r="AD152" s="17">
        <f t="shared" si="13"/>
        <v>7.0750000000000002</v>
      </c>
      <c r="AE152" s="17">
        <f t="shared" si="14"/>
        <v>3.7850000000000001</v>
      </c>
      <c r="AF152" s="7">
        <v>11353</v>
      </c>
      <c r="AG152" s="5" t="s">
        <v>1779</v>
      </c>
      <c r="AH152" s="5" t="s">
        <v>2627</v>
      </c>
      <c r="AI152" s="5" t="s">
        <v>3104</v>
      </c>
      <c r="AJ152" s="5" t="s">
        <v>2197</v>
      </c>
      <c r="AK152" s="5" t="s">
        <v>1887</v>
      </c>
      <c r="AL152" s="5" t="s">
        <v>3105</v>
      </c>
      <c r="AM152" s="6" t="b">
        <v>1</v>
      </c>
      <c r="AN152" s="6" t="b">
        <v>1</v>
      </c>
      <c r="AO152" s="17">
        <f t="shared" si="15"/>
        <v>2.7598516750000002</v>
      </c>
      <c r="AP152" s="17">
        <f t="shared" si="16"/>
        <v>2.6422820049999998</v>
      </c>
      <c r="AQ152" s="17">
        <f t="shared" si="17"/>
        <v>0.1175696700000004</v>
      </c>
      <c r="AR152" s="25"/>
      <c r="AS152" s="25"/>
      <c r="AT152" s="25"/>
    </row>
    <row r="153" spans="1:46" ht="12" customHeight="1" x14ac:dyDescent="0.2">
      <c r="A153" s="1" t="s">
        <v>1719</v>
      </c>
      <c r="B153" s="5" t="s">
        <v>3043</v>
      </c>
      <c r="C153" s="5" t="s">
        <v>3056</v>
      </c>
      <c r="D153" s="5" t="s">
        <v>3106</v>
      </c>
      <c r="E153" s="5" t="s">
        <v>3058</v>
      </c>
      <c r="F153" s="5" t="s">
        <v>1995</v>
      </c>
      <c r="G153" s="5" t="s">
        <v>2001</v>
      </c>
      <c r="H153" s="5" t="s">
        <v>1985</v>
      </c>
      <c r="I153" s="5" t="s">
        <v>2604</v>
      </c>
      <c r="J153" s="5" t="s">
        <v>1745</v>
      </c>
      <c r="K153" s="5" t="s">
        <v>2094</v>
      </c>
      <c r="L153" s="5" t="s">
        <v>1988</v>
      </c>
      <c r="M153" s="5" t="s">
        <v>1784</v>
      </c>
      <c r="N153" s="5" t="s">
        <v>1926</v>
      </c>
      <c r="O153" s="5" t="s">
        <v>3107</v>
      </c>
      <c r="P153" s="5" t="s">
        <v>3108</v>
      </c>
      <c r="Q153" s="5" t="s">
        <v>2024</v>
      </c>
      <c r="R153" s="6" t="b">
        <v>0</v>
      </c>
      <c r="S153" s="5" t="s">
        <v>1746</v>
      </c>
      <c r="T153" s="5" t="s">
        <v>3109</v>
      </c>
      <c r="U153" s="5" t="s">
        <v>2068</v>
      </c>
      <c r="V153" s="5" t="s">
        <v>1785</v>
      </c>
      <c r="W153" s="5" t="s">
        <v>2208</v>
      </c>
      <c r="X153" s="6" t="b">
        <v>1</v>
      </c>
      <c r="Y153" s="5" t="s">
        <v>1825</v>
      </c>
      <c r="Z153" s="5" t="s">
        <v>1785</v>
      </c>
      <c r="AA153" s="5" t="s">
        <v>1745</v>
      </c>
      <c r="AB153" s="7">
        <v>4200</v>
      </c>
      <c r="AC153" s="7">
        <v>1560</v>
      </c>
      <c r="AD153" s="17">
        <f t="shared" si="13"/>
        <v>4.2</v>
      </c>
      <c r="AE153" s="17">
        <f t="shared" si="14"/>
        <v>1.56</v>
      </c>
      <c r="AF153" s="7">
        <v>6432</v>
      </c>
      <c r="AG153" s="5" t="s">
        <v>3110</v>
      </c>
      <c r="AH153" s="5" t="s">
        <v>2034</v>
      </c>
      <c r="AI153" s="5" t="s">
        <v>1745</v>
      </c>
      <c r="AJ153" s="5" t="s">
        <v>3111</v>
      </c>
      <c r="AK153" s="5" t="s">
        <v>1745</v>
      </c>
      <c r="AL153" s="5" t="s">
        <v>3112</v>
      </c>
      <c r="AM153" s="6" t="b">
        <v>1</v>
      </c>
      <c r="AN153" s="6" t="b">
        <v>1</v>
      </c>
      <c r="AO153" s="17">
        <f t="shared" si="15"/>
        <v>1.1374818</v>
      </c>
      <c r="AP153" s="17">
        <f t="shared" si="16"/>
        <v>1.0890250800000001</v>
      </c>
      <c r="AQ153" s="17">
        <f t="shared" si="17"/>
        <v>4.8456719999999898E-2</v>
      </c>
      <c r="AR153" s="25"/>
      <c r="AS153" s="25"/>
      <c r="AT153" s="25"/>
    </row>
    <row r="154" spans="1:46" ht="12" customHeight="1" x14ac:dyDescent="0.2">
      <c r="A154" s="1" t="s">
        <v>1719</v>
      </c>
      <c r="B154" s="5" t="s">
        <v>3043</v>
      </c>
      <c r="C154" s="5" t="s">
        <v>3096</v>
      </c>
      <c r="D154" s="5" t="s">
        <v>3113</v>
      </c>
      <c r="E154" s="5" t="s">
        <v>3114</v>
      </c>
      <c r="F154" s="5" t="s">
        <v>3115</v>
      </c>
      <c r="G154" s="5" t="s">
        <v>3115</v>
      </c>
      <c r="H154" s="5" t="s">
        <v>1985</v>
      </c>
      <c r="I154" s="5" t="s">
        <v>2604</v>
      </c>
      <c r="J154" s="5" t="s">
        <v>1728</v>
      </c>
      <c r="K154" s="5" t="s">
        <v>2094</v>
      </c>
      <c r="L154" s="5" t="s">
        <v>1988</v>
      </c>
      <c r="M154" s="5" t="s">
        <v>1915</v>
      </c>
      <c r="N154" s="5" t="s">
        <v>1926</v>
      </c>
      <c r="O154" s="5" t="s">
        <v>3116</v>
      </c>
      <c r="P154" s="5" t="s">
        <v>3117</v>
      </c>
      <c r="Q154" s="5" t="s">
        <v>2463</v>
      </c>
      <c r="R154" s="6" t="b">
        <v>0</v>
      </c>
      <c r="S154" s="5" t="s">
        <v>3118</v>
      </c>
      <c r="T154" s="5" t="s">
        <v>3119</v>
      </c>
      <c r="U154" s="5" t="s">
        <v>1931</v>
      </c>
      <c r="V154" s="5" t="s">
        <v>1768</v>
      </c>
      <c r="W154" s="5" t="s">
        <v>1811</v>
      </c>
      <c r="X154" s="6" t="b">
        <v>1</v>
      </c>
      <c r="Y154" s="5" t="s">
        <v>1740</v>
      </c>
      <c r="Z154" s="5" t="s">
        <v>1785</v>
      </c>
      <c r="AA154" s="5" t="s">
        <v>1745</v>
      </c>
      <c r="AB154" s="7">
        <v>3025</v>
      </c>
      <c r="AC154" s="7">
        <v>300</v>
      </c>
      <c r="AD154" s="17">
        <f t="shared" si="13"/>
        <v>3.0249999999999999</v>
      </c>
      <c r="AE154" s="17">
        <f t="shared" si="14"/>
        <v>0.3</v>
      </c>
      <c r="AF154" s="7">
        <v>3289</v>
      </c>
      <c r="AG154" s="5" t="s">
        <v>1779</v>
      </c>
      <c r="AH154" s="5" t="s">
        <v>3120</v>
      </c>
      <c r="AI154" s="5" t="s">
        <v>3121</v>
      </c>
      <c r="AJ154" s="5" t="s">
        <v>1790</v>
      </c>
      <c r="AK154" s="5" t="s">
        <v>1887</v>
      </c>
      <c r="AL154" s="5" t="s">
        <v>3066</v>
      </c>
      <c r="AM154" s="6" t="b">
        <v>1</v>
      </c>
      <c r="AN154" s="6" t="b">
        <v>1</v>
      </c>
      <c r="AO154" s="17">
        <f t="shared" si="15"/>
        <v>0.21874649999999998</v>
      </c>
      <c r="AP154" s="17">
        <f t="shared" si="16"/>
        <v>0.20942789999999997</v>
      </c>
      <c r="AQ154" s="17">
        <f t="shared" si="17"/>
        <v>9.3186000000000102E-3</v>
      </c>
      <c r="AR154" s="25"/>
      <c r="AS154" s="25"/>
      <c r="AT154" s="25"/>
    </row>
    <row r="155" spans="1:46" ht="12" customHeight="1" x14ac:dyDescent="0.2">
      <c r="A155" s="1" t="s">
        <v>1719</v>
      </c>
      <c r="B155" s="5" t="s">
        <v>3043</v>
      </c>
      <c r="C155" s="5" t="s">
        <v>3056</v>
      </c>
      <c r="D155" s="5" t="s">
        <v>3122</v>
      </c>
      <c r="E155" s="5" t="s">
        <v>3077</v>
      </c>
      <c r="F155" s="5" t="s">
        <v>3123</v>
      </c>
      <c r="G155" s="5" t="s">
        <v>2743</v>
      </c>
      <c r="H155" s="5" t="s">
        <v>1985</v>
      </c>
      <c r="I155" s="5" t="s">
        <v>3070</v>
      </c>
      <c r="J155" s="5" t="s">
        <v>1745</v>
      </c>
      <c r="K155" s="5" t="s">
        <v>1754</v>
      </c>
      <c r="L155" s="5" t="s">
        <v>1988</v>
      </c>
      <c r="M155" s="5" t="s">
        <v>1795</v>
      </c>
      <c r="N155" s="5" t="s">
        <v>1990</v>
      </c>
      <c r="O155" s="5" t="s">
        <v>3124</v>
      </c>
      <c r="P155" s="5" t="s">
        <v>3125</v>
      </c>
      <c r="Q155" s="5" t="s">
        <v>1894</v>
      </c>
      <c r="R155" s="6" t="b">
        <v>0</v>
      </c>
      <c r="S155" s="5" t="s">
        <v>1779</v>
      </c>
      <c r="T155" s="5" t="s">
        <v>3126</v>
      </c>
      <c r="U155" s="5" t="s">
        <v>2238</v>
      </c>
      <c r="V155" s="5" t="s">
        <v>1887</v>
      </c>
      <c r="W155" s="5" t="s">
        <v>1779</v>
      </c>
      <c r="X155" s="6" t="b">
        <v>1</v>
      </c>
      <c r="Y155" s="5" t="s">
        <v>1825</v>
      </c>
      <c r="Z155" s="5" t="s">
        <v>1785</v>
      </c>
      <c r="AA155" s="5" t="s">
        <v>1745</v>
      </c>
      <c r="AB155" s="7">
        <v>1770</v>
      </c>
      <c r="AC155" s="7">
        <v>475</v>
      </c>
      <c r="AD155" s="17">
        <f t="shared" si="13"/>
        <v>1.77</v>
      </c>
      <c r="AE155" s="17">
        <f t="shared" si="14"/>
        <v>0.47499999999999998</v>
      </c>
      <c r="AF155" s="7">
        <v>2539</v>
      </c>
      <c r="AG155" s="5" t="s">
        <v>1779</v>
      </c>
      <c r="AH155" s="5" t="s">
        <v>3127</v>
      </c>
      <c r="AI155" s="5" t="s">
        <v>1745</v>
      </c>
      <c r="AJ155" s="5" t="s">
        <v>3128</v>
      </c>
      <c r="AK155" s="5" t="s">
        <v>1745</v>
      </c>
      <c r="AL155" s="5" t="s">
        <v>1747</v>
      </c>
      <c r="AM155" s="6" t="b">
        <v>1</v>
      </c>
      <c r="AN155" s="6" t="b">
        <v>1</v>
      </c>
      <c r="AO155" s="17">
        <f t="shared" si="15"/>
        <v>0.34634862499999997</v>
      </c>
      <c r="AP155" s="17">
        <f t="shared" si="16"/>
        <v>0.33159417499999999</v>
      </c>
      <c r="AQ155" s="17">
        <f t="shared" si="17"/>
        <v>1.4754449999999975E-2</v>
      </c>
      <c r="AR155" s="25"/>
      <c r="AS155" s="25"/>
      <c r="AT155" s="25"/>
    </row>
    <row r="156" spans="1:46" ht="12" customHeight="1" x14ac:dyDescent="0.2">
      <c r="A156" s="1" t="s">
        <v>1719</v>
      </c>
      <c r="B156" s="5" t="s">
        <v>3043</v>
      </c>
      <c r="C156" s="5" t="s">
        <v>3129</v>
      </c>
      <c r="D156" s="5" t="s">
        <v>3130</v>
      </c>
      <c r="E156" s="5" t="s">
        <v>3131</v>
      </c>
      <c r="F156" s="5" t="s">
        <v>2301</v>
      </c>
      <c r="G156" s="5" t="s">
        <v>1901</v>
      </c>
      <c r="H156" s="5" t="s">
        <v>1985</v>
      </c>
      <c r="I156" s="5" t="s">
        <v>3070</v>
      </c>
      <c r="J156" s="5" t="s">
        <v>1745</v>
      </c>
      <c r="K156" s="5" t="s">
        <v>1754</v>
      </c>
      <c r="L156" s="5" t="s">
        <v>1988</v>
      </c>
      <c r="M156" s="5" t="s">
        <v>2068</v>
      </c>
      <c r="N156" s="5" t="s">
        <v>1990</v>
      </c>
      <c r="O156" s="5" t="s">
        <v>3132</v>
      </c>
      <c r="P156" s="5" t="s">
        <v>3133</v>
      </c>
      <c r="Q156" s="5" t="s">
        <v>2106</v>
      </c>
      <c r="R156" s="6" t="b">
        <v>0</v>
      </c>
      <c r="S156" s="5" t="s">
        <v>3134</v>
      </c>
      <c r="T156" s="5" t="s">
        <v>3135</v>
      </c>
      <c r="U156" s="5" t="s">
        <v>2206</v>
      </c>
      <c r="V156" s="5" t="s">
        <v>1825</v>
      </c>
      <c r="W156" s="5" t="s">
        <v>1869</v>
      </c>
      <c r="X156" s="6" t="b">
        <v>0</v>
      </c>
      <c r="Y156" s="5" t="s">
        <v>1915</v>
      </c>
      <c r="Z156" s="5" t="s">
        <v>1768</v>
      </c>
      <c r="AA156" s="5" t="s">
        <v>3136</v>
      </c>
      <c r="AB156" s="7">
        <v>3913</v>
      </c>
      <c r="AC156" s="7">
        <v>4800</v>
      </c>
      <c r="AD156" s="17">
        <f t="shared" si="13"/>
        <v>3.9129999999999998</v>
      </c>
      <c r="AE156" s="17">
        <f t="shared" si="14"/>
        <v>4.8</v>
      </c>
      <c r="AF156" s="7">
        <v>8699</v>
      </c>
      <c r="AG156" s="5" t="s">
        <v>1779</v>
      </c>
      <c r="AH156" s="5" t="s">
        <v>1798</v>
      </c>
      <c r="AI156" s="5" t="s">
        <v>2105</v>
      </c>
      <c r="AJ156" s="5" t="s">
        <v>1790</v>
      </c>
      <c r="AK156" s="5" t="s">
        <v>1887</v>
      </c>
      <c r="AL156" s="5" t="s">
        <v>3137</v>
      </c>
      <c r="AM156" s="6" t="b">
        <v>1</v>
      </c>
      <c r="AN156" s="6" t="b">
        <v>1</v>
      </c>
      <c r="AO156" s="17">
        <f t="shared" si="15"/>
        <v>3.4999439999999997</v>
      </c>
      <c r="AP156" s="17">
        <f t="shared" si="16"/>
        <v>3.3508463999999996</v>
      </c>
      <c r="AQ156" s="17">
        <f t="shared" si="17"/>
        <v>0.14909760000000016</v>
      </c>
      <c r="AR156" s="25"/>
      <c r="AS156" s="25"/>
      <c r="AT156" s="25"/>
    </row>
    <row r="157" spans="1:46" ht="12" customHeight="1" x14ac:dyDescent="0.2">
      <c r="A157" s="1" t="s">
        <v>1719</v>
      </c>
      <c r="B157" s="5" t="s">
        <v>3043</v>
      </c>
      <c r="C157" s="5" t="s">
        <v>3056</v>
      </c>
      <c r="D157" s="5" t="s">
        <v>3138</v>
      </c>
      <c r="E157" s="5" t="s">
        <v>3077</v>
      </c>
      <c r="F157" s="5" t="s">
        <v>3139</v>
      </c>
      <c r="G157" s="5" t="s">
        <v>2435</v>
      </c>
      <c r="H157" s="5" t="s">
        <v>1985</v>
      </c>
      <c r="I157" s="5" t="s">
        <v>3070</v>
      </c>
      <c r="J157" s="5" t="s">
        <v>1745</v>
      </c>
      <c r="K157" s="5" t="s">
        <v>1754</v>
      </c>
      <c r="L157" s="5" t="s">
        <v>1988</v>
      </c>
      <c r="M157" s="5" t="s">
        <v>2020</v>
      </c>
      <c r="N157" s="5" t="s">
        <v>1990</v>
      </c>
      <c r="O157" s="5" t="s">
        <v>3140</v>
      </c>
      <c r="P157" s="5" t="s">
        <v>3141</v>
      </c>
      <c r="Q157" s="5" t="s">
        <v>2275</v>
      </c>
      <c r="R157" s="6" t="b">
        <v>0</v>
      </c>
      <c r="S157" s="5" t="s">
        <v>1779</v>
      </c>
      <c r="T157" s="5" t="s">
        <v>3142</v>
      </c>
      <c r="U157" s="5" t="s">
        <v>2189</v>
      </c>
      <c r="V157" s="5" t="s">
        <v>1768</v>
      </c>
      <c r="W157" s="5" t="s">
        <v>1779</v>
      </c>
      <c r="X157" s="6" t="b">
        <v>1</v>
      </c>
      <c r="Y157" s="5" t="s">
        <v>1836</v>
      </c>
      <c r="Z157" s="5" t="s">
        <v>1785</v>
      </c>
      <c r="AA157" s="5" t="s">
        <v>1745</v>
      </c>
      <c r="AB157" s="7">
        <v>1880</v>
      </c>
      <c r="AC157" s="7">
        <v>512</v>
      </c>
      <c r="AD157" s="17">
        <f t="shared" si="13"/>
        <v>1.88</v>
      </c>
      <c r="AE157" s="17">
        <f t="shared" si="14"/>
        <v>0.51200000000000001</v>
      </c>
      <c r="AF157" s="7">
        <v>2728</v>
      </c>
      <c r="AG157" s="5" t="s">
        <v>1779</v>
      </c>
      <c r="AH157" s="5" t="s">
        <v>3143</v>
      </c>
      <c r="AI157" s="5" t="s">
        <v>1745</v>
      </c>
      <c r="AJ157" s="5" t="s">
        <v>3144</v>
      </c>
      <c r="AK157" s="5" t="s">
        <v>1745</v>
      </c>
      <c r="AL157" s="5" t="s">
        <v>1747</v>
      </c>
      <c r="AM157" s="6" t="b">
        <v>1</v>
      </c>
      <c r="AN157" s="6" t="b">
        <v>1</v>
      </c>
      <c r="AO157" s="17">
        <f t="shared" si="15"/>
        <v>0.37332736</v>
      </c>
      <c r="AP157" s="17">
        <f t="shared" si="16"/>
        <v>0.357423616</v>
      </c>
      <c r="AQ157" s="17">
        <f t="shared" si="17"/>
        <v>1.5903743999999997E-2</v>
      </c>
      <c r="AR157" s="25"/>
      <c r="AS157" s="25"/>
      <c r="AT157" s="25"/>
    </row>
    <row r="158" spans="1:46" ht="12" customHeight="1" x14ac:dyDescent="0.2">
      <c r="A158" s="1" t="s">
        <v>1719</v>
      </c>
      <c r="B158" s="5" t="s">
        <v>3043</v>
      </c>
      <c r="C158" s="5" t="s">
        <v>3056</v>
      </c>
      <c r="D158" s="5" t="s">
        <v>2262</v>
      </c>
      <c r="E158" s="5" t="s">
        <v>3145</v>
      </c>
      <c r="F158" s="5" t="s">
        <v>1789</v>
      </c>
      <c r="G158" s="5" t="s">
        <v>1830</v>
      </c>
      <c r="H158" s="5" t="s">
        <v>1985</v>
      </c>
      <c r="I158" s="5" t="s">
        <v>2604</v>
      </c>
      <c r="J158" s="5" t="s">
        <v>1745</v>
      </c>
      <c r="K158" s="5" t="s">
        <v>2094</v>
      </c>
      <c r="L158" s="5" t="s">
        <v>1988</v>
      </c>
      <c r="M158" s="5" t="s">
        <v>1807</v>
      </c>
      <c r="N158" s="5" t="s">
        <v>1990</v>
      </c>
      <c r="O158" s="5" t="s">
        <v>3146</v>
      </c>
      <c r="P158" s="5" t="s">
        <v>3147</v>
      </c>
      <c r="Q158" s="5" t="s">
        <v>3148</v>
      </c>
      <c r="R158" s="6" t="b">
        <v>0</v>
      </c>
      <c r="S158" s="5" t="s">
        <v>3149</v>
      </c>
      <c r="T158" s="5" t="s">
        <v>3149</v>
      </c>
      <c r="U158" s="5" t="s">
        <v>1915</v>
      </c>
      <c r="V158" s="5" t="s">
        <v>1785</v>
      </c>
      <c r="W158" s="5" t="s">
        <v>1811</v>
      </c>
      <c r="X158" s="6" t="b">
        <v>0</v>
      </c>
      <c r="Y158" s="5" t="s">
        <v>1740</v>
      </c>
      <c r="Z158" s="5" t="s">
        <v>1785</v>
      </c>
      <c r="AA158" s="5" t="s">
        <v>1745</v>
      </c>
      <c r="AB158" s="7">
        <v>7000</v>
      </c>
      <c r="AC158" s="7">
        <v>1113</v>
      </c>
      <c r="AD158" s="17">
        <f t="shared" si="13"/>
        <v>7</v>
      </c>
      <c r="AE158" s="17">
        <f t="shared" si="14"/>
        <v>1.113</v>
      </c>
      <c r="AF158" s="7">
        <v>8651</v>
      </c>
      <c r="AG158" s="5" t="s">
        <v>1779</v>
      </c>
      <c r="AH158" s="5" t="s">
        <v>1798</v>
      </c>
      <c r="AI158" s="5" t="s">
        <v>1745</v>
      </c>
      <c r="AJ158" s="5" t="s">
        <v>3150</v>
      </c>
      <c r="AK158" s="5" t="s">
        <v>1745</v>
      </c>
      <c r="AL158" s="5" t="s">
        <v>1747</v>
      </c>
      <c r="AM158" s="6" t="b">
        <v>1</v>
      </c>
      <c r="AN158" s="6" t="b">
        <v>1</v>
      </c>
      <c r="AO158" s="17">
        <f t="shared" si="15"/>
        <v>0.81154951499999994</v>
      </c>
      <c r="AP158" s="17">
        <f t="shared" si="16"/>
        <v>0.77697750899999996</v>
      </c>
      <c r="AQ158" s="17">
        <f t="shared" si="17"/>
        <v>3.4572005999999988E-2</v>
      </c>
      <c r="AR158" s="25"/>
      <c r="AS158" s="25"/>
      <c r="AT158" s="25"/>
    </row>
    <row r="159" spans="1:46" ht="12" customHeight="1" x14ac:dyDescent="0.2">
      <c r="A159" s="1" t="s">
        <v>1719</v>
      </c>
      <c r="B159" s="5" t="s">
        <v>3043</v>
      </c>
      <c r="C159" s="5" t="s">
        <v>3056</v>
      </c>
      <c r="D159" s="5" t="s">
        <v>3151</v>
      </c>
      <c r="E159" s="5" t="s">
        <v>3152</v>
      </c>
      <c r="F159" s="5" t="s">
        <v>3153</v>
      </c>
      <c r="G159" s="5" t="s">
        <v>2301</v>
      </c>
      <c r="H159" s="5" t="s">
        <v>1985</v>
      </c>
      <c r="I159" s="5" t="s">
        <v>3070</v>
      </c>
      <c r="J159" s="5" t="s">
        <v>1745</v>
      </c>
      <c r="K159" s="5" t="s">
        <v>1754</v>
      </c>
      <c r="L159" s="5" t="s">
        <v>1988</v>
      </c>
      <c r="M159" s="5" t="s">
        <v>1989</v>
      </c>
      <c r="N159" s="5" t="s">
        <v>1990</v>
      </c>
      <c r="O159" s="5" t="s">
        <v>3154</v>
      </c>
      <c r="P159" s="5" t="s">
        <v>3155</v>
      </c>
      <c r="Q159" s="5" t="s">
        <v>2445</v>
      </c>
      <c r="R159" s="6" t="b">
        <v>0</v>
      </c>
      <c r="S159" s="5" t="s">
        <v>1779</v>
      </c>
      <c r="T159" s="5" t="s">
        <v>3156</v>
      </c>
      <c r="U159" s="5" t="s">
        <v>1910</v>
      </c>
      <c r="V159" s="5" t="s">
        <v>1887</v>
      </c>
      <c r="W159" s="5" t="s">
        <v>3157</v>
      </c>
      <c r="X159" s="6" t="b">
        <v>1</v>
      </c>
      <c r="Y159" s="5" t="s">
        <v>1825</v>
      </c>
      <c r="Z159" s="5" t="s">
        <v>1785</v>
      </c>
      <c r="AA159" s="5" t="s">
        <v>1745</v>
      </c>
      <c r="AB159" s="7">
        <v>5050</v>
      </c>
      <c r="AC159" s="7">
        <v>2131</v>
      </c>
      <c r="AD159" s="17">
        <f t="shared" si="13"/>
        <v>5.05</v>
      </c>
      <c r="AE159" s="17">
        <f t="shared" si="14"/>
        <v>2.1309999999999998</v>
      </c>
      <c r="AF159" s="7">
        <v>8547</v>
      </c>
      <c r="AG159" s="5" t="s">
        <v>3158</v>
      </c>
      <c r="AH159" s="5" t="s">
        <v>2046</v>
      </c>
      <c r="AI159" s="5" t="s">
        <v>1745</v>
      </c>
      <c r="AJ159" s="5" t="s">
        <v>2391</v>
      </c>
      <c r="AK159" s="5" t="s">
        <v>1745</v>
      </c>
      <c r="AL159" s="5" t="s">
        <v>1747</v>
      </c>
      <c r="AM159" s="6" t="b">
        <v>0</v>
      </c>
      <c r="AN159" s="6" t="b">
        <v>1</v>
      </c>
      <c r="AO159" s="17">
        <f t="shared" si="15"/>
        <v>1.5538293049999998</v>
      </c>
      <c r="AP159" s="17">
        <f t="shared" si="16"/>
        <v>1.4876361829999998</v>
      </c>
      <c r="AQ159" s="17">
        <f t="shared" si="17"/>
        <v>6.6193122000000049E-2</v>
      </c>
      <c r="AR159" s="25"/>
      <c r="AS159" s="25"/>
      <c r="AT159" s="25"/>
    </row>
    <row r="160" spans="1:46" ht="12" customHeight="1" x14ac:dyDescent="0.2">
      <c r="A160" s="1" t="s">
        <v>1719</v>
      </c>
      <c r="B160" s="5" t="s">
        <v>3043</v>
      </c>
      <c r="C160" s="5" t="s">
        <v>3096</v>
      </c>
      <c r="D160" s="5" t="s">
        <v>3159</v>
      </c>
      <c r="E160" s="5" t="s">
        <v>3114</v>
      </c>
      <c r="F160" s="5" t="s">
        <v>3115</v>
      </c>
      <c r="G160" s="5" t="s">
        <v>1852</v>
      </c>
      <c r="H160" s="5" t="s">
        <v>1985</v>
      </c>
      <c r="I160" s="5" t="s">
        <v>2604</v>
      </c>
      <c r="J160" s="5" t="s">
        <v>1728</v>
      </c>
      <c r="K160" s="5" t="s">
        <v>2094</v>
      </c>
      <c r="L160" s="5" t="s">
        <v>1988</v>
      </c>
      <c r="M160" s="5" t="s">
        <v>1915</v>
      </c>
      <c r="N160" s="5" t="s">
        <v>1926</v>
      </c>
      <c r="O160" s="5" t="s">
        <v>3160</v>
      </c>
      <c r="P160" s="5" t="s">
        <v>3161</v>
      </c>
      <c r="Q160" s="5" t="s">
        <v>2463</v>
      </c>
      <c r="R160" s="6" t="b">
        <v>0</v>
      </c>
      <c r="S160" s="5" t="s">
        <v>1938</v>
      </c>
      <c r="T160" s="5" t="s">
        <v>3162</v>
      </c>
      <c r="U160" s="5" t="s">
        <v>1768</v>
      </c>
      <c r="V160" s="5" t="s">
        <v>1779</v>
      </c>
      <c r="W160" s="5" t="s">
        <v>1779</v>
      </c>
      <c r="X160" s="6" t="b">
        <v>1</v>
      </c>
      <c r="Y160" s="5" t="s">
        <v>1740</v>
      </c>
      <c r="Z160" s="5" t="s">
        <v>1785</v>
      </c>
      <c r="AA160" s="5" t="s">
        <v>1745</v>
      </c>
      <c r="AB160" s="7">
        <v>2100</v>
      </c>
      <c r="AC160" s="7">
        <v>500</v>
      </c>
      <c r="AD160" s="17">
        <f t="shared" si="13"/>
        <v>2.1</v>
      </c>
      <c r="AE160" s="17">
        <f t="shared" si="14"/>
        <v>0.5</v>
      </c>
      <c r="AF160" s="7">
        <v>2322</v>
      </c>
      <c r="AG160" s="5" t="s">
        <v>1779</v>
      </c>
      <c r="AH160" s="5" t="s">
        <v>3163</v>
      </c>
      <c r="AI160" s="5" t="s">
        <v>3164</v>
      </c>
      <c r="AJ160" s="5" t="s">
        <v>2304</v>
      </c>
      <c r="AK160" s="5" t="s">
        <v>1887</v>
      </c>
      <c r="AL160" s="5" t="s">
        <v>3165</v>
      </c>
      <c r="AM160" s="6" t="b">
        <v>1</v>
      </c>
      <c r="AN160" s="6" t="b">
        <v>1</v>
      </c>
      <c r="AO160" s="17">
        <f t="shared" si="15"/>
        <v>0.3645775</v>
      </c>
      <c r="AP160" s="17">
        <f t="shared" si="16"/>
        <v>0.34904649999999998</v>
      </c>
      <c r="AQ160" s="17">
        <f t="shared" si="17"/>
        <v>1.5531000000000017E-2</v>
      </c>
      <c r="AR160" s="25"/>
      <c r="AS160" s="25"/>
      <c r="AT160" s="25"/>
    </row>
    <row r="161" spans="1:46" ht="12" customHeight="1" x14ac:dyDescent="0.2">
      <c r="A161" s="1" t="s">
        <v>1719</v>
      </c>
      <c r="B161" s="5" t="s">
        <v>3043</v>
      </c>
      <c r="C161" s="5" t="s">
        <v>3056</v>
      </c>
      <c r="D161" s="5" t="s">
        <v>3166</v>
      </c>
      <c r="E161" s="5" t="s">
        <v>3167</v>
      </c>
      <c r="F161" s="5" t="s">
        <v>3123</v>
      </c>
      <c r="G161" s="5" t="s">
        <v>1948</v>
      </c>
      <c r="H161" s="5" t="s">
        <v>1985</v>
      </c>
      <c r="I161" s="5" t="s">
        <v>3070</v>
      </c>
      <c r="J161" s="5" t="s">
        <v>1745</v>
      </c>
      <c r="K161" s="5" t="s">
        <v>1754</v>
      </c>
      <c r="L161" s="5" t="s">
        <v>1988</v>
      </c>
      <c r="M161" s="5" t="s">
        <v>1989</v>
      </c>
      <c r="N161" s="5" t="s">
        <v>1990</v>
      </c>
      <c r="O161" s="5" t="s">
        <v>3168</v>
      </c>
      <c r="P161" s="5" t="s">
        <v>3169</v>
      </c>
      <c r="Q161" s="5" t="s">
        <v>1905</v>
      </c>
      <c r="R161" s="6" t="b">
        <v>0</v>
      </c>
      <c r="S161" s="5" t="s">
        <v>1779</v>
      </c>
      <c r="T161" s="5" t="s">
        <v>3170</v>
      </c>
      <c r="U161" s="5" t="s">
        <v>2253</v>
      </c>
      <c r="V161" s="5" t="s">
        <v>1887</v>
      </c>
      <c r="W161" s="5" t="s">
        <v>1779</v>
      </c>
      <c r="X161" s="6" t="b">
        <v>1</v>
      </c>
      <c r="Y161" s="5" t="s">
        <v>1825</v>
      </c>
      <c r="Z161" s="5" t="s">
        <v>1785</v>
      </c>
      <c r="AA161" s="5" t="s">
        <v>1745</v>
      </c>
      <c r="AB161" s="7">
        <v>3200</v>
      </c>
      <c r="AC161" s="7">
        <v>932</v>
      </c>
      <c r="AD161" s="17">
        <f t="shared" si="13"/>
        <v>3.2</v>
      </c>
      <c r="AE161" s="17">
        <f t="shared" si="14"/>
        <v>0.93200000000000005</v>
      </c>
      <c r="AF161" s="7">
        <v>4833</v>
      </c>
      <c r="AG161" s="5" t="s">
        <v>1779</v>
      </c>
      <c r="AH161" s="5" t="s">
        <v>1811</v>
      </c>
      <c r="AI161" s="5" t="s">
        <v>1745</v>
      </c>
      <c r="AJ161" s="5" t="s">
        <v>2488</v>
      </c>
      <c r="AK161" s="5" t="s">
        <v>1745</v>
      </c>
      <c r="AL161" s="5" t="s">
        <v>1747</v>
      </c>
      <c r="AM161" s="6" t="b">
        <v>0</v>
      </c>
      <c r="AN161" s="6" t="b">
        <v>1</v>
      </c>
      <c r="AO161" s="17">
        <f t="shared" si="15"/>
        <v>0.67957246000000004</v>
      </c>
      <c r="AP161" s="17">
        <f t="shared" si="16"/>
        <v>0.65062267600000001</v>
      </c>
      <c r="AQ161" s="17">
        <f t="shared" si="17"/>
        <v>2.8949784000000034E-2</v>
      </c>
      <c r="AR161" s="25"/>
      <c r="AS161" s="25"/>
      <c r="AT161" s="25"/>
    </row>
    <row r="162" spans="1:46" ht="12" customHeight="1" x14ac:dyDescent="0.2">
      <c r="A162" s="1" t="s">
        <v>1719</v>
      </c>
      <c r="B162" s="5" t="s">
        <v>3043</v>
      </c>
      <c r="C162" s="5" t="s">
        <v>3056</v>
      </c>
      <c r="D162" s="5" t="s">
        <v>3171</v>
      </c>
      <c r="E162" s="5" t="s">
        <v>3172</v>
      </c>
      <c r="F162" s="5" t="s">
        <v>3173</v>
      </c>
      <c r="G162" s="5" t="s">
        <v>2307</v>
      </c>
      <c r="H162" s="5" t="s">
        <v>1985</v>
      </c>
      <c r="I162" s="5" t="s">
        <v>3070</v>
      </c>
      <c r="J162" s="5" t="s">
        <v>1745</v>
      </c>
      <c r="K162" s="5" t="s">
        <v>1754</v>
      </c>
      <c r="L162" s="5" t="s">
        <v>1988</v>
      </c>
      <c r="M162" s="5" t="s">
        <v>1989</v>
      </c>
      <c r="N162" s="5" t="s">
        <v>1990</v>
      </c>
      <c r="O162" s="5" t="s">
        <v>3174</v>
      </c>
      <c r="P162" s="5" t="s">
        <v>1939</v>
      </c>
      <c r="Q162" s="5" t="s">
        <v>2228</v>
      </c>
      <c r="R162" s="6" t="b">
        <v>0</v>
      </c>
      <c r="S162" s="5" t="s">
        <v>1745</v>
      </c>
      <c r="T162" s="5" t="s">
        <v>1791</v>
      </c>
      <c r="U162" s="5" t="s">
        <v>2004</v>
      </c>
      <c r="V162" s="5" t="s">
        <v>1887</v>
      </c>
      <c r="W162" s="5" t="s">
        <v>1779</v>
      </c>
      <c r="X162" s="6" t="b">
        <v>1</v>
      </c>
      <c r="Y162" s="5" t="s">
        <v>1836</v>
      </c>
      <c r="Z162" s="5" t="s">
        <v>1785</v>
      </c>
      <c r="AA162" s="5" t="s">
        <v>1745</v>
      </c>
      <c r="AB162" s="7">
        <v>3310</v>
      </c>
      <c r="AC162" s="7">
        <v>605</v>
      </c>
      <c r="AD162" s="17">
        <f t="shared" si="13"/>
        <v>3.31</v>
      </c>
      <c r="AE162" s="17">
        <f t="shared" si="14"/>
        <v>0.60499999999999998</v>
      </c>
      <c r="AF162" s="7">
        <v>4219</v>
      </c>
      <c r="AG162" s="5" t="s">
        <v>1779</v>
      </c>
      <c r="AH162" s="5" t="s">
        <v>3175</v>
      </c>
      <c r="AI162" s="5" t="s">
        <v>3176</v>
      </c>
      <c r="AJ162" s="5" t="s">
        <v>2140</v>
      </c>
      <c r="AK162" s="5" t="s">
        <v>1887</v>
      </c>
      <c r="AL162" s="5" t="s">
        <v>1747</v>
      </c>
      <c r="AM162" s="6" t="b">
        <v>0</v>
      </c>
      <c r="AN162" s="6" t="b">
        <v>1</v>
      </c>
      <c r="AO162" s="17">
        <f t="shared" si="15"/>
        <v>0.44113877499999998</v>
      </c>
      <c r="AP162" s="17">
        <f t="shared" si="16"/>
        <v>0.42234626499999994</v>
      </c>
      <c r="AQ162" s="17">
        <f t="shared" si="17"/>
        <v>1.879251000000004E-2</v>
      </c>
      <c r="AR162" s="25"/>
      <c r="AS162" s="25"/>
      <c r="AT162" s="25"/>
    </row>
    <row r="163" spans="1:46" ht="12" customHeight="1" x14ac:dyDescent="0.2">
      <c r="A163" s="1" t="s">
        <v>1719</v>
      </c>
      <c r="B163" s="5" t="s">
        <v>3043</v>
      </c>
      <c r="C163" s="5" t="s">
        <v>3056</v>
      </c>
      <c r="D163" s="5" t="s">
        <v>3177</v>
      </c>
      <c r="E163" s="5" t="s">
        <v>3114</v>
      </c>
      <c r="F163" s="5" t="s">
        <v>2329</v>
      </c>
      <c r="G163" s="5" t="s">
        <v>2000</v>
      </c>
      <c r="H163" s="5" t="s">
        <v>1985</v>
      </c>
      <c r="I163" s="5" t="s">
        <v>2604</v>
      </c>
      <c r="J163" s="5" t="s">
        <v>1745</v>
      </c>
      <c r="K163" s="5" t="s">
        <v>2094</v>
      </c>
      <c r="L163" s="5" t="s">
        <v>1988</v>
      </c>
      <c r="M163" s="5" t="s">
        <v>1807</v>
      </c>
      <c r="N163" s="5" t="s">
        <v>2605</v>
      </c>
      <c r="O163" s="5" t="s">
        <v>3178</v>
      </c>
      <c r="P163" s="5" t="s">
        <v>3179</v>
      </c>
      <c r="Q163" s="5" t="s">
        <v>2977</v>
      </c>
      <c r="R163" s="6" t="b">
        <v>0</v>
      </c>
      <c r="S163" s="5" t="s">
        <v>1779</v>
      </c>
      <c r="T163" s="5" t="s">
        <v>3180</v>
      </c>
      <c r="U163" s="5" t="s">
        <v>2068</v>
      </c>
      <c r="V163" s="5" t="s">
        <v>1887</v>
      </c>
      <c r="W163" s="5" t="s">
        <v>2392</v>
      </c>
      <c r="X163" s="6" t="b">
        <v>0</v>
      </c>
      <c r="Y163" s="5" t="s">
        <v>1825</v>
      </c>
      <c r="Z163" s="5" t="s">
        <v>1785</v>
      </c>
      <c r="AA163" s="5" t="s">
        <v>1745</v>
      </c>
      <c r="AB163" s="7">
        <v>2586</v>
      </c>
      <c r="AC163" s="7">
        <v>2658</v>
      </c>
      <c r="AD163" s="17">
        <f t="shared" si="13"/>
        <v>2.5859999999999999</v>
      </c>
      <c r="AE163" s="17">
        <f t="shared" si="14"/>
        <v>2.6579999999999999</v>
      </c>
      <c r="AF163" s="7">
        <v>6506</v>
      </c>
      <c r="AG163" s="5" t="s">
        <v>3181</v>
      </c>
      <c r="AH163" s="5" t="s">
        <v>3182</v>
      </c>
      <c r="AI163" s="5" t="s">
        <v>3183</v>
      </c>
      <c r="AJ163" s="5" t="s">
        <v>3184</v>
      </c>
      <c r="AK163" s="5" t="s">
        <v>1745</v>
      </c>
      <c r="AL163" s="5" t="s">
        <v>1747</v>
      </c>
      <c r="AM163" s="6" t="b">
        <v>1</v>
      </c>
      <c r="AN163" s="6" t="b">
        <v>1</v>
      </c>
      <c r="AO163" s="17">
        <f t="shared" si="15"/>
        <v>1.93809399</v>
      </c>
      <c r="AP163" s="17">
        <f t="shared" si="16"/>
        <v>1.8555311939999999</v>
      </c>
      <c r="AQ163" s="17">
        <f t="shared" si="17"/>
        <v>8.256279600000016E-2</v>
      </c>
      <c r="AR163" s="25"/>
      <c r="AS163" s="25"/>
      <c r="AT163" s="25"/>
    </row>
    <row r="164" spans="1:46" ht="12" customHeight="1" x14ac:dyDescent="0.2">
      <c r="A164" s="1" t="s">
        <v>1719</v>
      </c>
      <c r="B164" s="5" t="s">
        <v>3043</v>
      </c>
      <c r="C164" s="5" t="s">
        <v>3056</v>
      </c>
      <c r="D164" s="5" t="s">
        <v>3185</v>
      </c>
      <c r="E164" s="5" t="s">
        <v>3058</v>
      </c>
      <c r="F164" s="5" t="s">
        <v>2718</v>
      </c>
      <c r="G164" s="5" t="s">
        <v>2624</v>
      </c>
      <c r="H164" s="5" t="s">
        <v>1985</v>
      </c>
      <c r="I164" s="5" t="s">
        <v>2604</v>
      </c>
      <c r="J164" s="5" t="s">
        <v>1745</v>
      </c>
      <c r="K164" s="5" t="s">
        <v>2094</v>
      </c>
      <c r="L164" s="5" t="s">
        <v>1988</v>
      </c>
      <c r="M164" s="5" t="s">
        <v>1784</v>
      </c>
      <c r="N164" s="5" t="s">
        <v>1926</v>
      </c>
      <c r="O164" s="5" t="s">
        <v>3186</v>
      </c>
      <c r="P164" s="5" t="s">
        <v>3187</v>
      </c>
      <c r="Q164" s="5" t="s">
        <v>2024</v>
      </c>
      <c r="R164" s="6" t="b">
        <v>0</v>
      </c>
      <c r="S164" s="5" t="s">
        <v>3188</v>
      </c>
      <c r="T164" s="5" t="s">
        <v>3189</v>
      </c>
      <c r="U164" s="5" t="s">
        <v>2028</v>
      </c>
      <c r="V164" s="5" t="s">
        <v>2068</v>
      </c>
      <c r="W164" s="5" t="s">
        <v>1779</v>
      </c>
      <c r="X164" s="6" t="b">
        <v>1</v>
      </c>
      <c r="Y164" s="5" t="s">
        <v>1825</v>
      </c>
      <c r="Z164" s="5" t="s">
        <v>1785</v>
      </c>
      <c r="AA164" s="5" t="s">
        <v>1745</v>
      </c>
      <c r="AB164" s="7">
        <v>4500</v>
      </c>
      <c r="AC164" s="7">
        <v>4089</v>
      </c>
      <c r="AD164" s="17">
        <f t="shared" si="13"/>
        <v>4.5</v>
      </c>
      <c r="AE164" s="17">
        <f t="shared" si="14"/>
        <v>4.0890000000000004</v>
      </c>
      <c r="AF164" s="7">
        <v>10643</v>
      </c>
      <c r="AG164" s="5" t="s">
        <v>3190</v>
      </c>
      <c r="AH164" s="5" t="s">
        <v>1745</v>
      </c>
      <c r="AI164" s="5" t="s">
        <v>1745</v>
      </c>
      <c r="AJ164" s="5" t="s">
        <v>2762</v>
      </c>
      <c r="AK164" s="5" t="s">
        <v>1745</v>
      </c>
      <c r="AL164" s="5" t="s">
        <v>1747</v>
      </c>
      <c r="AM164" s="6" t="b">
        <v>1</v>
      </c>
      <c r="AN164" s="6" t="b">
        <v>1</v>
      </c>
      <c r="AO164" s="17">
        <f t="shared" si="15"/>
        <v>2.9815147950000003</v>
      </c>
      <c r="AP164" s="17">
        <f t="shared" si="16"/>
        <v>2.8545022769999999</v>
      </c>
      <c r="AQ164" s="17">
        <f t="shared" si="17"/>
        <v>0.12701251800000035</v>
      </c>
      <c r="AR164" s="25"/>
      <c r="AS164" s="25"/>
      <c r="AT164" s="25"/>
    </row>
    <row r="165" spans="1:46" ht="12" customHeight="1" x14ac:dyDescent="0.2">
      <c r="A165" s="1" t="s">
        <v>1719</v>
      </c>
      <c r="B165" s="5" t="s">
        <v>3043</v>
      </c>
      <c r="C165" s="5" t="s">
        <v>3191</v>
      </c>
      <c r="D165" s="5" t="s">
        <v>3192</v>
      </c>
      <c r="E165" s="5" t="s">
        <v>3114</v>
      </c>
      <c r="F165" s="5" t="s">
        <v>2842</v>
      </c>
      <c r="G165" s="5" t="s">
        <v>1751</v>
      </c>
      <c r="H165" s="5" t="s">
        <v>1985</v>
      </c>
      <c r="I165" s="5" t="s">
        <v>2604</v>
      </c>
      <c r="J165" s="5" t="s">
        <v>1745</v>
      </c>
      <c r="K165" s="5" t="s">
        <v>2094</v>
      </c>
      <c r="L165" s="5" t="s">
        <v>1988</v>
      </c>
      <c r="M165" s="5" t="s">
        <v>1807</v>
      </c>
      <c r="N165" s="5" t="s">
        <v>1926</v>
      </c>
      <c r="O165" s="5" t="s">
        <v>3193</v>
      </c>
      <c r="P165" s="5" t="s">
        <v>1745</v>
      </c>
      <c r="Q165" s="5" t="s">
        <v>2000</v>
      </c>
      <c r="R165" s="6" t="b">
        <v>0</v>
      </c>
      <c r="S165" s="5" t="s">
        <v>2865</v>
      </c>
      <c r="T165" s="5" t="s">
        <v>3194</v>
      </c>
      <c r="U165" s="5" t="s">
        <v>1794</v>
      </c>
      <c r="V165" s="5" t="s">
        <v>1887</v>
      </c>
      <c r="W165" s="5" t="s">
        <v>3195</v>
      </c>
      <c r="X165" s="6" t="b">
        <v>0</v>
      </c>
      <c r="Y165" s="5" t="s">
        <v>1740</v>
      </c>
      <c r="Z165" s="5" t="s">
        <v>1768</v>
      </c>
      <c r="AA165" s="5" t="s">
        <v>3196</v>
      </c>
      <c r="AB165" s="7">
        <v>17427</v>
      </c>
      <c r="AC165" s="7">
        <v>18427</v>
      </c>
      <c r="AD165" s="17">
        <f t="shared" si="13"/>
        <v>17.427</v>
      </c>
      <c r="AE165" s="17">
        <f t="shared" si="14"/>
        <v>18.427</v>
      </c>
      <c r="AF165" s="7">
        <v>34806</v>
      </c>
      <c r="AG165" s="5" t="s">
        <v>1779</v>
      </c>
      <c r="AH165" s="5" t="s">
        <v>3197</v>
      </c>
      <c r="AI165" s="5" t="s">
        <v>1745</v>
      </c>
      <c r="AJ165" s="5" t="s">
        <v>1760</v>
      </c>
      <c r="AK165" s="5" t="s">
        <v>1825</v>
      </c>
      <c r="AL165" s="5" t="s">
        <v>1747</v>
      </c>
      <c r="AM165" s="6" t="b">
        <v>1</v>
      </c>
      <c r="AN165" s="6" t="b">
        <v>1</v>
      </c>
      <c r="AO165" s="17">
        <f t="shared" si="15"/>
        <v>13.436139185</v>
      </c>
      <c r="AP165" s="17">
        <f t="shared" si="16"/>
        <v>12.863759710999998</v>
      </c>
      <c r="AQ165" s="17">
        <f t="shared" si="17"/>
        <v>0.57237947400000166</v>
      </c>
      <c r="AR165" s="25"/>
      <c r="AS165" s="25"/>
      <c r="AT165" s="25"/>
    </row>
    <row r="166" spans="1:46" ht="12" customHeight="1" x14ac:dyDescent="0.2">
      <c r="A166" s="1" t="s">
        <v>1719</v>
      </c>
      <c r="B166" s="5" t="s">
        <v>3043</v>
      </c>
      <c r="C166" s="5" t="s">
        <v>3056</v>
      </c>
      <c r="D166" s="5" t="s">
        <v>3198</v>
      </c>
      <c r="E166" s="5" t="s">
        <v>3199</v>
      </c>
      <c r="F166" s="5" t="s">
        <v>3200</v>
      </c>
      <c r="G166" s="5" t="s">
        <v>3201</v>
      </c>
      <c r="H166" s="5" t="s">
        <v>1985</v>
      </c>
      <c r="I166" s="5" t="s">
        <v>3202</v>
      </c>
      <c r="J166" s="5" t="s">
        <v>3203</v>
      </c>
      <c r="K166" s="5" t="s">
        <v>2094</v>
      </c>
      <c r="L166" s="5" t="s">
        <v>1988</v>
      </c>
      <c r="M166" s="5" t="s">
        <v>1784</v>
      </c>
      <c r="N166" s="5" t="s">
        <v>1926</v>
      </c>
      <c r="O166" s="5" t="s">
        <v>3204</v>
      </c>
      <c r="P166" s="5" t="s">
        <v>2317</v>
      </c>
      <c r="Q166" s="5" t="s">
        <v>1746</v>
      </c>
      <c r="R166" s="6" t="b">
        <v>0</v>
      </c>
      <c r="S166" s="5" t="s">
        <v>1779</v>
      </c>
      <c r="T166" s="5" t="s">
        <v>3205</v>
      </c>
      <c r="U166" s="5" t="s">
        <v>1914</v>
      </c>
      <c r="V166" s="5" t="s">
        <v>1887</v>
      </c>
      <c r="W166" s="5" t="s">
        <v>1764</v>
      </c>
      <c r="X166" s="6" t="b">
        <v>1</v>
      </c>
      <c r="Y166" s="5" t="s">
        <v>1825</v>
      </c>
      <c r="Z166" s="5" t="s">
        <v>1785</v>
      </c>
      <c r="AA166" s="5" t="s">
        <v>1745</v>
      </c>
      <c r="AB166" s="7">
        <v>1650</v>
      </c>
      <c r="AC166" s="7">
        <v>502</v>
      </c>
      <c r="AD166" s="17">
        <f t="shared" si="13"/>
        <v>1.65</v>
      </c>
      <c r="AE166" s="17">
        <f t="shared" si="14"/>
        <v>0.502</v>
      </c>
      <c r="AF166" s="7">
        <v>2238</v>
      </c>
      <c r="AG166" s="5" t="s">
        <v>1779</v>
      </c>
      <c r="AH166" s="5" t="s">
        <v>3206</v>
      </c>
      <c r="AI166" s="5" t="s">
        <v>1745</v>
      </c>
      <c r="AJ166" s="5" t="s">
        <v>3036</v>
      </c>
      <c r="AK166" s="5" t="s">
        <v>1887</v>
      </c>
      <c r="AL166" s="5" t="s">
        <v>3207</v>
      </c>
      <c r="AM166" s="6" t="b">
        <v>1</v>
      </c>
      <c r="AN166" s="6" t="b">
        <v>1</v>
      </c>
      <c r="AO166" s="17">
        <f t="shared" si="15"/>
        <v>0.36603581000000002</v>
      </c>
      <c r="AP166" s="17">
        <f t="shared" si="16"/>
        <v>0.350442686</v>
      </c>
      <c r="AQ166" s="17">
        <f t="shared" si="17"/>
        <v>1.5593124000000014E-2</v>
      </c>
      <c r="AR166" s="25"/>
      <c r="AS166" s="25"/>
      <c r="AT166" s="25"/>
    </row>
    <row r="167" spans="1:46" ht="12" customHeight="1" x14ac:dyDescent="0.2">
      <c r="A167" s="1" t="s">
        <v>1719</v>
      </c>
      <c r="B167" s="5" t="s">
        <v>3208</v>
      </c>
      <c r="C167" s="5" t="s">
        <v>3096</v>
      </c>
      <c r="D167" s="5" t="s">
        <v>3209</v>
      </c>
      <c r="E167" s="5" t="s">
        <v>0</v>
      </c>
      <c r="F167" s="5" t="s">
        <v>3173</v>
      </c>
      <c r="G167" s="5" t="s">
        <v>1</v>
      </c>
      <c r="H167" s="5" t="s">
        <v>1985</v>
      </c>
      <c r="I167" s="5" t="s">
        <v>2</v>
      </c>
      <c r="J167" s="5" t="s">
        <v>1728</v>
      </c>
      <c r="K167" s="5" t="s">
        <v>1754</v>
      </c>
      <c r="L167" s="5" t="s">
        <v>1988</v>
      </c>
      <c r="M167" s="5" t="s">
        <v>1915</v>
      </c>
      <c r="N167" s="5" t="s">
        <v>1990</v>
      </c>
      <c r="O167" s="5" t="s">
        <v>3</v>
      </c>
      <c r="P167" s="5" t="s">
        <v>4</v>
      </c>
      <c r="Q167" s="5" t="s">
        <v>5</v>
      </c>
      <c r="R167" s="6" t="b">
        <v>0</v>
      </c>
      <c r="S167" s="5" t="s">
        <v>6</v>
      </c>
      <c r="T167" s="5" t="s">
        <v>7</v>
      </c>
      <c r="U167" s="5" t="s">
        <v>8</v>
      </c>
      <c r="V167" s="5" t="s">
        <v>1779</v>
      </c>
      <c r="W167" s="5" t="s">
        <v>9</v>
      </c>
      <c r="X167" s="6" t="b">
        <v>0</v>
      </c>
      <c r="Y167" s="5" t="s">
        <v>1807</v>
      </c>
      <c r="Z167" s="5" t="s">
        <v>1768</v>
      </c>
      <c r="AA167" s="5" t="s">
        <v>1745</v>
      </c>
      <c r="AB167" s="7">
        <v>17300</v>
      </c>
      <c r="AC167" s="7">
        <v>7500</v>
      </c>
      <c r="AD167" s="17">
        <f t="shared" si="13"/>
        <v>17.3</v>
      </c>
      <c r="AE167" s="17">
        <f t="shared" si="14"/>
        <v>7.5</v>
      </c>
      <c r="AF167" s="7">
        <v>24491</v>
      </c>
      <c r="AG167" s="5" t="s">
        <v>1779</v>
      </c>
      <c r="AH167" s="5" t="s">
        <v>10</v>
      </c>
      <c r="AI167" s="5" t="s">
        <v>1745</v>
      </c>
      <c r="AJ167" s="5" t="s">
        <v>11</v>
      </c>
      <c r="AK167" s="5" t="s">
        <v>1745</v>
      </c>
      <c r="AL167" s="5" t="s">
        <v>1747</v>
      </c>
      <c r="AM167" s="6" t="b">
        <v>1</v>
      </c>
      <c r="AN167" s="6" t="b">
        <v>1</v>
      </c>
      <c r="AO167" s="17">
        <f t="shared" si="15"/>
        <v>5.4686624999999998</v>
      </c>
      <c r="AP167" s="17">
        <f t="shared" si="16"/>
        <v>5.2356974999999997</v>
      </c>
      <c r="AQ167" s="17">
        <f t="shared" si="17"/>
        <v>0.23296500000000009</v>
      </c>
      <c r="AR167" s="25"/>
      <c r="AS167" s="25"/>
      <c r="AT167" s="25"/>
    </row>
    <row r="168" spans="1:46" ht="12" customHeight="1" x14ac:dyDescent="0.2">
      <c r="A168" s="1" t="s">
        <v>1719</v>
      </c>
      <c r="B168" s="5" t="s">
        <v>3208</v>
      </c>
      <c r="C168" s="5" t="s">
        <v>3096</v>
      </c>
      <c r="D168" s="5" t="s">
        <v>12</v>
      </c>
      <c r="E168" s="5" t="s">
        <v>13</v>
      </c>
      <c r="F168" s="5" t="s">
        <v>14</v>
      </c>
      <c r="G168" s="5" t="s">
        <v>1995</v>
      </c>
      <c r="H168" s="5" t="s">
        <v>1985</v>
      </c>
      <c r="I168" s="5" t="s">
        <v>15</v>
      </c>
      <c r="J168" s="5" t="s">
        <v>1728</v>
      </c>
      <c r="K168" s="5" t="s">
        <v>2003</v>
      </c>
      <c r="L168" s="5" t="s">
        <v>1988</v>
      </c>
      <c r="M168" s="5" t="s">
        <v>1915</v>
      </c>
      <c r="N168" s="5" t="s">
        <v>1990</v>
      </c>
      <c r="O168" s="5" t="s">
        <v>16</v>
      </c>
      <c r="P168" s="5" t="s">
        <v>17</v>
      </c>
      <c r="Q168" s="5" t="s">
        <v>18</v>
      </c>
      <c r="R168" s="6" t="b">
        <v>0</v>
      </c>
      <c r="S168" s="5" t="s">
        <v>19</v>
      </c>
      <c r="T168" s="5" t="s">
        <v>20</v>
      </c>
      <c r="U168" s="5" t="s">
        <v>1737</v>
      </c>
      <c r="V168" s="5" t="s">
        <v>2244</v>
      </c>
      <c r="W168" s="5" t="s">
        <v>21</v>
      </c>
      <c r="X168" s="6" t="b">
        <v>0</v>
      </c>
      <c r="Y168" s="5" t="s">
        <v>1784</v>
      </c>
      <c r="Z168" s="5" t="s">
        <v>1785</v>
      </c>
      <c r="AA168" s="5" t="s">
        <v>1745</v>
      </c>
      <c r="AB168" s="7">
        <v>4350</v>
      </c>
      <c r="AC168" s="7">
        <v>2550</v>
      </c>
      <c r="AD168" s="17">
        <f t="shared" si="13"/>
        <v>4.3499999999999996</v>
      </c>
      <c r="AE168" s="17">
        <f t="shared" si="14"/>
        <v>2.5499999999999998</v>
      </c>
      <c r="AF168" s="7">
        <v>7621</v>
      </c>
      <c r="AG168" s="5" t="s">
        <v>1779</v>
      </c>
      <c r="AH168" s="5" t="s">
        <v>1871</v>
      </c>
      <c r="AI168" s="5" t="s">
        <v>1745</v>
      </c>
      <c r="AJ168" s="5" t="s">
        <v>11</v>
      </c>
      <c r="AK168" s="5" t="s">
        <v>1745</v>
      </c>
      <c r="AL168" s="5" t="s">
        <v>22</v>
      </c>
      <c r="AM168" s="6" t="b">
        <v>1</v>
      </c>
      <c r="AN168" s="6" t="b">
        <v>1</v>
      </c>
      <c r="AO168" s="17">
        <f t="shared" si="15"/>
        <v>1.8593452499999998</v>
      </c>
      <c r="AP168" s="17">
        <f t="shared" si="16"/>
        <v>1.7801371499999998</v>
      </c>
      <c r="AQ168" s="17">
        <f t="shared" si="17"/>
        <v>7.9208100000000004E-2</v>
      </c>
      <c r="AR168" s="25"/>
      <c r="AS168" s="25"/>
      <c r="AT168" s="25"/>
    </row>
    <row r="169" spans="1:46" ht="12" customHeight="1" x14ac:dyDescent="0.2">
      <c r="A169" s="1" t="s">
        <v>1719</v>
      </c>
      <c r="B169" s="5" t="s">
        <v>3208</v>
      </c>
      <c r="C169" s="5" t="s">
        <v>23</v>
      </c>
      <c r="D169" s="5" t="s">
        <v>24</v>
      </c>
      <c r="E169" s="5" t="s">
        <v>25</v>
      </c>
      <c r="F169" s="5" t="s">
        <v>26</v>
      </c>
      <c r="G169" s="5" t="s">
        <v>2092</v>
      </c>
      <c r="H169" s="5" t="s">
        <v>1985</v>
      </c>
      <c r="I169" s="5" t="s">
        <v>2</v>
      </c>
      <c r="J169" s="5" t="s">
        <v>1728</v>
      </c>
      <c r="K169" s="5" t="s">
        <v>1754</v>
      </c>
      <c r="L169" s="5" t="s">
        <v>1988</v>
      </c>
      <c r="M169" s="5" t="s">
        <v>1836</v>
      </c>
      <c r="N169" s="5" t="s">
        <v>1990</v>
      </c>
      <c r="O169" s="5" t="s">
        <v>27</v>
      </c>
      <c r="P169" s="5" t="s">
        <v>28</v>
      </c>
      <c r="Q169" s="5" t="s">
        <v>29</v>
      </c>
      <c r="R169" s="6" t="b">
        <v>0</v>
      </c>
      <c r="S169" s="5" t="s">
        <v>30</v>
      </c>
      <c r="T169" s="5" t="s">
        <v>2490</v>
      </c>
      <c r="U169" s="5" t="s">
        <v>31</v>
      </c>
      <c r="V169" s="5" t="s">
        <v>2056</v>
      </c>
      <c r="W169" s="5" t="s">
        <v>32</v>
      </c>
      <c r="X169" s="6" t="b">
        <v>0</v>
      </c>
      <c r="Y169" s="5" t="s">
        <v>1740</v>
      </c>
      <c r="Z169" s="5" t="s">
        <v>1785</v>
      </c>
      <c r="AA169" s="5" t="s">
        <v>33</v>
      </c>
      <c r="AB169" s="7">
        <v>8743</v>
      </c>
      <c r="AC169" s="7">
        <v>1814</v>
      </c>
      <c r="AD169" s="17">
        <f t="shared" si="13"/>
        <v>8.7430000000000003</v>
      </c>
      <c r="AE169" s="17">
        <f t="shared" si="14"/>
        <v>1.8140000000000001</v>
      </c>
      <c r="AF169" s="7">
        <v>10398</v>
      </c>
      <c r="AG169" s="5" t="s">
        <v>1779</v>
      </c>
      <c r="AH169" s="5" t="s">
        <v>2489</v>
      </c>
      <c r="AI169" s="5" t="s">
        <v>2489</v>
      </c>
      <c r="AJ169" s="5" t="s">
        <v>2042</v>
      </c>
      <c r="AK169" s="5" t="s">
        <v>1887</v>
      </c>
      <c r="AL169" s="5" t="s">
        <v>1747</v>
      </c>
      <c r="AM169" s="6" t="b">
        <v>1</v>
      </c>
      <c r="AN169" s="6" t="b">
        <v>1</v>
      </c>
      <c r="AO169" s="17">
        <f t="shared" si="15"/>
        <v>1.32268717</v>
      </c>
      <c r="AP169" s="17">
        <f t="shared" si="16"/>
        <v>1.2663407019999999</v>
      </c>
      <c r="AQ169" s="17">
        <f t="shared" si="17"/>
        <v>5.6346468000000094E-2</v>
      </c>
      <c r="AR169" s="25"/>
      <c r="AS169" s="25"/>
      <c r="AT169" s="25"/>
    </row>
    <row r="170" spans="1:46" ht="12" customHeight="1" x14ac:dyDescent="0.2">
      <c r="A170" s="1" t="s">
        <v>1719</v>
      </c>
      <c r="B170" s="5" t="s">
        <v>3208</v>
      </c>
      <c r="C170" s="5" t="s">
        <v>23</v>
      </c>
      <c r="D170" s="5" t="s">
        <v>13</v>
      </c>
      <c r="E170" s="5" t="s">
        <v>13</v>
      </c>
      <c r="F170" s="5" t="s">
        <v>2329</v>
      </c>
      <c r="G170" s="5" t="s">
        <v>2000</v>
      </c>
      <c r="H170" s="5" t="s">
        <v>1985</v>
      </c>
      <c r="I170" s="5" t="s">
        <v>2604</v>
      </c>
      <c r="J170" s="5" t="s">
        <v>1745</v>
      </c>
      <c r="K170" s="5" t="s">
        <v>2094</v>
      </c>
      <c r="L170" s="5" t="s">
        <v>1988</v>
      </c>
      <c r="M170" s="5" t="s">
        <v>1741</v>
      </c>
      <c r="N170" s="5" t="s">
        <v>1732</v>
      </c>
      <c r="O170" s="5" t="s">
        <v>34</v>
      </c>
      <c r="P170" s="5" t="s">
        <v>1745</v>
      </c>
      <c r="Q170" s="5" t="s">
        <v>35</v>
      </c>
      <c r="R170" s="6" t="b">
        <v>0</v>
      </c>
      <c r="S170" s="5" t="s">
        <v>36</v>
      </c>
      <c r="T170" s="5" t="s">
        <v>37</v>
      </c>
      <c r="U170" s="5" t="s">
        <v>1740</v>
      </c>
      <c r="V170" s="5" t="s">
        <v>1887</v>
      </c>
      <c r="W170" s="5" t="s">
        <v>2106</v>
      </c>
      <c r="X170" s="6" t="b">
        <v>0</v>
      </c>
      <c r="Y170" s="5" t="s">
        <v>1836</v>
      </c>
      <c r="Z170" s="5" t="s">
        <v>1785</v>
      </c>
      <c r="AA170" s="5" t="s">
        <v>38</v>
      </c>
      <c r="AB170" s="7">
        <v>2102</v>
      </c>
      <c r="AC170" s="7">
        <v>1009</v>
      </c>
      <c r="AD170" s="17">
        <f t="shared" si="13"/>
        <v>2.1019999999999999</v>
      </c>
      <c r="AE170" s="17">
        <f t="shared" si="14"/>
        <v>1.0089999999999999</v>
      </c>
      <c r="AF170" s="7">
        <v>3152</v>
      </c>
      <c r="AG170" s="5" t="s">
        <v>1779</v>
      </c>
      <c r="AH170" s="5" t="s">
        <v>39</v>
      </c>
      <c r="AI170" s="5" t="s">
        <v>39</v>
      </c>
      <c r="AJ170" s="5" t="s">
        <v>2017</v>
      </c>
      <c r="AK170" s="5" t="s">
        <v>40</v>
      </c>
      <c r="AL170" s="5" t="s">
        <v>1747</v>
      </c>
      <c r="AM170" s="6" t="b">
        <v>1</v>
      </c>
      <c r="AN170" s="6" t="b">
        <v>1</v>
      </c>
      <c r="AO170" s="17">
        <f t="shared" si="15"/>
        <v>0.73571739499999989</v>
      </c>
      <c r="AP170" s="17">
        <f t="shared" si="16"/>
        <v>0.70437583699999984</v>
      </c>
      <c r="AQ170" s="17">
        <f t="shared" si="17"/>
        <v>3.1341558000000047E-2</v>
      </c>
      <c r="AR170" s="25"/>
      <c r="AS170" s="25"/>
      <c r="AT170" s="25"/>
    </row>
    <row r="171" spans="1:46" ht="12" customHeight="1" x14ac:dyDescent="0.2">
      <c r="A171" s="1" t="s">
        <v>1719</v>
      </c>
      <c r="B171" s="5" t="s">
        <v>3208</v>
      </c>
      <c r="C171" s="5" t="s">
        <v>3096</v>
      </c>
      <c r="D171" s="5" t="s">
        <v>41</v>
      </c>
      <c r="E171" s="5" t="s">
        <v>42</v>
      </c>
      <c r="F171" s="5" t="s">
        <v>43</v>
      </c>
      <c r="G171" s="5" t="s">
        <v>2655</v>
      </c>
      <c r="H171" s="5" t="s">
        <v>1985</v>
      </c>
      <c r="I171" s="5" t="s">
        <v>2</v>
      </c>
      <c r="J171" s="5" t="s">
        <v>1728</v>
      </c>
      <c r="K171" s="5" t="s">
        <v>1754</v>
      </c>
      <c r="L171" s="5" t="s">
        <v>1988</v>
      </c>
      <c r="M171" s="5" t="s">
        <v>1915</v>
      </c>
      <c r="N171" s="5" t="s">
        <v>1990</v>
      </c>
      <c r="O171" s="5" t="s">
        <v>3</v>
      </c>
      <c r="P171" s="5" t="s">
        <v>44</v>
      </c>
      <c r="Q171" s="5" t="s">
        <v>1758</v>
      </c>
      <c r="R171" s="6" t="b">
        <v>0</v>
      </c>
      <c r="S171" s="5" t="s">
        <v>45</v>
      </c>
      <c r="T171" s="5" t="s">
        <v>46</v>
      </c>
      <c r="U171" s="5" t="s">
        <v>47</v>
      </c>
      <c r="V171" s="5" t="s">
        <v>2201</v>
      </c>
      <c r="W171" s="5" t="s">
        <v>48</v>
      </c>
      <c r="X171" s="6" t="b">
        <v>1</v>
      </c>
      <c r="Y171" s="5" t="s">
        <v>1784</v>
      </c>
      <c r="Z171" s="5" t="s">
        <v>2056</v>
      </c>
      <c r="AA171" s="5" t="s">
        <v>1745</v>
      </c>
      <c r="AB171" s="7">
        <v>44880</v>
      </c>
      <c r="AC171" s="7">
        <v>26320</v>
      </c>
      <c r="AD171" s="17">
        <f t="shared" si="13"/>
        <v>44.88</v>
      </c>
      <c r="AE171" s="17">
        <f t="shared" si="14"/>
        <v>26.32</v>
      </c>
      <c r="AF171" s="7">
        <v>59343</v>
      </c>
      <c r="AG171" s="5" t="s">
        <v>1779</v>
      </c>
      <c r="AH171" s="5" t="s">
        <v>49</v>
      </c>
      <c r="AI171" s="5" t="s">
        <v>1745</v>
      </c>
      <c r="AJ171" s="5" t="s">
        <v>2289</v>
      </c>
      <c r="AK171" s="5" t="s">
        <v>1745</v>
      </c>
      <c r="AL171" s="5" t="s">
        <v>1747</v>
      </c>
      <c r="AM171" s="6" t="b">
        <v>1</v>
      </c>
      <c r="AN171" s="6" t="b">
        <v>1</v>
      </c>
      <c r="AO171" s="17">
        <f t="shared" si="15"/>
        <v>19.191359599999998</v>
      </c>
      <c r="AP171" s="17">
        <f t="shared" si="16"/>
        <v>18.373807759999998</v>
      </c>
      <c r="AQ171" s="17">
        <f t="shared" si="17"/>
        <v>0.81755184000000014</v>
      </c>
      <c r="AR171" s="25"/>
      <c r="AS171" s="25"/>
      <c r="AT171" s="25"/>
    </row>
    <row r="172" spans="1:46" ht="12" customHeight="1" x14ac:dyDescent="0.2">
      <c r="A172" s="1" t="s">
        <v>1719</v>
      </c>
      <c r="B172" s="5" t="s">
        <v>3208</v>
      </c>
      <c r="C172" s="5" t="s">
        <v>23</v>
      </c>
      <c r="D172" s="5" t="s">
        <v>50</v>
      </c>
      <c r="E172" s="5" t="s">
        <v>25</v>
      </c>
      <c r="F172" s="5" t="s">
        <v>2301</v>
      </c>
      <c r="G172" s="5" t="s">
        <v>1948</v>
      </c>
      <c r="H172" s="5" t="s">
        <v>1985</v>
      </c>
      <c r="I172" s="5" t="s">
        <v>2</v>
      </c>
      <c r="J172" s="5" t="s">
        <v>1728</v>
      </c>
      <c r="K172" s="5" t="s">
        <v>1754</v>
      </c>
      <c r="L172" s="5" t="s">
        <v>1988</v>
      </c>
      <c r="M172" s="5" t="s">
        <v>2773</v>
      </c>
      <c r="N172" s="5" t="s">
        <v>1990</v>
      </c>
      <c r="O172" s="5" t="s">
        <v>51</v>
      </c>
      <c r="P172" s="5" t="s">
        <v>1779</v>
      </c>
      <c r="Q172" s="5" t="s">
        <v>52</v>
      </c>
      <c r="R172" s="6" t="b">
        <v>0</v>
      </c>
      <c r="S172" s="5" t="s">
        <v>53</v>
      </c>
      <c r="T172" s="5" t="s">
        <v>54</v>
      </c>
      <c r="U172" s="5" t="s">
        <v>2158</v>
      </c>
      <c r="V172" s="5" t="s">
        <v>1887</v>
      </c>
      <c r="W172" s="5" t="s">
        <v>1779</v>
      </c>
      <c r="X172" s="6" t="b">
        <v>0</v>
      </c>
      <c r="Y172" s="5" t="s">
        <v>1825</v>
      </c>
      <c r="Z172" s="5" t="s">
        <v>1785</v>
      </c>
      <c r="AA172" s="5" t="s">
        <v>55</v>
      </c>
      <c r="AB172" s="7">
        <v>2499</v>
      </c>
      <c r="AC172" s="7">
        <v>306</v>
      </c>
      <c r="AD172" s="17">
        <f t="shared" si="13"/>
        <v>2.4990000000000001</v>
      </c>
      <c r="AE172" s="17">
        <f t="shared" si="14"/>
        <v>0.30599999999999999</v>
      </c>
      <c r="AF172" s="7">
        <v>2907</v>
      </c>
      <c r="AG172" s="5" t="s">
        <v>1779</v>
      </c>
      <c r="AH172" s="5" t="s">
        <v>2208</v>
      </c>
      <c r="AI172" s="5" t="s">
        <v>2208</v>
      </c>
      <c r="AJ172" s="5" t="s">
        <v>2065</v>
      </c>
      <c r="AK172" s="5" t="s">
        <v>1887</v>
      </c>
      <c r="AL172" s="5" t="s">
        <v>1747</v>
      </c>
      <c r="AM172" s="6" t="b">
        <v>1</v>
      </c>
      <c r="AN172" s="6" t="b">
        <v>1</v>
      </c>
      <c r="AO172" s="17">
        <f t="shared" si="15"/>
        <v>0.22312142999999998</v>
      </c>
      <c r="AP172" s="17">
        <f t="shared" si="16"/>
        <v>0.21361645799999998</v>
      </c>
      <c r="AQ172" s="17">
        <f t="shared" si="17"/>
        <v>9.5049720000000004E-3</v>
      </c>
      <c r="AR172" s="25"/>
      <c r="AS172" s="25"/>
      <c r="AT172" s="25"/>
    </row>
    <row r="173" spans="1:46" ht="12" customHeight="1" x14ac:dyDescent="0.2">
      <c r="A173" s="1" t="s">
        <v>1719</v>
      </c>
      <c r="B173" s="5" t="s">
        <v>3208</v>
      </c>
      <c r="C173" s="5" t="s">
        <v>3096</v>
      </c>
      <c r="D173" s="5" t="s">
        <v>56</v>
      </c>
      <c r="E173" s="5" t="s">
        <v>57</v>
      </c>
      <c r="F173" s="5" t="s">
        <v>3115</v>
      </c>
      <c r="G173" s="5" t="s">
        <v>1973</v>
      </c>
      <c r="H173" s="5" t="s">
        <v>1985</v>
      </c>
      <c r="I173" s="5" t="s">
        <v>2604</v>
      </c>
      <c r="J173" s="5" t="s">
        <v>1728</v>
      </c>
      <c r="K173" s="5" t="s">
        <v>2094</v>
      </c>
      <c r="L173" s="5" t="s">
        <v>1988</v>
      </c>
      <c r="M173" s="5" t="s">
        <v>1836</v>
      </c>
      <c r="N173" s="5" t="s">
        <v>1990</v>
      </c>
      <c r="O173" s="5" t="s">
        <v>58</v>
      </c>
      <c r="P173" s="5" t="s">
        <v>59</v>
      </c>
      <c r="Q173" s="5" t="s">
        <v>2494</v>
      </c>
      <c r="R173" s="6" t="b">
        <v>0</v>
      </c>
      <c r="S173" s="5" t="s">
        <v>60</v>
      </c>
      <c r="T173" s="5" t="s">
        <v>61</v>
      </c>
      <c r="U173" s="5" t="s">
        <v>62</v>
      </c>
      <c r="V173" s="5" t="s">
        <v>1779</v>
      </c>
      <c r="W173" s="5" t="s">
        <v>2384</v>
      </c>
      <c r="X173" s="6" t="b">
        <v>0</v>
      </c>
      <c r="Y173" s="5" t="s">
        <v>1989</v>
      </c>
      <c r="Z173" s="5" t="s">
        <v>2056</v>
      </c>
      <c r="AA173" s="5" t="s">
        <v>1745</v>
      </c>
      <c r="AB173" s="7">
        <v>5250</v>
      </c>
      <c r="AC173" s="7">
        <v>1850</v>
      </c>
      <c r="AD173" s="17">
        <f t="shared" si="13"/>
        <v>5.25</v>
      </c>
      <c r="AE173" s="17">
        <f t="shared" si="14"/>
        <v>1.85</v>
      </c>
      <c r="AF173" s="7">
        <v>7047</v>
      </c>
      <c r="AG173" s="5" t="s">
        <v>1779</v>
      </c>
      <c r="AH173" s="5" t="s">
        <v>1745</v>
      </c>
      <c r="AI173" s="5" t="s">
        <v>1745</v>
      </c>
      <c r="AJ173" s="5" t="s">
        <v>1872</v>
      </c>
      <c r="AK173" s="5" t="s">
        <v>1745</v>
      </c>
      <c r="AL173" s="5" t="s">
        <v>63</v>
      </c>
      <c r="AM173" s="6" t="b">
        <v>1</v>
      </c>
      <c r="AN173" s="6" t="b">
        <v>1</v>
      </c>
      <c r="AO173" s="17">
        <f t="shared" si="15"/>
        <v>1.34893675</v>
      </c>
      <c r="AP173" s="17">
        <f t="shared" si="16"/>
        <v>1.2914720500000001</v>
      </c>
      <c r="AQ173" s="17">
        <f t="shared" si="17"/>
        <v>5.7464699999999924E-2</v>
      </c>
      <c r="AR173" s="25"/>
      <c r="AS173" s="25"/>
      <c r="AT173" s="25"/>
    </row>
    <row r="174" spans="1:46" ht="12" customHeight="1" x14ac:dyDescent="0.2">
      <c r="A174" s="1" t="s">
        <v>1719</v>
      </c>
      <c r="B174" s="5" t="s">
        <v>3208</v>
      </c>
      <c r="C174" s="5" t="s">
        <v>3096</v>
      </c>
      <c r="D174" s="5" t="s">
        <v>64</v>
      </c>
      <c r="E174" s="5" t="s">
        <v>65</v>
      </c>
      <c r="F174" s="5" t="s">
        <v>26</v>
      </c>
      <c r="G174" s="5" t="s">
        <v>1973</v>
      </c>
      <c r="H174" s="5" t="s">
        <v>1985</v>
      </c>
      <c r="I174" s="5" t="s">
        <v>2</v>
      </c>
      <c r="J174" s="5" t="s">
        <v>1728</v>
      </c>
      <c r="K174" s="5" t="s">
        <v>1754</v>
      </c>
      <c r="L174" s="5" t="s">
        <v>1988</v>
      </c>
      <c r="M174" s="5" t="s">
        <v>1915</v>
      </c>
      <c r="N174" s="5" t="s">
        <v>1990</v>
      </c>
      <c r="O174" s="5" t="s">
        <v>2992</v>
      </c>
      <c r="P174" s="5" t="s">
        <v>66</v>
      </c>
      <c r="Q174" s="5" t="s">
        <v>2074</v>
      </c>
      <c r="R174" s="6" t="b">
        <v>0</v>
      </c>
      <c r="S174" s="5" t="s">
        <v>67</v>
      </c>
      <c r="T174" s="5" t="s">
        <v>68</v>
      </c>
      <c r="U174" s="5" t="s">
        <v>69</v>
      </c>
      <c r="V174" s="5" t="s">
        <v>1763</v>
      </c>
      <c r="W174" s="5" t="s">
        <v>1930</v>
      </c>
      <c r="X174" s="6" t="b">
        <v>1</v>
      </c>
      <c r="Y174" s="5" t="s">
        <v>1807</v>
      </c>
      <c r="Z174" s="5" t="s">
        <v>1768</v>
      </c>
      <c r="AA174" s="5" t="s">
        <v>1745</v>
      </c>
      <c r="AB174" s="7">
        <v>12450</v>
      </c>
      <c r="AC174" s="7">
        <v>4703</v>
      </c>
      <c r="AD174" s="17">
        <f t="shared" si="13"/>
        <v>12.45</v>
      </c>
      <c r="AE174" s="17">
        <f t="shared" si="14"/>
        <v>4.7030000000000003</v>
      </c>
      <c r="AF174" s="7">
        <v>18882</v>
      </c>
      <c r="AG174" s="5" t="s">
        <v>1779</v>
      </c>
      <c r="AH174" s="5" t="s">
        <v>2208</v>
      </c>
      <c r="AI174" s="5" t="s">
        <v>1745</v>
      </c>
      <c r="AJ174" s="5" t="s">
        <v>70</v>
      </c>
      <c r="AK174" s="5" t="s">
        <v>1745</v>
      </c>
      <c r="AL174" s="5" t="s">
        <v>1747</v>
      </c>
      <c r="AM174" s="6" t="b">
        <v>1</v>
      </c>
      <c r="AN174" s="6" t="b">
        <v>1</v>
      </c>
      <c r="AO174" s="17">
        <f t="shared" si="15"/>
        <v>3.429215965</v>
      </c>
      <c r="AP174" s="17">
        <f t="shared" si="16"/>
        <v>3.2831313789999998</v>
      </c>
      <c r="AQ174" s="17">
        <f t="shared" si="17"/>
        <v>0.14608458600000018</v>
      </c>
      <c r="AR174" s="25"/>
      <c r="AS174" s="25"/>
      <c r="AT174" s="25"/>
    </row>
    <row r="175" spans="1:46" ht="12" customHeight="1" x14ac:dyDescent="0.2">
      <c r="A175" s="1" t="s">
        <v>1719</v>
      </c>
      <c r="B175" s="5" t="s">
        <v>3208</v>
      </c>
      <c r="C175" s="5" t="s">
        <v>3096</v>
      </c>
      <c r="D175" s="5" t="s">
        <v>2453</v>
      </c>
      <c r="E175" s="5" t="s">
        <v>71</v>
      </c>
      <c r="F175" s="5" t="s">
        <v>72</v>
      </c>
      <c r="G175" s="5" t="s">
        <v>2000</v>
      </c>
      <c r="H175" s="5" t="s">
        <v>1985</v>
      </c>
      <c r="I175" s="5" t="s">
        <v>2</v>
      </c>
      <c r="J175" s="5" t="s">
        <v>1728</v>
      </c>
      <c r="K175" s="5" t="s">
        <v>1754</v>
      </c>
      <c r="L175" s="5" t="s">
        <v>1988</v>
      </c>
      <c r="M175" s="5" t="s">
        <v>1915</v>
      </c>
      <c r="N175" s="5" t="s">
        <v>1990</v>
      </c>
      <c r="O175" s="5" t="s">
        <v>73</v>
      </c>
      <c r="P175" s="5" t="s">
        <v>74</v>
      </c>
      <c r="Q175" s="5" t="s">
        <v>2228</v>
      </c>
      <c r="R175" s="6" t="b">
        <v>0</v>
      </c>
      <c r="S175" s="5" t="s">
        <v>75</v>
      </c>
      <c r="T175" s="5" t="s">
        <v>76</v>
      </c>
      <c r="U175" s="5" t="s">
        <v>77</v>
      </c>
      <c r="V175" s="5" t="s">
        <v>1779</v>
      </c>
      <c r="W175" s="5" t="s">
        <v>1779</v>
      </c>
      <c r="X175" s="6" t="b">
        <v>1</v>
      </c>
      <c r="Y175" s="5" t="s">
        <v>1807</v>
      </c>
      <c r="Z175" s="5" t="s">
        <v>1785</v>
      </c>
      <c r="AA175" s="5" t="s">
        <v>1745</v>
      </c>
      <c r="AB175" s="7">
        <v>15600</v>
      </c>
      <c r="AC175" s="7">
        <v>7700</v>
      </c>
      <c r="AD175" s="17">
        <f t="shared" si="13"/>
        <v>15.6</v>
      </c>
      <c r="AE175" s="17">
        <f t="shared" si="14"/>
        <v>7.7</v>
      </c>
      <c r="AF175" s="7">
        <v>23116</v>
      </c>
      <c r="AG175" s="5" t="s">
        <v>1779</v>
      </c>
      <c r="AH175" s="5" t="s">
        <v>1796</v>
      </c>
      <c r="AI175" s="5" t="s">
        <v>1745</v>
      </c>
      <c r="AJ175" s="5" t="s">
        <v>78</v>
      </c>
      <c r="AK175" s="5" t="s">
        <v>1745</v>
      </c>
      <c r="AL175" s="5" t="s">
        <v>1747</v>
      </c>
      <c r="AM175" s="6" t="b">
        <v>1</v>
      </c>
      <c r="AN175" s="6" t="b">
        <v>1</v>
      </c>
      <c r="AO175" s="17">
        <f t="shared" si="15"/>
        <v>5.6144935</v>
      </c>
      <c r="AP175" s="17">
        <f t="shared" si="16"/>
        <v>5.3753161</v>
      </c>
      <c r="AQ175" s="17">
        <f t="shared" si="17"/>
        <v>0.23917739999999998</v>
      </c>
      <c r="AR175" s="25"/>
      <c r="AS175" s="25"/>
      <c r="AT175" s="25"/>
    </row>
    <row r="176" spans="1:46" ht="12" customHeight="1" x14ac:dyDescent="0.2">
      <c r="A176" s="1" t="s">
        <v>1719</v>
      </c>
      <c r="B176" s="5" t="s">
        <v>3208</v>
      </c>
      <c r="C176" s="5" t="s">
        <v>3096</v>
      </c>
      <c r="D176" s="5" t="s">
        <v>79</v>
      </c>
      <c r="E176" s="5" t="s">
        <v>79</v>
      </c>
      <c r="F176" s="5" t="s">
        <v>2718</v>
      </c>
      <c r="G176" s="5" t="s">
        <v>1984</v>
      </c>
      <c r="H176" s="5" t="s">
        <v>1985</v>
      </c>
      <c r="I176" s="5" t="s">
        <v>2</v>
      </c>
      <c r="J176" s="5" t="s">
        <v>1728</v>
      </c>
      <c r="K176" s="5" t="s">
        <v>1754</v>
      </c>
      <c r="L176" s="5" t="s">
        <v>1988</v>
      </c>
      <c r="M176" s="5" t="s">
        <v>1915</v>
      </c>
      <c r="N176" s="5" t="s">
        <v>1990</v>
      </c>
      <c r="O176" s="5" t="s">
        <v>80</v>
      </c>
      <c r="P176" s="5" t="s">
        <v>81</v>
      </c>
      <c r="Q176" s="5" t="s">
        <v>1764</v>
      </c>
      <c r="R176" s="6" t="b">
        <v>0</v>
      </c>
      <c r="S176" s="5" t="s">
        <v>82</v>
      </c>
      <c r="T176" s="5" t="s">
        <v>83</v>
      </c>
      <c r="U176" s="5" t="s">
        <v>2367</v>
      </c>
      <c r="V176" s="5" t="s">
        <v>1768</v>
      </c>
      <c r="W176" s="5" t="s">
        <v>3004</v>
      </c>
      <c r="X176" s="6" t="b">
        <v>1</v>
      </c>
      <c r="Y176" s="5" t="s">
        <v>1740</v>
      </c>
      <c r="Z176" s="5" t="s">
        <v>2056</v>
      </c>
      <c r="AA176" s="5" t="s">
        <v>1745</v>
      </c>
      <c r="AB176" s="7">
        <v>8080</v>
      </c>
      <c r="AC176" s="7">
        <v>2620</v>
      </c>
      <c r="AD176" s="17">
        <f t="shared" si="13"/>
        <v>8.08</v>
      </c>
      <c r="AE176" s="17">
        <f t="shared" si="14"/>
        <v>2.62</v>
      </c>
      <c r="AF176" s="7">
        <v>10480</v>
      </c>
      <c r="AG176" s="5" t="s">
        <v>1779</v>
      </c>
      <c r="AH176" s="5" t="s">
        <v>2105</v>
      </c>
      <c r="AI176" s="5" t="s">
        <v>1745</v>
      </c>
      <c r="AJ176" s="5" t="s">
        <v>84</v>
      </c>
      <c r="AK176" s="5" t="s">
        <v>1745</v>
      </c>
      <c r="AL176" s="5" t="s">
        <v>85</v>
      </c>
      <c r="AM176" s="6" t="b">
        <v>1</v>
      </c>
      <c r="AN176" s="6" t="b">
        <v>1</v>
      </c>
      <c r="AO176" s="17">
        <f t="shared" si="15"/>
        <v>1.9103861</v>
      </c>
      <c r="AP176" s="17">
        <f t="shared" si="16"/>
        <v>1.8290036599999999</v>
      </c>
      <c r="AQ176" s="17">
        <f t="shared" si="17"/>
        <v>8.1382440000000056E-2</v>
      </c>
      <c r="AR176" s="25"/>
      <c r="AS176" s="25"/>
      <c r="AT176" s="25"/>
    </row>
    <row r="177" spans="1:46" ht="12" customHeight="1" x14ac:dyDescent="0.2">
      <c r="A177" s="1" t="s">
        <v>1719</v>
      </c>
      <c r="B177" s="5" t="s">
        <v>3208</v>
      </c>
      <c r="C177" s="5" t="s">
        <v>3096</v>
      </c>
      <c r="D177" s="5" t="s">
        <v>86</v>
      </c>
      <c r="E177" s="5" t="s">
        <v>87</v>
      </c>
      <c r="F177" s="5" t="s">
        <v>3173</v>
      </c>
      <c r="G177" s="5" t="s">
        <v>1</v>
      </c>
      <c r="H177" s="5" t="s">
        <v>1985</v>
      </c>
      <c r="I177" s="5" t="s">
        <v>2</v>
      </c>
      <c r="J177" s="5" t="s">
        <v>1728</v>
      </c>
      <c r="K177" s="5" t="s">
        <v>1754</v>
      </c>
      <c r="L177" s="5" t="s">
        <v>1988</v>
      </c>
      <c r="M177" s="5" t="s">
        <v>1915</v>
      </c>
      <c r="N177" s="5" t="s">
        <v>1990</v>
      </c>
      <c r="O177" s="5" t="s">
        <v>21</v>
      </c>
      <c r="P177" s="5" t="s">
        <v>2191</v>
      </c>
      <c r="Q177" s="5" t="s">
        <v>2625</v>
      </c>
      <c r="R177" s="6" t="b">
        <v>0</v>
      </c>
      <c r="S177" s="5" t="s">
        <v>88</v>
      </c>
      <c r="T177" s="5" t="s">
        <v>89</v>
      </c>
      <c r="U177" s="5" t="s">
        <v>2312</v>
      </c>
      <c r="V177" s="5" t="s">
        <v>2056</v>
      </c>
      <c r="W177" s="5" t="s">
        <v>90</v>
      </c>
      <c r="X177" s="6" t="b">
        <v>0</v>
      </c>
      <c r="Y177" s="5" t="s">
        <v>1884</v>
      </c>
      <c r="Z177" s="5" t="s">
        <v>2056</v>
      </c>
      <c r="AA177" s="5" t="s">
        <v>1745</v>
      </c>
      <c r="AB177" s="7">
        <v>36000</v>
      </c>
      <c r="AC177" s="7">
        <v>24400</v>
      </c>
      <c r="AD177" s="17">
        <f t="shared" si="13"/>
        <v>36</v>
      </c>
      <c r="AE177" s="17">
        <f t="shared" si="14"/>
        <v>24.4</v>
      </c>
      <c r="AF177" s="7">
        <v>59867</v>
      </c>
      <c r="AG177" s="5" t="s">
        <v>1779</v>
      </c>
      <c r="AH177" s="5" t="s">
        <v>1745</v>
      </c>
      <c r="AI177" s="5" t="s">
        <v>1745</v>
      </c>
      <c r="AJ177" s="5" t="s">
        <v>2456</v>
      </c>
      <c r="AK177" s="5" t="s">
        <v>1745</v>
      </c>
      <c r="AL177" s="5" t="s">
        <v>1747</v>
      </c>
      <c r="AM177" s="6" t="b">
        <v>1</v>
      </c>
      <c r="AN177" s="6" t="b">
        <v>1</v>
      </c>
      <c r="AO177" s="17">
        <f t="shared" si="15"/>
        <v>17.791381999999999</v>
      </c>
      <c r="AP177" s="17">
        <f t="shared" si="16"/>
        <v>17.033469199999999</v>
      </c>
      <c r="AQ177" s="17">
        <f t="shared" si="17"/>
        <v>0.75791279999999972</v>
      </c>
      <c r="AR177" s="25"/>
      <c r="AS177" s="25"/>
      <c r="AT177" s="25"/>
    </row>
    <row r="178" spans="1:46" ht="12" customHeight="1" x14ac:dyDescent="0.2">
      <c r="A178" s="1" t="s">
        <v>1719</v>
      </c>
      <c r="B178" s="5" t="s">
        <v>3208</v>
      </c>
      <c r="C178" s="5" t="s">
        <v>3096</v>
      </c>
      <c r="D178" s="5" t="s">
        <v>91</v>
      </c>
      <c r="E178" s="5" t="s">
        <v>92</v>
      </c>
      <c r="F178" s="5" t="s">
        <v>3201</v>
      </c>
      <c r="G178" s="5" t="s">
        <v>1751</v>
      </c>
      <c r="H178" s="5" t="s">
        <v>1985</v>
      </c>
      <c r="I178" s="5" t="s">
        <v>2</v>
      </c>
      <c r="J178" s="5" t="s">
        <v>1728</v>
      </c>
      <c r="K178" s="5" t="s">
        <v>1754</v>
      </c>
      <c r="L178" s="5" t="s">
        <v>1988</v>
      </c>
      <c r="M178" s="5" t="s">
        <v>1836</v>
      </c>
      <c r="N178" s="5" t="s">
        <v>1990</v>
      </c>
      <c r="O178" s="5" t="s">
        <v>93</v>
      </c>
      <c r="P178" s="5" t="s">
        <v>94</v>
      </c>
      <c r="Q178" s="5" t="s">
        <v>1757</v>
      </c>
      <c r="R178" s="6" t="b">
        <v>0</v>
      </c>
      <c r="S178" s="5" t="s">
        <v>95</v>
      </c>
      <c r="T178" s="5" t="s">
        <v>2976</v>
      </c>
      <c r="U178" s="5" t="s">
        <v>96</v>
      </c>
      <c r="V178" s="5" t="s">
        <v>1779</v>
      </c>
      <c r="W178" s="5" t="s">
        <v>2465</v>
      </c>
      <c r="X178" s="6" t="b">
        <v>0</v>
      </c>
      <c r="Y178" s="5" t="s">
        <v>1884</v>
      </c>
      <c r="Z178" s="5" t="s">
        <v>2056</v>
      </c>
      <c r="AA178" s="5" t="s">
        <v>1745</v>
      </c>
      <c r="AB178" s="7">
        <v>5800</v>
      </c>
      <c r="AC178" s="7">
        <v>5100</v>
      </c>
      <c r="AD178" s="17">
        <f t="shared" si="13"/>
        <v>5.8</v>
      </c>
      <c r="AE178" s="17">
        <f t="shared" si="14"/>
        <v>5.0999999999999996</v>
      </c>
      <c r="AF178" s="7">
        <v>10883</v>
      </c>
      <c r="AG178" s="5" t="s">
        <v>1779</v>
      </c>
      <c r="AH178" s="5" t="s">
        <v>2105</v>
      </c>
      <c r="AI178" s="5" t="s">
        <v>1745</v>
      </c>
      <c r="AJ178" s="5" t="s">
        <v>2087</v>
      </c>
      <c r="AK178" s="5" t="s">
        <v>1745</v>
      </c>
      <c r="AL178" s="5" t="s">
        <v>97</v>
      </c>
      <c r="AM178" s="6" t="b">
        <v>1</v>
      </c>
      <c r="AN178" s="6" t="b">
        <v>1</v>
      </c>
      <c r="AO178" s="17">
        <f t="shared" si="15"/>
        <v>3.7186904999999997</v>
      </c>
      <c r="AP178" s="17">
        <f t="shared" si="16"/>
        <v>3.5602742999999997</v>
      </c>
      <c r="AQ178" s="17">
        <f t="shared" si="17"/>
        <v>0.15841620000000001</v>
      </c>
      <c r="AR178" s="25"/>
      <c r="AS178" s="25"/>
      <c r="AT178" s="25"/>
    </row>
    <row r="179" spans="1:46" ht="12" customHeight="1" x14ac:dyDescent="0.2">
      <c r="A179" s="1" t="s">
        <v>1719</v>
      </c>
      <c r="B179" s="5" t="s">
        <v>3208</v>
      </c>
      <c r="C179" s="5" t="s">
        <v>3096</v>
      </c>
      <c r="D179" s="5" t="s">
        <v>3070</v>
      </c>
      <c r="E179" s="5" t="s">
        <v>3070</v>
      </c>
      <c r="F179" s="5" t="s">
        <v>98</v>
      </c>
      <c r="G179" s="5" t="s">
        <v>1960</v>
      </c>
      <c r="H179" s="5" t="s">
        <v>1985</v>
      </c>
      <c r="I179" s="5" t="s">
        <v>2</v>
      </c>
      <c r="J179" s="5" t="s">
        <v>1728</v>
      </c>
      <c r="K179" s="5" t="s">
        <v>1754</v>
      </c>
      <c r="L179" s="5" t="s">
        <v>1988</v>
      </c>
      <c r="M179" s="5" t="s">
        <v>1915</v>
      </c>
      <c r="N179" s="5" t="s">
        <v>1990</v>
      </c>
      <c r="O179" s="5" t="s">
        <v>99</v>
      </c>
      <c r="P179" s="5" t="s">
        <v>100</v>
      </c>
      <c r="Q179" s="5" t="s">
        <v>1764</v>
      </c>
      <c r="R179" s="6" t="b">
        <v>0</v>
      </c>
      <c r="S179" s="5" t="s">
        <v>101</v>
      </c>
      <c r="T179" s="5" t="s">
        <v>102</v>
      </c>
      <c r="U179" s="5" t="s">
        <v>2904</v>
      </c>
      <c r="V179" s="5" t="s">
        <v>1768</v>
      </c>
      <c r="W179" s="5" t="s">
        <v>2465</v>
      </c>
      <c r="X179" s="6" t="b">
        <v>0</v>
      </c>
      <c r="Y179" s="5" t="s">
        <v>1807</v>
      </c>
      <c r="Z179" s="5" t="s">
        <v>2056</v>
      </c>
      <c r="AA179" s="5" t="s">
        <v>1745</v>
      </c>
      <c r="AB179" s="7">
        <v>7100</v>
      </c>
      <c r="AC179" s="7">
        <v>1400</v>
      </c>
      <c r="AD179" s="17">
        <f t="shared" si="13"/>
        <v>7.1</v>
      </c>
      <c r="AE179" s="17">
        <f t="shared" si="14"/>
        <v>1.4</v>
      </c>
      <c r="AF179" s="7">
        <v>8307</v>
      </c>
      <c r="AG179" s="5" t="s">
        <v>1779</v>
      </c>
      <c r="AH179" s="5" t="s">
        <v>2208</v>
      </c>
      <c r="AI179" s="5" t="s">
        <v>1745</v>
      </c>
      <c r="AJ179" s="5" t="s">
        <v>2159</v>
      </c>
      <c r="AK179" s="5" t="s">
        <v>1745</v>
      </c>
      <c r="AL179" s="5" t="s">
        <v>1747</v>
      </c>
      <c r="AM179" s="6" t="b">
        <v>1</v>
      </c>
      <c r="AN179" s="6" t="b">
        <v>1</v>
      </c>
      <c r="AO179" s="17">
        <f t="shared" si="15"/>
        <v>1.0208169999999999</v>
      </c>
      <c r="AP179" s="17">
        <f t="shared" si="16"/>
        <v>0.97733019999999993</v>
      </c>
      <c r="AQ179" s="17">
        <f t="shared" si="17"/>
        <v>4.3486799999999937E-2</v>
      </c>
      <c r="AR179" s="25"/>
      <c r="AS179" s="25"/>
      <c r="AT179" s="25"/>
    </row>
    <row r="180" spans="1:46" ht="12" customHeight="1" x14ac:dyDescent="0.2">
      <c r="A180" s="1" t="s">
        <v>1719</v>
      </c>
      <c r="B180" s="5" t="s">
        <v>3208</v>
      </c>
      <c r="C180" s="5" t="s">
        <v>103</v>
      </c>
      <c r="D180" s="5" t="s">
        <v>104</v>
      </c>
      <c r="E180" s="5" t="s">
        <v>105</v>
      </c>
      <c r="F180" s="5" t="s">
        <v>1890</v>
      </c>
      <c r="G180" s="5" t="s">
        <v>1815</v>
      </c>
      <c r="H180" s="5" t="s">
        <v>1985</v>
      </c>
      <c r="I180" s="5" t="s">
        <v>2</v>
      </c>
      <c r="J180" s="5" t="s">
        <v>1728</v>
      </c>
      <c r="K180" s="5" t="s">
        <v>1754</v>
      </c>
      <c r="L180" s="5" t="s">
        <v>1988</v>
      </c>
      <c r="M180" s="5" t="s">
        <v>2352</v>
      </c>
      <c r="N180" s="5" t="s">
        <v>1990</v>
      </c>
      <c r="O180" s="5" t="s">
        <v>106</v>
      </c>
      <c r="P180" s="5" t="s">
        <v>107</v>
      </c>
      <c r="Q180" s="5" t="s">
        <v>2445</v>
      </c>
      <c r="R180" s="6" t="b">
        <v>0</v>
      </c>
      <c r="S180" s="5" t="s">
        <v>1953</v>
      </c>
      <c r="T180" s="5" t="s">
        <v>1811</v>
      </c>
      <c r="U180" s="5" t="s">
        <v>1836</v>
      </c>
      <c r="V180" s="5" t="s">
        <v>1779</v>
      </c>
      <c r="W180" s="5" t="s">
        <v>2197</v>
      </c>
      <c r="X180" s="6" t="b">
        <v>0</v>
      </c>
      <c r="Y180" s="5" t="s">
        <v>2056</v>
      </c>
      <c r="Z180" s="5" t="s">
        <v>1768</v>
      </c>
      <c r="AA180" s="5" t="s">
        <v>2202</v>
      </c>
      <c r="AB180" s="7">
        <v>524</v>
      </c>
      <c r="AC180" s="7">
        <v>400</v>
      </c>
      <c r="AD180" s="17">
        <f t="shared" si="13"/>
        <v>0.52400000000000002</v>
      </c>
      <c r="AE180" s="17">
        <f t="shared" si="14"/>
        <v>0.4</v>
      </c>
      <c r="AF180" s="7">
        <v>0</v>
      </c>
      <c r="AG180" s="5" t="s">
        <v>108</v>
      </c>
      <c r="AH180" s="5" t="s">
        <v>109</v>
      </c>
      <c r="AI180" s="5" t="s">
        <v>1745</v>
      </c>
      <c r="AJ180" s="5" t="s">
        <v>110</v>
      </c>
      <c r="AK180" s="5" t="s">
        <v>1745</v>
      </c>
      <c r="AL180" s="5" t="s">
        <v>1747</v>
      </c>
      <c r="AM180" s="6" t="b">
        <v>0</v>
      </c>
      <c r="AN180" s="6" t="b">
        <v>0</v>
      </c>
      <c r="AO180" s="17">
        <f t="shared" si="15"/>
        <v>0.29166200000000003</v>
      </c>
      <c r="AP180" s="17">
        <f t="shared" si="16"/>
        <v>0.27923720000000002</v>
      </c>
      <c r="AQ180" s="17">
        <f t="shared" si="17"/>
        <v>1.2424800000000014E-2</v>
      </c>
      <c r="AR180" s="25"/>
      <c r="AS180" s="25"/>
      <c r="AT180" s="25"/>
    </row>
    <row r="181" spans="1:46" ht="12" customHeight="1" x14ac:dyDescent="0.2">
      <c r="A181" s="1" t="s">
        <v>1719</v>
      </c>
      <c r="B181" s="5" t="s">
        <v>3208</v>
      </c>
      <c r="C181" s="5" t="s">
        <v>3096</v>
      </c>
      <c r="D181" s="5" t="s">
        <v>111</v>
      </c>
      <c r="E181" s="5" t="s">
        <v>87</v>
      </c>
      <c r="F181" s="5" t="s">
        <v>3173</v>
      </c>
      <c r="G181" s="5" t="s">
        <v>1772</v>
      </c>
      <c r="H181" s="5" t="s">
        <v>1985</v>
      </c>
      <c r="I181" s="5" t="s">
        <v>2</v>
      </c>
      <c r="J181" s="5" t="s">
        <v>1728</v>
      </c>
      <c r="K181" s="5" t="s">
        <v>1754</v>
      </c>
      <c r="L181" s="5" t="s">
        <v>1988</v>
      </c>
      <c r="M181" s="5" t="s">
        <v>1915</v>
      </c>
      <c r="N181" s="5" t="s">
        <v>1990</v>
      </c>
      <c r="O181" s="5" t="s">
        <v>112</v>
      </c>
      <c r="P181" s="5" t="s">
        <v>113</v>
      </c>
      <c r="Q181" s="5" t="s">
        <v>2634</v>
      </c>
      <c r="R181" s="6" t="b">
        <v>0</v>
      </c>
      <c r="S181" s="5" t="s">
        <v>114</v>
      </c>
      <c r="T181" s="5" t="s">
        <v>115</v>
      </c>
      <c r="U181" s="5" t="s">
        <v>2187</v>
      </c>
      <c r="V181" s="5" t="s">
        <v>2056</v>
      </c>
      <c r="W181" s="5" t="s">
        <v>2637</v>
      </c>
      <c r="X181" s="6" t="b">
        <v>0</v>
      </c>
      <c r="Y181" s="5" t="s">
        <v>1807</v>
      </c>
      <c r="Z181" s="5" t="s">
        <v>2056</v>
      </c>
      <c r="AA181" s="5" t="s">
        <v>1745</v>
      </c>
      <c r="AB181" s="7">
        <v>23400</v>
      </c>
      <c r="AC181" s="7">
        <v>24100</v>
      </c>
      <c r="AD181" s="17">
        <f t="shared" si="13"/>
        <v>23.4</v>
      </c>
      <c r="AE181" s="17">
        <f t="shared" si="14"/>
        <v>24.1</v>
      </c>
      <c r="AF181" s="7">
        <v>48265</v>
      </c>
      <c r="AG181" s="5" t="s">
        <v>1871</v>
      </c>
      <c r="AH181" s="5" t="s">
        <v>116</v>
      </c>
      <c r="AI181" s="5" t="s">
        <v>116</v>
      </c>
      <c r="AJ181" s="5" t="s">
        <v>2494</v>
      </c>
      <c r="AK181" s="5" t="s">
        <v>1887</v>
      </c>
      <c r="AL181" s="5" t="s">
        <v>1747</v>
      </c>
      <c r="AM181" s="6" t="b">
        <v>1</v>
      </c>
      <c r="AN181" s="6" t="b">
        <v>1</v>
      </c>
      <c r="AO181" s="17">
        <f t="shared" si="15"/>
        <v>17.572635500000001</v>
      </c>
      <c r="AP181" s="17">
        <f t="shared" si="16"/>
        <v>16.824041300000001</v>
      </c>
      <c r="AQ181" s="17">
        <f t="shared" si="17"/>
        <v>0.74859419999999943</v>
      </c>
      <c r="AR181" s="25"/>
      <c r="AS181" s="25"/>
      <c r="AT181" s="25"/>
    </row>
    <row r="182" spans="1:46" ht="12" customHeight="1" x14ac:dyDescent="0.2">
      <c r="A182" s="1" t="s">
        <v>1719</v>
      </c>
      <c r="B182" s="5" t="s">
        <v>3208</v>
      </c>
      <c r="C182" s="5" t="s">
        <v>103</v>
      </c>
      <c r="D182" s="5" t="s">
        <v>117</v>
      </c>
      <c r="E182" s="5" t="s">
        <v>117</v>
      </c>
      <c r="F182" s="5" t="s">
        <v>2962</v>
      </c>
      <c r="G182" s="5" t="s">
        <v>2301</v>
      </c>
      <c r="H182" s="5" t="s">
        <v>1985</v>
      </c>
      <c r="I182" s="5" t="s">
        <v>2</v>
      </c>
      <c r="J182" s="5" t="s">
        <v>1728</v>
      </c>
      <c r="K182" s="5" t="s">
        <v>1754</v>
      </c>
      <c r="L182" s="5" t="s">
        <v>1988</v>
      </c>
      <c r="M182" s="5" t="s">
        <v>2238</v>
      </c>
      <c r="N182" s="5" t="s">
        <v>1990</v>
      </c>
      <c r="O182" s="5" t="s">
        <v>118</v>
      </c>
      <c r="P182" s="5" t="s">
        <v>119</v>
      </c>
      <c r="Q182" s="5" t="s">
        <v>1757</v>
      </c>
      <c r="R182" s="6" t="b">
        <v>0</v>
      </c>
      <c r="S182" s="5" t="s">
        <v>1811</v>
      </c>
      <c r="T182" s="5" t="s">
        <v>120</v>
      </c>
      <c r="U182" s="5" t="s">
        <v>2062</v>
      </c>
      <c r="V182" s="5" t="s">
        <v>1887</v>
      </c>
      <c r="W182" s="5" t="s">
        <v>121</v>
      </c>
      <c r="X182" s="6" t="b">
        <v>0</v>
      </c>
      <c r="Y182" s="5" t="s">
        <v>1741</v>
      </c>
      <c r="Z182" s="5" t="s">
        <v>1768</v>
      </c>
      <c r="AA182" s="5" t="s">
        <v>122</v>
      </c>
      <c r="AB182" s="7">
        <v>1569</v>
      </c>
      <c r="AC182" s="7">
        <v>1231</v>
      </c>
      <c r="AD182" s="17">
        <f t="shared" si="13"/>
        <v>1.569</v>
      </c>
      <c r="AE182" s="17">
        <f t="shared" si="14"/>
        <v>1.2310000000000001</v>
      </c>
      <c r="AF182" s="7">
        <v>0</v>
      </c>
      <c r="AG182" s="5" t="s">
        <v>123</v>
      </c>
      <c r="AH182" s="5" t="s">
        <v>1953</v>
      </c>
      <c r="AI182" s="5" t="s">
        <v>1745</v>
      </c>
      <c r="AJ182" s="5" t="s">
        <v>2983</v>
      </c>
      <c r="AK182" s="5" t="s">
        <v>1745</v>
      </c>
      <c r="AL182" s="5" t="s">
        <v>1747</v>
      </c>
      <c r="AM182" s="6" t="b">
        <v>0</v>
      </c>
      <c r="AN182" s="6" t="b">
        <v>0</v>
      </c>
      <c r="AO182" s="17">
        <f t="shared" si="15"/>
        <v>0.89758980500000007</v>
      </c>
      <c r="AP182" s="17">
        <f t="shared" si="16"/>
        <v>0.859352483</v>
      </c>
      <c r="AQ182" s="17">
        <f t="shared" si="17"/>
        <v>3.8237322000000074E-2</v>
      </c>
      <c r="AR182" s="25"/>
      <c r="AS182" s="25"/>
      <c r="AT182" s="25"/>
    </row>
    <row r="183" spans="1:46" ht="12" customHeight="1" x14ac:dyDescent="0.2">
      <c r="A183" s="1" t="s">
        <v>1719</v>
      </c>
      <c r="B183" s="5" t="s">
        <v>3208</v>
      </c>
      <c r="C183" s="5" t="s">
        <v>23</v>
      </c>
      <c r="D183" s="5" t="s">
        <v>124</v>
      </c>
      <c r="E183" s="5" t="s">
        <v>124</v>
      </c>
      <c r="F183" s="5" t="s">
        <v>3153</v>
      </c>
      <c r="G183" s="5" t="s">
        <v>2092</v>
      </c>
      <c r="H183" s="5" t="s">
        <v>1985</v>
      </c>
      <c r="I183" s="5" t="s">
        <v>2</v>
      </c>
      <c r="J183" s="5" t="s">
        <v>1728</v>
      </c>
      <c r="K183" s="5" t="s">
        <v>1754</v>
      </c>
      <c r="L183" s="5" t="s">
        <v>1988</v>
      </c>
      <c r="M183" s="5" t="s">
        <v>2028</v>
      </c>
      <c r="N183" s="5" t="s">
        <v>1990</v>
      </c>
      <c r="O183" s="5" t="s">
        <v>125</v>
      </c>
      <c r="P183" s="5" t="s">
        <v>126</v>
      </c>
      <c r="Q183" s="5" t="s">
        <v>29</v>
      </c>
      <c r="R183" s="6" t="b">
        <v>0</v>
      </c>
      <c r="S183" s="5" t="s">
        <v>127</v>
      </c>
      <c r="T183" s="5" t="s">
        <v>128</v>
      </c>
      <c r="U183" s="5" t="s">
        <v>2140</v>
      </c>
      <c r="V183" s="5" t="s">
        <v>1768</v>
      </c>
      <c r="W183" s="5" t="s">
        <v>129</v>
      </c>
      <c r="X183" s="6" t="b">
        <v>0</v>
      </c>
      <c r="Y183" s="5" t="s">
        <v>1825</v>
      </c>
      <c r="Z183" s="5" t="s">
        <v>1785</v>
      </c>
      <c r="AA183" s="5" t="s">
        <v>130</v>
      </c>
      <c r="AB183" s="7">
        <v>70483</v>
      </c>
      <c r="AC183" s="7">
        <v>55737</v>
      </c>
      <c r="AD183" s="17">
        <f t="shared" si="13"/>
        <v>70.483000000000004</v>
      </c>
      <c r="AE183" s="17">
        <f t="shared" si="14"/>
        <v>55.737000000000002</v>
      </c>
      <c r="AF183" s="7">
        <v>124287</v>
      </c>
      <c r="AG183" s="5" t="s">
        <v>1779</v>
      </c>
      <c r="AH183" s="5" t="s">
        <v>1745</v>
      </c>
      <c r="AI183" s="5" t="s">
        <v>1745</v>
      </c>
      <c r="AJ183" s="5" t="s">
        <v>1745</v>
      </c>
      <c r="AK183" s="5" t="s">
        <v>1745</v>
      </c>
      <c r="AL183" s="5" t="s">
        <v>1747</v>
      </c>
      <c r="AM183" s="6" t="b">
        <v>1</v>
      </c>
      <c r="AN183" s="6" t="b">
        <v>1</v>
      </c>
      <c r="AO183" s="17">
        <f t="shared" si="15"/>
        <v>40.640912235000002</v>
      </c>
      <c r="AP183" s="17">
        <f t="shared" si="16"/>
        <v>38.909609541000002</v>
      </c>
      <c r="AQ183" s="17">
        <f t="shared" si="17"/>
        <v>1.731302694</v>
      </c>
      <c r="AR183" s="25"/>
      <c r="AS183" s="25"/>
      <c r="AT183" s="25"/>
    </row>
    <row r="184" spans="1:46" ht="12" customHeight="1" x14ac:dyDescent="0.2">
      <c r="A184" s="1" t="s">
        <v>1719</v>
      </c>
      <c r="B184" s="5" t="s">
        <v>3208</v>
      </c>
      <c r="C184" s="5" t="s">
        <v>3096</v>
      </c>
      <c r="D184" s="5" t="s">
        <v>25</v>
      </c>
      <c r="E184" s="5" t="s">
        <v>131</v>
      </c>
      <c r="F184" s="5" t="s">
        <v>3139</v>
      </c>
      <c r="G184" s="5" t="s">
        <v>1773</v>
      </c>
      <c r="H184" s="5" t="s">
        <v>1985</v>
      </c>
      <c r="I184" s="5" t="s">
        <v>2</v>
      </c>
      <c r="J184" s="5" t="s">
        <v>1728</v>
      </c>
      <c r="K184" s="5" t="s">
        <v>1754</v>
      </c>
      <c r="L184" s="5" t="s">
        <v>1988</v>
      </c>
      <c r="M184" s="5" t="s">
        <v>1915</v>
      </c>
      <c r="N184" s="5" t="s">
        <v>1990</v>
      </c>
      <c r="O184" s="5" t="s">
        <v>3118</v>
      </c>
      <c r="P184" s="5" t="s">
        <v>132</v>
      </c>
      <c r="Q184" s="5" t="s">
        <v>2074</v>
      </c>
      <c r="R184" s="6" t="b">
        <v>0</v>
      </c>
      <c r="S184" s="5" t="s">
        <v>133</v>
      </c>
      <c r="T184" s="5" t="s">
        <v>133</v>
      </c>
      <c r="U184" s="5" t="s">
        <v>134</v>
      </c>
      <c r="V184" s="5" t="s">
        <v>1858</v>
      </c>
      <c r="W184" s="5" t="s">
        <v>1779</v>
      </c>
      <c r="X184" s="6" t="b">
        <v>1</v>
      </c>
      <c r="Y184" s="5" t="s">
        <v>1807</v>
      </c>
      <c r="Z184" s="5" t="s">
        <v>2056</v>
      </c>
      <c r="AA184" s="5" t="s">
        <v>1745</v>
      </c>
      <c r="AB184" s="7">
        <v>11400</v>
      </c>
      <c r="AC184" s="7">
        <v>5800</v>
      </c>
      <c r="AD184" s="17">
        <f t="shared" si="13"/>
        <v>11.4</v>
      </c>
      <c r="AE184" s="17">
        <f t="shared" si="14"/>
        <v>5.8</v>
      </c>
      <c r="AF184" s="7">
        <v>17154</v>
      </c>
      <c r="AG184" s="5" t="s">
        <v>1779</v>
      </c>
      <c r="AH184" s="5" t="s">
        <v>135</v>
      </c>
      <c r="AI184" s="5" t="s">
        <v>135</v>
      </c>
      <c r="AJ184" s="5" t="s">
        <v>136</v>
      </c>
      <c r="AK184" s="5" t="s">
        <v>1887</v>
      </c>
      <c r="AL184" s="5" t="s">
        <v>1747</v>
      </c>
      <c r="AM184" s="6" t="b">
        <v>1</v>
      </c>
      <c r="AN184" s="6" t="b">
        <v>1</v>
      </c>
      <c r="AO184" s="17">
        <f t="shared" si="15"/>
        <v>4.2290989999999997</v>
      </c>
      <c r="AP184" s="17">
        <f t="shared" si="16"/>
        <v>4.0489394000000001</v>
      </c>
      <c r="AQ184" s="17">
        <f t="shared" si="17"/>
        <v>0.18015959999999964</v>
      </c>
      <c r="AR184" s="25"/>
      <c r="AS184" s="25"/>
      <c r="AT184" s="25"/>
    </row>
    <row r="185" spans="1:46" ht="12" customHeight="1" x14ac:dyDescent="0.2">
      <c r="A185" s="1" t="s">
        <v>1719</v>
      </c>
      <c r="B185" s="5" t="s">
        <v>3208</v>
      </c>
      <c r="C185" s="5" t="s">
        <v>3096</v>
      </c>
      <c r="D185" s="5" t="s">
        <v>137</v>
      </c>
      <c r="E185" s="5" t="s">
        <v>138</v>
      </c>
      <c r="F185" s="5" t="s">
        <v>139</v>
      </c>
      <c r="G185" s="5" t="s">
        <v>2307</v>
      </c>
      <c r="H185" s="5" t="s">
        <v>1985</v>
      </c>
      <c r="I185" s="5" t="s">
        <v>2</v>
      </c>
      <c r="J185" s="5" t="s">
        <v>1728</v>
      </c>
      <c r="K185" s="5" t="s">
        <v>1754</v>
      </c>
      <c r="L185" s="5" t="s">
        <v>1988</v>
      </c>
      <c r="M185" s="5" t="s">
        <v>1915</v>
      </c>
      <c r="N185" s="5" t="s">
        <v>1990</v>
      </c>
      <c r="O185" s="5" t="s">
        <v>140</v>
      </c>
      <c r="P185" s="5" t="s">
        <v>141</v>
      </c>
      <c r="Q185" s="5" t="s">
        <v>2494</v>
      </c>
      <c r="R185" s="6" t="b">
        <v>0</v>
      </c>
      <c r="S185" s="5" t="s">
        <v>142</v>
      </c>
      <c r="T185" s="5" t="s">
        <v>143</v>
      </c>
      <c r="U185" s="5" t="s">
        <v>2289</v>
      </c>
      <c r="V185" s="5" t="s">
        <v>1795</v>
      </c>
      <c r="W185" s="5" t="s">
        <v>144</v>
      </c>
      <c r="X185" s="6" t="b">
        <v>0</v>
      </c>
      <c r="Y185" s="5" t="s">
        <v>1807</v>
      </c>
      <c r="Z185" s="5" t="s">
        <v>2056</v>
      </c>
      <c r="AA185" s="5" t="s">
        <v>1745</v>
      </c>
      <c r="AB185" s="7">
        <v>31050</v>
      </c>
      <c r="AC185" s="7">
        <v>18950</v>
      </c>
      <c r="AD185" s="17">
        <f t="shared" si="13"/>
        <v>31.05</v>
      </c>
      <c r="AE185" s="17">
        <f t="shared" si="14"/>
        <v>18.95</v>
      </c>
      <c r="AF185" s="7">
        <v>49512</v>
      </c>
      <c r="AG185" s="5" t="s">
        <v>1779</v>
      </c>
      <c r="AH185" s="5" t="s">
        <v>2563</v>
      </c>
      <c r="AI185" s="5" t="s">
        <v>2563</v>
      </c>
      <c r="AJ185" s="5" t="s">
        <v>145</v>
      </c>
      <c r="AK185" s="5" t="s">
        <v>1887</v>
      </c>
      <c r="AL185" s="5" t="s">
        <v>1747</v>
      </c>
      <c r="AM185" s="6" t="b">
        <v>1</v>
      </c>
      <c r="AN185" s="6" t="b">
        <v>1</v>
      </c>
      <c r="AO185" s="17">
        <f t="shared" si="15"/>
        <v>13.817487249999999</v>
      </c>
      <c r="AP185" s="17">
        <f t="shared" si="16"/>
        <v>13.228862349999998</v>
      </c>
      <c r="AQ185" s="17">
        <f t="shared" si="17"/>
        <v>0.58862490000000101</v>
      </c>
      <c r="AR185" s="25"/>
      <c r="AS185" s="25"/>
      <c r="AT185" s="25"/>
    </row>
    <row r="186" spans="1:46" ht="12" customHeight="1" x14ac:dyDescent="0.2">
      <c r="A186" s="1" t="s">
        <v>1719</v>
      </c>
      <c r="B186" s="5" t="s">
        <v>3208</v>
      </c>
      <c r="C186" s="5" t="s">
        <v>3096</v>
      </c>
      <c r="D186" s="5" t="s">
        <v>146</v>
      </c>
      <c r="E186" s="5" t="s">
        <v>147</v>
      </c>
      <c r="F186" s="5" t="s">
        <v>2718</v>
      </c>
      <c r="G186" s="5" t="s">
        <v>1972</v>
      </c>
      <c r="H186" s="5" t="s">
        <v>1985</v>
      </c>
      <c r="I186" s="5" t="s">
        <v>2</v>
      </c>
      <c r="J186" s="5" t="s">
        <v>1728</v>
      </c>
      <c r="K186" s="5" t="s">
        <v>1754</v>
      </c>
      <c r="L186" s="5" t="s">
        <v>1988</v>
      </c>
      <c r="M186" s="5" t="s">
        <v>1915</v>
      </c>
      <c r="N186" s="5" t="s">
        <v>1990</v>
      </c>
      <c r="O186" s="5" t="s">
        <v>148</v>
      </c>
      <c r="P186" s="5" t="s">
        <v>149</v>
      </c>
      <c r="Q186" s="5" t="s">
        <v>1764</v>
      </c>
      <c r="R186" s="6" t="b">
        <v>0</v>
      </c>
      <c r="S186" s="5" t="s">
        <v>150</v>
      </c>
      <c r="T186" s="5" t="s">
        <v>151</v>
      </c>
      <c r="U186" s="5" t="s">
        <v>152</v>
      </c>
      <c r="V186" s="5" t="s">
        <v>1823</v>
      </c>
      <c r="W186" s="5" t="s">
        <v>1779</v>
      </c>
      <c r="X186" s="6" t="b">
        <v>1</v>
      </c>
      <c r="Y186" s="5" t="s">
        <v>1740</v>
      </c>
      <c r="Z186" s="5" t="s">
        <v>2056</v>
      </c>
      <c r="AA186" s="5" t="s">
        <v>1745</v>
      </c>
      <c r="AB186" s="7">
        <v>16265</v>
      </c>
      <c r="AC186" s="7">
        <v>6100</v>
      </c>
      <c r="AD186" s="17">
        <f t="shared" si="13"/>
        <v>16.265000000000001</v>
      </c>
      <c r="AE186" s="17">
        <f t="shared" si="14"/>
        <v>6.1</v>
      </c>
      <c r="AF186" s="7">
        <v>22418</v>
      </c>
      <c r="AG186" s="5" t="s">
        <v>1779</v>
      </c>
      <c r="AH186" s="5" t="s">
        <v>2046</v>
      </c>
      <c r="AI186" s="5" t="s">
        <v>2046</v>
      </c>
      <c r="AJ186" s="5" t="s">
        <v>153</v>
      </c>
      <c r="AK186" s="5" t="s">
        <v>40</v>
      </c>
      <c r="AL186" s="5" t="s">
        <v>1747</v>
      </c>
      <c r="AM186" s="6" t="b">
        <v>1</v>
      </c>
      <c r="AN186" s="6" t="b">
        <v>1</v>
      </c>
      <c r="AO186" s="17">
        <f t="shared" si="15"/>
        <v>4.4478454999999997</v>
      </c>
      <c r="AP186" s="17">
        <f t="shared" si="16"/>
        <v>4.2583672999999997</v>
      </c>
      <c r="AQ186" s="17">
        <f t="shared" si="17"/>
        <v>0.18947819999999993</v>
      </c>
      <c r="AR186" s="25"/>
      <c r="AS186" s="25"/>
      <c r="AT186" s="25"/>
    </row>
    <row r="187" spans="1:46" ht="12" customHeight="1" x14ac:dyDescent="0.2">
      <c r="A187" s="1" t="s">
        <v>1719</v>
      </c>
      <c r="B187" s="5" t="s">
        <v>3208</v>
      </c>
      <c r="C187" s="5" t="s">
        <v>3096</v>
      </c>
      <c r="D187" s="5" t="s">
        <v>154</v>
      </c>
      <c r="E187" s="5" t="s">
        <v>105</v>
      </c>
      <c r="F187" s="5" t="s">
        <v>2092</v>
      </c>
      <c r="G187" s="5" t="s">
        <v>1789</v>
      </c>
      <c r="H187" s="5" t="s">
        <v>1985</v>
      </c>
      <c r="I187" s="5" t="s">
        <v>2</v>
      </c>
      <c r="J187" s="5" t="s">
        <v>1728</v>
      </c>
      <c r="K187" s="5" t="s">
        <v>1754</v>
      </c>
      <c r="L187" s="5" t="s">
        <v>1988</v>
      </c>
      <c r="M187" s="5" t="s">
        <v>1745</v>
      </c>
      <c r="N187" s="5" t="s">
        <v>1990</v>
      </c>
      <c r="O187" s="5" t="s">
        <v>2171</v>
      </c>
      <c r="P187" s="5" t="s">
        <v>2171</v>
      </c>
      <c r="Q187" s="5" t="s">
        <v>155</v>
      </c>
      <c r="R187" s="6" t="b">
        <v>0</v>
      </c>
      <c r="S187" s="5" t="s">
        <v>156</v>
      </c>
      <c r="T187" s="5" t="s">
        <v>156</v>
      </c>
      <c r="U187" s="5" t="s">
        <v>1887</v>
      </c>
      <c r="V187" s="5" t="s">
        <v>1779</v>
      </c>
      <c r="W187" s="5" t="s">
        <v>1779</v>
      </c>
      <c r="X187" s="6" t="b">
        <v>0</v>
      </c>
      <c r="Y187" s="5" t="s">
        <v>1741</v>
      </c>
      <c r="Z187" s="5" t="s">
        <v>1741</v>
      </c>
      <c r="AA187" s="5" t="s">
        <v>1745</v>
      </c>
      <c r="AB187" s="7">
        <v>60</v>
      </c>
      <c r="AC187" s="7">
        <v>1</v>
      </c>
      <c r="AD187" s="17">
        <f t="shared" si="13"/>
        <v>0.06</v>
      </c>
      <c r="AE187" s="17">
        <f t="shared" si="14"/>
        <v>1E-3</v>
      </c>
      <c r="AF187" s="7">
        <v>93</v>
      </c>
      <c r="AG187" s="5" t="s">
        <v>1779</v>
      </c>
      <c r="AH187" s="5" t="s">
        <v>1744</v>
      </c>
      <c r="AI187" s="5" t="s">
        <v>1744</v>
      </c>
      <c r="AJ187" s="5" t="s">
        <v>49</v>
      </c>
      <c r="AK187" s="5" t="s">
        <v>40</v>
      </c>
      <c r="AL187" s="5" t="s">
        <v>1747</v>
      </c>
      <c r="AM187" s="6" t="b">
        <v>1</v>
      </c>
      <c r="AN187" s="6" t="b">
        <v>1</v>
      </c>
      <c r="AO187" s="17">
        <f t="shared" si="15"/>
        <v>7.2915499999999999E-4</v>
      </c>
      <c r="AP187" s="17">
        <f t="shared" si="16"/>
        <v>6.98093E-4</v>
      </c>
      <c r="AQ187" s="17">
        <f t="shared" si="17"/>
        <v>3.1061999999999995E-5</v>
      </c>
      <c r="AR187" s="25"/>
      <c r="AS187" s="25"/>
      <c r="AT187" s="25"/>
    </row>
    <row r="188" spans="1:46" ht="12" customHeight="1" x14ac:dyDescent="0.2">
      <c r="A188" s="1" t="s">
        <v>1719</v>
      </c>
      <c r="B188" s="5" t="s">
        <v>3208</v>
      </c>
      <c r="C188" s="5" t="s">
        <v>103</v>
      </c>
      <c r="D188" s="5" t="s">
        <v>154</v>
      </c>
      <c r="E188" s="5" t="s">
        <v>105</v>
      </c>
      <c r="F188" s="5" t="s">
        <v>1972</v>
      </c>
      <c r="G188" s="5" t="s">
        <v>1973</v>
      </c>
      <c r="H188" s="5" t="s">
        <v>1985</v>
      </c>
      <c r="I188" s="5" t="s">
        <v>2</v>
      </c>
      <c r="J188" s="5" t="s">
        <v>1728</v>
      </c>
      <c r="K188" s="5" t="s">
        <v>1754</v>
      </c>
      <c r="L188" s="5" t="s">
        <v>1988</v>
      </c>
      <c r="M188" s="5" t="s">
        <v>1781</v>
      </c>
      <c r="N188" s="5" t="s">
        <v>1990</v>
      </c>
      <c r="O188" s="5" t="s">
        <v>157</v>
      </c>
      <c r="P188" s="5" t="s">
        <v>158</v>
      </c>
      <c r="Q188" s="5" t="s">
        <v>159</v>
      </c>
      <c r="R188" s="6" t="b">
        <v>0</v>
      </c>
      <c r="S188" s="5" t="s">
        <v>2007</v>
      </c>
      <c r="T188" s="5" t="s">
        <v>2666</v>
      </c>
      <c r="U188" s="5" t="s">
        <v>2020</v>
      </c>
      <c r="V188" s="5" t="s">
        <v>1779</v>
      </c>
      <c r="W188" s="5" t="s">
        <v>1811</v>
      </c>
      <c r="X188" s="6" t="b">
        <v>0</v>
      </c>
      <c r="Y188" s="5" t="s">
        <v>1741</v>
      </c>
      <c r="Z188" s="5" t="s">
        <v>1768</v>
      </c>
      <c r="AA188" s="5" t="s">
        <v>160</v>
      </c>
      <c r="AB188" s="7">
        <v>1142</v>
      </c>
      <c r="AC188" s="7">
        <v>1007</v>
      </c>
      <c r="AD188" s="17">
        <f t="shared" si="13"/>
        <v>1.1419999999999999</v>
      </c>
      <c r="AE188" s="17">
        <f t="shared" si="14"/>
        <v>1.0069999999999999</v>
      </c>
      <c r="AF188" s="7">
        <v>0</v>
      </c>
      <c r="AG188" s="5" t="s">
        <v>161</v>
      </c>
      <c r="AH188" s="5" t="s">
        <v>1745</v>
      </c>
      <c r="AI188" s="5" t="s">
        <v>1745</v>
      </c>
      <c r="AJ188" s="5" t="s">
        <v>162</v>
      </c>
      <c r="AK188" s="5" t="s">
        <v>1745</v>
      </c>
      <c r="AL188" s="5" t="s">
        <v>1747</v>
      </c>
      <c r="AM188" s="6" t="b">
        <v>0</v>
      </c>
      <c r="AN188" s="6" t="b">
        <v>0</v>
      </c>
      <c r="AO188" s="17">
        <f t="shared" si="15"/>
        <v>0.73425908499999992</v>
      </c>
      <c r="AP188" s="17">
        <f t="shared" si="16"/>
        <v>0.70297965099999993</v>
      </c>
      <c r="AQ188" s="17">
        <f t="shared" si="17"/>
        <v>3.1279433999999995E-2</v>
      </c>
      <c r="AR188" s="25"/>
      <c r="AS188" s="25"/>
      <c r="AT188" s="25"/>
    </row>
    <row r="189" spans="1:46" ht="12" customHeight="1" x14ac:dyDescent="0.2">
      <c r="A189" s="1" t="s">
        <v>1719</v>
      </c>
      <c r="B189" s="5" t="s">
        <v>163</v>
      </c>
      <c r="C189" s="5" t="s">
        <v>164</v>
      </c>
      <c r="D189" s="5" t="s">
        <v>165</v>
      </c>
      <c r="E189" s="5" t="s">
        <v>2120</v>
      </c>
      <c r="F189" s="5" t="s">
        <v>1974</v>
      </c>
      <c r="G189" s="5" t="s">
        <v>1973</v>
      </c>
      <c r="H189" s="5" t="s">
        <v>1985</v>
      </c>
      <c r="I189" s="5" t="s">
        <v>166</v>
      </c>
      <c r="J189" s="5" t="s">
        <v>1745</v>
      </c>
      <c r="K189" s="5" t="s">
        <v>167</v>
      </c>
      <c r="L189" s="5" t="s">
        <v>1988</v>
      </c>
      <c r="M189" s="5" t="s">
        <v>1745</v>
      </c>
      <c r="N189" s="5" t="s">
        <v>1990</v>
      </c>
      <c r="O189" s="5" t="s">
        <v>168</v>
      </c>
      <c r="P189" s="5" t="s">
        <v>169</v>
      </c>
      <c r="Q189" s="5" t="s">
        <v>1745</v>
      </c>
      <c r="R189" s="6" t="b">
        <v>0</v>
      </c>
      <c r="S189" s="5" t="s">
        <v>170</v>
      </c>
      <c r="T189" s="5" t="s">
        <v>2864</v>
      </c>
      <c r="U189" s="5" t="s">
        <v>1858</v>
      </c>
      <c r="V189" s="5" t="s">
        <v>1887</v>
      </c>
      <c r="W189" s="5" t="s">
        <v>2087</v>
      </c>
      <c r="X189" s="6" t="b">
        <v>0</v>
      </c>
      <c r="Y189" s="5" t="s">
        <v>1785</v>
      </c>
      <c r="Z189" s="5" t="s">
        <v>1768</v>
      </c>
      <c r="AA189" s="5" t="s">
        <v>1745</v>
      </c>
      <c r="AB189" s="7">
        <v>712</v>
      </c>
      <c r="AC189" s="7">
        <v>321</v>
      </c>
      <c r="AD189" s="17">
        <f t="shared" si="13"/>
        <v>0.71199999999999997</v>
      </c>
      <c r="AE189" s="17">
        <f t="shared" si="14"/>
        <v>0.32100000000000001</v>
      </c>
      <c r="AF189" s="7">
        <v>0</v>
      </c>
      <c r="AG189" s="5" t="s">
        <v>1779</v>
      </c>
      <c r="AH189" s="5" t="s">
        <v>1745</v>
      </c>
      <c r="AI189" s="5" t="s">
        <v>2627</v>
      </c>
      <c r="AJ189" s="5" t="s">
        <v>1758</v>
      </c>
      <c r="AK189" s="5" t="s">
        <v>1887</v>
      </c>
      <c r="AL189" s="5" t="s">
        <v>171</v>
      </c>
      <c r="AM189" s="6" t="b">
        <v>1</v>
      </c>
      <c r="AN189" s="6" t="b">
        <v>1</v>
      </c>
      <c r="AO189" s="17">
        <f t="shared" si="15"/>
        <v>0.23405875500000001</v>
      </c>
      <c r="AP189" s="17">
        <f t="shared" si="16"/>
        <v>0.224087853</v>
      </c>
      <c r="AQ189" s="17">
        <f t="shared" si="17"/>
        <v>9.9709020000000037E-3</v>
      </c>
      <c r="AR189" s="25"/>
      <c r="AS189" s="25"/>
      <c r="AT189" s="25"/>
    </row>
    <row r="190" spans="1:46" ht="12" customHeight="1" x14ac:dyDescent="0.2">
      <c r="A190" s="1" t="s">
        <v>1719</v>
      </c>
      <c r="B190" s="5" t="s">
        <v>163</v>
      </c>
      <c r="C190" s="5" t="s">
        <v>3096</v>
      </c>
      <c r="D190" s="5" t="s">
        <v>172</v>
      </c>
      <c r="E190" s="5" t="s">
        <v>173</v>
      </c>
      <c r="F190" s="5" t="s">
        <v>1724</v>
      </c>
      <c r="G190" s="5" t="s">
        <v>2001</v>
      </c>
      <c r="H190" s="5" t="s">
        <v>1985</v>
      </c>
      <c r="I190" s="5" t="s">
        <v>2604</v>
      </c>
      <c r="J190" s="5" t="s">
        <v>1728</v>
      </c>
      <c r="K190" s="5" t="s">
        <v>2094</v>
      </c>
      <c r="L190" s="5" t="s">
        <v>1988</v>
      </c>
      <c r="M190" s="5" t="s">
        <v>1794</v>
      </c>
      <c r="N190" s="5" t="s">
        <v>1926</v>
      </c>
      <c r="O190" s="5" t="s">
        <v>174</v>
      </c>
      <c r="P190" s="5" t="s">
        <v>175</v>
      </c>
      <c r="Q190" s="5" t="s">
        <v>176</v>
      </c>
      <c r="R190" s="6" t="b">
        <v>0</v>
      </c>
      <c r="S190" s="5" t="s">
        <v>177</v>
      </c>
      <c r="T190" s="5" t="s">
        <v>178</v>
      </c>
      <c r="U190" s="5" t="s">
        <v>1740</v>
      </c>
      <c r="V190" s="5" t="s">
        <v>1887</v>
      </c>
      <c r="W190" s="5" t="s">
        <v>1877</v>
      </c>
      <c r="X190" s="6" t="b">
        <v>1</v>
      </c>
      <c r="Y190" s="5" t="s">
        <v>1740</v>
      </c>
      <c r="Z190" s="5" t="s">
        <v>1785</v>
      </c>
      <c r="AA190" s="5" t="s">
        <v>1745</v>
      </c>
      <c r="AB190" s="7">
        <v>6157</v>
      </c>
      <c r="AC190" s="7">
        <v>7800</v>
      </c>
      <c r="AD190" s="17">
        <f t="shared" si="13"/>
        <v>6.157</v>
      </c>
      <c r="AE190" s="17">
        <f t="shared" si="14"/>
        <v>7.8</v>
      </c>
      <c r="AF190" s="7">
        <v>13947</v>
      </c>
      <c r="AG190" s="5" t="s">
        <v>2057</v>
      </c>
      <c r="AH190" s="5" t="s">
        <v>179</v>
      </c>
      <c r="AI190" s="5" t="s">
        <v>179</v>
      </c>
      <c r="AJ190" s="5" t="s">
        <v>2035</v>
      </c>
      <c r="AK190" s="5" t="s">
        <v>1825</v>
      </c>
      <c r="AL190" s="5" t="s">
        <v>180</v>
      </c>
      <c r="AM190" s="6" t="b">
        <v>0</v>
      </c>
      <c r="AN190" s="6" t="b">
        <v>1</v>
      </c>
      <c r="AO190" s="17">
        <f t="shared" si="15"/>
        <v>5.6874089999999997</v>
      </c>
      <c r="AP190" s="17">
        <f t="shared" si="16"/>
        <v>5.4451253999999993</v>
      </c>
      <c r="AQ190" s="17">
        <f t="shared" si="17"/>
        <v>0.24228360000000038</v>
      </c>
      <c r="AR190" s="25"/>
      <c r="AS190" s="25"/>
      <c r="AT190" s="25"/>
    </row>
    <row r="191" spans="1:46" ht="12" customHeight="1" x14ac:dyDescent="0.2">
      <c r="A191" s="1" t="s">
        <v>1719</v>
      </c>
      <c r="B191" s="5" t="s">
        <v>163</v>
      </c>
      <c r="C191" s="5" t="s">
        <v>3096</v>
      </c>
      <c r="D191" s="5" t="s">
        <v>181</v>
      </c>
      <c r="E191" s="5" t="s">
        <v>182</v>
      </c>
      <c r="F191" s="5" t="s">
        <v>1725</v>
      </c>
      <c r="G191" s="5" t="s">
        <v>2001</v>
      </c>
      <c r="H191" s="5" t="s">
        <v>1985</v>
      </c>
      <c r="I191" s="5" t="s">
        <v>2604</v>
      </c>
      <c r="J191" s="5" t="s">
        <v>1728</v>
      </c>
      <c r="K191" s="5" t="s">
        <v>2094</v>
      </c>
      <c r="L191" s="5" t="s">
        <v>1988</v>
      </c>
      <c r="M191" s="5" t="s">
        <v>1794</v>
      </c>
      <c r="N191" s="5" t="s">
        <v>1926</v>
      </c>
      <c r="O191" s="5" t="s">
        <v>183</v>
      </c>
      <c r="P191" s="5" t="s">
        <v>184</v>
      </c>
      <c r="Q191" s="5" t="s">
        <v>185</v>
      </c>
      <c r="R191" s="6" t="b">
        <v>0</v>
      </c>
      <c r="S191" s="5" t="s">
        <v>186</v>
      </c>
      <c r="T191" s="5" t="s">
        <v>187</v>
      </c>
      <c r="U191" s="5" t="s">
        <v>1785</v>
      </c>
      <c r="V191" s="5" t="s">
        <v>1779</v>
      </c>
      <c r="W191" s="5" t="s">
        <v>1779</v>
      </c>
      <c r="X191" s="6" t="b">
        <v>0</v>
      </c>
      <c r="Y191" s="5" t="s">
        <v>1740</v>
      </c>
      <c r="Z191" s="5" t="s">
        <v>1785</v>
      </c>
      <c r="AA191" s="5" t="s">
        <v>1745</v>
      </c>
      <c r="AB191" s="7">
        <v>947</v>
      </c>
      <c r="AC191" s="7">
        <v>1200</v>
      </c>
      <c r="AD191" s="17">
        <f t="shared" si="13"/>
        <v>0.94699999999999995</v>
      </c>
      <c r="AE191" s="17">
        <f t="shared" si="14"/>
        <v>1.2</v>
      </c>
      <c r="AF191" s="7">
        <v>2161</v>
      </c>
      <c r="AG191" s="5" t="s">
        <v>1779</v>
      </c>
      <c r="AH191" s="5" t="s">
        <v>188</v>
      </c>
      <c r="AI191" s="5" t="s">
        <v>1745</v>
      </c>
      <c r="AJ191" s="5" t="s">
        <v>189</v>
      </c>
      <c r="AK191" s="5" t="s">
        <v>1887</v>
      </c>
      <c r="AL191" s="5" t="s">
        <v>1747</v>
      </c>
      <c r="AM191" s="6" t="b">
        <v>1</v>
      </c>
      <c r="AN191" s="6" t="b">
        <v>1</v>
      </c>
      <c r="AO191" s="17">
        <f t="shared" si="15"/>
        <v>0.87498599999999993</v>
      </c>
      <c r="AP191" s="17">
        <f t="shared" si="16"/>
        <v>0.83771159999999989</v>
      </c>
      <c r="AQ191" s="17">
        <f t="shared" si="17"/>
        <v>3.7274400000000041E-2</v>
      </c>
      <c r="AR191" s="25"/>
      <c r="AS191" s="25"/>
      <c r="AT191" s="25"/>
    </row>
    <row r="192" spans="1:46" ht="12" customHeight="1" x14ac:dyDescent="0.2">
      <c r="A192" s="1" t="s">
        <v>1719</v>
      </c>
      <c r="B192" s="5" t="s">
        <v>163</v>
      </c>
      <c r="C192" s="5" t="s">
        <v>3056</v>
      </c>
      <c r="D192" s="5" t="s">
        <v>190</v>
      </c>
      <c r="E192" s="5" t="s">
        <v>191</v>
      </c>
      <c r="F192" s="5" t="s">
        <v>2282</v>
      </c>
      <c r="G192" s="5" t="s">
        <v>2842</v>
      </c>
      <c r="H192" s="5" t="s">
        <v>1985</v>
      </c>
      <c r="I192" s="5" t="s">
        <v>192</v>
      </c>
      <c r="J192" s="5" t="s">
        <v>1728</v>
      </c>
      <c r="K192" s="5" t="s">
        <v>2094</v>
      </c>
      <c r="L192" s="5" t="s">
        <v>1988</v>
      </c>
      <c r="M192" s="5" t="s">
        <v>1823</v>
      </c>
      <c r="N192" s="5" t="s">
        <v>1990</v>
      </c>
      <c r="O192" s="5" t="s">
        <v>2718</v>
      </c>
      <c r="P192" s="5" t="s">
        <v>193</v>
      </c>
      <c r="Q192" s="5" t="s">
        <v>2231</v>
      </c>
      <c r="R192" s="6" t="b">
        <v>0</v>
      </c>
      <c r="S192" s="5" t="s">
        <v>1779</v>
      </c>
      <c r="T192" s="5" t="s">
        <v>2527</v>
      </c>
      <c r="U192" s="5" t="s">
        <v>1740</v>
      </c>
      <c r="V192" s="5" t="s">
        <v>1887</v>
      </c>
      <c r="W192" s="5" t="s">
        <v>1779</v>
      </c>
      <c r="X192" s="6" t="b">
        <v>0</v>
      </c>
      <c r="Y192" s="5" t="s">
        <v>1836</v>
      </c>
      <c r="Z192" s="5" t="s">
        <v>1768</v>
      </c>
      <c r="AA192" s="5" t="s">
        <v>1745</v>
      </c>
      <c r="AB192" s="7">
        <v>600</v>
      </c>
      <c r="AC192" s="7">
        <v>414</v>
      </c>
      <c r="AD192" s="17">
        <f t="shared" si="13"/>
        <v>0.6</v>
      </c>
      <c r="AE192" s="17">
        <f t="shared" si="14"/>
        <v>0.41399999999999998</v>
      </c>
      <c r="AF192" s="7">
        <v>1084</v>
      </c>
      <c r="AG192" s="5" t="s">
        <v>2024</v>
      </c>
      <c r="AH192" s="5" t="s">
        <v>1745</v>
      </c>
      <c r="AI192" s="5" t="s">
        <v>194</v>
      </c>
      <c r="AJ192" s="5" t="s">
        <v>2074</v>
      </c>
      <c r="AK192" s="5" t="s">
        <v>1887</v>
      </c>
      <c r="AL192" s="5" t="s">
        <v>1747</v>
      </c>
      <c r="AM192" s="6" t="b">
        <v>1</v>
      </c>
      <c r="AN192" s="6" t="b">
        <v>1</v>
      </c>
      <c r="AO192" s="17">
        <f t="shared" si="15"/>
        <v>0.30187016999999999</v>
      </c>
      <c r="AP192" s="17">
        <f t="shared" si="16"/>
        <v>0.28901050199999995</v>
      </c>
      <c r="AQ192" s="17">
        <f t="shared" si="17"/>
        <v>1.2859668000000046E-2</v>
      </c>
      <c r="AR192" s="25"/>
      <c r="AS192" s="25"/>
      <c r="AT192" s="25"/>
    </row>
    <row r="193" spans="1:46" ht="12" customHeight="1" x14ac:dyDescent="0.2">
      <c r="A193" s="1" t="s">
        <v>1719</v>
      </c>
      <c r="B193" s="5" t="s">
        <v>163</v>
      </c>
      <c r="C193" s="5" t="s">
        <v>195</v>
      </c>
      <c r="D193" s="5" t="s">
        <v>196</v>
      </c>
      <c r="E193" s="5" t="s">
        <v>197</v>
      </c>
      <c r="F193" s="5" t="s">
        <v>1</v>
      </c>
      <c r="G193" s="5" t="s">
        <v>1842</v>
      </c>
      <c r="H193" s="5" t="s">
        <v>1985</v>
      </c>
      <c r="I193" s="5" t="s">
        <v>198</v>
      </c>
      <c r="J193" s="5" t="s">
        <v>1728</v>
      </c>
      <c r="K193" s="5" t="s">
        <v>2094</v>
      </c>
      <c r="L193" s="5" t="s">
        <v>1988</v>
      </c>
      <c r="M193" s="5" t="s">
        <v>1915</v>
      </c>
      <c r="N193" s="5" t="s">
        <v>1926</v>
      </c>
      <c r="O193" s="5" t="s">
        <v>199</v>
      </c>
      <c r="P193" s="5" t="s">
        <v>200</v>
      </c>
      <c r="Q193" s="5" t="s">
        <v>2024</v>
      </c>
      <c r="R193" s="6" t="b">
        <v>0</v>
      </c>
      <c r="S193" s="5" t="s">
        <v>2048</v>
      </c>
      <c r="T193" s="5" t="s">
        <v>201</v>
      </c>
      <c r="U193" s="5" t="s">
        <v>2056</v>
      </c>
      <c r="V193" s="5" t="s">
        <v>1931</v>
      </c>
      <c r="W193" s="5" t="s">
        <v>1757</v>
      </c>
      <c r="X193" s="6" t="b">
        <v>0</v>
      </c>
      <c r="Y193" s="5" t="s">
        <v>1915</v>
      </c>
      <c r="Z193" s="5" t="s">
        <v>1785</v>
      </c>
      <c r="AA193" s="5" t="s">
        <v>1745</v>
      </c>
      <c r="AB193" s="7">
        <v>1700</v>
      </c>
      <c r="AC193" s="7">
        <v>955</v>
      </c>
      <c r="AD193" s="17">
        <f t="shared" si="13"/>
        <v>1.7</v>
      </c>
      <c r="AE193" s="17">
        <f t="shared" si="14"/>
        <v>0.95499999999999996</v>
      </c>
      <c r="AF193" s="7">
        <v>2662</v>
      </c>
      <c r="AG193" s="5" t="s">
        <v>2024</v>
      </c>
      <c r="AH193" s="5" t="s">
        <v>2180</v>
      </c>
      <c r="AI193" s="5" t="s">
        <v>2180</v>
      </c>
      <c r="AJ193" s="5" t="s">
        <v>202</v>
      </c>
      <c r="AK193" s="5" t="s">
        <v>1825</v>
      </c>
      <c r="AL193" s="5" t="s">
        <v>203</v>
      </c>
      <c r="AM193" s="6" t="b">
        <v>0</v>
      </c>
      <c r="AN193" s="6" t="b">
        <v>1</v>
      </c>
      <c r="AO193" s="17">
        <f t="shared" si="15"/>
        <v>0.696343025</v>
      </c>
      <c r="AP193" s="17">
        <f t="shared" si="16"/>
        <v>0.66667881499999992</v>
      </c>
      <c r="AQ193" s="17">
        <f t="shared" si="17"/>
        <v>2.966421000000008E-2</v>
      </c>
      <c r="AR193" s="25"/>
      <c r="AS193" s="25"/>
      <c r="AT193" s="25"/>
    </row>
    <row r="194" spans="1:46" ht="12" customHeight="1" x14ac:dyDescent="0.2">
      <c r="A194" s="1" t="s">
        <v>1719</v>
      </c>
      <c r="B194" s="5" t="s">
        <v>163</v>
      </c>
      <c r="C194" s="5" t="s">
        <v>3056</v>
      </c>
      <c r="D194" s="5" t="s">
        <v>204</v>
      </c>
      <c r="E194" s="5" t="s">
        <v>205</v>
      </c>
      <c r="F194" s="5" t="s">
        <v>72</v>
      </c>
      <c r="G194" s="5" t="s">
        <v>1972</v>
      </c>
      <c r="H194" s="5" t="s">
        <v>1985</v>
      </c>
      <c r="I194" s="5" t="s">
        <v>206</v>
      </c>
      <c r="J194" s="5" t="s">
        <v>1745</v>
      </c>
      <c r="K194" s="5" t="s">
        <v>2094</v>
      </c>
      <c r="L194" s="5" t="s">
        <v>1988</v>
      </c>
      <c r="M194" s="5" t="s">
        <v>1847</v>
      </c>
      <c r="N194" s="5" t="s">
        <v>1990</v>
      </c>
      <c r="O194" s="5" t="s">
        <v>207</v>
      </c>
      <c r="P194" s="5" t="s">
        <v>2155</v>
      </c>
      <c r="Q194" s="5" t="s">
        <v>1953</v>
      </c>
      <c r="R194" s="6" t="b">
        <v>0</v>
      </c>
      <c r="S194" s="5" t="s">
        <v>1779</v>
      </c>
      <c r="T194" s="5" t="s">
        <v>208</v>
      </c>
      <c r="U194" s="5" t="s">
        <v>1884</v>
      </c>
      <c r="V194" s="5" t="s">
        <v>2068</v>
      </c>
      <c r="W194" s="5" t="s">
        <v>2197</v>
      </c>
      <c r="X194" s="6" t="b">
        <v>0</v>
      </c>
      <c r="Y194" s="5" t="s">
        <v>1836</v>
      </c>
      <c r="Z194" s="5" t="s">
        <v>1785</v>
      </c>
      <c r="AA194" s="5" t="s">
        <v>1745</v>
      </c>
      <c r="AB194" s="7">
        <v>1129</v>
      </c>
      <c r="AC194" s="7">
        <v>560</v>
      </c>
      <c r="AD194" s="17">
        <f t="shared" si="13"/>
        <v>1.129</v>
      </c>
      <c r="AE194" s="17">
        <f t="shared" si="14"/>
        <v>0.56000000000000005</v>
      </c>
      <c r="AF194" s="7">
        <v>1956</v>
      </c>
      <c r="AG194" s="5" t="s">
        <v>1779</v>
      </c>
      <c r="AH194" s="5" t="s">
        <v>1745</v>
      </c>
      <c r="AI194" s="5" t="s">
        <v>209</v>
      </c>
      <c r="AJ194" s="5" t="s">
        <v>1943</v>
      </c>
      <c r="AK194" s="5" t="s">
        <v>1887</v>
      </c>
      <c r="AL194" s="5" t="s">
        <v>210</v>
      </c>
      <c r="AM194" s="6" t="b">
        <v>1</v>
      </c>
      <c r="AN194" s="6" t="b">
        <v>1</v>
      </c>
      <c r="AO194" s="17">
        <f t="shared" si="15"/>
        <v>0.40832680000000005</v>
      </c>
      <c r="AP194" s="17">
        <f t="shared" si="16"/>
        <v>0.39093208000000002</v>
      </c>
      <c r="AQ194" s="17">
        <f t="shared" si="17"/>
        <v>1.739472000000003E-2</v>
      </c>
      <c r="AR194" s="25"/>
      <c r="AS194" s="25"/>
      <c r="AT194" s="25"/>
    </row>
    <row r="195" spans="1:46" ht="12" customHeight="1" x14ac:dyDescent="0.2">
      <c r="A195" s="1" t="s">
        <v>1719</v>
      </c>
      <c r="B195" s="5" t="s">
        <v>163</v>
      </c>
      <c r="C195" s="5" t="s">
        <v>211</v>
      </c>
      <c r="D195" s="5" t="s">
        <v>212</v>
      </c>
      <c r="E195" s="5" t="s">
        <v>213</v>
      </c>
      <c r="F195" s="5" t="s">
        <v>214</v>
      </c>
      <c r="G195" s="5" t="s">
        <v>2842</v>
      </c>
      <c r="H195" s="5" t="s">
        <v>1985</v>
      </c>
      <c r="I195" s="5" t="s">
        <v>215</v>
      </c>
      <c r="J195" s="5" t="s">
        <v>1728</v>
      </c>
      <c r="K195" s="5" t="s">
        <v>2094</v>
      </c>
      <c r="L195" s="5" t="s">
        <v>1988</v>
      </c>
      <c r="M195" s="5" t="s">
        <v>1823</v>
      </c>
      <c r="N195" s="5" t="s">
        <v>1990</v>
      </c>
      <c r="O195" s="5" t="s">
        <v>2418</v>
      </c>
      <c r="P195" s="5" t="s">
        <v>216</v>
      </c>
      <c r="Q195" s="5" t="s">
        <v>1745</v>
      </c>
      <c r="R195" s="6" t="b">
        <v>0</v>
      </c>
      <c r="S195" s="5" t="s">
        <v>217</v>
      </c>
      <c r="T195" s="5" t="s">
        <v>218</v>
      </c>
      <c r="U195" s="5" t="s">
        <v>2020</v>
      </c>
      <c r="V195" s="5" t="s">
        <v>1915</v>
      </c>
      <c r="W195" s="5" t="s">
        <v>2465</v>
      </c>
      <c r="X195" s="6" t="b">
        <v>1</v>
      </c>
      <c r="Y195" s="5" t="s">
        <v>2068</v>
      </c>
      <c r="Z195" s="5" t="s">
        <v>2056</v>
      </c>
      <c r="AA195" s="5" t="s">
        <v>1745</v>
      </c>
      <c r="AB195" s="7">
        <v>3485</v>
      </c>
      <c r="AC195" s="7">
        <v>2814</v>
      </c>
      <c r="AD195" s="17">
        <f t="shared" ref="AD195:AD258" si="18">AB195/1000</f>
        <v>3.4849999999999999</v>
      </c>
      <c r="AE195" s="17">
        <f t="shared" ref="AE195:AE258" si="19">AC195/1000</f>
        <v>2.8140000000000001</v>
      </c>
      <c r="AF195" s="7">
        <v>6059</v>
      </c>
      <c r="AG195" s="5" t="s">
        <v>1779</v>
      </c>
      <c r="AH195" s="5" t="s">
        <v>219</v>
      </c>
      <c r="AI195" s="5" t="s">
        <v>1745</v>
      </c>
      <c r="AJ195" s="5" t="s">
        <v>220</v>
      </c>
      <c r="AK195" s="5" t="s">
        <v>1887</v>
      </c>
      <c r="AL195" s="5" t="s">
        <v>221</v>
      </c>
      <c r="AM195" s="6" t="b">
        <v>1</v>
      </c>
      <c r="AN195" s="6" t="b">
        <v>1</v>
      </c>
      <c r="AO195" s="17">
        <f t="shared" si="15"/>
        <v>2.05184217</v>
      </c>
      <c r="AP195" s="17">
        <f t="shared" si="16"/>
        <v>1.964433702</v>
      </c>
      <c r="AQ195" s="17">
        <f t="shared" si="17"/>
        <v>8.7408468000000017E-2</v>
      </c>
      <c r="AR195" s="25"/>
      <c r="AS195" s="25"/>
      <c r="AT195" s="25"/>
    </row>
    <row r="196" spans="1:46" ht="12" customHeight="1" x14ac:dyDescent="0.2">
      <c r="A196" s="1" t="s">
        <v>1719</v>
      </c>
      <c r="B196" s="5" t="s">
        <v>163</v>
      </c>
      <c r="C196" s="5" t="s">
        <v>164</v>
      </c>
      <c r="D196" s="5" t="s">
        <v>2193</v>
      </c>
      <c r="E196" s="5" t="s">
        <v>2120</v>
      </c>
      <c r="F196" s="5" t="s">
        <v>2307</v>
      </c>
      <c r="G196" s="5" t="s">
        <v>1922</v>
      </c>
      <c r="H196" s="5" t="s">
        <v>1985</v>
      </c>
      <c r="I196" s="5" t="s">
        <v>222</v>
      </c>
      <c r="J196" s="5" t="s">
        <v>1745</v>
      </c>
      <c r="K196" s="5" t="s">
        <v>2094</v>
      </c>
      <c r="L196" s="5" t="s">
        <v>1988</v>
      </c>
      <c r="M196" s="5" t="s">
        <v>1745</v>
      </c>
      <c r="N196" s="5" t="s">
        <v>1990</v>
      </c>
      <c r="O196" s="5" t="s">
        <v>223</v>
      </c>
      <c r="P196" s="5" t="s">
        <v>224</v>
      </c>
      <c r="Q196" s="5" t="s">
        <v>1745</v>
      </c>
      <c r="R196" s="6" t="b">
        <v>0</v>
      </c>
      <c r="S196" s="5" t="s">
        <v>225</v>
      </c>
      <c r="T196" s="5" t="s">
        <v>226</v>
      </c>
      <c r="U196" s="5" t="s">
        <v>1768</v>
      </c>
      <c r="V196" s="5" t="s">
        <v>1779</v>
      </c>
      <c r="W196" s="5" t="s">
        <v>2197</v>
      </c>
      <c r="X196" s="6" t="b">
        <v>0</v>
      </c>
      <c r="Y196" s="5" t="s">
        <v>1741</v>
      </c>
      <c r="Z196" s="5" t="s">
        <v>1768</v>
      </c>
      <c r="AA196" s="5" t="s">
        <v>1745</v>
      </c>
      <c r="AB196" s="7">
        <v>553</v>
      </c>
      <c r="AC196" s="7">
        <v>191</v>
      </c>
      <c r="AD196" s="17">
        <f t="shared" si="18"/>
        <v>0.55300000000000005</v>
      </c>
      <c r="AE196" s="17">
        <f t="shared" si="19"/>
        <v>0.191</v>
      </c>
      <c r="AF196" s="7">
        <v>0</v>
      </c>
      <c r="AG196" s="5" t="s">
        <v>1779</v>
      </c>
      <c r="AH196" s="5" t="s">
        <v>1745</v>
      </c>
      <c r="AI196" s="5" t="s">
        <v>227</v>
      </c>
      <c r="AJ196" s="5" t="s">
        <v>2074</v>
      </c>
      <c r="AK196" s="5" t="s">
        <v>1887</v>
      </c>
      <c r="AL196" s="5" t="s">
        <v>228</v>
      </c>
      <c r="AM196" s="6" t="b">
        <v>1</v>
      </c>
      <c r="AN196" s="6" t="b">
        <v>1</v>
      </c>
      <c r="AO196" s="17">
        <f t="shared" si="15"/>
        <v>0.13926860499999999</v>
      </c>
      <c r="AP196" s="17">
        <f t="shared" si="16"/>
        <v>0.133335763</v>
      </c>
      <c r="AQ196" s="17">
        <f t="shared" si="17"/>
        <v>5.9328419999999937E-3</v>
      </c>
      <c r="AR196" s="25"/>
      <c r="AS196" s="25"/>
      <c r="AT196" s="25"/>
    </row>
    <row r="197" spans="1:46" ht="12" customHeight="1" x14ac:dyDescent="0.2">
      <c r="A197" s="1" t="s">
        <v>1719</v>
      </c>
      <c r="B197" s="5" t="s">
        <v>163</v>
      </c>
      <c r="C197" s="5" t="s">
        <v>229</v>
      </c>
      <c r="D197" s="5" t="s">
        <v>230</v>
      </c>
      <c r="E197" s="5" t="s">
        <v>2403</v>
      </c>
      <c r="F197" s="5" t="s">
        <v>94</v>
      </c>
      <c r="G197" s="5" t="s">
        <v>2733</v>
      </c>
      <c r="H197" s="5" t="s">
        <v>1985</v>
      </c>
      <c r="I197" s="5" t="s">
        <v>231</v>
      </c>
      <c r="J197" s="5" t="s">
        <v>1745</v>
      </c>
      <c r="K197" s="5" t="s">
        <v>2003</v>
      </c>
      <c r="L197" s="5" t="s">
        <v>1988</v>
      </c>
      <c r="M197" s="5" t="s">
        <v>2158</v>
      </c>
      <c r="N197" s="5" t="s">
        <v>1926</v>
      </c>
      <c r="O197" s="5" t="s">
        <v>2048</v>
      </c>
      <c r="P197" s="5" t="s">
        <v>2418</v>
      </c>
      <c r="Q197" s="5" t="s">
        <v>1758</v>
      </c>
      <c r="R197" s="6" t="b">
        <v>0</v>
      </c>
      <c r="S197" s="5" t="s">
        <v>232</v>
      </c>
      <c r="T197" s="5" t="s">
        <v>233</v>
      </c>
      <c r="U197" s="5" t="s">
        <v>2068</v>
      </c>
      <c r="V197" s="5" t="s">
        <v>1768</v>
      </c>
      <c r="W197" s="5" t="s">
        <v>2007</v>
      </c>
      <c r="X197" s="6" t="b">
        <v>0</v>
      </c>
      <c r="Y197" s="5" t="s">
        <v>1825</v>
      </c>
      <c r="Z197" s="5" t="s">
        <v>1836</v>
      </c>
      <c r="AA197" s="5" t="s">
        <v>234</v>
      </c>
      <c r="AB197" s="7">
        <v>1883</v>
      </c>
      <c r="AC197" s="7">
        <v>510</v>
      </c>
      <c r="AD197" s="17">
        <f t="shared" si="18"/>
        <v>1.883</v>
      </c>
      <c r="AE197" s="17">
        <f t="shared" si="19"/>
        <v>0.51</v>
      </c>
      <c r="AF197" s="7">
        <v>2337</v>
      </c>
      <c r="AG197" s="5" t="s">
        <v>1779</v>
      </c>
      <c r="AH197" s="5" t="s">
        <v>1745</v>
      </c>
      <c r="AI197" s="5" t="s">
        <v>1859</v>
      </c>
      <c r="AJ197" s="5" t="s">
        <v>2275</v>
      </c>
      <c r="AK197" s="5" t="s">
        <v>1887</v>
      </c>
      <c r="AL197" s="5" t="s">
        <v>1747</v>
      </c>
      <c r="AM197" s="6" t="b">
        <v>1</v>
      </c>
      <c r="AN197" s="6" t="b">
        <v>1</v>
      </c>
      <c r="AO197" s="17">
        <f t="shared" si="15"/>
        <v>0.37186904999999998</v>
      </c>
      <c r="AP197" s="17">
        <f t="shared" si="16"/>
        <v>0.35602742999999998</v>
      </c>
      <c r="AQ197" s="17">
        <f t="shared" si="17"/>
        <v>1.5841620000000001E-2</v>
      </c>
      <c r="AR197" s="25"/>
      <c r="AS197" s="25"/>
      <c r="AT197" s="25"/>
    </row>
    <row r="198" spans="1:46" ht="12" customHeight="1" x14ac:dyDescent="0.2">
      <c r="A198" s="1" t="s">
        <v>1719</v>
      </c>
      <c r="B198" s="5" t="s">
        <v>163</v>
      </c>
      <c r="C198" s="5" t="s">
        <v>3056</v>
      </c>
      <c r="D198" s="5" t="s">
        <v>235</v>
      </c>
      <c r="E198" s="5" t="s">
        <v>3077</v>
      </c>
      <c r="F198" s="5" t="s">
        <v>1972</v>
      </c>
      <c r="G198" s="5" t="s">
        <v>1789</v>
      </c>
      <c r="H198" s="5" t="s">
        <v>1985</v>
      </c>
      <c r="I198" s="5" t="s">
        <v>3070</v>
      </c>
      <c r="J198" s="5" t="s">
        <v>1745</v>
      </c>
      <c r="K198" s="5" t="s">
        <v>1754</v>
      </c>
      <c r="L198" s="5" t="s">
        <v>1988</v>
      </c>
      <c r="M198" s="5" t="s">
        <v>1825</v>
      </c>
      <c r="N198" s="5" t="s">
        <v>1990</v>
      </c>
      <c r="O198" s="5" t="s">
        <v>236</v>
      </c>
      <c r="P198" s="5" t="s">
        <v>237</v>
      </c>
      <c r="Q198" s="5" t="s">
        <v>1764</v>
      </c>
      <c r="R198" s="6" t="b">
        <v>0</v>
      </c>
      <c r="S198" s="5" t="s">
        <v>1779</v>
      </c>
      <c r="T198" s="5" t="s">
        <v>2270</v>
      </c>
      <c r="U198" s="5" t="s">
        <v>1825</v>
      </c>
      <c r="V198" s="5" t="s">
        <v>1887</v>
      </c>
      <c r="W198" s="5" t="s">
        <v>3101</v>
      </c>
      <c r="X198" s="6" t="b">
        <v>0</v>
      </c>
      <c r="Y198" s="5" t="s">
        <v>1741</v>
      </c>
      <c r="Z198" s="5" t="s">
        <v>1785</v>
      </c>
      <c r="AA198" s="5" t="s">
        <v>1745</v>
      </c>
      <c r="AB198" s="7">
        <v>1050</v>
      </c>
      <c r="AC198" s="7">
        <v>194</v>
      </c>
      <c r="AD198" s="17">
        <f t="shared" si="18"/>
        <v>1.05</v>
      </c>
      <c r="AE198" s="17">
        <f t="shared" si="19"/>
        <v>0.19400000000000001</v>
      </c>
      <c r="AF198" s="7">
        <v>873</v>
      </c>
      <c r="AG198" s="5" t="s">
        <v>1953</v>
      </c>
      <c r="AH198" s="5" t="s">
        <v>1745</v>
      </c>
      <c r="AI198" s="5" t="s">
        <v>238</v>
      </c>
      <c r="AJ198" s="5" t="s">
        <v>2074</v>
      </c>
      <c r="AK198" s="5" t="s">
        <v>1887</v>
      </c>
      <c r="AL198" s="5" t="s">
        <v>1747</v>
      </c>
      <c r="AM198" s="6" t="b">
        <v>1</v>
      </c>
      <c r="AN198" s="6" t="b">
        <v>1</v>
      </c>
      <c r="AO198" s="17">
        <f t="shared" si="15"/>
        <v>0.14145607000000002</v>
      </c>
      <c r="AP198" s="17">
        <f t="shared" si="16"/>
        <v>0.135430042</v>
      </c>
      <c r="AQ198" s="17">
        <f t="shared" si="17"/>
        <v>6.0260280000000166E-3</v>
      </c>
      <c r="AR198" s="25"/>
      <c r="AS198" s="25"/>
      <c r="AT198" s="25"/>
    </row>
    <row r="199" spans="1:46" ht="12" customHeight="1" x14ac:dyDescent="0.2">
      <c r="A199" s="1" t="s">
        <v>1719</v>
      </c>
      <c r="B199" s="5" t="s">
        <v>163</v>
      </c>
      <c r="C199" s="5" t="s">
        <v>3096</v>
      </c>
      <c r="D199" s="5" t="s">
        <v>239</v>
      </c>
      <c r="E199" s="5" t="s">
        <v>2403</v>
      </c>
      <c r="F199" s="5" t="s">
        <v>240</v>
      </c>
      <c r="G199" s="5" t="s">
        <v>1995</v>
      </c>
      <c r="H199" s="5" t="s">
        <v>1985</v>
      </c>
      <c r="I199" s="5" t="s">
        <v>241</v>
      </c>
      <c r="J199" s="5" t="s">
        <v>1728</v>
      </c>
      <c r="K199" s="5" t="s">
        <v>2094</v>
      </c>
      <c r="L199" s="5" t="s">
        <v>1988</v>
      </c>
      <c r="M199" s="5" t="s">
        <v>1915</v>
      </c>
      <c r="N199" s="5" t="s">
        <v>1990</v>
      </c>
      <c r="O199" s="5" t="s">
        <v>242</v>
      </c>
      <c r="P199" s="5" t="s">
        <v>243</v>
      </c>
      <c r="Q199" s="5" t="s">
        <v>1934</v>
      </c>
      <c r="R199" s="6" t="b">
        <v>0</v>
      </c>
      <c r="S199" s="5" t="s">
        <v>244</v>
      </c>
      <c r="T199" s="5" t="s">
        <v>245</v>
      </c>
      <c r="U199" s="5" t="s">
        <v>246</v>
      </c>
      <c r="V199" s="5" t="s">
        <v>1785</v>
      </c>
      <c r="W199" s="5" t="s">
        <v>2024</v>
      </c>
      <c r="X199" s="6" t="b">
        <v>0</v>
      </c>
      <c r="Y199" s="5" t="s">
        <v>1807</v>
      </c>
      <c r="Z199" s="5" t="s">
        <v>1785</v>
      </c>
      <c r="AA199" s="5" t="s">
        <v>1745</v>
      </c>
      <c r="AB199" s="7">
        <v>6300</v>
      </c>
      <c r="AC199" s="7">
        <v>3600</v>
      </c>
      <c r="AD199" s="17">
        <f t="shared" si="18"/>
        <v>6.3</v>
      </c>
      <c r="AE199" s="17">
        <f t="shared" si="19"/>
        <v>3.6</v>
      </c>
      <c r="AF199" s="7">
        <v>9633</v>
      </c>
      <c r="AG199" s="5" t="s">
        <v>1779</v>
      </c>
      <c r="AH199" s="5" t="s">
        <v>2493</v>
      </c>
      <c r="AI199" s="5" t="s">
        <v>1745</v>
      </c>
      <c r="AJ199" s="5" t="s">
        <v>247</v>
      </c>
      <c r="AK199" s="5" t="s">
        <v>1887</v>
      </c>
      <c r="AL199" s="5" t="s">
        <v>248</v>
      </c>
      <c r="AM199" s="6" t="b">
        <v>1</v>
      </c>
      <c r="AN199" s="6" t="b">
        <v>1</v>
      </c>
      <c r="AO199" s="17">
        <f t="shared" si="15"/>
        <v>2.6249579999999999</v>
      </c>
      <c r="AP199" s="17">
        <f t="shared" si="16"/>
        <v>2.5131348</v>
      </c>
      <c r="AQ199" s="17">
        <f t="shared" si="17"/>
        <v>0.1118231999999999</v>
      </c>
      <c r="AR199" s="25"/>
      <c r="AS199" s="25"/>
      <c r="AT199" s="25"/>
    </row>
    <row r="200" spans="1:46" ht="12" customHeight="1" x14ac:dyDescent="0.2">
      <c r="A200" s="1" t="s">
        <v>1719</v>
      </c>
      <c r="B200" s="5" t="s">
        <v>163</v>
      </c>
      <c r="C200" s="5" t="s">
        <v>3056</v>
      </c>
      <c r="D200" s="5" t="s">
        <v>249</v>
      </c>
      <c r="E200" s="5" t="s">
        <v>250</v>
      </c>
      <c r="F200" s="5" t="s">
        <v>2092</v>
      </c>
      <c r="G200" s="5" t="s">
        <v>1972</v>
      </c>
      <c r="H200" s="5" t="s">
        <v>1985</v>
      </c>
      <c r="I200" s="5" t="s">
        <v>251</v>
      </c>
      <c r="J200" s="5" t="s">
        <v>1745</v>
      </c>
      <c r="K200" s="5" t="s">
        <v>2094</v>
      </c>
      <c r="L200" s="5" t="s">
        <v>1988</v>
      </c>
      <c r="M200" s="5" t="s">
        <v>1795</v>
      </c>
      <c r="N200" s="5" t="s">
        <v>1990</v>
      </c>
      <c r="O200" s="5" t="s">
        <v>2545</v>
      </c>
      <c r="P200" s="5" t="s">
        <v>1745</v>
      </c>
      <c r="Q200" s="5" t="s">
        <v>1790</v>
      </c>
      <c r="R200" s="6" t="b">
        <v>0</v>
      </c>
      <c r="S200" s="5" t="s">
        <v>1779</v>
      </c>
      <c r="T200" s="5" t="s">
        <v>252</v>
      </c>
      <c r="U200" s="5" t="s">
        <v>1785</v>
      </c>
      <c r="V200" s="5" t="s">
        <v>1836</v>
      </c>
      <c r="W200" s="5" t="s">
        <v>1779</v>
      </c>
      <c r="X200" s="6" t="b">
        <v>1</v>
      </c>
      <c r="Y200" s="5" t="s">
        <v>1836</v>
      </c>
      <c r="Z200" s="5" t="s">
        <v>1768</v>
      </c>
      <c r="AA200" s="5" t="s">
        <v>1745</v>
      </c>
      <c r="AB200" s="7">
        <v>290</v>
      </c>
      <c r="AC200" s="7">
        <v>9</v>
      </c>
      <c r="AD200" s="17">
        <f t="shared" si="18"/>
        <v>0.28999999999999998</v>
      </c>
      <c r="AE200" s="17">
        <f t="shared" si="19"/>
        <v>8.9999999999999993E-3</v>
      </c>
      <c r="AF200" s="7">
        <v>299</v>
      </c>
      <c r="AG200" s="5" t="s">
        <v>1764</v>
      </c>
      <c r="AH200" s="5" t="s">
        <v>1745</v>
      </c>
      <c r="AI200" s="5" t="s">
        <v>194</v>
      </c>
      <c r="AJ200" s="5" t="s">
        <v>2374</v>
      </c>
      <c r="AK200" s="5" t="s">
        <v>1887</v>
      </c>
      <c r="AL200" s="5" t="s">
        <v>1747</v>
      </c>
      <c r="AM200" s="6" t="b">
        <v>1</v>
      </c>
      <c r="AN200" s="6" t="b">
        <v>1</v>
      </c>
      <c r="AO200" s="17">
        <f t="shared" si="15"/>
        <v>6.5623949999999995E-3</v>
      </c>
      <c r="AP200" s="17">
        <f t="shared" si="16"/>
        <v>6.2828369999999994E-3</v>
      </c>
      <c r="AQ200" s="17">
        <f t="shared" si="17"/>
        <v>2.7955800000000006E-4</v>
      </c>
      <c r="AR200" s="25"/>
      <c r="AS200" s="25"/>
      <c r="AT200" s="25"/>
    </row>
    <row r="201" spans="1:46" ht="12" customHeight="1" x14ac:dyDescent="0.2">
      <c r="A201" s="1" t="s">
        <v>1719</v>
      </c>
      <c r="B201" s="5" t="s">
        <v>163</v>
      </c>
      <c r="C201" s="5" t="s">
        <v>3056</v>
      </c>
      <c r="D201" s="5" t="s">
        <v>253</v>
      </c>
      <c r="E201" s="5" t="s">
        <v>254</v>
      </c>
      <c r="F201" s="5" t="s">
        <v>3200</v>
      </c>
      <c r="G201" s="5" t="s">
        <v>1984</v>
      </c>
      <c r="H201" s="5" t="s">
        <v>1985</v>
      </c>
      <c r="I201" s="5" t="s">
        <v>192</v>
      </c>
      <c r="J201" s="5" t="s">
        <v>1745</v>
      </c>
      <c r="K201" s="5" t="s">
        <v>2094</v>
      </c>
      <c r="L201" s="5" t="s">
        <v>1988</v>
      </c>
      <c r="M201" s="5" t="s">
        <v>1925</v>
      </c>
      <c r="N201" s="5" t="s">
        <v>1990</v>
      </c>
      <c r="O201" s="5" t="s">
        <v>2655</v>
      </c>
      <c r="P201" s="5" t="s">
        <v>2706</v>
      </c>
      <c r="Q201" s="5" t="s">
        <v>255</v>
      </c>
      <c r="R201" s="6" t="b">
        <v>0</v>
      </c>
      <c r="S201" s="5" t="s">
        <v>1779</v>
      </c>
      <c r="T201" s="5" t="s">
        <v>256</v>
      </c>
      <c r="U201" s="5" t="s">
        <v>257</v>
      </c>
      <c r="V201" s="5" t="s">
        <v>1925</v>
      </c>
      <c r="W201" s="5" t="s">
        <v>1779</v>
      </c>
      <c r="X201" s="6" t="b">
        <v>0</v>
      </c>
      <c r="Y201" s="5" t="s">
        <v>1825</v>
      </c>
      <c r="Z201" s="5" t="s">
        <v>1768</v>
      </c>
      <c r="AA201" s="5" t="s">
        <v>1745</v>
      </c>
      <c r="AB201" s="7">
        <v>9310</v>
      </c>
      <c r="AC201" s="7">
        <v>2331</v>
      </c>
      <c r="AD201" s="17">
        <f t="shared" si="18"/>
        <v>9.31</v>
      </c>
      <c r="AE201" s="17">
        <f t="shared" si="19"/>
        <v>2.331</v>
      </c>
      <c r="AF201" s="7">
        <v>13154</v>
      </c>
      <c r="AG201" s="5" t="s">
        <v>2029</v>
      </c>
      <c r="AH201" s="5" t="s">
        <v>1745</v>
      </c>
      <c r="AI201" s="5" t="s">
        <v>258</v>
      </c>
      <c r="AJ201" s="5" t="s">
        <v>259</v>
      </c>
      <c r="AK201" s="5" t="s">
        <v>1887</v>
      </c>
      <c r="AL201" s="5" t="s">
        <v>260</v>
      </c>
      <c r="AM201" s="6" t="b">
        <v>1</v>
      </c>
      <c r="AN201" s="6" t="b">
        <v>1</v>
      </c>
      <c r="AO201" s="17">
        <f t="shared" si="15"/>
        <v>1.6996603049999999</v>
      </c>
      <c r="AP201" s="17">
        <f t="shared" si="16"/>
        <v>1.6272547829999999</v>
      </c>
      <c r="AQ201" s="17">
        <f t="shared" si="17"/>
        <v>7.2405521999999944E-2</v>
      </c>
      <c r="AR201" s="25"/>
      <c r="AS201" s="25"/>
      <c r="AT201" s="25"/>
    </row>
    <row r="202" spans="1:46" ht="12" customHeight="1" x14ac:dyDescent="0.2">
      <c r="A202" s="1" t="s">
        <v>1719</v>
      </c>
      <c r="B202" s="5" t="s">
        <v>163</v>
      </c>
      <c r="C202" s="5" t="s">
        <v>3191</v>
      </c>
      <c r="D202" s="5" t="s">
        <v>261</v>
      </c>
      <c r="E202" s="5" t="s">
        <v>262</v>
      </c>
      <c r="F202" s="5" t="s">
        <v>2631</v>
      </c>
      <c r="G202" s="5" t="s">
        <v>1725</v>
      </c>
      <c r="H202" s="5" t="s">
        <v>1985</v>
      </c>
      <c r="I202" s="5" t="s">
        <v>2604</v>
      </c>
      <c r="J202" s="5" t="s">
        <v>1728</v>
      </c>
      <c r="K202" s="5" t="s">
        <v>2303</v>
      </c>
      <c r="L202" s="5" t="s">
        <v>1988</v>
      </c>
      <c r="M202" s="5" t="s">
        <v>1795</v>
      </c>
      <c r="N202" s="5" t="s">
        <v>1926</v>
      </c>
      <c r="O202" s="5" t="s">
        <v>263</v>
      </c>
      <c r="P202" s="5" t="s">
        <v>1745</v>
      </c>
      <c r="Q202" s="5" t="s">
        <v>264</v>
      </c>
      <c r="R202" s="6" t="b">
        <v>0</v>
      </c>
      <c r="S202" s="5" t="s">
        <v>265</v>
      </c>
      <c r="T202" s="5" t="s">
        <v>266</v>
      </c>
      <c r="U202" s="5" t="s">
        <v>2439</v>
      </c>
      <c r="V202" s="5" t="s">
        <v>2056</v>
      </c>
      <c r="W202" s="5" t="s">
        <v>267</v>
      </c>
      <c r="X202" s="6" t="b">
        <v>0</v>
      </c>
      <c r="Y202" s="5" t="s">
        <v>1740</v>
      </c>
      <c r="Z202" s="5" t="s">
        <v>1785</v>
      </c>
      <c r="AA202" s="5" t="s">
        <v>268</v>
      </c>
      <c r="AB202" s="7">
        <v>45900</v>
      </c>
      <c r="AC202" s="7">
        <v>52530</v>
      </c>
      <c r="AD202" s="17">
        <f t="shared" si="18"/>
        <v>45.9</v>
      </c>
      <c r="AE202" s="17">
        <f t="shared" si="19"/>
        <v>52.53</v>
      </c>
      <c r="AF202" s="7">
        <v>97290</v>
      </c>
      <c r="AG202" s="5" t="s">
        <v>1779</v>
      </c>
      <c r="AH202" s="5" t="s">
        <v>269</v>
      </c>
      <c r="AI202" s="5" t="s">
        <v>1745</v>
      </c>
      <c r="AJ202" s="5" t="s">
        <v>1811</v>
      </c>
      <c r="AK202" s="5" t="s">
        <v>1745</v>
      </c>
      <c r="AL202" s="5" t="s">
        <v>270</v>
      </c>
      <c r="AM202" s="6" t="b">
        <v>1</v>
      </c>
      <c r="AN202" s="6" t="b">
        <v>1</v>
      </c>
      <c r="AO202" s="17">
        <f t="shared" si="15"/>
        <v>38.302512149999998</v>
      </c>
      <c r="AP202" s="17">
        <f t="shared" si="16"/>
        <v>36.670825289999996</v>
      </c>
      <c r="AQ202" s="17">
        <f t="shared" si="17"/>
        <v>1.6316868600000021</v>
      </c>
      <c r="AR202" s="25"/>
      <c r="AS202" s="25"/>
      <c r="AT202" s="25"/>
    </row>
    <row r="203" spans="1:46" ht="12" customHeight="1" x14ac:dyDescent="0.2">
      <c r="A203" s="1" t="s">
        <v>1719</v>
      </c>
      <c r="B203" s="5" t="s">
        <v>163</v>
      </c>
      <c r="C203" s="5" t="s">
        <v>164</v>
      </c>
      <c r="D203" s="5" t="s">
        <v>271</v>
      </c>
      <c r="E203" s="5" t="s">
        <v>272</v>
      </c>
      <c r="F203" s="5" t="s">
        <v>3173</v>
      </c>
      <c r="G203" s="5" t="s">
        <v>1948</v>
      </c>
      <c r="H203" s="5" t="s">
        <v>1985</v>
      </c>
      <c r="I203" s="5" t="s">
        <v>273</v>
      </c>
      <c r="J203" s="5" t="s">
        <v>1745</v>
      </c>
      <c r="K203" s="5" t="s">
        <v>2152</v>
      </c>
      <c r="L203" s="5" t="s">
        <v>1988</v>
      </c>
      <c r="M203" s="5" t="s">
        <v>1745</v>
      </c>
      <c r="N203" s="5" t="s">
        <v>1990</v>
      </c>
      <c r="O203" s="5" t="s">
        <v>1809</v>
      </c>
      <c r="P203" s="5" t="s">
        <v>274</v>
      </c>
      <c r="Q203" s="5" t="s">
        <v>275</v>
      </c>
      <c r="R203" s="6" t="b">
        <v>0</v>
      </c>
      <c r="S203" s="5" t="s">
        <v>276</v>
      </c>
      <c r="T203" s="5" t="s">
        <v>277</v>
      </c>
      <c r="U203" s="5" t="s">
        <v>2056</v>
      </c>
      <c r="V203" s="5" t="s">
        <v>1779</v>
      </c>
      <c r="W203" s="5" t="s">
        <v>2609</v>
      </c>
      <c r="X203" s="6" t="b">
        <v>0</v>
      </c>
      <c r="Y203" s="5" t="s">
        <v>1768</v>
      </c>
      <c r="Z203" s="5" t="s">
        <v>1768</v>
      </c>
      <c r="AA203" s="5" t="s">
        <v>1745</v>
      </c>
      <c r="AB203" s="7">
        <v>41</v>
      </c>
      <c r="AC203" s="7">
        <v>17</v>
      </c>
      <c r="AD203" s="17">
        <f t="shared" si="18"/>
        <v>4.1000000000000002E-2</v>
      </c>
      <c r="AE203" s="17">
        <f t="shared" si="19"/>
        <v>1.7000000000000001E-2</v>
      </c>
      <c r="AF203" s="7">
        <v>0</v>
      </c>
      <c r="AG203" s="5" t="s">
        <v>2275</v>
      </c>
      <c r="AH203" s="5" t="s">
        <v>1745</v>
      </c>
      <c r="AI203" s="5" t="s">
        <v>278</v>
      </c>
      <c r="AJ203" s="5" t="s">
        <v>2691</v>
      </c>
      <c r="AK203" s="5" t="s">
        <v>1887</v>
      </c>
      <c r="AL203" s="5" t="s">
        <v>1747</v>
      </c>
      <c r="AM203" s="6" t="b">
        <v>1</v>
      </c>
      <c r="AN203" s="6" t="b">
        <v>1</v>
      </c>
      <c r="AO203" s="17">
        <f t="shared" si="15"/>
        <v>1.2395635E-2</v>
      </c>
      <c r="AP203" s="17">
        <f t="shared" si="16"/>
        <v>1.1867581E-2</v>
      </c>
      <c r="AQ203" s="17">
        <f t="shared" si="17"/>
        <v>5.2805400000000002E-4</v>
      </c>
      <c r="AR203" s="25"/>
      <c r="AS203" s="25"/>
      <c r="AT203" s="25"/>
    </row>
    <row r="204" spans="1:46" ht="12" customHeight="1" x14ac:dyDescent="0.2">
      <c r="A204" s="1" t="s">
        <v>1719</v>
      </c>
      <c r="B204" s="5" t="s">
        <v>163</v>
      </c>
      <c r="C204" s="5" t="s">
        <v>211</v>
      </c>
      <c r="D204" s="5" t="s">
        <v>279</v>
      </c>
      <c r="E204" s="5" t="s">
        <v>2403</v>
      </c>
      <c r="F204" s="5" t="s">
        <v>3153</v>
      </c>
      <c r="G204" s="5" t="s">
        <v>2962</v>
      </c>
      <c r="H204" s="5" t="s">
        <v>1985</v>
      </c>
      <c r="I204" s="5" t="s">
        <v>280</v>
      </c>
      <c r="J204" s="5" t="s">
        <v>1728</v>
      </c>
      <c r="K204" s="5" t="s">
        <v>2094</v>
      </c>
      <c r="L204" s="5" t="s">
        <v>1988</v>
      </c>
      <c r="M204" s="5" t="s">
        <v>2068</v>
      </c>
      <c r="N204" s="5" t="s">
        <v>1990</v>
      </c>
      <c r="O204" s="5" t="s">
        <v>281</v>
      </c>
      <c r="P204" s="5" t="s">
        <v>282</v>
      </c>
      <c r="Q204" s="5" t="s">
        <v>1745</v>
      </c>
      <c r="R204" s="6" t="b">
        <v>0</v>
      </c>
      <c r="S204" s="5" t="s">
        <v>283</v>
      </c>
      <c r="T204" s="5" t="s">
        <v>284</v>
      </c>
      <c r="U204" s="5" t="s">
        <v>1785</v>
      </c>
      <c r="V204" s="5" t="s">
        <v>1779</v>
      </c>
      <c r="W204" s="5" t="s">
        <v>1779</v>
      </c>
      <c r="X204" s="6" t="b">
        <v>1</v>
      </c>
      <c r="Y204" s="5" t="s">
        <v>1931</v>
      </c>
      <c r="Z204" s="5" t="s">
        <v>1931</v>
      </c>
      <c r="AA204" s="5" t="s">
        <v>1745</v>
      </c>
      <c r="AB204" s="7">
        <v>331</v>
      </c>
      <c r="AC204" s="7">
        <v>285</v>
      </c>
      <c r="AD204" s="17">
        <f t="shared" si="18"/>
        <v>0.33100000000000002</v>
      </c>
      <c r="AE204" s="17">
        <f t="shared" si="19"/>
        <v>0.28499999999999998</v>
      </c>
      <c r="AF204" s="7">
        <v>616</v>
      </c>
      <c r="AG204" s="5" t="s">
        <v>1779</v>
      </c>
      <c r="AH204" s="5" t="s">
        <v>2493</v>
      </c>
      <c r="AI204" s="5" t="s">
        <v>1745</v>
      </c>
      <c r="AJ204" s="5" t="s">
        <v>2838</v>
      </c>
      <c r="AK204" s="5" t="s">
        <v>1887</v>
      </c>
      <c r="AL204" s="5" t="s">
        <v>221</v>
      </c>
      <c r="AM204" s="6" t="b">
        <v>1</v>
      </c>
      <c r="AN204" s="6" t="b">
        <v>1</v>
      </c>
      <c r="AO204" s="17">
        <f t="shared" si="15"/>
        <v>0.20780917499999998</v>
      </c>
      <c r="AP204" s="17">
        <f t="shared" si="16"/>
        <v>0.19895650499999998</v>
      </c>
      <c r="AQ204" s="17">
        <f t="shared" si="17"/>
        <v>8.8526700000000069E-3</v>
      </c>
      <c r="AR204" s="25"/>
      <c r="AS204" s="25"/>
      <c r="AT204" s="25"/>
    </row>
    <row r="205" spans="1:46" ht="12" customHeight="1" x14ac:dyDescent="0.2">
      <c r="A205" s="1" t="s">
        <v>1719</v>
      </c>
      <c r="B205" s="5" t="s">
        <v>163</v>
      </c>
      <c r="C205" s="5" t="s">
        <v>3056</v>
      </c>
      <c r="D205" s="5" t="s">
        <v>285</v>
      </c>
      <c r="E205" s="5" t="s">
        <v>2576</v>
      </c>
      <c r="F205" s="5" t="s">
        <v>3139</v>
      </c>
      <c r="G205" s="5" t="s">
        <v>2307</v>
      </c>
      <c r="H205" s="5" t="s">
        <v>1985</v>
      </c>
      <c r="I205" s="5" t="s">
        <v>286</v>
      </c>
      <c r="J205" s="5" t="s">
        <v>1745</v>
      </c>
      <c r="K205" s="5" t="s">
        <v>2094</v>
      </c>
      <c r="L205" s="5" t="s">
        <v>1988</v>
      </c>
      <c r="M205" s="5" t="s">
        <v>1884</v>
      </c>
      <c r="N205" s="5" t="s">
        <v>1990</v>
      </c>
      <c r="O205" s="5" t="s">
        <v>287</v>
      </c>
      <c r="P205" s="5" t="s">
        <v>2912</v>
      </c>
      <c r="Q205" s="5" t="s">
        <v>288</v>
      </c>
      <c r="R205" s="6" t="b">
        <v>0</v>
      </c>
      <c r="S205" s="5" t="s">
        <v>1779</v>
      </c>
      <c r="T205" s="5" t="s">
        <v>2000</v>
      </c>
      <c r="U205" s="5" t="s">
        <v>2238</v>
      </c>
      <c r="V205" s="5" t="s">
        <v>2068</v>
      </c>
      <c r="W205" s="5" t="s">
        <v>1779</v>
      </c>
      <c r="X205" s="6" t="b">
        <v>0</v>
      </c>
      <c r="Y205" s="5" t="s">
        <v>1825</v>
      </c>
      <c r="Z205" s="5" t="s">
        <v>1785</v>
      </c>
      <c r="AA205" s="5" t="s">
        <v>1745</v>
      </c>
      <c r="AB205" s="7">
        <v>1048</v>
      </c>
      <c r="AC205" s="7">
        <v>632</v>
      </c>
      <c r="AD205" s="17">
        <f t="shared" si="18"/>
        <v>1.048</v>
      </c>
      <c r="AE205" s="17">
        <f t="shared" si="19"/>
        <v>0.63200000000000001</v>
      </c>
      <c r="AF205" s="7">
        <v>1870</v>
      </c>
      <c r="AG205" s="5" t="s">
        <v>1779</v>
      </c>
      <c r="AH205" s="5" t="s">
        <v>1745</v>
      </c>
      <c r="AI205" s="5" t="s">
        <v>289</v>
      </c>
      <c r="AJ205" s="5" t="s">
        <v>290</v>
      </c>
      <c r="AK205" s="5" t="s">
        <v>1887</v>
      </c>
      <c r="AL205" s="5" t="s">
        <v>1747</v>
      </c>
      <c r="AM205" s="6" t="b">
        <v>1</v>
      </c>
      <c r="AN205" s="6" t="b">
        <v>1</v>
      </c>
      <c r="AO205" s="17">
        <f t="shared" ref="AO205:AO268" si="20">AE205*0.729155</f>
        <v>0.46082595999999998</v>
      </c>
      <c r="AP205" s="17">
        <f t="shared" ref="AP205:AP268" si="21">AE205*0.698093</f>
        <v>0.44119477599999996</v>
      </c>
      <c r="AQ205" s="17">
        <f t="shared" ref="AQ205:AQ268" si="22">AO205-AP205</f>
        <v>1.9631184000000024E-2</v>
      </c>
      <c r="AR205" s="25"/>
      <c r="AS205" s="25"/>
      <c r="AT205" s="25"/>
    </row>
    <row r="206" spans="1:46" ht="12" customHeight="1" x14ac:dyDescent="0.2">
      <c r="A206" s="1" t="s">
        <v>1719</v>
      </c>
      <c r="B206" s="5" t="s">
        <v>163</v>
      </c>
      <c r="C206" s="5" t="s">
        <v>229</v>
      </c>
      <c r="D206" s="5" t="s">
        <v>291</v>
      </c>
      <c r="E206" s="5" t="s">
        <v>292</v>
      </c>
      <c r="F206" s="5" t="s">
        <v>2575</v>
      </c>
      <c r="G206" s="5" t="s">
        <v>2733</v>
      </c>
      <c r="H206" s="5" t="s">
        <v>1985</v>
      </c>
      <c r="I206" s="5" t="s">
        <v>293</v>
      </c>
      <c r="J206" s="5" t="s">
        <v>1745</v>
      </c>
      <c r="K206" s="5" t="s">
        <v>2094</v>
      </c>
      <c r="L206" s="5" t="s">
        <v>1988</v>
      </c>
      <c r="M206" s="5" t="s">
        <v>2244</v>
      </c>
      <c r="N206" s="5" t="s">
        <v>1990</v>
      </c>
      <c r="O206" s="5" t="s">
        <v>2176</v>
      </c>
      <c r="P206" s="5" t="s">
        <v>294</v>
      </c>
      <c r="Q206" s="5" t="s">
        <v>1811</v>
      </c>
      <c r="R206" s="6" t="b">
        <v>0</v>
      </c>
      <c r="S206" s="5" t="s">
        <v>2201</v>
      </c>
      <c r="T206" s="5" t="s">
        <v>295</v>
      </c>
      <c r="U206" s="5" t="s">
        <v>2068</v>
      </c>
      <c r="V206" s="5" t="s">
        <v>2056</v>
      </c>
      <c r="W206" s="5" t="s">
        <v>2007</v>
      </c>
      <c r="X206" s="6" t="b">
        <v>0</v>
      </c>
      <c r="Y206" s="5" t="s">
        <v>1825</v>
      </c>
      <c r="Z206" s="5" t="s">
        <v>1741</v>
      </c>
      <c r="AA206" s="5" t="s">
        <v>296</v>
      </c>
      <c r="AB206" s="7">
        <v>1727</v>
      </c>
      <c r="AC206" s="7">
        <v>1122</v>
      </c>
      <c r="AD206" s="17">
        <f t="shared" si="18"/>
        <v>1.7270000000000001</v>
      </c>
      <c r="AE206" s="17">
        <f t="shared" si="19"/>
        <v>1.1220000000000001</v>
      </c>
      <c r="AF206" s="7">
        <v>2935</v>
      </c>
      <c r="AG206" s="5" t="s">
        <v>2007</v>
      </c>
      <c r="AH206" s="5" t="s">
        <v>1745</v>
      </c>
      <c r="AI206" s="5" t="s">
        <v>1877</v>
      </c>
      <c r="AJ206" s="5" t="s">
        <v>2024</v>
      </c>
      <c r="AK206" s="5" t="s">
        <v>1887</v>
      </c>
      <c r="AL206" s="5" t="s">
        <v>297</v>
      </c>
      <c r="AM206" s="6" t="b">
        <v>1</v>
      </c>
      <c r="AN206" s="6" t="b">
        <v>1</v>
      </c>
      <c r="AO206" s="17">
        <f t="shared" si="20"/>
        <v>0.81811191000000005</v>
      </c>
      <c r="AP206" s="17">
        <f t="shared" si="21"/>
        <v>0.78326034600000005</v>
      </c>
      <c r="AQ206" s="17">
        <f t="shared" si="22"/>
        <v>3.4851564000000002E-2</v>
      </c>
      <c r="AR206" s="25"/>
      <c r="AS206" s="25"/>
      <c r="AT206" s="25"/>
    </row>
    <row r="207" spans="1:46" ht="12" customHeight="1" x14ac:dyDescent="0.2">
      <c r="A207" s="1" t="s">
        <v>1719</v>
      </c>
      <c r="B207" s="5" t="s">
        <v>163</v>
      </c>
      <c r="C207" s="5" t="s">
        <v>164</v>
      </c>
      <c r="D207" s="5" t="s">
        <v>298</v>
      </c>
      <c r="E207" s="5" t="s">
        <v>299</v>
      </c>
      <c r="F207" s="5" t="s">
        <v>3115</v>
      </c>
      <c r="G207" s="5" t="s">
        <v>1751</v>
      </c>
      <c r="H207" s="5" t="s">
        <v>1985</v>
      </c>
      <c r="I207" s="5" t="s">
        <v>300</v>
      </c>
      <c r="J207" s="5" t="s">
        <v>1745</v>
      </c>
      <c r="K207" s="5" t="s">
        <v>1745</v>
      </c>
      <c r="L207" s="5" t="s">
        <v>1988</v>
      </c>
      <c r="M207" s="5" t="s">
        <v>1745</v>
      </c>
      <c r="N207" s="5" t="s">
        <v>1747</v>
      </c>
      <c r="O207" s="5" t="s">
        <v>94</v>
      </c>
      <c r="P207" s="5" t="s">
        <v>2434</v>
      </c>
      <c r="Q207" s="5" t="s">
        <v>1745</v>
      </c>
      <c r="R207" s="6" t="b">
        <v>0</v>
      </c>
      <c r="S207" s="5" t="s">
        <v>1747</v>
      </c>
      <c r="T207" s="5" t="s">
        <v>301</v>
      </c>
      <c r="U207" s="5" t="s">
        <v>1887</v>
      </c>
      <c r="V207" s="5" t="s">
        <v>1779</v>
      </c>
      <c r="W207" s="5" t="s">
        <v>2197</v>
      </c>
      <c r="X207" s="6" t="b">
        <v>1</v>
      </c>
      <c r="Y207" s="5" t="s">
        <v>2056</v>
      </c>
      <c r="Z207" s="5" t="s">
        <v>2056</v>
      </c>
      <c r="AA207" s="5" t="s">
        <v>1745</v>
      </c>
      <c r="AB207" s="7">
        <v>67</v>
      </c>
      <c r="AC207" s="7">
        <v>30</v>
      </c>
      <c r="AD207" s="17">
        <f t="shared" si="18"/>
        <v>6.7000000000000004E-2</v>
      </c>
      <c r="AE207" s="17">
        <f t="shared" si="19"/>
        <v>0.03</v>
      </c>
      <c r="AF207" s="7"/>
      <c r="AG207" s="5" t="s">
        <v>1779</v>
      </c>
      <c r="AH207" s="5" t="s">
        <v>1745</v>
      </c>
      <c r="AI207" s="5" t="s">
        <v>2493</v>
      </c>
      <c r="AJ207" s="5" t="s">
        <v>1943</v>
      </c>
      <c r="AK207" s="5" t="s">
        <v>1887</v>
      </c>
      <c r="AL207" s="5" t="s">
        <v>302</v>
      </c>
      <c r="AM207" s="6" t="b">
        <v>1</v>
      </c>
      <c r="AN207" s="6" t="b">
        <v>1</v>
      </c>
      <c r="AO207" s="17">
        <f t="shared" si="20"/>
        <v>2.1874649999999999E-2</v>
      </c>
      <c r="AP207" s="17">
        <f t="shared" si="21"/>
        <v>2.0942789999999999E-2</v>
      </c>
      <c r="AQ207" s="17">
        <f t="shared" si="22"/>
        <v>9.3185999999999963E-4</v>
      </c>
      <c r="AR207" s="25"/>
      <c r="AS207" s="25"/>
      <c r="AT207" s="25"/>
    </row>
    <row r="208" spans="1:46" ht="12" customHeight="1" x14ac:dyDescent="0.2">
      <c r="A208" s="1" t="s">
        <v>1719</v>
      </c>
      <c r="B208" s="5" t="s">
        <v>163</v>
      </c>
      <c r="C208" s="5" t="s">
        <v>3191</v>
      </c>
      <c r="D208" s="5" t="s">
        <v>303</v>
      </c>
      <c r="E208" s="5" t="s">
        <v>304</v>
      </c>
      <c r="F208" s="5" t="s">
        <v>1789</v>
      </c>
      <c r="G208" s="5" t="s">
        <v>1948</v>
      </c>
      <c r="H208" s="5" t="s">
        <v>1985</v>
      </c>
      <c r="I208" s="5" t="s">
        <v>2604</v>
      </c>
      <c r="J208" s="5" t="s">
        <v>1728</v>
      </c>
      <c r="K208" s="5" t="s">
        <v>2094</v>
      </c>
      <c r="L208" s="5" t="s">
        <v>1988</v>
      </c>
      <c r="M208" s="5" t="s">
        <v>1795</v>
      </c>
      <c r="N208" s="5" t="s">
        <v>1926</v>
      </c>
      <c r="O208" s="5" t="s">
        <v>305</v>
      </c>
      <c r="P208" s="5" t="s">
        <v>1745</v>
      </c>
      <c r="Q208" s="5" t="s">
        <v>306</v>
      </c>
      <c r="R208" s="6" t="b">
        <v>0</v>
      </c>
      <c r="S208" s="5" t="s">
        <v>307</v>
      </c>
      <c r="T208" s="5" t="s">
        <v>308</v>
      </c>
      <c r="U208" s="5" t="s">
        <v>309</v>
      </c>
      <c r="V208" s="5" t="s">
        <v>1915</v>
      </c>
      <c r="W208" s="5" t="s">
        <v>310</v>
      </c>
      <c r="X208" s="6" t="b">
        <v>0</v>
      </c>
      <c r="Y208" s="5" t="s">
        <v>1740</v>
      </c>
      <c r="Z208" s="5" t="s">
        <v>1768</v>
      </c>
      <c r="AA208" s="5" t="s">
        <v>311</v>
      </c>
      <c r="AB208" s="7">
        <v>27030</v>
      </c>
      <c r="AC208" s="7">
        <v>28830</v>
      </c>
      <c r="AD208" s="17">
        <f t="shared" si="18"/>
        <v>27.03</v>
      </c>
      <c r="AE208" s="17">
        <f t="shared" si="19"/>
        <v>28.83</v>
      </c>
      <c r="AF208" s="7">
        <v>52445</v>
      </c>
      <c r="AG208" s="5" t="s">
        <v>1779</v>
      </c>
      <c r="AH208" s="5" t="s">
        <v>2489</v>
      </c>
      <c r="AI208" s="5" t="s">
        <v>1745</v>
      </c>
      <c r="AJ208" s="5" t="s">
        <v>2231</v>
      </c>
      <c r="AK208" s="5" t="s">
        <v>1745</v>
      </c>
      <c r="AL208" s="5" t="s">
        <v>312</v>
      </c>
      <c r="AM208" s="6" t="b">
        <v>1</v>
      </c>
      <c r="AN208" s="6" t="b">
        <v>1</v>
      </c>
      <c r="AO208" s="17">
        <f t="shared" si="20"/>
        <v>21.02153865</v>
      </c>
      <c r="AP208" s="17">
        <f t="shared" si="21"/>
        <v>20.126021189999999</v>
      </c>
      <c r="AQ208" s="17">
        <f t="shared" si="22"/>
        <v>0.89551746000000065</v>
      </c>
      <c r="AR208" s="25"/>
      <c r="AS208" s="25"/>
      <c r="AT208" s="25"/>
    </row>
    <row r="209" spans="1:46" ht="12" customHeight="1" x14ac:dyDescent="0.2">
      <c r="A209" s="1" t="s">
        <v>1719</v>
      </c>
      <c r="B209" s="5" t="s">
        <v>163</v>
      </c>
      <c r="C209" s="5" t="s">
        <v>3191</v>
      </c>
      <c r="D209" s="5" t="s">
        <v>313</v>
      </c>
      <c r="E209" s="5" t="s">
        <v>262</v>
      </c>
      <c r="F209" s="5" t="s">
        <v>2962</v>
      </c>
      <c r="G209" s="5" t="s">
        <v>1773</v>
      </c>
      <c r="H209" s="5" t="s">
        <v>1985</v>
      </c>
      <c r="I209" s="5" t="s">
        <v>2604</v>
      </c>
      <c r="J209" s="5" t="s">
        <v>1728</v>
      </c>
      <c r="K209" s="5" t="s">
        <v>2094</v>
      </c>
      <c r="L209" s="5" t="s">
        <v>1988</v>
      </c>
      <c r="M209" s="5" t="s">
        <v>1835</v>
      </c>
      <c r="N209" s="5" t="s">
        <v>1926</v>
      </c>
      <c r="O209" s="5" t="s">
        <v>314</v>
      </c>
      <c r="P209" s="5" t="s">
        <v>1745</v>
      </c>
      <c r="Q209" s="5" t="s">
        <v>1938</v>
      </c>
      <c r="R209" s="6" t="b">
        <v>0</v>
      </c>
      <c r="S209" s="5" t="s">
        <v>315</v>
      </c>
      <c r="T209" s="5" t="s">
        <v>266</v>
      </c>
      <c r="U209" s="5" t="s">
        <v>2352</v>
      </c>
      <c r="V209" s="5" t="s">
        <v>1768</v>
      </c>
      <c r="W209" s="5" t="s">
        <v>3195</v>
      </c>
      <c r="X209" s="6" t="b">
        <v>0</v>
      </c>
      <c r="Y209" s="5" t="s">
        <v>1825</v>
      </c>
      <c r="Z209" s="5" t="s">
        <v>1785</v>
      </c>
      <c r="AA209" s="5" t="s">
        <v>316</v>
      </c>
      <c r="AB209" s="7">
        <v>13382</v>
      </c>
      <c r="AC209" s="7">
        <v>20178</v>
      </c>
      <c r="AD209" s="17">
        <f t="shared" si="18"/>
        <v>13.382</v>
      </c>
      <c r="AE209" s="17">
        <f t="shared" si="19"/>
        <v>20.178000000000001</v>
      </c>
      <c r="AF209" s="7">
        <v>32862</v>
      </c>
      <c r="AG209" s="5" t="s">
        <v>1745</v>
      </c>
      <c r="AH209" s="5" t="s">
        <v>2542</v>
      </c>
      <c r="AI209" s="5" t="s">
        <v>1745</v>
      </c>
      <c r="AJ209" s="5" t="s">
        <v>2418</v>
      </c>
      <c r="AK209" s="5" t="s">
        <v>1745</v>
      </c>
      <c r="AL209" s="5" t="s">
        <v>1747</v>
      </c>
      <c r="AM209" s="6" t="b">
        <v>0</v>
      </c>
      <c r="AN209" s="6" t="b">
        <v>1</v>
      </c>
      <c r="AO209" s="17">
        <f t="shared" si="20"/>
        <v>14.712889590000001</v>
      </c>
      <c r="AP209" s="17">
        <f t="shared" si="21"/>
        <v>14.086120553999999</v>
      </c>
      <c r="AQ209" s="17">
        <f t="shared" si="22"/>
        <v>0.62676903600000244</v>
      </c>
      <c r="AR209" s="25"/>
      <c r="AS209" s="25"/>
      <c r="AT209" s="25"/>
    </row>
    <row r="210" spans="1:46" ht="12" customHeight="1" x14ac:dyDescent="0.2">
      <c r="A210" s="1" t="s">
        <v>1719</v>
      </c>
      <c r="B210" s="5" t="s">
        <v>163</v>
      </c>
      <c r="C210" s="5" t="s">
        <v>3096</v>
      </c>
      <c r="D210" s="5" t="s">
        <v>317</v>
      </c>
      <c r="E210" s="5" t="s">
        <v>318</v>
      </c>
      <c r="F210" s="5" t="s">
        <v>240</v>
      </c>
      <c r="G210" s="5" t="s">
        <v>2733</v>
      </c>
      <c r="H210" s="5" t="s">
        <v>1985</v>
      </c>
      <c r="I210" s="5" t="s">
        <v>319</v>
      </c>
      <c r="J210" s="5" t="s">
        <v>1728</v>
      </c>
      <c r="K210" s="5" t="s">
        <v>2094</v>
      </c>
      <c r="L210" s="5" t="s">
        <v>1988</v>
      </c>
      <c r="M210" s="5" t="s">
        <v>1915</v>
      </c>
      <c r="N210" s="5" t="s">
        <v>1990</v>
      </c>
      <c r="O210" s="5" t="s">
        <v>320</v>
      </c>
      <c r="P210" s="5" t="s">
        <v>321</v>
      </c>
      <c r="Q210" s="5" t="s">
        <v>1757</v>
      </c>
      <c r="R210" s="6" t="b">
        <v>0</v>
      </c>
      <c r="S210" s="5" t="s">
        <v>322</v>
      </c>
      <c r="T210" s="5" t="s">
        <v>323</v>
      </c>
      <c r="U210" s="5" t="s">
        <v>2244</v>
      </c>
      <c r="V210" s="5" t="s">
        <v>1931</v>
      </c>
      <c r="W210" s="5" t="s">
        <v>324</v>
      </c>
      <c r="X210" s="6" t="b">
        <v>1</v>
      </c>
      <c r="Y210" s="5" t="s">
        <v>1858</v>
      </c>
      <c r="Z210" s="5" t="s">
        <v>1785</v>
      </c>
      <c r="AA210" s="5" t="s">
        <v>1745</v>
      </c>
      <c r="AB210" s="7">
        <v>1025</v>
      </c>
      <c r="AC210" s="7">
        <v>0</v>
      </c>
      <c r="AD210" s="17">
        <f t="shared" si="18"/>
        <v>1.0249999999999999</v>
      </c>
      <c r="AE210" s="17">
        <f t="shared" si="19"/>
        <v>0</v>
      </c>
      <c r="AF210" s="7">
        <v>4199</v>
      </c>
      <c r="AG210" s="5" t="s">
        <v>1779</v>
      </c>
      <c r="AH210" s="5" t="s">
        <v>2562</v>
      </c>
      <c r="AI210" s="5" t="s">
        <v>1745</v>
      </c>
      <c r="AJ210" s="5" t="s">
        <v>2362</v>
      </c>
      <c r="AK210" s="5" t="s">
        <v>1887</v>
      </c>
      <c r="AL210" s="5" t="s">
        <v>325</v>
      </c>
      <c r="AM210" s="6" t="b">
        <v>1</v>
      </c>
      <c r="AN210" s="6" t="b">
        <v>1</v>
      </c>
      <c r="AO210" s="17">
        <f t="shared" si="20"/>
        <v>0</v>
      </c>
      <c r="AP210" s="17">
        <f t="shared" si="21"/>
        <v>0</v>
      </c>
      <c r="AQ210" s="17">
        <f t="shared" si="22"/>
        <v>0</v>
      </c>
      <c r="AR210" s="25"/>
      <c r="AS210" s="25"/>
      <c r="AT210" s="25"/>
    </row>
    <row r="211" spans="1:46" ht="12" customHeight="1" x14ac:dyDescent="0.2">
      <c r="A211" s="1" t="s">
        <v>1719</v>
      </c>
      <c r="B211" s="5" t="s">
        <v>163</v>
      </c>
      <c r="C211" s="5" t="s">
        <v>3056</v>
      </c>
      <c r="D211" s="5" t="s">
        <v>326</v>
      </c>
      <c r="E211" s="5" t="s">
        <v>262</v>
      </c>
      <c r="F211" s="5" t="s">
        <v>2328</v>
      </c>
      <c r="G211" s="5" t="s">
        <v>1773</v>
      </c>
      <c r="H211" s="5" t="s">
        <v>1985</v>
      </c>
      <c r="I211" s="5" t="s">
        <v>2604</v>
      </c>
      <c r="J211" s="5" t="s">
        <v>1745</v>
      </c>
      <c r="K211" s="5" t="s">
        <v>2094</v>
      </c>
      <c r="L211" s="5" t="s">
        <v>1988</v>
      </c>
      <c r="M211" s="5" t="s">
        <v>1989</v>
      </c>
      <c r="N211" s="5" t="s">
        <v>2605</v>
      </c>
      <c r="O211" s="5" t="s">
        <v>327</v>
      </c>
      <c r="P211" s="5" t="s">
        <v>328</v>
      </c>
      <c r="Q211" s="5" t="s">
        <v>1804</v>
      </c>
      <c r="R211" s="6" t="b">
        <v>0</v>
      </c>
      <c r="S211" s="5" t="s">
        <v>1779</v>
      </c>
      <c r="T211" s="5" t="s">
        <v>329</v>
      </c>
      <c r="U211" s="5" t="s">
        <v>2144</v>
      </c>
      <c r="V211" s="5" t="s">
        <v>1785</v>
      </c>
      <c r="W211" s="5" t="s">
        <v>2943</v>
      </c>
      <c r="X211" s="6" t="b">
        <v>1</v>
      </c>
      <c r="Y211" s="5" t="s">
        <v>1740</v>
      </c>
      <c r="Z211" s="5" t="s">
        <v>1785</v>
      </c>
      <c r="AA211" s="5" t="s">
        <v>1745</v>
      </c>
      <c r="AB211" s="7">
        <v>11308</v>
      </c>
      <c r="AC211" s="7">
        <v>15795</v>
      </c>
      <c r="AD211" s="17">
        <f t="shared" si="18"/>
        <v>11.308</v>
      </c>
      <c r="AE211" s="17">
        <f t="shared" si="19"/>
        <v>15.795</v>
      </c>
      <c r="AF211" s="7">
        <v>27728</v>
      </c>
      <c r="AG211" s="5" t="s">
        <v>1779</v>
      </c>
      <c r="AH211" s="5" t="s">
        <v>1745</v>
      </c>
      <c r="AI211" s="5" t="s">
        <v>330</v>
      </c>
      <c r="AJ211" s="5" t="s">
        <v>1758</v>
      </c>
      <c r="AK211" s="5" t="s">
        <v>1887</v>
      </c>
      <c r="AL211" s="5" t="s">
        <v>331</v>
      </c>
      <c r="AM211" s="6" t="b">
        <v>1</v>
      </c>
      <c r="AN211" s="6" t="b">
        <v>1</v>
      </c>
      <c r="AO211" s="17">
        <f t="shared" si="20"/>
        <v>11.517003225</v>
      </c>
      <c r="AP211" s="17">
        <f t="shared" si="21"/>
        <v>11.026378934999999</v>
      </c>
      <c r="AQ211" s="17">
        <f t="shared" si="22"/>
        <v>0.4906242900000013</v>
      </c>
      <c r="AR211" s="25"/>
      <c r="AS211" s="25"/>
      <c r="AT211" s="25"/>
    </row>
    <row r="212" spans="1:46" ht="12" customHeight="1" x14ac:dyDescent="0.2">
      <c r="A212" s="1" t="s">
        <v>1719</v>
      </c>
      <c r="B212" s="5" t="s">
        <v>163</v>
      </c>
      <c r="C212" s="5" t="s">
        <v>3056</v>
      </c>
      <c r="D212" s="5" t="s">
        <v>2496</v>
      </c>
      <c r="E212" s="5" t="s">
        <v>332</v>
      </c>
      <c r="F212" s="5" t="s">
        <v>333</v>
      </c>
      <c r="G212" s="5" t="s">
        <v>2962</v>
      </c>
      <c r="H212" s="5" t="s">
        <v>1985</v>
      </c>
      <c r="I212" s="5" t="s">
        <v>334</v>
      </c>
      <c r="J212" s="5" t="s">
        <v>1745</v>
      </c>
      <c r="K212" s="5" t="s">
        <v>2094</v>
      </c>
      <c r="L212" s="5" t="s">
        <v>1988</v>
      </c>
      <c r="M212" s="5" t="s">
        <v>2189</v>
      </c>
      <c r="N212" s="5" t="s">
        <v>2605</v>
      </c>
      <c r="O212" s="5" t="s">
        <v>2780</v>
      </c>
      <c r="P212" s="5" t="s">
        <v>2964</v>
      </c>
      <c r="Q212" s="5" t="s">
        <v>2197</v>
      </c>
      <c r="R212" s="6" t="b">
        <v>0</v>
      </c>
      <c r="S212" s="5" t="s">
        <v>1779</v>
      </c>
      <c r="T212" s="5" t="s">
        <v>335</v>
      </c>
      <c r="U212" s="5" t="s">
        <v>2559</v>
      </c>
      <c r="V212" s="5" t="s">
        <v>1836</v>
      </c>
      <c r="W212" s="5" t="s">
        <v>1927</v>
      </c>
      <c r="X212" s="6" t="b">
        <v>0</v>
      </c>
      <c r="Y212" s="5" t="s">
        <v>1836</v>
      </c>
      <c r="Z212" s="5" t="s">
        <v>1768</v>
      </c>
      <c r="AA212" s="5" t="s">
        <v>1745</v>
      </c>
      <c r="AB212" s="7">
        <v>2808</v>
      </c>
      <c r="AC212" s="7">
        <v>1464</v>
      </c>
      <c r="AD212" s="17">
        <f t="shared" si="18"/>
        <v>2.8079999999999998</v>
      </c>
      <c r="AE212" s="17">
        <f t="shared" si="19"/>
        <v>1.464</v>
      </c>
      <c r="AF212" s="7">
        <v>4680</v>
      </c>
      <c r="AG212" s="5" t="s">
        <v>1953</v>
      </c>
      <c r="AH212" s="5" t="s">
        <v>1745</v>
      </c>
      <c r="AI212" s="5" t="s">
        <v>336</v>
      </c>
      <c r="AJ212" s="5" t="s">
        <v>2005</v>
      </c>
      <c r="AK212" s="5" t="s">
        <v>1887</v>
      </c>
      <c r="AL212" s="5" t="s">
        <v>337</v>
      </c>
      <c r="AM212" s="6" t="b">
        <v>1</v>
      </c>
      <c r="AN212" s="6" t="b">
        <v>1</v>
      </c>
      <c r="AO212" s="17">
        <f t="shared" si="20"/>
        <v>1.06748292</v>
      </c>
      <c r="AP212" s="17">
        <f t="shared" si="21"/>
        <v>1.0220081519999999</v>
      </c>
      <c r="AQ212" s="17">
        <f t="shared" si="22"/>
        <v>4.5474768000000054E-2</v>
      </c>
      <c r="AR212" s="25"/>
      <c r="AS212" s="25"/>
      <c r="AT212" s="25"/>
    </row>
    <row r="213" spans="1:46" ht="12" customHeight="1" x14ac:dyDescent="0.2">
      <c r="A213" s="1" t="s">
        <v>1719</v>
      </c>
      <c r="B213" s="5" t="s">
        <v>163</v>
      </c>
      <c r="C213" s="5" t="s">
        <v>3096</v>
      </c>
      <c r="D213" s="5" t="s">
        <v>338</v>
      </c>
      <c r="E213" s="5" t="s">
        <v>2260</v>
      </c>
      <c r="F213" s="5" t="s">
        <v>3123</v>
      </c>
      <c r="G213" s="5" t="s">
        <v>2000</v>
      </c>
      <c r="H213" s="5" t="s">
        <v>1985</v>
      </c>
      <c r="I213" s="5" t="s">
        <v>215</v>
      </c>
      <c r="J213" s="5" t="s">
        <v>1728</v>
      </c>
      <c r="K213" s="5" t="s">
        <v>2094</v>
      </c>
      <c r="L213" s="5" t="s">
        <v>1988</v>
      </c>
      <c r="M213" s="5" t="s">
        <v>2004</v>
      </c>
      <c r="N213" s="5" t="s">
        <v>1990</v>
      </c>
      <c r="O213" s="5" t="s">
        <v>339</v>
      </c>
      <c r="P213" s="5" t="s">
        <v>340</v>
      </c>
      <c r="Q213" s="5" t="s">
        <v>2324</v>
      </c>
      <c r="R213" s="6" t="b">
        <v>0</v>
      </c>
      <c r="S213" s="5" t="s">
        <v>341</v>
      </c>
      <c r="T213" s="5" t="s">
        <v>342</v>
      </c>
      <c r="U213" s="5" t="s">
        <v>2039</v>
      </c>
      <c r="V213" s="5" t="s">
        <v>1768</v>
      </c>
      <c r="W213" s="5" t="s">
        <v>343</v>
      </c>
      <c r="X213" s="6" t="b">
        <v>0</v>
      </c>
      <c r="Y213" s="5" t="s">
        <v>1858</v>
      </c>
      <c r="Z213" s="5" t="s">
        <v>1785</v>
      </c>
      <c r="AA213" s="5" t="s">
        <v>1745</v>
      </c>
      <c r="AB213" s="7">
        <v>1140</v>
      </c>
      <c r="AC213" s="7">
        <v>400</v>
      </c>
      <c r="AD213" s="17">
        <f t="shared" si="18"/>
        <v>1.1399999999999999</v>
      </c>
      <c r="AE213" s="17">
        <f t="shared" si="19"/>
        <v>0.4</v>
      </c>
      <c r="AF213" s="7">
        <v>1554</v>
      </c>
      <c r="AG213" s="5" t="s">
        <v>1779</v>
      </c>
      <c r="AH213" s="5" t="s">
        <v>2562</v>
      </c>
      <c r="AI213" s="5" t="s">
        <v>1745</v>
      </c>
      <c r="AJ213" s="5" t="s">
        <v>344</v>
      </c>
      <c r="AK213" s="5" t="s">
        <v>1887</v>
      </c>
      <c r="AL213" s="5" t="s">
        <v>221</v>
      </c>
      <c r="AM213" s="6" t="b">
        <v>1</v>
      </c>
      <c r="AN213" s="6" t="b">
        <v>1</v>
      </c>
      <c r="AO213" s="17">
        <f t="shared" si="20"/>
        <v>0.29166200000000003</v>
      </c>
      <c r="AP213" s="17">
        <f t="shared" si="21"/>
        <v>0.27923720000000002</v>
      </c>
      <c r="AQ213" s="17">
        <f t="shared" si="22"/>
        <v>1.2424800000000014E-2</v>
      </c>
      <c r="AR213" s="25"/>
      <c r="AS213" s="25"/>
      <c r="AT213" s="25"/>
    </row>
    <row r="214" spans="1:46" ht="12" customHeight="1" x14ac:dyDescent="0.2">
      <c r="A214" s="1" t="s">
        <v>1719</v>
      </c>
      <c r="B214" s="5" t="s">
        <v>163</v>
      </c>
      <c r="C214" s="5" t="s">
        <v>164</v>
      </c>
      <c r="D214" s="5" t="s">
        <v>345</v>
      </c>
      <c r="E214" s="5" t="s">
        <v>346</v>
      </c>
      <c r="F214" s="5" t="s">
        <v>1972</v>
      </c>
      <c r="G214" s="5" t="s">
        <v>1789</v>
      </c>
      <c r="H214" s="5" t="s">
        <v>1985</v>
      </c>
      <c r="I214" s="5" t="s">
        <v>347</v>
      </c>
      <c r="J214" s="5" t="s">
        <v>1728</v>
      </c>
      <c r="K214" s="5" t="s">
        <v>2094</v>
      </c>
      <c r="L214" s="5" t="s">
        <v>1988</v>
      </c>
      <c r="M214" s="5" t="s">
        <v>1745</v>
      </c>
      <c r="N214" s="5" t="s">
        <v>1990</v>
      </c>
      <c r="O214" s="5" t="s">
        <v>348</v>
      </c>
      <c r="P214" s="5" t="s">
        <v>1745</v>
      </c>
      <c r="Q214" s="5" t="s">
        <v>2287</v>
      </c>
      <c r="R214" s="6" t="b">
        <v>0</v>
      </c>
      <c r="S214" s="5" t="s">
        <v>349</v>
      </c>
      <c r="T214" s="5" t="s">
        <v>350</v>
      </c>
      <c r="U214" s="5" t="s">
        <v>1887</v>
      </c>
      <c r="V214" s="5" t="s">
        <v>1779</v>
      </c>
      <c r="W214" s="5" t="s">
        <v>2701</v>
      </c>
      <c r="X214" s="6" t="b">
        <v>1</v>
      </c>
      <c r="Y214" s="5" t="s">
        <v>1785</v>
      </c>
      <c r="Z214" s="5" t="s">
        <v>2056</v>
      </c>
      <c r="AA214" s="5" t="s">
        <v>1745</v>
      </c>
      <c r="AB214" s="7">
        <v>110</v>
      </c>
      <c r="AC214" s="7">
        <v>49</v>
      </c>
      <c r="AD214" s="17">
        <f t="shared" si="18"/>
        <v>0.11</v>
      </c>
      <c r="AE214" s="17">
        <f t="shared" si="19"/>
        <v>4.9000000000000002E-2</v>
      </c>
      <c r="AF214" s="7">
        <v>0</v>
      </c>
      <c r="AG214" s="5" t="s">
        <v>1790</v>
      </c>
      <c r="AH214" s="5" t="s">
        <v>1745</v>
      </c>
      <c r="AI214" s="5" t="s">
        <v>269</v>
      </c>
      <c r="AJ214" s="5" t="s">
        <v>2074</v>
      </c>
      <c r="AK214" s="5" t="s">
        <v>1887</v>
      </c>
      <c r="AL214" s="5" t="s">
        <v>1747</v>
      </c>
      <c r="AM214" s="6" t="b">
        <v>1</v>
      </c>
      <c r="AN214" s="6" t="b">
        <v>1</v>
      </c>
      <c r="AO214" s="17">
        <f t="shared" si="20"/>
        <v>3.5728595000000002E-2</v>
      </c>
      <c r="AP214" s="17">
        <f t="shared" si="21"/>
        <v>3.4206556999999999E-2</v>
      </c>
      <c r="AQ214" s="17">
        <f t="shared" si="22"/>
        <v>1.5220380000000033E-3</v>
      </c>
      <c r="AR214" s="25"/>
      <c r="AS214" s="25"/>
      <c r="AT214" s="25"/>
    </row>
    <row r="215" spans="1:46" ht="12" customHeight="1" x14ac:dyDescent="0.2">
      <c r="A215" s="1" t="s">
        <v>1719</v>
      </c>
      <c r="B215" s="5" t="s">
        <v>163</v>
      </c>
      <c r="C215" s="5" t="s">
        <v>211</v>
      </c>
      <c r="D215" s="5" t="s">
        <v>351</v>
      </c>
      <c r="E215" s="5" t="s">
        <v>2260</v>
      </c>
      <c r="F215" s="5" t="s">
        <v>3201</v>
      </c>
      <c r="G215" s="5" t="s">
        <v>2733</v>
      </c>
      <c r="H215" s="5" t="s">
        <v>1985</v>
      </c>
      <c r="I215" s="5" t="s">
        <v>352</v>
      </c>
      <c r="J215" s="5" t="s">
        <v>1728</v>
      </c>
      <c r="K215" s="5" t="s">
        <v>2003</v>
      </c>
      <c r="L215" s="5" t="s">
        <v>1988</v>
      </c>
      <c r="M215" s="5" t="s">
        <v>1823</v>
      </c>
      <c r="N215" s="5" t="s">
        <v>1990</v>
      </c>
      <c r="O215" s="5" t="s">
        <v>353</v>
      </c>
      <c r="P215" s="5" t="s">
        <v>1948</v>
      </c>
      <c r="Q215" s="5" t="s">
        <v>1745</v>
      </c>
      <c r="R215" s="6" t="b">
        <v>0</v>
      </c>
      <c r="S215" s="5" t="s">
        <v>354</v>
      </c>
      <c r="T215" s="5" t="s">
        <v>355</v>
      </c>
      <c r="U215" s="5" t="s">
        <v>2062</v>
      </c>
      <c r="V215" s="5" t="s">
        <v>1741</v>
      </c>
      <c r="W215" s="5" t="s">
        <v>2275</v>
      </c>
      <c r="X215" s="6" t="b">
        <v>1</v>
      </c>
      <c r="Y215" s="5" t="s">
        <v>2068</v>
      </c>
      <c r="Z215" s="5" t="s">
        <v>2056</v>
      </c>
      <c r="AA215" s="5" t="s">
        <v>1745</v>
      </c>
      <c r="AB215" s="7">
        <v>3252</v>
      </c>
      <c r="AC215" s="7">
        <v>1642</v>
      </c>
      <c r="AD215" s="17">
        <f t="shared" si="18"/>
        <v>3.2519999999999998</v>
      </c>
      <c r="AE215" s="17">
        <f t="shared" si="19"/>
        <v>1.6419999999999999</v>
      </c>
      <c r="AF215" s="7">
        <v>4894</v>
      </c>
      <c r="AG215" s="5" t="s">
        <v>1779</v>
      </c>
      <c r="AH215" s="5" t="s">
        <v>1762</v>
      </c>
      <c r="AI215" s="5" t="s">
        <v>1745</v>
      </c>
      <c r="AJ215" s="5" t="s">
        <v>1833</v>
      </c>
      <c r="AK215" s="5" t="s">
        <v>356</v>
      </c>
      <c r="AL215" s="5" t="s">
        <v>357</v>
      </c>
      <c r="AM215" s="6" t="b">
        <v>1</v>
      </c>
      <c r="AN215" s="6" t="b">
        <v>1</v>
      </c>
      <c r="AO215" s="17">
        <f t="shared" si="20"/>
        <v>1.1972725099999999</v>
      </c>
      <c r="AP215" s="17">
        <f t="shared" si="21"/>
        <v>1.1462687059999999</v>
      </c>
      <c r="AQ215" s="17">
        <f t="shared" si="22"/>
        <v>5.1003804000000041E-2</v>
      </c>
      <c r="AR215" s="25"/>
      <c r="AS215" s="25"/>
      <c r="AT215" s="25"/>
    </row>
    <row r="216" spans="1:46" ht="12" customHeight="1" x14ac:dyDescent="0.2">
      <c r="A216" s="1" t="s">
        <v>1719</v>
      </c>
      <c r="B216" s="5" t="s">
        <v>163</v>
      </c>
      <c r="C216" s="5" t="s">
        <v>3056</v>
      </c>
      <c r="D216" s="5" t="s">
        <v>358</v>
      </c>
      <c r="E216" s="5" t="s">
        <v>359</v>
      </c>
      <c r="F216" s="5" t="s">
        <v>360</v>
      </c>
      <c r="G216" s="5" t="s">
        <v>2435</v>
      </c>
      <c r="H216" s="5" t="s">
        <v>1985</v>
      </c>
      <c r="I216" s="5" t="s">
        <v>192</v>
      </c>
      <c r="J216" s="5" t="s">
        <v>1745</v>
      </c>
      <c r="K216" s="5" t="s">
        <v>2094</v>
      </c>
      <c r="L216" s="5" t="s">
        <v>1988</v>
      </c>
      <c r="M216" s="5" t="s">
        <v>1784</v>
      </c>
      <c r="N216" s="5" t="s">
        <v>1990</v>
      </c>
      <c r="O216" s="5" t="s">
        <v>361</v>
      </c>
      <c r="P216" s="5" t="s">
        <v>362</v>
      </c>
      <c r="Q216" s="5" t="s">
        <v>255</v>
      </c>
      <c r="R216" s="6" t="b">
        <v>0</v>
      </c>
      <c r="S216" s="5" t="s">
        <v>1779</v>
      </c>
      <c r="T216" s="5" t="s">
        <v>363</v>
      </c>
      <c r="U216" s="5" t="s">
        <v>1989</v>
      </c>
      <c r="V216" s="5" t="s">
        <v>2039</v>
      </c>
      <c r="W216" s="5" t="s">
        <v>1779</v>
      </c>
      <c r="X216" s="6" t="b">
        <v>1</v>
      </c>
      <c r="Y216" s="5" t="s">
        <v>1825</v>
      </c>
      <c r="Z216" s="5" t="s">
        <v>1768</v>
      </c>
      <c r="AA216" s="5" t="s">
        <v>1745</v>
      </c>
      <c r="AB216" s="7">
        <v>1550</v>
      </c>
      <c r="AC216" s="7">
        <v>1317</v>
      </c>
      <c r="AD216" s="17">
        <f t="shared" si="18"/>
        <v>1.55</v>
      </c>
      <c r="AE216" s="17">
        <f t="shared" si="19"/>
        <v>1.3169999999999999</v>
      </c>
      <c r="AF216" s="7">
        <v>3364</v>
      </c>
      <c r="AG216" s="5" t="s">
        <v>1779</v>
      </c>
      <c r="AH216" s="5" t="s">
        <v>1745</v>
      </c>
      <c r="AI216" s="5" t="s">
        <v>364</v>
      </c>
      <c r="AJ216" s="5" t="s">
        <v>365</v>
      </c>
      <c r="AK216" s="5" t="s">
        <v>1887</v>
      </c>
      <c r="AL216" s="5" t="s">
        <v>366</v>
      </c>
      <c r="AM216" s="6" t="b">
        <v>1</v>
      </c>
      <c r="AN216" s="6" t="b">
        <v>1</v>
      </c>
      <c r="AO216" s="17">
        <f t="shared" si="20"/>
        <v>0.96029713499999991</v>
      </c>
      <c r="AP216" s="17">
        <f t="shared" si="21"/>
        <v>0.91938848099999992</v>
      </c>
      <c r="AQ216" s="17">
        <f t="shared" si="22"/>
        <v>4.0908653999999989E-2</v>
      </c>
      <c r="AR216" s="25"/>
      <c r="AS216" s="25"/>
      <c r="AT216" s="25"/>
    </row>
    <row r="217" spans="1:46" ht="12" customHeight="1" x14ac:dyDescent="0.2">
      <c r="A217" s="1" t="s">
        <v>1719</v>
      </c>
      <c r="B217" s="5" t="s">
        <v>163</v>
      </c>
      <c r="C217" s="5" t="s">
        <v>164</v>
      </c>
      <c r="D217" s="5" t="s">
        <v>367</v>
      </c>
      <c r="E217" s="5" t="s">
        <v>2120</v>
      </c>
      <c r="F217" s="5" t="s">
        <v>94</v>
      </c>
      <c r="G217" s="5" t="s">
        <v>1972</v>
      </c>
      <c r="H217" s="5" t="s">
        <v>1985</v>
      </c>
      <c r="I217" s="5" t="s">
        <v>368</v>
      </c>
      <c r="J217" s="5" t="s">
        <v>1745</v>
      </c>
      <c r="K217" s="5" t="s">
        <v>2152</v>
      </c>
      <c r="L217" s="5" t="s">
        <v>1988</v>
      </c>
      <c r="M217" s="5" t="s">
        <v>1745</v>
      </c>
      <c r="N217" s="5" t="s">
        <v>1990</v>
      </c>
      <c r="O217" s="5" t="s">
        <v>369</v>
      </c>
      <c r="P217" s="5" t="s">
        <v>370</v>
      </c>
      <c r="Q217" s="5" t="s">
        <v>1745</v>
      </c>
      <c r="R217" s="6" t="b">
        <v>0</v>
      </c>
      <c r="S217" s="5" t="s">
        <v>371</v>
      </c>
      <c r="T217" s="5" t="s">
        <v>372</v>
      </c>
      <c r="U217" s="5" t="s">
        <v>2039</v>
      </c>
      <c r="V217" s="5" t="s">
        <v>1779</v>
      </c>
      <c r="W217" s="5" t="s">
        <v>2437</v>
      </c>
      <c r="X217" s="6" t="b">
        <v>0</v>
      </c>
      <c r="Y217" s="5" t="s">
        <v>1741</v>
      </c>
      <c r="Z217" s="5" t="s">
        <v>1768</v>
      </c>
      <c r="AA217" s="5" t="s">
        <v>1745</v>
      </c>
      <c r="AB217" s="7">
        <v>1260</v>
      </c>
      <c r="AC217" s="7">
        <v>122</v>
      </c>
      <c r="AD217" s="17">
        <f t="shared" si="18"/>
        <v>1.26</v>
      </c>
      <c r="AE217" s="17">
        <f t="shared" si="19"/>
        <v>0.122</v>
      </c>
      <c r="AF217" s="7">
        <v>0</v>
      </c>
      <c r="AG217" s="5" t="s">
        <v>1779</v>
      </c>
      <c r="AH217" s="5" t="s">
        <v>1745</v>
      </c>
      <c r="AI217" s="5" t="s">
        <v>373</v>
      </c>
      <c r="AJ217" s="5" t="s">
        <v>2228</v>
      </c>
      <c r="AK217" s="5" t="s">
        <v>1887</v>
      </c>
      <c r="AL217" s="5" t="s">
        <v>1747</v>
      </c>
      <c r="AM217" s="6" t="b">
        <v>1</v>
      </c>
      <c r="AN217" s="6" t="b">
        <v>1</v>
      </c>
      <c r="AO217" s="17">
        <f t="shared" si="20"/>
        <v>8.895691E-2</v>
      </c>
      <c r="AP217" s="17">
        <f t="shared" si="21"/>
        <v>8.5167345999999991E-2</v>
      </c>
      <c r="AQ217" s="17">
        <f t="shared" si="22"/>
        <v>3.7895640000000091E-3</v>
      </c>
      <c r="AR217" s="25"/>
      <c r="AS217" s="25"/>
      <c r="AT217" s="25"/>
    </row>
    <row r="218" spans="1:46" ht="12" customHeight="1" x14ac:dyDescent="0.2">
      <c r="A218" s="1" t="s">
        <v>1719</v>
      </c>
      <c r="B218" s="5" t="s">
        <v>163</v>
      </c>
      <c r="C218" s="5" t="s">
        <v>3191</v>
      </c>
      <c r="D218" s="5" t="s">
        <v>374</v>
      </c>
      <c r="E218" s="5" t="s">
        <v>375</v>
      </c>
      <c r="F218" s="5" t="s">
        <v>2000</v>
      </c>
      <c r="G218" s="5" t="s">
        <v>1801</v>
      </c>
      <c r="H218" s="5" t="s">
        <v>1985</v>
      </c>
      <c r="I218" s="5" t="s">
        <v>2604</v>
      </c>
      <c r="J218" s="5" t="s">
        <v>1728</v>
      </c>
      <c r="K218" s="5" t="s">
        <v>2094</v>
      </c>
      <c r="L218" s="5" t="s">
        <v>1988</v>
      </c>
      <c r="M218" s="5" t="s">
        <v>1795</v>
      </c>
      <c r="N218" s="5" t="s">
        <v>1926</v>
      </c>
      <c r="O218" s="5" t="s">
        <v>1745</v>
      </c>
      <c r="P218" s="5" t="s">
        <v>1745</v>
      </c>
      <c r="Q218" s="5" t="s">
        <v>376</v>
      </c>
      <c r="R218" s="6" t="b">
        <v>0</v>
      </c>
      <c r="S218" s="5" t="s">
        <v>377</v>
      </c>
      <c r="T218" s="5" t="s">
        <v>378</v>
      </c>
      <c r="U218" s="5" t="s">
        <v>379</v>
      </c>
      <c r="V218" s="5" t="s">
        <v>380</v>
      </c>
      <c r="W218" s="5" t="s">
        <v>381</v>
      </c>
      <c r="X218" s="6" t="b">
        <v>0</v>
      </c>
      <c r="Y218" s="5" t="s">
        <v>1807</v>
      </c>
      <c r="Z218" s="5" t="s">
        <v>1768</v>
      </c>
      <c r="AA218" s="5" t="s">
        <v>382</v>
      </c>
      <c r="AB218" s="7">
        <v>46922</v>
      </c>
      <c r="AC218" s="7">
        <v>55081</v>
      </c>
      <c r="AD218" s="17">
        <f t="shared" si="18"/>
        <v>46.921999999999997</v>
      </c>
      <c r="AE218" s="17">
        <f t="shared" si="19"/>
        <v>55.081000000000003</v>
      </c>
      <c r="AF218" s="7">
        <v>109666</v>
      </c>
      <c r="AG218" s="5" t="s">
        <v>1779</v>
      </c>
      <c r="AH218" s="5" t="s">
        <v>2118</v>
      </c>
      <c r="AI218" s="5" t="s">
        <v>2118</v>
      </c>
      <c r="AJ218" s="5" t="s">
        <v>383</v>
      </c>
      <c r="AK218" s="5" t="s">
        <v>1887</v>
      </c>
      <c r="AL218" s="5" t="s">
        <v>384</v>
      </c>
      <c r="AM218" s="6" t="b">
        <v>0</v>
      </c>
      <c r="AN218" s="6" t="b">
        <v>1</v>
      </c>
      <c r="AO218" s="17">
        <f t="shared" si="20"/>
        <v>40.162586555000004</v>
      </c>
      <c r="AP218" s="17">
        <f t="shared" si="21"/>
        <v>38.451660533000002</v>
      </c>
      <c r="AQ218" s="17">
        <f t="shared" si="22"/>
        <v>1.7109260220000024</v>
      </c>
      <c r="AR218" s="25"/>
      <c r="AS218" s="25"/>
      <c r="AT218" s="25"/>
    </row>
    <row r="219" spans="1:46" ht="12" customHeight="1" x14ac:dyDescent="0.2">
      <c r="A219" s="1" t="s">
        <v>1719</v>
      </c>
      <c r="B219" s="5" t="s">
        <v>163</v>
      </c>
      <c r="C219" s="5" t="s">
        <v>3096</v>
      </c>
      <c r="D219" s="5" t="s">
        <v>385</v>
      </c>
      <c r="E219" s="5" t="s">
        <v>386</v>
      </c>
      <c r="F219" s="5" t="s">
        <v>2463</v>
      </c>
      <c r="G219" s="5" t="s">
        <v>2307</v>
      </c>
      <c r="H219" s="5" t="s">
        <v>1985</v>
      </c>
      <c r="I219" s="5" t="s">
        <v>387</v>
      </c>
      <c r="J219" s="5" t="s">
        <v>1728</v>
      </c>
      <c r="K219" s="5" t="s">
        <v>2094</v>
      </c>
      <c r="L219" s="5" t="s">
        <v>1988</v>
      </c>
      <c r="M219" s="5" t="s">
        <v>1807</v>
      </c>
      <c r="N219" s="5" t="s">
        <v>1990</v>
      </c>
      <c r="O219" s="5" t="s">
        <v>388</v>
      </c>
      <c r="P219" s="5" t="s">
        <v>389</v>
      </c>
      <c r="Q219" s="5" t="s">
        <v>390</v>
      </c>
      <c r="R219" s="6" t="b">
        <v>0</v>
      </c>
      <c r="S219" s="5" t="s">
        <v>391</v>
      </c>
      <c r="T219" s="5" t="s">
        <v>392</v>
      </c>
      <c r="U219" s="5" t="s">
        <v>393</v>
      </c>
      <c r="V219" s="5" t="s">
        <v>1763</v>
      </c>
      <c r="W219" s="5" t="s">
        <v>1779</v>
      </c>
      <c r="X219" s="6" t="b">
        <v>1</v>
      </c>
      <c r="Y219" s="5" t="s">
        <v>1884</v>
      </c>
      <c r="Z219" s="5" t="s">
        <v>1785</v>
      </c>
      <c r="AA219" s="5" t="s">
        <v>1745</v>
      </c>
      <c r="AB219" s="7">
        <v>4123</v>
      </c>
      <c r="AC219" s="7">
        <v>0</v>
      </c>
      <c r="AD219" s="17">
        <f t="shared" si="18"/>
        <v>4.1230000000000002</v>
      </c>
      <c r="AE219" s="17">
        <f t="shared" si="19"/>
        <v>0</v>
      </c>
      <c r="AF219" s="7">
        <v>14001</v>
      </c>
      <c r="AG219" s="5" t="s">
        <v>1779</v>
      </c>
      <c r="AH219" s="5" t="s">
        <v>2118</v>
      </c>
      <c r="AI219" s="5" t="s">
        <v>1745</v>
      </c>
      <c r="AJ219" s="5" t="s">
        <v>2207</v>
      </c>
      <c r="AK219" s="5" t="s">
        <v>1745</v>
      </c>
      <c r="AL219" s="5" t="s">
        <v>221</v>
      </c>
      <c r="AM219" s="6" t="b">
        <v>1</v>
      </c>
      <c r="AN219" s="6" t="b">
        <v>1</v>
      </c>
      <c r="AO219" s="17">
        <f t="shared" si="20"/>
        <v>0</v>
      </c>
      <c r="AP219" s="17">
        <f t="shared" si="21"/>
        <v>0</v>
      </c>
      <c r="AQ219" s="17">
        <f t="shared" si="22"/>
        <v>0</v>
      </c>
      <c r="AR219" s="25"/>
      <c r="AS219" s="25"/>
      <c r="AT219" s="25"/>
    </row>
    <row r="220" spans="1:46" ht="12" customHeight="1" x14ac:dyDescent="0.2">
      <c r="A220" s="1" t="s">
        <v>1719</v>
      </c>
      <c r="B220" s="5" t="s">
        <v>163</v>
      </c>
      <c r="C220" s="5" t="s">
        <v>3096</v>
      </c>
      <c r="D220" s="5" t="s">
        <v>394</v>
      </c>
      <c r="E220" s="5" t="s">
        <v>386</v>
      </c>
      <c r="F220" s="5" t="s">
        <v>2463</v>
      </c>
      <c r="G220" s="5" t="s">
        <v>2307</v>
      </c>
      <c r="H220" s="5" t="s">
        <v>1985</v>
      </c>
      <c r="I220" s="5" t="s">
        <v>395</v>
      </c>
      <c r="J220" s="5" t="s">
        <v>1728</v>
      </c>
      <c r="K220" s="5" t="s">
        <v>1987</v>
      </c>
      <c r="L220" s="5" t="s">
        <v>1988</v>
      </c>
      <c r="M220" s="5" t="s">
        <v>2004</v>
      </c>
      <c r="N220" s="5" t="s">
        <v>1990</v>
      </c>
      <c r="O220" s="5" t="s">
        <v>1940</v>
      </c>
      <c r="P220" s="5" t="s">
        <v>396</v>
      </c>
      <c r="Q220" s="5" t="s">
        <v>397</v>
      </c>
      <c r="R220" s="6" t="b">
        <v>0</v>
      </c>
      <c r="S220" s="5" t="s">
        <v>398</v>
      </c>
      <c r="T220" s="5" t="s">
        <v>399</v>
      </c>
      <c r="U220" s="5" t="s">
        <v>2158</v>
      </c>
      <c r="V220" s="5" t="s">
        <v>1741</v>
      </c>
      <c r="W220" s="5" t="s">
        <v>1779</v>
      </c>
      <c r="X220" s="6" t="b">
        <v>1</v>
      </c>
      <c r="Y220" s="5" t="s">
        <v>1884</v>
      </c>
      <c r="Z220" s="5" t="s">
        <v>1785</v>
      </c>
      <c r="AA220" s="5" t="s">
        <v>1745</v>
      </c>
      <c r="AB220" s="7">
        <v>773</v>
      </c>
      <c r="AC220" s="7">
        <v>0</v>
      </c>
      <c r="AD220" s="17">
        <f t="shared" si="18"/>
        <v>0.77300000000000002</v>
      </c>
      <c r="AE220" s="17">
        <f t="shared" si="19"/>
        <v>0</v>
      </c>
      <c r="AF220" s="7">
        <v>1866</v>
      </c>
      <c r="AG220" s="5" t="s">
        <v>1779</v>
      </c>
      <c r="AH220" s="5" t="s">
        <v>2118</v>
      </c>
      <c r="AI220" s="5" t="s">
        <v>1745</v>
      </c>
      <c r="AJ220" s="5" t="s">
        <v>2723</v>
      </c>
      <c r="AK220" s="5" t="s">
        <v>1887</v>
      </c>
      <c r="AL220" s="5" t="s">
        <v>400</v>
      </c>
      <c r="AM220" s="6" t="b">
        <v>1</v>
      </c>
      <c r="AN220" s="6" t="b">
        <v>1</v>
      </c>
      <c r="AO220" s="17">
        <f t="shared" si="20"/>
        <v>0</v>
      </c>
      <c r="AP220" s="17">
        <f t="shared" si="21"/>
        <v>0</v>
      </c>
      <c r="AQ220" s="17">
        <f t="shared" si="22"/>
        <v>0</v>
      </c>
      <c r="AR220" s="25"/>
      <c r="AS220" s="25"/>
      <c r="AT220" s="25"/>
    </row>
    <row r="221" spans="1:46" ht="12" customHeight="1" x14ac:dyDescent="0.2">
      <c r="A221" s="1" t="s">
        <v>1719</v>
      </c>
      <c r="B221" s="5" t="s">
        <v>163</v>
      </c>
      <c r="C221" s="5" t="s">
        <v>3056</v>
      </c>
      <c r="D221" s="5" t="s">
        <v>401</v>
      </c>
      <c r="E221" s="5" t="s">
        <v>2576</v>
      </c>
      <c r="F221" s="5" t="s">
        <v>402</v>
      </c>
      <c r="G221" s="5" t="s">
        <v>2842</v>
      </c>
      <c r="H221" s="5" t="s">
        <v>1985</v>
      </c>
      <c r="I221" s="5" t="s">
        <v>206</v>
      </c>
      <c r="J221" s="5" t="s">
        <v>1745</v>
      </c>
      <c r="K221" s="5" t="s">
        <v>2094</v>
      </c>
      <c r="L221" s="5" t="s">
        <v>1988</v>
      </c>
      <c r="M221" s="5" t="s">
        <v>2020</v>
      </c>
      <c r="N221" s="5" t="s">
        <v>1990</v>
      </c>
      <c r="O221" s="5" t="s">
        <v>160</v>
      </c>
      <c r="P221" s="5" t="s">
        <v>403</v>
      </c>
      <c r="Q221" s="5" t="s">
        <v>404</v>
      </c>
      <c r="R221" s="6" t="b">
        <v>0</v>
      </c>
      <c r="S221" s="5" t="s">
        <v>405</v>
      </c>
      <c r="T221" s="5" t="s">
        <v>406</v>
      </c>
      <c r="U221" s="5" t="s">
        <v>1785</v>
      </c>
      <c r="V221" s="5" t="s">
        <v>1768</v>
      </c>
      <c r="W221" s="5" t="s">
        <v>1779</v>
      </c>
      <c r="X221" s="6" t="b">
        <v>1</v>
      </c>
      <c r="Y221" s="5" t="s">
        <v>1825</v>
      </c>
      <c r="Z221" s="5" t="s">
        <v>2056</v>
      </c>
      <c r="AA221" s="5" t="s">
        <v>1745</v>
      </c>
      <c r="AB221" s="7">
        <v>180</v>
      </c>
      <c r="AC221" s="7">
        <v>40</v>
      </c>
      <c r="AD221" s="17">
        <f t="shared" si="18"/>
        <v>0.18</v>
      </c>
      <c r="AE221" s="17">
        <f t="shared" si="19"/>
        <v>0.04</v>
      </c>
      <c r="AF221" s="7">
        <v>222</v>
      </c>
      <c r="AG221" s="5" t="s">
        <v>2197</v>
      </c>
      <c r="AH221" s="5" t="s">
        <v>1745</v>
      </c>
      <c r="AI221" s="5" t="s">
        <v>407</v>
      </c>
      <c r="AJ221" s="5" t="s">
        <v>365</v>
      </c>
      <c r="AK221" s="5" t="s">
        <v>1887</v>
      </c>
      <c r="AL221" s="5" t="s">
        <v>1747</v>
      </c>
      <c r="AM221" s="6" t="b">
        <v>1</v>
      </c>
      <c r="AN221" s="6" t="b">
        <v>1</v>
      </c>
      <c r="AO221" s="17">
        <f t="shared" si="20"/>
        <v>2.91662E-2</v>
      </c>
      <c r="AP221" s="17">
        <f t="shared" si="21"/>
        <v>2.7923719999999999E-2</v>
      </c>
      <c r="AQ221" s="17">
        <f t="shared" si="22"/>
        <v>1.2424800000000007E-3</v>
      </c>
      <c r="AR221" s="25"/>
      <c r="AS221" s="25"/>
      <c r="AT221" s="25"/>
    </row>
    <row r="222" spans="1:46" ht="12" customHeight="1" x14ac:dyDescent="0.2">
      <c r="A222" s="1" t="s">
        <v>1719</v>
      </c>
      <c r="B222" s="5" t="s">
        <v>163</v>
      </c>
      <c r="C222" s="5" t="s">
        <v>408</v>
      </c>
      <c r="D222" s="5" t="s">
        <v>409</v>
      </c>
      <c r="E222" s="5" t="s">
        <v>410</v>
      </c>
      <c r="F222" s="5" t="s">
        <v>2328</v>
      </c>
      <c r="G222" s="5" t="s">
        <v>2733</v>
      </c>
      <c r="H222" s="5" t="s">
        <v>1985</v>
      </c>
      <c r="I222" s="5" t="s">
        <v>2604</v>
      </c>
      <c r="J222" s="5" t="s">
        <v>1745</v>
      </c>
      <c r="K222" s="5" t="s">
        <v>2094</v>
      </c>
      <c r="L222" s="5" t="s">
        <v>1988</v>
      </c>
      <c r="M222" s="5" t="s">
        <v>1931</v>
      </c>
      <c r="N222" s="5" t="s">
        <v>1926</v>
      </c>
      <c r="O222" s="5" t="s">
        <v>411</v>
      </c>
      <c r="P222" s="5" t="s">
        <v>412</v>
      </c>
      <c r="Q222" s="5" t="s">
        <v>1992</v>
      </c>
      <c r="R222" s="6" t="b">
        <v>0</v>
      </c>
      <c r="S222" s="5" t="s">
        <v>1764</v>
      </c>
      <c r="T222" s="5" t="s">
        <v>1761</v>
      </c>
      <c r="U222" s="5" t="s">
        <v>2056</v>
      </c>
      <c r="V222" s="5" t="s">
        <v>1779</v>
      </c>
      <c r="W222" s="5" t="s">
        <v>413</v>
      </c>
      <c r="X222" s="6" t="b">
        <v>1</v>
      </c>
      <c r="Y222" s="5" t="s">
        <v>1741</v>
      </c>
      <c r="Z222" s="5" t="s">
        <v>1785</v>
      </c>
      <c r="AA222" s="5" t="s">
        <v>2572</v>
      </c>
      <c r="AB222" s="7">
        <v>1500</v>
      </c>
      <c r="AC222" s="7">
        <v>3000</v>
      </c>
      <c r="AD222" s="17">
        <f t="shared" si="18"/>
        <v>1.5</v>
      </c>
      <c r="AE222" s="17">
        <f t="shared" si="19"/>
        <v>3</v>
      </c>
      <c r="AF222" s="7">
        <v>0</v>
      </c>
      <c r="AG222" s="5" t="s">
        <v>1779</v>
      </c>
      <c r="AH222" s="5" t="s">
        <v>1745</v>
      </c>
      <c r="AI222" s="5" t="s">
        <v>2748</v>
      </c>
      <c r="AJ222" s="5" t="s">
        <v>259</v>
      </c>
      <c r="AK222" s="5" t="s">
        <v>1887</v>
      </c>
      <c r="AL222" s="5" t="s">
        <v>414</v>
      </c>
      <c r="AM222" s="6" t="b">
        <v>1</v>
      </c>
      <c r="AN222" s="6" t="b">
        <v>1</v>
      </c>
      <c r="AO222" s="17">
        <f t="shared" si="20"/>
        <v>2.187465</v>
      </c>
      <c r="AP222" s="17">
        <f t="shared" si="21"/>
        <v>2.0942789999999998</v>
      </c>
      <c r="AQ222" s="17">
        <f t="shared" si="22"/>
        <v>9.3186000000000213E-2</v>
      </c>
      <c r="AR222" s="25"/>
      <c r="AS222" s="25"/>
      <c r="AT222" s="25"/>
    </row>
    <row r="223" spans="1:46" ht="12" customHeight="1" x14ac:dyDescent="0.2">
      <c r="A223" s="1" t="s">
        <v>1719</v>
      </c>
      <c r="B223" s="5" t="s">
        <v>163</v>
      </c>
      <c r="C223" s="5" t="s">
        <v>229</v>
      </c>
      <c r="D223" s="5" t="s">
        <v>231</v>
      </c>
      <c r="E223" s="5" t="s">
        <v>292</v>
      </c>
      <c r="F223" s="5" t="s">
        <v>3201</v>
      </c>
      <c r="G223" s="5" t="s">
        <v>2718</v>
      </c>
      <c r="H223" s="5" t="s">
        <v>1985</v>
      </c>
      <c r="I223" s="5" t="s">
        <v>415</v>
      </c>
      <c r="J223" s="5" t="s">
        <v>1745</v>
      </c>
      <c r="K223" s="5" t="s">
        <v>2094</v>
      </c>
      <c r="L223" s="5" t="s">
        <v>1988</v>
      </c>
      <c r="M223" s="5" t="s">
        <v>1784</v>
      </c>
      <c r="N223" s="5" t="s">
        <v>1990</v>
      </c>
      <c r="O223" s="5" t="s">
        <v>2024</v>
      </c>
      <c r="P223" s="5" t="s">
        <v>416</v>
      </c>
      <c r="Q223" s="5" t="s">
        <v>1811</v>
      </c>
      <c r="R223" s="6" t="b">
        <v>0</v>
      </c>
      <c r="S223" s="5" t="s">
        <v>2087</v>
      </c>
      <c r="T223" s="5" t="s">
        <v>3201</v>
      </c>
      <c r="U223" s="5" t="s">
        <v>1823</v>
      </c>
      <c r="V223" s="5" t="s">
        <v>1779</v>
      </c>
      <c r="W223" s="5" t="s">
        <v>1992</v>
      </c>
      <c r="X223" s="6" t="b">
        <v>0</v>
      </c>
      <c r="Y223" s="5" t="s">
        <v>1825</v>
      </c>
      <c r="Z223" s="5" t="s">
        <v>1836</v>
      </c>
      <c r="AA223" s="5" t="s">
        <v>417</v>
      </c>
      <c r="AB223" s="7">
        <v>1716</v>
      </c>
      <c r="AC223" s="7">
        <v>1530</v>
      </c>
      <c r="AD223" s="17">
        <f t="shared" si="18"/>
        <v>1.716</v>
      </c>
      <c r="AE223" s="17">
        <f t="shared" si="19"/>
        <v>1.53</v>
      </c>
      <c r="AF223" s="7">
        <v>3308</v>
      </c>
      <c r="AG223" s="5" t="s">
        <v>1779</v>
      </c>
      <c r="AH223" s="5" t="s">
        <v>1745</v>
      </c>
      <c r="AI223" s="5" t="s">
        <v>418</v>
      </c>
      <c r="AJ223" s="5" t="s">
        <v>2063</v>
      </c>
      <c r="AK223" s="5" t="s">
        <v>1887</v>
      </c>
      <c r="AL223" s="5" t="s">
        <v>1747</v>
      </c>
      <c r="AM223" s="6" t="b">
        <v>1</v>
      </c>
      <c r="AN223" s="6" t="b">
        <v>1</v>
      </c>
      <c r="AO223" s="17">
        <f t="shared" si="20"/>
        <v>1.11560715</v>
      </c>
      <c r="AP223" s="17">
        <f t="shared" si="21"/>
        <v>1.06808229</v>
      </c>
      <c r="AQ223" s="17">
        <f t="shared" si="22"/>
        <v>4.7524860000000002E-2</v>
      </c>
      <c r="AR223" s="25"/>
      <c r="AS223" s="25"/>
      <c r="AT223" s="25"/>
    </row>
    <row r="224" spans="1:46" ht="12" customHeight="1" x14ac:dyDescent="0.2">
      <c r="A224" s="1" t="s">
        <v>1719</v>
      </c>
      <c r="B224" s="5" t="s">
        <v>163</v>
      </c>
      <c r="C224" s="5" t="s">
        <v>3191</v>
      </c>
      <c r="D224" s="5" t="s">
        <v>419</v>
      </c>
      <c r="E224" s="5" t="s">
        <v>2091</v>
      </c>
      <c r="F224" s="5" t="s">
        <v>2307</v>
      </c>
      <c r="G224" s="5" t="s">
        <v>2082</v>
      </c>
      <c r="H224" s="5" t="s">
        <v>1985</v>
      </c>
      <c r="I224" s="5" t="s">
        <v>420</v>
      </c>
      <c r="J224" s="5" t="s">
        <v>421</v>
      </c>
      <c r="K224" s="5" t="s">
        <v>2094</v>
      </c>
      <c r="L224" s="5" t="s">
        <v>1988</v>
      </c>
      <c r="M224" s="5" t="s">
        <v>1731</v>
      </c>
      <c r="N224" s="5" t="s">
        <v>1926</v>
      </c>
      <c r="O224" s="5" t="s">
        <v>422</v>
      </c>
      <c r="P224" s="5" t="s">
        <v>423</v>
      </c>
      <c r="Q224" s="5" t="s">
        <v>1760</v>
      </c>
      <c r="R224" s="6" t="b">
        <v>0</v>
      </c>
      <c r="S224" s="5" t="s">
        <v>424</v>
      </c>
      <c r="T224" s="5" t="s">
        <v>425</v>
      </c>
      <c r="U224" s="5" t="s">
        <v>1882</v>
      </c>
      <c r="V224" s="5" t="s">
        <v>1836</v>
      </c>
      <c r="W224" s="5" t="s">
        <v>426</v>
      </c>
      <c r="X224" s="6" t="b">
        <v>0</v>
      </c>
      <c r="Y224" s="5" t="s">
        <v>1807</v>
      </c>
      <c r="Z224" s="5" t="s">
        <v>1741</v>
      </c>
      <c r="AA224" s="5" t="s">
        <v>427</v>
      </c>
      <c r="AB224" s="7">
        <v>10351</v>
      </c>
      <c r="AC224" s="7">
        <v>11500</v>
      </c>
      <c r="AD224" s="17">
        <f t="shared" si="18"/>
        <v>10.351000000000001</v>
      </c>
      <c r="AE224" s="17">
        <f t="shared" si="19"/>
        <v>11.5</v>
      </c>
      <c r="AF224" s="7">
        <v>12820</v>
      </c>
      <c r="AG224" s="5" t="s">
        <v>1779</v>
      </c>
      <c r="AH224" s="5" t="s">
        <v>2105</v>
      </c>
      <c r="AI224" s="5" t="s">
        <v>2105</v>
      </c>
      <c r="AJ224" s="5" t="s">
        <v>1824</v>
      </c>
      <c r="AK224" s="5" t="s">
        <v>1887</v>
      </c>
      <c r="AL224" s="5" t="s">
        <v>1747</v>
      </c>
      <c r="AM224" s="6" t="b">
        <v>0</v>
      </c>
      <c r="AN224" s="6" t="b">
        <v>1</v>
      </c>
      <c r="AO224" s="17">
        <f t="shared" si="20"/>
        <v>8.3852825000000006</v>
      </c>
      <c r="AP224" s="17">
        <f t="shared" si="21"/>
        <v>8.0280694999999991</v>
      </c>
      <c r="AQ224" s="17">
        <f t="shared" si="22"/>
        <v>0.35721300000000156</v>
      </c>
      <c r="AR224" s="25"/>
      <c r="AS224" s="25"/>
      <c r="AT224" s="25"/>
    </row>
    <row r="225" spans="1:46" ht="12" customHeight="1" x14ac:dyDescent="0.2">
      <c r="A225" s="1" t="s">
        <v>1719</v>
      </c>
      <c r="B225" s="5" t="s">
        <v>163</v>
      </c>
      <c r="C225" s="5" t="s">
        <v>3191</v>
      </c>
      <c r="D225" s="5" t="s">
        <v>428</v>
      </c>
      <c r="E225" s="5" t="s">
        <v>429</v>
      </c>
      <c r="F225" s="5" t="s">
        <v>2434</v>
      </c>
      <c r="G225" s="5" t="s">
        <v>1772</v>
      </c>
      <c r="H225" s="5" t="s">
        <v>1985</v>
      </c>
      <c r="I225" s="5" t="s">
        <v>430</v>
      </c>
      <c r="J225" s="5" t="s">
        <v>1728</v>
      </c>
      <c r="K225" s="5" t="s">
        <v>1924</v>
      </c>
      <c r="L225" s="5" t="s">
        <v>1988</v>
      </c>
      <c r="M225" s="5" t="s">
        <v>2832</v>
      </c>
      <c r="N225" s="5" t="s">
        <v>1926</v>
      </c>
      <c r="O225" s="5" t="s">
        <v>431</v>
      </c>
      <c r="P225" s="5" t="s">
        <v>2202</v>
      </c>
      <c r="Q225" s="5" t="s">
        <v>2007</v>
      </c>
      <c r="R225" s="6" t="b">
        <v>0</v>
      </c>
      <c r="S225" s="5" t="s">
        <v>432</v>
      </c>
      <c r="T225" s="5" t="s">
        <v>433</v>
      </c>
      <c r="U225" s="5" t="s">
        <v>434</v>
      </c>
      <c r="V225" s="5" t="s">
        <v>309</v>
      </c>
      <c r="W225" s="5" t="s">
        <v>435</v>
      </c>
      <c r="X225" s="6" t="b">
        <v>1</v>
      </c>
      <c r="Y225" s="5" t="s">
        <v>1807</v>
      </c>
      <c r="Z225" s="5" t="s">
        <v>1768</v>
      </c>
      <c r="AA225" s="5" t="s">
        <v>436</v>
      </c>
      <c r="AB225" s="7">
        <v>51001</v>
      </c>
      <c r="AC225" s="7">
        <v>61202</v>
      </c>
      <c r="AD225" s="17">
        <f t="shared" si="18"/>
        <v>51.000999999999998</v>
      </c>
      <c r="AE225" s="17">
        <f t="shared" si="19"/>
        <v>61.201999999999998</v>
      </c>
      <c r="AF225" s="7">
        <v>120284</v>
      </c>
      <c r="AG225" s="5" t="s">
        <v>1779</v>
      </c>
      <c r="AH225" s="5" t="s">
        <v>437</v>
      </c>
      <c r="AI225" s="5" t="s">
        <v>1745</v>
      </c>
      <c r="AJ225" s="5" t="s">
        <v>2399</v>
      </c>
      <c r="AK225" s="5" t="s">
        <v>1887</v>
      </c>
      <c r="AL225" s="5" t="s">
        <v>1747</v>
      </c>
      <c r="AM225" s="6" t="b">
        <v>1</v>
      </c>
      <c r="AN225" s="6" t="b">
        <v>1</v>
      </c>
      <c r="AO225" s="17">
        <f t="shared" si="20"/>
        <v>44.625744310000002</v>
      </c>
      <c r="AP225" s="17">
        <f t="shared" si="21"/>
        <v>42.724687785999997</v>
      </c>
      <c r="AQ225" s="17">
        <f t="shared" si="22"/>
        <v>1.9010565240000048</v>
      </c>
      <c r="AR225" s="25"/>
      <c r="AS225" s="25"/>
      <c r="AT225" s="25"/>
    </row>
    <row r="226" spans="1:46" ht="12" customHeight="1" x14ac:dyDescent="0.2">
      <c r="A226" s="1" t="s">
        <v>1719</v>
      </c>
      <c r="B226" s="5" t="s">
        <v>163</v>
      </c>
      <c r="C226" s="5" t="s">
        <v>3056</v>
      </c>
      <c r="D226" s="5" t="s">
        <v>438</v>
      </c>
      <c r="E226" s="5" t="s">
        <v>191</v>
      </c>
      <c r="F226" s="5" t="s">
        <v>360</v>
      </c>
      <c r="G226" s="5" t="s">
        <v>2743</v>
      </c>
      <c r="H226" s="5" t="s">
        <v>1985</v>
      </c>
      <c r="I226" s="5" t="s">
        <v>439</v>
      </c>
      <c r="J226" s="5" t="s">
        <v>1745</v>
      </c>
      <c r="K226" s="5" t="s">
        <v>2094</v>
      </c>
      <c r="L226" s="5" t="s">
        <v>1988</v>
      </c>
      <c r="M226" s="5" t="s">
        <v>1807</v>
      </c>
      <c r="N226" s="5" t="s">
        <v>1990</v>
      </c>
      <c r="O226" s="5" t="s">
        <v>440</v>
      </c>
      <c r="P226" s="5" t="s">
        <v>441</v>
      </c>
      <c r="Q226" s="5" t="s">
        <v>1894</v>
      </c>
      <c r="R226" s="6" t="b">
        <v>0</v>
      </c>
      <c r="S226" s="5" t="s">
        <v>1779</v>
      </c>
      <c r="T226" s="5" t="s">
        <v>2717</v>
      </c>
      <c r="U226" s="5" t="s">
        <v>2179</v>
      </c>
      <c r="V226" s="5" t="s">
        <v>1915</v>
      </c>
      <c r="W226" s="5" t="s">
        <v>1731</v>
      </c>
      <c r="X226" s="6" t="b">
        <v>0</v>
      </c>
      <c r="Y226" s="5" t="s">
        <v>1836</v>
      </c>
      <c r="Z226" s="5" t="s">
        <v>1768</v>
      </c>
      <c r="AA226" s="5" t="s">
        <v>1745</v>
      </c>
      <c r="AB226" s="7">
        <v>2110</v>
      </c>
      <c r="AC226" s="7">
        <v>491</v>
      </c>
      <c r="AD226" s="17">
        <f t="shared" si="18"/>
        <v>2.11</v>
      </c>
      <c r="AE226" s="17">
        <f t="shared" si="19"/>
        <v>0.49099999999999999</v>
      </c>
      <c r="AF226" s="7">
        <v>2779</v>
      </c>
      <c r="AG226" s="5" t="s">
        <v>1779</v>
      </c>
      <c r="AH226" s="5" t="s">
        <v>1745</v>
      </c>
      <c r="AI226" s="5" t="s">
        <v>442</v>
      </c>
      <c r="AJ226" s="5" t="s">
        <v>1943</v>
      </c>
      <c r="AK226" s="5" t="s">
        <v>1887</v>
      </c>
      <c r="AL226" s="5" t="s">
        <v>302</v>
      </c>
      <c r="AM226" s="6" t="b">
        <v>1</v>
      </c>
      <c r="AN226" s="6" t="b">
        <v>1</v>
      </c>
      <c r="AO226" s="17">
        <f t="shared" si="20"/>
        <v>0.358015105</v>
      </c>
      <c r="AP226" s="17">
        <f t="shared" si="21"/>
        <v>0.342763663</v>
      </c>
      <c r="AQ226" s="17">
        <f t="shared" si="22"/>
        <v>1.5251442000000004E-2</v>
      </c>
      <c r="AR226" s="25"/>
      <c r="AS226" s="25"/>
      <c r="AT226" s="25"/>
    </row>
    <row r="227" spans="1:46" ht="12" customHeight="1" x14ac:dyDescent="0.2">
      <c r="A227" s="1" t="s">
        <v>1719</v>
      </c>
      <c r="B227" s="5" t="s">
        <v>163</v>
      </c>
      <c r="C227" s="5" t="s">
        <v>408</v>
      </c>
      <c r="D227" s="5" t="s">
        <v>443</v>
      </c>
      <c r="E227" s="5" t="s">
        <v>410</v>
      </c>
      <c r="F227" s="5" t="s">
        <v>1974</v>
      </c>
      <c r="G227" s="5" t="s">
        <v>2842</v>
      </c>
      <c r="H227" s="5" t="s">
        <v>1985</v>
      </c>
      <c r="I227" s="5" t="s">
        <v>2604</v>
      </c>
      <c r="J227" s="5" t="s">
        <v>1745</v>
      </c>
      <c r="K227" s="5" t="s">
        <v>2094</v>
      </c>
      <c r="L227" s="5" t="s">
        <v>1988</v>
      </c>
      <c r="M227" s="5" t="s">
        <v>1931</v>
      </c>
      <c r="N227" s="5" t="s">
        <v>1926</v>
      </c>
      <c r="O227" s="5" t="s">
        <v>3004</v>
      </c>
      <c r="P227" s="5" t="s">
        <v>444</v>
      </c>
      <c r="Q227" s="5" t="s">
        <v>2294</v>
      </c>
      <c r="R227" s="6" t="b">
        <v>0</v>
      </c>
      <c r="S227" s="5" t="s">
        <v>2463</v>
      </c>
      <c r="T227" s="5" t="s">
        <v>445</v>
      </c>
      <c r="U227" s="5" t="s">
        <v>1836</v>
      </c>
      <c r="V227" s="5" t="s">
        <v>2068</v>
      </c>
      <c r="W227" s="5" t="s">
        <v>1779</v>
      </c>
      <c r="X227" s="6" t="b">
        <v>1</v>
      </c>
      <c r="Y227" s="5" t="s">
        <v>1763</v>
      </c>
      <c r="Z227" s="5" t="s">
        <v>1785</v>
      </c>
      <c r="AA227" s="5" t="s">
        <v>446</v>
      </c>
      <c r="AB227" s="7">
        <v>6000</v>
      </c>
      <c r="AC227" s="7">
        <v>10000</v>
      </c>
      <c r="AD227" s="17">
        <f t="shared" si="18"/>
        <v>6</v>
      </c>
      <c r="AE227" s="17">
        <f t="shared" si="19"/>
        <v>10</v>
      </c>
      <c r="AF227" s="7">
        <v>0</v>
      </c>
      <c r="AG227" s="5" t="s">
        <v>1779</v>
      </c>
      <c r="AH227" s="5" t="s">
        <v>1745</v>
      </c>
      <c r="AI227" s="5" t="s">
        <v>447</v>
      </c>
      <c r="AJ227" s="5" t="s">
        <v>1943</v>
      </c>
      <c r="AK227" s="5" t="s">
        <v>1887</v>
      </c>
      <c r="AL227" s="5" t="s">
        <v>1747</v>
      </c>
      <c r="AM227" s="6" t="b">
        <v>1</v>
      </c>
      <c r="AN227" s="6" t="b">
        <v>1</v>
      </c>
      <c r="AO227" s="17">
        <f t="shared" si="20"/>
        <v>7.29155</v>
      </c>
      <c r="AP227" s="17">
        <f t="shared" si="21"/>
        <v>6.9809299999999999</v>
      </c>
      <c r="AQ227" s="17">
        <f t="shared" si="22"/>
        <v>0.31062000000000012</v>
      </c>
      <c r="AR227" s="25"/>
      <c r="AS227" s="25"/>
      <c r="AT227" s="25"/>
    </row>
    <row r="228" spans="1:46" ht="12" customHeight="1" x14ac:dyDescent="0.2">
      <c r="A228" s="1" t="s">
        <v>1719</v>
      </c>
      <c r="B228" s="5" t="s">
        <v>163</v>
      </c>
      <c r="C228" s="5" t="s">
        <v>164</v>
      </c>
      <c r="D228" s="5" t="s">
        <v>448</v>
      </c>
      <c r="E228" s="5" t="s">
        <v>346</v>
      </c>
      <c r="F228" s="5" t="s">
        <v>1745</v>
      </c>
      <c r="G228" s="5" t="s">
        <v>2743</v>
      </c>
      <c r="H228" s="5" t="s">
        <v>1985</v>
      </c>
      <c r="I228" s="5" t="s">
        <v>449</v>
      </c>
      <c r="J228" s="5" t="s">
        <v>1728</v>
      </c>
      <c r="K228" s="5" t="s">
        <v>2094</v>
      </c>
      <c r="L228" s="5" t="s">
        <v>1988</v>
      </c>
      <c r="M228" s="5" t="s">
        <v>1745</v>
      </c>
      <c r="N228" s="5" t="s">
        <v>1990</v>
      </c>
      <c r="O228" s="5" t="s">
        <v>450</v>
      </c>
      <c r="P228" s="5" t="s">
        <v>451</v>
      </c>
      <c r="Q228" s="5" t="s">
        <v>1745</v>
      </c>
      <c r="R228" s="6" t="b">
        <v>0</v>
      </c>
      <c r="S228" s="5" t="s">
        <v>2055</v>
      </c>
      <c r="T228" s="5" t="s">
        <v>452</v>
      </c>
      <c r="U228" s="5" t="s">
        <v>1768</v>
      </c>
      <c r="V228" s="5" t="s">
        <v>1779</v>
      </c>
      <c r="W228" s="5" t="s">
        <v>2289</v>
      </c>
      <c r="X228" s="6" t="b">
        <v>0</v>
      </c>
      <c r="Y228" s="5" t="s">
        <v>1741</v>
      </c>
      <c r="Z228" s="5" t="s">
        <v>1768</v>
      </c>
      <c r="AA228" s="5" t="s">
        <v>1745</v>
      </c>
      <c r="AB228" s="7">
        <v>274</v>
      </c>
      <c r="AC228" s="7">
        <v>125</v>
      </c>
      <c r="AD228" s="17">
        <f t="shared" si="18"/>
        <v>0.27400000000000002</v>
      </c>
      <c r="AE228" s="17">
        <f t="shared" si="19"/>
        <v>0.125</v>
      </c>
      <c r="AF228" s="7">
        <v>0</v>
      </c>
      <c r="AG228" s="5" t="s">
        <v>1779</v>
      </c>
      <c r="AH228" s="5" t="s">
        <v>1745</v>
      </c>
      <c r="AI228" s="5" t="s">
        <v>453</v>
      </c>
      <c r="AJ228" s="5" t="s">
        <v>2228</v>
      </c>
      <c r="AK228" s="5" t="s">
        <v>1887</v>
      </c>
      <c r="AL228" s="5" t="s">
        <v>1747</v>
      </c>
      <c r="AM228" s="6" t="b">
        <v>1</v>
      </c>
      <c r="AN228" s="6" t="b">
        <v>1</v>
      </c>
      <c r="AO228" s="17">
        <f t="shared" si="20"/>
        <v>9.1144375E-2</v>
      </c>
      <c r="AP228" s="17">
        <f t="shared" si="21"/>
        <v>8.7261624999999995E-2</v>
      </c>
      <c r="AQ228" s="17">
        <f t="shared" si="22"/>
        <v>3.8827500000000043E-3</v>
      </c>
      <c r="AR228" s="25"/>
      <c r="AS228" s="25"/>
      <c r="AT228" s="25"/>
    </row>
    <row r="229" spans="1:46" ht="12" customHeight="1" x14ac:dyDescent="0.2">
      <c r="A229" s="1" t="s">
        <v>1719</v>
      </c>
      <c r="B229" s="5" t="s">
        <v>163</v>
      </c>
      <c r="C229" s="5" t="s">
        <v>211</v>
      </c>
      <c r="D229" s="5" t="s">
        <v>454</v>
      </c>
      <c r="E229" s="5" t="s">
        <v>2260</v>
      </c>
      <c r="F229" s="5" t="s">
        <v>333</v>
      </c>
      <c r="G229" s="5" t="s">
        <v>1972</v>
      </c>
      <c r="H229" s="5" t="s">
        <v>1985</v>
      </c>
      <c r="I229" s="5" t="s">
        <v>455</v>
      </c>
      <c r="J229" s="5" t="s">
        <v>1728</v>
      </c>
      <c r="K229" s="5" t="s">
        <v>2094</v>
      </c>
      <c r="L229" s="5" t="s">
        <v>1988</v>
      </c>
      <c r="M229" s="5" t="s">
        <v>1741</v>
      </c>
      <c r="N229" s="5" t="s">
        <v>1990</v>
      </c>
      <c r="O229" s="5" t="s">
        <v>456</v>
      </c>
      <c r="P229" s="5" t="s">
        <v>457</v>
      </c>
      <c r="Q229" s="5" t="s">
        <v>1745</v>
      </c>
      <c r="R229" s="6" t="b">
        <v>0</v>
      </c>
      <c r="S229" s="5" t="s">
        <v>458</v>
      </c>
      <c r="T229" s="5" t="s">
        <v>459</v>
      </c>
      <c r="U229" s="5" t="s">
        <v>2253</v>
      </c>
      <c r="V229" s="5" t="s">
        <v>1823</v>
      </c>
      <c r="W229" s="5" t="s">
        <v>2880</v>
      </c>
      <c r="X229" s="6" t="b">
        <v>0</v>
      </c>
      <c r="Y229" s="5" t="s">
        <v>1931</v>
      </c>
      <c r="Z229" s="5" t="s">
        <v>2056</v>
      </c>
      <c r="AA229" s="5" t="s">
        <v>1745</v>
      </c>
      <c r="AB229" s="7">
        <v>4717</v>
      </c>
      <c r="AC229" s="7">
        <v>2254</v>
      </c>
      <c r="AD229" s="17">
        <f t="shared" si="18"/>
        <v>4.7169999999999996</v>
      </c>
      <c r="AE229" s="17">
        <f t="shared" si="19"/>
        <v>2.254</v>
      </c>
      <c r="AF229" s="7">
        <v>6965</v>
      </c>
      <c r="AG229" s="5" t="s">
        <v>1779</v>
      </c>
      <c r="AH229" s="5" t="s">
        <v>2046</v>
      </c>
      <c r="AI229" s="5" t="s">
        <v>1745</v>
      </c>
      <c r="AJ229" s="5" t="s">
        <v>189</v>
      </c>
      <c r="AK229" s="5" t="s">
        <v>356</v>
      </c>
      <c r="AL229" s="5" t="s">
        <v>460</v>
      </c>
      <c r="AM229" s="6" t="b">
        <v>1</v>
      </c>
      <c r="AN229" s="6" t="b">
        <v>1</v>
      </c>
      <c r="AO229" s="17">
        <f t="shared" si="20"/>
        <v>1.64351537</v>
      </c>
      <c r="AP229" s="17">
        <f t="shared" si="21"/>
        <v>1.573501622</v>
      </c>
      <c r="AQ229" s="17">
        <f t="shared" si="22"/>
        <v>7.0013748000000042E-2</v>
      </c>
      <c r="AR229" s="25"/>
      <c r="AS229" s="25"/>
      <c r="AT229" s="25"/>
    </row>
    <row r="230" spans="1:46" ht="12" customHeight="1" x14ac:dyDescent="0.2">
      <c r="A230" s="1" t="s">
        <v>1719</v>
      </c>
      <c r="B230" s="5" t="s">
        <v>163</v>
      </c>
      <c r="C230" s="5" t="s">
        <v>3056</v>
      </c>
      <c r="D230" s="5" t="s">
        <v>461</v>
      </c>
      <c r="E230" s="5" t="s">
        <v>462</v>
      </c>
      <c r="F230" s="5" t="s">
        <v>463</v>
      </c>
      <c r="G230" s="5" t="s">
        <v>2198</v>
      </c>
      <c r="H230" s="5" t="s">
        <v>1985</v>
      </c>
      <c r="I230" s="5" t="s">
        <v>464</v>
      </c>
      <c r="J230" s="5" t="s">
        <v>1745</v>
      </c>
      <c r="K230" s="5" t="s">
        <v>2094</v>
      </c>
      <c r="L230" s="5" t="s">
        <v>1988</v>
      </c>
      <c r="M230" s="5" t="s">
        <v>465</v>
      </c>
      <c r="N230" s="5" t="s">
        <v>1990</v>
      </c>
      <c r="O230" s="5" t="s">
        <v>466</v>
      </c>
      <c r="P230" s="5" t="s">
        <v>467</v>
      </c>
      <c r="Q230" s="5" t="s">
        <v>2197</v>
      </c>
      <c r="R230" s="6" t="b">
        <v>0</v>
      </c>
      <c r="S230" s="5" t="s">
        <v>1779</v>
      </c>
      <c r="T230" s="5" t="s">
        <v>17</v>
      </c>
      <c r="U230" s="5" t="s">
        <v>1884</v>
      </c>
      <c r="V230" s="5" t="s">
        <v>1915</v>
      </c>
      <c r="W230" s="5" t="s">
        <v>2437</v>
      </c>
      <c r="X230" s="6" t="b">
        <v>0</v>
      </c>
      <c r="Y230" s="5" t="s">
        <v>1741</v>
      </c>
      <c r="Z230" s="5" t="s">
        <v>1768</v>
      </c>
      <c r="AA230" s="5" t="s">
        <v>1745</v>
      </c>
      <c r="AB230" s="7">
        <v>645</v>
      </c>
      <c r="AC230" s="7">
        <v>193</v>
      </c>
      <c r="AD230" s="17">
        <f t="shared" si="18"/>
        <v>0.64500000000000002</v>
      </c>
      <c r="AE230" s="17">
        <f t="shared" si="19"/>
        <v>0.193</v>
      </c>
      <c r="AF230" s="7">
        <v>907</v>
      </c>
      <c r="AG230" s="5" t="s">
        <v>468</v>
      </c>
      <c r="AH230" s="5" t="s">
        <v>1745</v>
      </c>
      <c r="AI230" s="5" t="s">
        <v>469</v>
      </c>
      <c r="AJ230" s="5" t="s">
        <v>2074</v>
      </c>
      <c r="AK230" s="5" t="s">
        <v>1887</v>
      </c>
      <c r="AL230" s="5" t="s">
        <v>470</v>
      </c>
      <c r="AM230" s="6" t="b">
        <v>1</v>
      </c>
      <c r="AN230" s="6" t="b">
        <v>1</v>
      </c>
      <c r="AO230" s="17">
        <f t="shared" si="20"/>
        <v>0.14072691500000001</v>
      </c>
      <c r="AP230" s="17">
        <f t="shared" si="21"/>
        <v>0.13473194899999999</v>
      </c>
      <c r="AQ230" s="17">
        <f t="shared" si="22"/>
        <v>5.9949660000000182E-3</v>
      </c>
      <c r="AR230" s="25"/>
      <c r="AS230" s="25"/>
      <c r="AT230" s="25"/>
    </row>
    <row r="231" spans="1:46" ht="12" customHeight="1" x14ac:dyDescent="0.2">
      <c r="A231" s="1" t="s">
        <v>1719</v>
      </c>
      <c r="B231" s="5" t="s">
        <v>163</v>
      </c>
      <c r="C231" s="5" t="s">
        <v>229</v>
      </c>
      <c r="D231" s="5" t="s">
        <v>471</v>
      </c>
      <c r="E231" s="5" t="s">
        <v>472</v>
      </c>
      <c r="F231" s="5" t="s">
        <v>1865</v>
      </c>
      <c r="G231" s="5" t="s">
        <v>1852</v>
      </c>
      <c r="H231" s="5" t="s">
        <v>1985</v>
      </c>
      <c r="I231" s="5" t="s">
        <v>473</v>
      </c>
      <c r="J231" s="5" t="s">
        <v>1745</v>
      </c>
      <c r="K231" s="5" t="s">
        <v>2094</v>
      </c>
      <c r="L231" s="5" t="s">
        <v>1988</v>
      </c>
      <c r="M231" s="5" t="s">
        <v>2114</v>
      </c>
      <c r="N231" s="5" t="s">
        <v>1926</v>
      </c>
      <c r="O231" s="5" t="s">
        <v>474</v>
      </c>
      <c r="P231" s="5" t="s">
        <v>475</v>
      </c>
      <c r="Q231" s="5" t="s">
        <v>2035</v>
      </c>
      <c r="R231" s="6" t="b">
        <v>0</v>
      </c>
      <c r="S231" s="5" t="s">
        <v>2208</v>
      </c>
      <c r="T231" s="5" t="s">
        <v>476</v>
      </c>
      <c r="U231" s="5" t="s">
        <v>2068</v>
      </c>
      <c r="V231" s="5" t="s">
        <v>1768</v>
      </c>
      <c r="W231" s="5" t="s">
        <v>1930</v>
      </c>
      <c r="X231" s="6" t="b">
        <v>0</v>
      </c>
      <c r="Y231" s="5" t="s">
        <v>1915</v>
      </c>
      <c r="Z231" s="5" t="s">
        <v>1836</v>
      </c>
      <c r="AA231" s="5" t="s">
        <v>477</v>
      </c>
      <c r="AB231" s="7">
        <v>11193</v>
      </c>
      <c r="AC231" s="7">
        <v>9300</v>
      </c>
      <c r="AD231" s="17">
        <f t="shared" si="18"/>
        <v>11.193</v>
      </c>
      <c r="AE231" s="17">
        <f t="shared" si="19"/>
        <v>9.3000000000000007</v>
      </c>
      <c r="AF231" s="7">
        <v>2081</v>
      </c>
      <c r="AG231" s="5" t="s">
        <v>1779</v>
      </c>
      <c r="AH231" s="5" t="s">
        <v>1745</v>
      </c>
      <c r="AI231" s="5" t="s">
        <v>2415</v>
      </c>
      <c r="AJ231" s="5" t="s">
        <v>1757</v>
      </c>
      <c r="AK231" s="5" t="s">
        <v>1887</v>
      </c>
      <c r="AL231" s="5" t="s">
        <v>1747</v>
      </c>
      <c r="AM231" s="6" t="b">
        <v>1</v>
      </c>
      <c r="AN231" s="6" t="b">
        <v>1</v>
      </c>
      <c r="AO231" s="17">
        <f t="shared" si="20"/>
        <v>6.7811415000000004</v>
      </c>
      <c r="AP231" s="17">
        <f t="shared" si="21"/>
        <v>6.4922649000000003</v>
      </c>
      <c r="AQ231" s="17">
        <f t="shared" si="22"/>
        <v>0.28887660000000004</v>
      </c>
      <c r="AR231" s="25"/>
      <c r="AS231" s="25"/>
      <c r="AT231" s="25"/>
    </row>
    <row r="232" spans="1:46" ht="12" customHeight="1" x14ac:dyDescent="0.2">
      <c r="A232" s="1" t="s">
        <v>1719</v>
      </c>
      <c r="B232" s="5" t="s">
        <v>163</v>
      </c>
      <c r="C232" s="5" t="s">
        <v>3191</v>
      </c>
      <c r="D232" s="5" t="s">
        <v>478</v>
      </c>
      <c r="E232" s="5" t="s">
        <v>410</v>
      </c>
      <c r="F232" s="5" t="s">
        <v>2567</v>
      </c>
      <c r="G232" s="5" t="s">
        <v>1772</v>
      </c>
      <c r="H232" s="5" t="s">
        <v>1985</v>
      </c>
      <c r="I232" s="5" t="s">
        <v>2604</v>
      </c>
      <c r="J232" s="5" t="s">
        <v>1728</v>
      </c>
      <c r="K232" s="5" t="s">
        <v>2094</v>
      </c>
      <c r="L232" s="5" t="s">
        <v>1988</v>
      </c>
      <c r="M232" s="5" t="s">
        <v>2062</v>
      </c>
      <c r="N232" s="5" t="s">
        <v>1926</v>
      </c>
      <c r="O232" s="5" t="s">
        <v>479</v>
      </c>
      <c r="P232" s="5" t="s">
        <v>480</v>
      </c>
      <c r="Q232" s="5" t="s">
        <v>3174</v>
      </c>
      <c r="R232" s="6" t="b">
        <v>0</v>
      </c>
      <c r="S232" s="5" t="s">
        <v>481</v>
      </c>
      <c r="T232" s="5" t="s">
        <v>482</v>
      </c>
      <c r="U232" s="5" t="s">
        <v>1925</v>
      </c>
      <c r="V232" s="5" t="s">
        <v>2056</v>
      </c>
      <c r="W232" s="5" t="s">
        <v>2637</v>
      </c>
      <c r="X232" s="6" t="b">
        <v>0</v>
      </c>
      <c r="Y232" s="5" t="s">
        <v>1825</v>
      </c>
      <c r="Z232" s="5" t="s">
        <v>1741</v>
      </c>
      <c r="AA232" s="5" t="s">
        <v>483</v>
      </c>
      <c r="AB232" s="7">
        <v>17921</v>
      </c>
      <c r="AC232" s="7">
        <v>17697</v>
      </c>
      <c r="AD232" s="17">
        <f t="shared" si="18"/>
        <v>17.920999999999999</v>
      </c>
      <c r="AE232" s="17">
        <f t="shared" si="19"/>
        <v>17.696999999999999</v>
      </c>
      <c r="AF232" s="7">
        <v>34118</v>
      </c>
      <c r="AG232" s="5" t="s">
        <v>1779</v>
      </c>
      <c r="AH232" s="5" t="s">
        <v>1997</v>
      </c>
      <c r="AI232" s="5" t="s">
        <v>1745</v>
      </c>
      <c r="AJ232" s="5" t="s">
        <v>2029</v>
      </c>
      <c r="AK232" s="5" t="s">
        <v>1887</v>
      </c>
      <c r="AL232" s="5" t="s">
        <v>1747</v>
      </c>
      <c r="AM232" s="6" t="b">
        <v>1</v>
      </c>
      <c r="AN232" s="6" t="b">
        <v>1</v>
      </c>
      <c r="AO232" s="17">
        <f t="shared" si="20"/>
        <v>12.903856034999999</v>
      </c>
      <c r="AP232" s="17">
        <f t="shared" si="21"/>
        <v>12.354151820999999</v>
      </c>
      <c r="AQ232" s="17">
        <f t="shared" si="22"/>
        <v>0.54970421400000014</v>
      </c>
      <c r="AR232" s="25"/>
      <c r="AS232" s="25"/>
      <c r="AT232" s="25"/>
    </row>
    <row r="233" spans="1:46" ht="12" customHeight="1" x14ac:dyDescent="0.2">
      <c r="A233" s="1" t="s">
        <v>1719</v>
      </c>
      <c r="B233" s="5" t="s">
        <v>163</v>
      </c>
      <c r="C233" s="5" t="s">
        <v>164</v>
      </c>
      <c r="D233" s="5" t="s">
        <v>484</v>
      </c>
      <c r="E233" s="5" t="s">
        <v>429</v>
      </c>
      <c r="F233" s="5" t="s">
        <v>1948</v>
      </c>
      <c r="G233" s="5" t="s">
        <v>2666</v>
      </c>
      <c r="H233" s="5" t="s">
        <v>1985</v>
      </c>
      <c r="I233" s="5" t="s">
        <v>485</v>
      </c>
      <c r="J233" s="5" t="s">
        <v>1745</v>
      </c>
      <c r="K233" s="5" t="s">
        <v>1745</v>
      </c>
      <c r="L233" s="5" t="s">
        <v>1988</v>
      </c>
      <c r="M233" s="5" t="s">
        <v>1745</v>
      </c>
      <c r="N233" s="5" t="s">
        <v>1747</v>
      </c>
      <c r="O233" s="5" t="s">
        <v>486</v>
      </c>
      <c r="P233" s="5" t="s">
        <v>487</v>
      </c>
      <c r="Q233" s="5" t="s">
        <v>1745</v>
      </c>
      <c r="R233" s="6" t="b">
        <v>0</v>
      </c>
      <c r="S233" s="5" t="s">
        <v>1747</v>
      </c>
      <c r="T233" s="5" t="s">
        <v>488</v>
      </c>
      <c r="U233" s="5" t="s">
        <v>1887</v>
      </c>
      <c r="V233" s="5" t="s">
        <v>1779</v>
      </c>
      <c r="W233" s="5" t="s">
        <v>1745</v>
      </c>
      <c r="X233" s="6" t="b">
        <v>0</v>
      </c>
      <c r="Y233" s="5" t="s">
        <v>1745</v>
      </c>
      <c r="Z233" s="5" t="s">
        <v>1745</v>
      </c>
      <c r="AA233" s="5" t="s">
        <v>1745</v>
      </c>
      <c r="AB233" s="7">
        <v>21</v>
      </c>
      <c r="AC233" s="7">
        <v>33</v>
      </c>
      <c r="AD233" s="17">
        <f t="shared" si="18"/>
        <v>2.1000000000000001E-2</v>
      </c>
      <c r="AE233" s="17">
        <f t="shared" si="19"/>
        <v>3.3000000000000002E-2</v>
      </c>
      <c r="AF233" s="7"/>
      <c r="AG233" s="5" t="s">
        <v>2463</v>
      </c>
      <c r="AH233" s="5" t="s">
        <v>1745</v>
      </c>
      <c r="AI233" s="5" t="s">
        <v>489</v>
      </c>
      <c r="AJ233" s="5" t="s">
        <v>2074</v>
      </c>
      <c r="AK233" s="5" t="s">
        <v>1887</v>
      </c>
      <c r="AL233" s="5" t="s">
        <v>1747</v>
      </c>
      <c r="AM233" s="6" t="b">
        <v>1</v>
      </c>
      <c r="AN233" s="6" t="b">
        <v>1</v>
      </c>
      <c r="AO233" s="17">
        <f t="shared" si="20"/>
        <v>2.4062115000000002E-2</v>
      </c>
      <c r="AP233" s="17">
        <f t="shared" si="21"/>
        <v>2.3037069E-2</v>
      </c>
      <c r="AQ233" s="17">
        <f t="shared" si="22"/>
        <v>1.0250460000000017E-3</v>
      </c>
      <c r="AR233" s="25"/>
      <c r="AS233" s="25"/>
      <c r="AT233" s="25"/>
    </row>
    <row r="234" spans="1:46" ht="12" customHeight="1" x14ac:dyDescent="0.2">
      <c r="A234" s="1" t="s">
        <v>1719</v>
      </c>
      <c r="B234" s="5" t="s">
        <v>163</v>
      </c>
      <c r="C234" s="5" t="s">
        <v>3191</v>
      </c>
      <c r="D234" s="5" t="s">
        <v>490</v>
      </c>
      <c r="E234" s="5" t="s">
        <v>262</v>
      </c>
      <c r="F234" s="5" t="s">
        <v>2842</v>
      </c>
      <c r="G234" s="5" t="s">
        <v>1984</v>
      </c>
      <c r="H234" s="5" t="s">
        <v>1985</v>
      </c>
      <c r="I234" s="5" t="s">
        <v>2604</v>
      </c>
      <c r="J234" s="5" t="s">
        <v>1728</v>
      </c>
      <c r="K234" s="5" t="s">
        <v>2094</v>
      </c>
      <c r="L234" s="5" t="s">
        <v>1988</v>
      </c>
      <c r="M234" s="5" t="s">
        <v>1807</v>
      </c>
      <c r="N234" s="5" t="s">
        <v>1926</v>
      </c>
      <c r="O234" s="5" t="s">
        <v>491</v>
      </c>
      <c r="P234" s="5" t="s">
        <v>1745</v>
      </c>
      <c r="Q234" s="5" t="s">
        <v>2463</v>
      </c>
      <c r="R234" s="6" t="b">
        <v>0</v>
      </c>
      <c r="S234" s="5" t="s">
        <v>492</v>
      </c>
      <c r="T234" s="5" t="s">
        <v>493</v>
      </c>
      <c r="U234" s="5" t="s">
        <v>1825</v>
      </c>
      <c r="V234" s="5" t="s">
        <v>1768</v>
      </c>
      <c r="W234" s="5" t="s">
        <v>1779</v>
      </c>
      <c r="X234" s="6" t="b">
        <v>0</v>
      </c>
      <c r="Y234" s="5" t="s">
        <v>1740</v>
      </c>
      <c r="Z234" s="5" t="s">
        <v>1741</v>
      </c>
      <c r="AA234" s="5" t="s">
        <v>494</v>
      </c>
      <c r="AB234" s="7">
        <v>2200</v>
      </c>
      <c r="AC234" s="7">
        <v>2300</v>
      </c>
      <c r="AD234" s="17">
        <f t="shared" si="18"/>
        <v>2.2000000000000002</v>
      </c>
      <c r="AE234" s="17">
        <f t="shared" si="19"/>
        <v>2.2999999999999998</v>
      </c>
      <c r="AF234" s="7">
        <v>2152</v>
      </c>
      <c r="AG234" s="5" t="s">
        <v>1779</v>
      </c>
      <c r="AH234" s="5" t="s">
        <v>1784</v>
      </c>
      <c r="AI234" s="5" t="s">
        <v>1745</v>
      </c>
      <c r="AJ234" s="5" t="s">
        <v>1866</v>
      </c>
      <c r="AK234" s="5" t="s">
        <v>1887</v>
      </c>
      <c r="AL234" s="5" t="s">
        <v>1747</v>
      </c>
      <c r="AM234" s="6" t="b">
        <v>1</v>
      </c>
      <c r="AN234" s="6" t="b">
        <v>1</v>
      </c>
      <c r="AO234" s="17">
        <f t="shared" si="20"/>
        <v>1.6770565</v>
      </c>
      <c r="AP234" s="17">
        <f t="shared" si="21"/>
        <v>1.6056138999999998</v>
      </c>
      <c r="AQ234" s="17">
        <f t="shared" si="22"/>
        <v>7.1442600000000134E-2</v>
      </c>
      <c r="AR234" s="25"/>
      <c r="AS234" s="25"/>
      <c r="AT234" s="25"/>
    </row>
    <row r="235" spans="1:46" ht="12" customHeight="1" x14ac:dyDescent="0.2">
      <c r="A235" s="1" t="s">
        <v>1719</v>
      </c>
      <c r="B235" s="5" t="s">
        <v>163</v>
      </c>
      <c r="C235" s="5" t="s">
        <v>164</v>
      </c>
      <c r="D235" s="5" t="s">
        <v>495</v>
      </c>
      <c r="E235" s="5" t="s">
        <v>292</v>
      </c>
      <c r="F235" s="5" t="s">
        <v>360</v>
      </c>
      <c r="G235" s="5" t="s">
        <v>1842</v>
      </c>
      <c r="H235" s="5" t="s">
        <v>1985</v>
      </c>
      <c r="I235" s="5" t="s">
        <v>496</v>
      </c>
      <c r="J235" s="5" t="s">
        <v>1747</v>
      </c>
      <c r="K235" s="5" t="s">
        <v>1745</v>
      </c>
      <c r="L235" s="5" t="s">
        <v>1988</v>
      </c>
      <c r="M235" s="5" t="s">
        <v>1745</v>
      </c>
      <c r="N235" s="5" t="s">
        <v>1747</v>
      </c>
      <c r="O235" s="5" t="s">
        <v>497</v>
      </c>
      <c r="P235" s="5" t="s">
        <v>498</v>
      </c>
      <c r="Q235" s="5" t="s">
        <v>1745</v>
      </c>
      <c r="R235" s="6" t="b">
        <v>0</v>
      </c>
      <c r="S235" s="5" t="s">
        <v>1747</v>
      </c>
      <c r="T235" s="5" t="s">
        <v>499</v>
      </c>
      <c r="U235" s="5" t="s">
        <v>1887</v>
      </c>
      <c r="V235" s="5" t="s">
        <v>1779</v>
      </c>
      <c r="W235" s="5" t="s">
        <v>2701</v>
      </c>
      <c r="X235" s="6" t="b">
        <v>1</v>
      </c>
      <c r="Y235" s="5" t="s">
        <v>1768</v>
      </c>
      <c r="Z235" s="5" t="s">
        <v>1768</v>
      </c>
      <c r="AA235" s="5" t="s">
        <v>1745</v>
      </c>
      <c r="AB235" s="7">
        <v>113</v>
      </c>
      <c r="AC235" s="7">
        <v>22</v>
      </c>
      <c r="AD235" s="17">
        <f t="shared" si="18"/>
        <v>0.113</v>
      </c>
      <c r="AE235" s="17">
        <f t="shared" si="19"/>
        <v>2.1999999999999999E-2</v>
      </c>
      <c r="AF235" s="7"/>
      <c r="AG235" s="5" t="s">
        <v>1779</v>
      </c>
      <c r="AH235" s="5" t="s">
        <v>1745</v>
      </c>
      <c r="AI235" s="5" t="s">
        <v>278</v>
      </c>
      <c r="AJ235" s="5" t="s">
        <v>2463</v>
      </c>
      <c r="AK235" s="5" t="s">
        <v>1887</v>
      </c>
      <c r="AL235" s="5" t="s">
        <v>500</v>
      </c>
      <c r="AM235" s="6" t="b">
        <v>1</v>
      </c>
      <c r="AN235" s="6" t="b">
        <v>1</v>
      </c>
      <c r="AO235" s="17">
        <f t="shared" si="20"/>
        <v>1.6041409999999999E-2</v>
      </c>
      <c r="AP235" s="17">
        <f t="shared" si="21"/>
        <v>1.5358045999999998E-2</v>
      </c>
      <c r="AQ235" s="17">
        <f t="shared" si="22"/>
        <v>6.8336400000000054E-4</v>
      </c>
      <c r="AR235" s="25"/>
      <c r="AS235" s="25"/>
      <c r="AT235" s="25"/>
    </row>
    <row r="236" spans="1:46" ht="12" customHeight="1" x14ac:dyDescent="0.2">
      <c r="A236" s="1" t="s">
        <v>1719</v>
      </c>
      <c r="B236" s="5" t="s">
        <v>163</v>
      </c>
      <c r="C236" s="5" t="s">
        <v>3191</v>
      </c>
      <c r="D236" s="5" t="s">
        <v>501</v>
      </c>
      <c r="E236" s="5" t="s">
        <v>502</v>
      </c>
      <c r="F236" s="5" t="s">
        <v>503</v>
      </c>
      <c r="G236" s="5" t="s">
        <v>1772</v>
      </c>
      <c r="H236" s="5" t="s">
        <v>1985</v>
      </c>
      <c r="I236" s="5" t="s">
        <v>415</v>
      </c>
      <c r="J236" s="5" t="s">
        <v>1728</v>
      </c>
      <c r="K236" s="5" t="s">
        <v>2094</v>
      </c>
      <c r="L236" s="5" t="s">
        <v>1988</v>
      </c>
      <c r="M236" s="5" t="s">
        <v>2004</v>
      </c>
      <c r="N236" s="5" t="s">
        <v>1926</v>
      </c>
      <c r="O236" s="5" t="s">
        <v>2472</v>
      </c>
      <c r="P236" s="5" t="s">
        <v>1779</v>
      </c>
      <c r="Q236" s="5" t="s">
        <v>1746</v>
      </c>
      <c r="R236" s="6" t="b">
        <v>0</v>
      </c>
      <c r="S236" s="5" t="s">
        <v>504</v>
      </c>
      <c r="T236" s="5" t="s">
        <v>505</v>
      </c>
      <c r="U236" s="5" t="s">
        <v>1996</v>
      </c>
      <c r="V236" s="5" t="s">
        <v>1785</v>
      </c>
      <c r="W236" s="5" t="s">
        <v>1930</v>
      </c>
      <c r="X236" s="6" t="b">
        <v>0</v>
      </c>
      <c r="Y236" s="5" t="s">
        <v>1807</v>
      </c>
      <c r="Z236" s="5" t="s">
        <v>1768</v>
      </c>
      <c r="AA236" s="5" t="s">
        <v>506</v>
      </c>
      <c r="AB236" s="7">
        <v>11530</v>
      </c>
      <c r="AC236" s="7">
        <v>5810</v>
      </c>
      <c r="AD236" s="17">
        <f t="shared" si="18"/>
        <v>11.53</v>
      </c>
      <c r="AE236" s="17">
        <f t="shared" si="19"/>
        <v>5.81</v>
      </c>
      <c r="AF236" s="7">
        <v>14972</v>
      </c>
      <c r="AG236" s="5" t="s">
        <v>1779</v>
      </c>
      <c r="AH236" s="5" t="s">
        <v>2714</v>
      </c>
      <c r="AI236" s="5" t="s">
        <v>1745</v>
      </c>
      <c r="AJ236" s="5" t="s">
        <v>2029</v>
      </c>
      <c r="AK236" s="5" t="s">
        <v>1887</v>
      </c>
      <c r="AL236" s="5" t="s">
        <v>1747</v>
      </c>
      <c r="AM236" s="6" t="b">
        <v>1</v>
      </c>
      <c r="AN236" s="6" t="b">
        <v>1</v>
      </c>
      <c r="AO236" s="17">
        <f t="shared" si="20"/>
        <v>4.2363905499999994</v>
      </c>
      <c r="AP236" s="17">
        <f t="shared" si="21"/>
        <v>4.0559203299999993</v>
      </c>
      <c r="AQ236" s="17">
        <f t="shared" si="22"/>
        <v>0.18047022000000013</v>
      </c>
      <c r="AR236" s="25"/>
      <c r="AS236" s="25"/>
      <c r="AT236" s="25"/>
    </row>
    <row r="237" spans="1:46" ht="12" customHeight="1" x14ac:dyDescent="0.2">
      <c r="A237" s="1" t="s">
        <v>1719</v>
      </c>
      <c r="B237" s="5" t="s">
        <v>163</v>
      </c>
      <c r="C237" s="5" t="s">
        <v>164</v>
      </c>
      <c r="D237" s="5" t="s">
        <v>507</v>
      </c>
      <c r="E237" s="5" t="s">
        <v>2576</v>
      </c>
      <c r="F237" s="5" t="s">
        <v>1745</v>
      </c>
      <c r="G237" s="5" t="s">
        <v>1973</v>
      </c>
      <c r="H237" s="5" t="s">
        <v>1985</v>
      </c>
      <c r="I237" s="5" t="s">
        <v>508</v>
      </c>
      <c r="J237" s="5" t="s">
        <v>1745</v>
      </c>
      <c r="K237" s="5" t="s">
        <v>2094</v>
      </c>
      <c r="L237" s="5" t="s">
        <v>1988</v>
      </c>
      <c r="M237" s="5" t="s">
        <v>1745</v>
      </c>
      <c r="N237" s="5" t="s">
        <v>1990</v>
      </c>
      <c r="O237" s="5" t="s">
        <v>2175</v>
      </c>
      <c r="P237" s="5" t="s">
        <v>2154</v>
      </c>
      <c r="Q237" s="5" t="s">
        <v>1745</v>
      </c>
      <c r="R237" s="6" t="b">
        <v>0</v>
      </c>
      <c r="S237" s="5" t="s">
        <v>509</v>
      </c>
      <c r="T237" s="5" t="s">
        <v>510</v>
      </c>
      <c r="U237" s="5" t="s">
        <v>1858</v>
      </c>
      <c r="V237" s="5" t="s">
        <v>1779</v>
      </c>
      <c r="W237" s="5" t="s">
        <v>1953</v>
      </c>
      <c r="X237" s="6" t="b">
        <v>0</v>
      </c>
      <c r="Y237" s="5" t="s">
        <v>1741</v>
      </c>
      <c r="Z237" s="5" t="s">
        <v>2056</v>
      </c>
      <c r="AA237" s="5" t="s">
        <v>1745</v>
      </c>
      <c r="AB237" s="7">
        <v>755</v>
      </c>
      <c r="AC237" s="7">
        <v>176</v>
      </c>
      <c r="AD237" s="17">
        <f t="shared" si="18"/>
        <v>0.755</v>
      </c>
      <c r="AE237" s="17">
        <f t="shared" si="19"/>
        <v>0.17599999999999999</v>
      </c>
      <c r="AF237" s="7">
        <v>0</v>
      </c>
      <c r="AG237" s="5" t="s">
        <v>1790</v>
      </c>
      <c r="AH237" s="5" t="s">
        <v>1745</v>
      </c>
      <c r="AI237" s="5" t="s">
        <v>2391</v>
      </c>
      <c r="AJ237" s="5" t="s">
        <v>2275</v>
      </c>
      <c r="AK237" s="5" t="s">
        <v>1887</v>
      </c>
      <c r="AL237" s="5" t="s">
        <v>1747</v>
      </c>
      <c r="AM237" s="6" t="b">
        <v>1</v>
      </c>
      <c r="AN237" s="6" t="b">
        <v>1</v>
      </c>
      <c r="AO237" s="17">
        <f t="shared" si="20"/>
        <v>0.12833127999999999</v>
      </c>
      <c r="AP237" s="17">
        <f t="shared" si="21"/>
        <v>0.12286436799999999</v>
      </c>
      <c r="AQ237" s="17">
        <f t="shared" si="22"/>
        <v>5.4669120000000043E-3</v>
      </c>
      <c r="AR237" s="25"/>
      <c r="AS237" s="25"/>
      <c r="AT237" s="25"/>
    </row>
    <row r="238" spans="1:46" ht="12" customHeight="1" x14ac:dyDescent="0.2">
      <c r="A238" s="1" t="s">
        <v>1719</v>
      </c>
      <c r="B238" s="5" t="s">
        <v>163</v>
      </c>
      <c r="C238" s="5" t="s">
        <v>3056</v>
      </c>
      <c r="D238" s="5" t="s">
        <v>511</v>
      </c>
      <c r="E238" s="5" t="s">
        <v>191</v>
      </c>
      <c r="F238" s="5" t="s">
        <v>3201</v>
      </c>
      <c r="G238" s="5" t="s">
        <v>1</v>
      </c>
      <c r="H238" s="5" t="s">
        <v>1985</v>
      </c>
      <c r="I238" s="5" t="s">
        <v>206</v>
      </c>
      <c r="J238" s="5" t="s">
        <v>1745</v>
      </c>
      <c r="K238" s="5" t="s">
        <v>2094</v>
      </c>
      <c r="L238" s="5" t="s">
        <v>1988</v>
      </c>
      <c r="M238" s="5" t="s">
        <v>2882</v>
      </c>
      <c r="N238" s="5" t="s">
        <v>1990</v>
      </c>
      <c r="O238" s="5" t="s">
        <v>2774</v>
      </c>
      <c r="P238" s="5" t="s">
        <v>155</v>
      </c>
      <c r="Q238" s="5" t="s">
        <v>2335</v>
      </c>
      <c r="R238" s="6" t="b">
        <v>0</v>
      </c>
      <c r="S238" s="5" t="s">
        <v>1779</v>
      </c>
      <c r="T238" s="5" t="s">
        <v>2776</v>
      </c>
      <c r="U238" s="5" t="s">
        <v>1836</v>
      </c>
      <c r="V238" s="5" t="s">
        <v>1768</v>
      </c>
      <c r="W238" s="5" t="s">
        <v>1779</v>
      </c>
      <c r="X238" s="6" t="b">
        <v>0</v>
      </c>
      <c r="Y238" s="5" t="s">
        <v>1741</v>
      </c>
      <c r="Z238" s="5" t="s">
        <v>1785</v>
      </c>
      <c r="AA238" s="5" t="s">
        <v>1745</v>
      </c>
      <c r="AB238" s="7">
        <v>311</v>
      </c>
      <c r="AC238" s="7">
        <v>102</v>
      </c>
      <c r="AD238" s="17">
        <f t="shared" si="18"/>
        <v>0.311</v>
      </c>
      <c r="AE238" s="17">
        <f t="shared" si="19"/>
        <v>0.10199999999999999</v>
      </c>
      <c r="AF238" s="7">
        <v>459</v>
      </c>
      <c r="AG238" s="5" t="s">
        <v>1790</v>
      </c>
      <c r="AH238" s="5" t="s">
        <v>1745</v>
      </c>
      <c r="AI238" s="5" t="s">
        <v>512</v>
      </c>
      <c r="AJ238" s="5" t="s">
        <v>2074</v>
      </c>
      <c r="AK238" s="5" t="s">
        <v>1887</v>
      </c>
      <c r="AL238" s="5" t="s">
        <v>513</v>
      </c>
      <c r="AM238" s="6" t="b">
        <v>1</v>
      </c>
      <c r="AN238" s="6" t="b">
        <v>1</v>
      </c>
      <c r="AO238" s="17">
        <f t="shared" si="20"/>
        <v>7.4373809999999999E-2</v>
      </c>
      <c r="AP238" s="17">
        <f t="shared" si="21"/>
        <v>7.1205485999999998E-2</v>
      </c>
      <c r="AQ238" s="17">
        <f t="shared" si="22"/>
        <v>3.1683240000000001E-3</v>
      </c>
      <c r="AR238" s="25"/>
      <c r="AS238" s="25"/>
      <c r="AT238" s="25"/>
    </row>
    <row r="239" spans="1:46" ht="12" customHeight="1" x14ac:dyDescent="0.2">
      <c r="A239" s="1" t="s">
        <v>1719</v>
      </c>
      <c r="B239" s="5" t="s">
        <v>163</v>
      </c>
      <c r="C239" s="5" t="s">
        <v>3056</v>
      </c>
      <c r="D239" s="5" t="s">
        <v>514</v>
      </c>
      <c r="E239" s="5" t="s">
        <v>3077</v>
      </c>
      <c r="F239" s="5" t="s">
        <v>2435</v>
      </c>
      <c r="G239" s="5" t="s">
        <v>1801</v>
      </c>
      <c r="H239" s="5" t="s">
        <v>1985</v>
      </c>
      <c r="I239" s="5" t="s">
        <v>2604</v>
      </c>
      <c r="J239" s="5" t="s">
        <v>1745</v>
      </c>
      <c r="K239" s="5" t="s">
        <v>2094</v>
      </c>
      <c r="L239" s="5" t="s">
        <v>1988</v>
      </c>
      <c r="M239" s="5" t="s">
        <v>1807</v>
      </c>
      <c r="N239" s="5" t="s">
        <v>2605</v>
      </c>
      <c r="O239" s="5" t="s">
        <v>1903</v>
      </c>
      <c r="P239" s="5" t="s">
        <v>515</v>
      </c>
      <c r="Q239" s="5" t="s">
        <v>370</v>
      </c>
      <c r="R239" s="6" t="b">
        <v>0</v>
      </c>
      <c r="S239" s="5" t="s">
        <v>1779</v>
      </c>
      <c r="T239" s="5" t="s">
        <v>516</v>
      </c>
      <c r="U239" s="5" t="s">
        <v>1892</v>
      </c>
      <c r="V239" s="5" t="s">
        <v>1785</v>
      </c>
      <c r="W239" s="5" t="s">
        <v>2384</v>
      </c>
      <c r="X239" s="6" t="b">
        <v>0</v>
      </c>
      <c r="Y239" s="5" t="s">
        <v>1825</v>
      </c>
      <c r="Z239" s="5" t="s">
        <v>1785</v>
      </c>
      <c r="AA239" s="5" t="s">
        <v>1745</v>
      </c>
      <c r="AB239" s="7">
        <v>2600</v>
      </c>
      <c r="AC239" s="7">
        <v>815</v>
      </c>
      <c r="AD239" s="17">
        <f t="shared" si="18"/>
        <v>2.6</v>
      </c>
      <c r="AE239" s="17">
        <f t="shared" si="19"/>
        <v>0.81499999999999995</v>
      </c>
      <c r="AF239" s="7">
        <v>3717</v>
      </c>
      <c r="AG239" s="5" t="s">
        <v>1779</v>
      </c>
      <c r="AH239" s="5" t="s">
        <v>1745</v>
      </c>
      <c r="AI239" s="5" t="s">
        <v>517</v>
      </c>
      <c r="AJ239" s="5" t="s">
        <v>1757</v>
      </c>
      <c r="AK239" s="5" t="s">
        <v>1887</v>
      </c>
      <c r="AL239" s="5" t="s">
        <v>1747</v>
      </c>
      <c r="AM239" s="6" t="b">
        <v>1</v>
      </c>
      <c r="AN239" s="6" t="b">
        <v>1</v>
      </c>
      <c r="AO239" s="17">
        <f t="shared" si="20"/>
        <v>0.59426132499999995</v>
      </c>
      <c r="AP239" s="17">
        <f t="shared" si="21"/>
        <v>0.56894579499999998</v>
      </c>
      <c r="AQ239" s="17">
        <f t="shared" si="22"/>
        <v>2.5315529999999975E-2</v>
      </c>
      <c r="AR239" s="25"/>
      <c r="AS239" s="25"/>
      <c r="AT239" s="25"/>
    </row>
    <row r="240" spans="1:46" ht="12" customHeight="1" x14ac:dyDescent="0.2">
      <c r="A240" s="1" t="s">
        <v>1719</v>
      </c>
      <c r="B240" s="5" t="s">
        <v>163</v>
      </c>
      <c r="C240" s="5" t="s">
        <v>211</v>
      </c>
      <c r="D240" s="5" t="s">
        <v>518</v>
      </c>
      <c r="E240" s="5" t="s">
        <v>2260</v>
      </c>
      <c r="F240" s="5" t="s">
        <v>402</v>
      </c>
      <c r="G240" s="5" t="s">
        <v>2743</v>
      </c>
      <c r="H240" s="5" t="s">
        <v>1985</v>
      </c>
      <c r="I240" s="5" t="s">
        <v>519</v>
      </c>
      <c r="J240" s="5" t="s">
        <v>1728</v>
      </c>
      <c r="K240" s="5" t="s">
        <v>2094</v>
      </c>
      <c r="L240" s="5" t="s">
        <v>1988</v>
      </c>
      <c r="M240" s="5" t="s">
        <v>1825</v>
      </c>
      <c r="N240" s="5" t="s">
        <v>1990</v>
      </c>
      <c r="O240" s="5" t="s">
        <v>520</v>
      </c>
      <c r="P240" s="5" t="s">
        <v>521</v>
      </c>
      <c r="Q240" s="5" t="s">
        <v>1745</v>
      </c>
      <c r="R240" s="6" t="b">
        <v>0</v>
      </c>
      <c r="S240" s="5" t="s">
        <v>522</v>
      </c>
      <c r="T240" s="5" t="s">
        <v>523</v>
      </c>
      <c r="U240" s="5" t="s">
        <v>1741</v>
      </c>
      <c r="V240" s="5" t="s">
        <v>1887</v>
      </c>
      <c r="W240" s="5" t="s">
        <v>1779</v>
      </c>
      <c r="X240" s="6" t="b">
        <v>1</v>
      </c>
      <c r="Y240" s="5" t="s">
        <v>1931</v>
      </c>
      <c r="Z240" s="5" t="s">
        <v>2056</v>
      </c>
      <c r="AA240" s="5" t="s">
        <v>1745</v>
      </c>
      <c r="AB240" s="7">
        <v>492</v>
      </c>
      <c r="AC240" s="7">
        <v>470</v>
      </c>
      <c r="AD240" s="17">
        <f t="shared" si="18"/>
        <v>0.49199999999999999</v>
      </c>
      <c r="AE240" s="17">
        <f t="shared" si="19"/>
        <v>0.47</v>
      </c>
      <c r="AF240" s="7">
        <v>951</v>
      </c>
      <c r="AG240" s="5" t="s">
        <v>1779</v>
      </c>
      <c r="AH240" s="5" t="s">
        <v>219</v>
      </c>
      <c r="AI240" s="5" t="s">
        <v>1745</v>
      </c>
      <c r="AJ240" s="5" t="s">
        <v>2981</v>
      </c>
      <c r="AK240" s="5" t="s">
        <v>1887</v>
      </c>
      <c r="AL240" s="5" t="s">
        <v>221</v>
      </c>
      <c r="AM240" s="6" t="b">
        <v>1</v>
      </c>
      <c r="AN240" s="6" t="b">
        <v>1</v>
      </c>
      <c r="AO240" s="17">
        <f t="shared" si="20"/>
        <v>0.34270285</v>
      </c>
      <c r="AP240" s="17">
        <f t="shared" si="21"/>
        <v>0.32810370999999994</v>
      </c>
      <c r="AQ240" s="17">
        <f t="shared" si="22"/>
        <v>1.4599140000000066E-2</v>
      </c>
      <c r="AR240" s="25"/>
      <c r="AS240" s="25"/>
      <c r="AT240" s="25"/>
    </row>
    <row r="241" spans="1:46" ht="12" customHeight="1" x14ac:dyDescent="0.2">
      <c r="A241" s="1" t="s">
        <v>1719</v>
      </c>
      <c r="B241" s="5" t="s">
        <v>163</v>
      </c>
      <c r="C241" s="5" t="s">
        <v>211</v>
      </c>
      <c r="D241" s="5" t="s">
        <v>524</v>
      </c>
      <c r="E241" s="5" t="s">
        <v>2260</v>
      </c>
      <c r="F241" s="5" t="s">
        <v>43</v>
      </c>
      <c r="G241" s="5" t="s">
        <v>1815</v>
      </c>
      <c r="H241" s="5" t="s">
        <v>1985</v>
      </c>
      <c r="I241" s="5" t="s">
        <v>519</v>
      </c>
      <c r="J241" s="5" t="s">
        <v>1728</v>
      </c>
      <c r="K241" s="5" t="s">
        <v>2094</v>
      </c>
      <c r="L241" s="5" t="s">
        <v>1988</v>
      </c>
      <c r="M241" s="5" t="s">
        <v>1931</v>
      </c>
      <c r="N241" s="5" t="s">
        <v>1990</v>
      </c>
      <c r="O241" s="5" t="s">
        <v>525</v>
      </c>
      <c r="P241" s="5" t="s">
        <v>526</v>
      </c>
      <c r="Q241" s="5" t="s">
        <v>1745</v>
      </c>
      <c r="R241" s="6" t="b">
        <v>0</v>
      </c>
      <c r="S241" s="5" t="s">
        <v>1811</v>
      </c>
      <c r="T241" s="5" t="s">
        <v>527</v>
      </c>
      <c r="U241" s="5" t="s">
        <v>1741</v>
      </c>
      <c r="V241" s="5" t="s">
        <v>1823</v>
      </c>
      <c r="W241" s="5" t="s">
        <v>1779</v>
      </c>
      <c r="X241" s="6" t="b">
        <v>1</v>
      </c>
      <c r="Y241" s="5" t="s">
        <v>1931</v>
      </c>
      <c r="Z241" s="5" t="s">
        <v>1785</v>
      </c>
      <c r="AA241" s="5" t="s">
        <v>1745</v>
      </c>
      <c r="AB241" s="7">
        <v>856</v>
      </c>
      <c r="AC241" s="7">
        <v>569</v>
      </c>
      <c r="AD241" s="17">
        <f t="shared" si="18"/>
        <v>0.85599999999999998</v>
      </c>
      <c r="AE241" s="17">
        <f t="shared" si="19"/>
        <v>0.56899999999999995</v>
      </c>
      <c r="AF241" s="7">
        <v>1362</v>
      </c>
      <c r="AG241" s="5" t="s">
        <v>1779</v>
      </c>
      <c r="AH241" s="5" t="s">
        <v>1745</v>
      </c>
      <c r="AI241" s="5" t="s">
        <v>528</v>
      </c>
      <c r="AJ241" s="5" t="s">
        <v>1758</v>
      </c>
      <c r="AK241" s="5" t="s">
        <v>1887</v>
      </c>
      <c r="AL241" s="5" t="s">
        <v>529</v>
      </c>
      <c r="AM241" s="6" t="b">
        <v>1</v>
      </c>
      <c r="AN241" s="6" t="b">
        <v>1</v>
      </c>
      <c r="AO241" s="17">
        <f t="shared" si="20"/>
        <v>0.41488919499999999</v>
      </c>
      <c r="AP241" s="17">
        <f t="shared" si="21"/>
        <v>0.39721491699999995</v>
      </c>
      <c r="AQ241" s="17">
        <f t="shared" si="22"/>
        <v>1.7674278000000043E-2</v>
      </c>
      <c r="AR241" s="25"/>
      <c r="AS241" s="25"/>
      <c r="AT241" s="25"/>
    </row>
    <row r="242" spans="1:46" ht="12" customHeight="1" x14ac:dyDescent="0.2">
      <c r="A242" s="1" t="s">
        <v>1719</v>
      </c>
      <c r="B242" s="5" t="s">
        <v>163</v>
      </c>
      <c r="C242" s="5" t="s">
        <v>3056</v>
      </c>
      <c r="D242" s="5" t="s">
        <v>530</v>
      </c>
      <c r="E242" s="5" t="s">
        <v>359</v>
      </c>
      <c r="F242" s="5" t="s">
        <v>531</v>
      </c>
      <c r="G242" s="5" t="s">
        <v>2000</v>
      </c>
      <c r="H242" s="5" t="s">
        <v>1985</v>
      </c>
      <c r="I242" s="5" t="s">
        <v>439</v>
      </c>
      <c r="J242" s="5" t="s">
        <v>1745</v>
      </c>
      <c r="K242" s="5" t="s">
        <v>2094</v>
      </c>
      <c r="L242" s="5" t="s">
        <v>1988</v>
      </c>
      <c r="M242" s="5" t="s">
        <v>1795</v>
      </c>
      <c r="N242" s="5" t="s">
        <v>1990</v>
      </c>
      <c r="O242" s="5" t="s">
        <v>532</v>
      </c>
      <c r="P242" s="5" t="s">
        <v>533</v>
      </c>
      <c r="Q242" s="5" t="s">
        <v>2275</v>
      </c>
      <c r="R242" s="6" t="b">
        <v>0</v>
      </c>
      <c r="S242" s="5" t="s">
        <v>1779</v>
      </c>
      <c r="T242" s="5" t="s">
        <v>534</v>
      </c>
      <c r="U242" s="5" t="s">
        <v>1740</v>
      </c>
      <c r="V242" s="5" t="s">
        <v>1931</v>
      </c>
      <c r="W242" s="5" t="s">
        <v>1779</v>
      </c>
      <c r="X242" s="6" t="b">
        <v>1</v>
      </c>
      <c r="Y242" s="5" t="s">
        <v>1836</v>
      </c>
      <c r="Z242" s="5" t="s">
        <v>1768</v>
      </c>
      <c r="AA242" s="5" t="s">
        <v>1745</v>
      </c>
      <c r="AB242" s="7">
        <v>800</v>
      </c>
      <c r="AC242" s="7">
        <v>104</v>
      </c>
      <c r="AD242" s="17">
        <f t="shared" si="18"/>
        <v>0.8</v>
      </c>
      <c r="AE242" s="17">
        <f t="shared" si="19"/>
        <v>0.104</v>
      </c>
      <c r="AF242" s="7">
        <v>919</v>
      </c>
      <c r="AG242" s="5" t="s">
        <v>535</v>
      </c>
      <c r="AH242" s="5" t="s">
        <v>1745</v>
      </c>
      <c r="AI242" s="5" t="s">
        <v>2046</v>
      </c>
      <c r="AJ242" s="5" t="s">
        <v>2074</v>
      </c>
      <c r="AK242" s="5" t="s">
        <v>1887</v>
      </c>
      <c r="AL242" s="5" t="s">
        <v>536</v>
      </c>
      <c r="AM242" s="6" t="b">
        <v>1</v>
      </c>
      <c r="AN242" s="6" t="b">
        <v>1</v>
      </c>
      <c r="AO242" s="17">
        <f t="shared" si="20"/>
        <v>7.5832120000000003E-2</v>
      </c>
      <c r="AP242" s="17">
        <f t="shared" si="21"/>
        <v>7.2601671999999992E-2</v>
      </c>
      <c r="AQ242" s="17">
        <f t="shared" si="22"/>
        <v>3.2304480000000108E-3</v>
      </c>
      <c r="AR242" s="25"/>
      <c r="AS242" s="25"/>
      <c r="AT242" s="25"/>
    </row>
    <row r="243" spans="1:46" ht="12" customHeight="1" x14ac:dyDescent="0.2">
      <c r="A243" s="1" t="s">
        <v>1719</v>
      </c>
      <c r="B243" s="5" t="s">
        <v>163</v>
      </c>
      <c r="C243" s="5" t="s">
        <v>3191</v>
      </c>
      <c r="D243" s="5" t="s">
        <v>537</v>
      </c>
      <c r="E243" s="5" t="s">
        <v>2</v>
      </c>
      <c r="F243" s="5" t="s">
        <v>2286</v>
      </c>
      <c r="G243" s="5" t="s">
        <v>2001</v>
      </c>
      <c r="H243" s="5" t="s">
        <v>1985</v>
      </c>
      <c r="I243" s="5" t="s">
        <v>2604</v>
      </c>
      <c r="J243" s="5" t="s">
        <v>1728</v>
      </c>
      <c r="K243" s="5" t="s">
        <v>2094</v>
      </c>
      <c r="L243" s="5" t="s">
        <v>1988</v>
      </c>
      <c r="M243" s="5" t="s">
        <v>1795</v>
      </c>
      <c r="N243" s="5" t="s">
        <v>1926</v>
      </c>
      <c r="O243" s="5" t="s">
        <v>1745</v>
      </c>
      <c r="P243" s="5" t="s">
        <v>1745</v>
      </c>
      <c r="Q243" s="5" t="s">
        <v>538</v>
      </c>
      <c r="R243" s="6" t="b">
        <v>1</v>
      </c>
      <c r="S243" s="5" t="s">
        <v>1779</v>
      </c>
      <c r="T243" s="5" t="s">
        <v>1745</v>
      </c>
      <c r="U243" s="5" t="s">
        <v>1858</v>
      </c>
      <c r="V243" s="5" t="s">
        <v>1779</v>
      </c>
      <c r="W243" s="5" t="s">
        <v>1824</v>
      </c>
      <c r="X243" s="6" t="b">
        <v>1</v>
      </c>
      <c r="Y243" s="5" t="s">
        <v>1745</v>
      </c>
      <c r="Z243" s="5" t="s">
        <v>1745</v>
      </c>
      <c r="AA243" s="5" t="s">
        <v>539</v>
      </c>
      <c r="AB243" s="7">
        <v>5100</v>
      </c>
      <c r="AC243" s="7">
        <v>6120</v>
      </c>
      <c r="AD243" s="17">
        <f t="shared" si="18"/>
        <v>5.0999999999999996</v>
      </c>
      <c r="AE243" s="17">
        <f t="shared" si="19"/>
        <v>6.12</v>
      </c>
      <c r="AF243" s="7">
        <v>0</v>
      </c>
      <c r="AG243" s="5" t="s">
        <v>2465</v>
      </c>
      <c r="AH243" s="5" t="s">
        <v>1798</v>
      </c>
      <c r="AI243" s="5" t="s">
        <v>540</v>
      </c>
      <c r="AJ243" s="5" t="s">
        <v>1799</v>
      </c>
      <c r="AK243" s="5" t="s">
        <v>1887</v>
      </c>
      <c r="AL243" s="5" t="s">
        <v>1747</v>
      </c>
      <c r="AM243" s="6" t="b">
        <v>0</v>
      </c>
      <c r="AN243" s="6" t="b">
        <v>1</v>
      </c>
      <c r="AO243" s="17">
        <f t="shared" si="20"/>
        <v>4.4624286</v>
      </c>
      <c r="AP243" s="17">
        <f t="shared" si="21"/>
        <v>4.27232916</v>
      </c>
      <c r="AQ243" s="17">
        <f t="shared" si="22"/>
        <v>0.19009944000000001</v>
      </c>
      <c r="AR243" s="25"/>
      <c r="AS243" s="25"/>
      <c r="AT243" s="25"/>
    </row>
    <row r="244" spans="1:46" ht="12" customHeight="1" x14ac:dyDescent="0.2">
      <c r="A244" s="1" t="s">
        <v>1719</v>
      </c>
      <c r="B244" s="5" t="s">
        <v>163</v>
      </c>
      <c r="C244" s="5" t="s">
        <v>211</v>
      </c>
      <c r="D244" s="5" t="s">
        <v>541</v>
      </c>
      <c r="E244" s="5" t="s">
        <v>292</v>
      </c>
      <c r="F244" s="5" t="s">
        <v>43</v>
      </c>
      <c r="G244" s="5" t="s">
        <v>1</v>
      </c>
      <c r="H244" s="5" t="s">
        <v>1985</v>
      </c>
      <c r="I244" s="5" t="s">
        <v>280</v>
      </c>
      <c r="J244" s="5" t="s">
        <v>1728</v>
      </c>
      <c r="K244" s="5" t="s">
        <v>2094</v>
      </c>
      <c r="L244" s="5" t="s">
        <v>1988</v>
      </c>
      <c r="M244" s="5" t="s">
        <v>1741</v>
      </c>
      <c r="N244" s="5" t="s">
        <v>1990</v>
      </c>
      <c r="O244" s="5" t="s">
        <v>3133</v>
      </c>
      <c r="P244" s="5" t="s">
        <v>542</v>
      </c>
      <c r="Q244" s="5" t="s">
        <v>1745</v>
      </c>
      <c r="R244" s="6" t="b">
        <v>0</v>
      </c>
      <c r="S244" s="5" t="s">
        <v>543</v>
      </c>
      <c r="T244" s="5" t="s">
        <v>2214</v>
      </c>
      <c r="U244" s="5" t="s">
        <v>1741</v>
      </c>
      <c r="V244" s="5" t="s">
        <v>1779</v>
      </c>
      <c r="W244" s="5" t="s">
        <v>1779</v>
      </c>
      <c r="X244" s="6" t="b">
        <v>1</v>
      </c>
      <c r="Y244" s="5" t="s">
        <v>1931</v>
      </c>
      <c r="Z244" s="5" t="s">
        <v>2056</v>
      </c>
      <c r="AA244" s="5" t="s">
        <v>1745</v>
      </c>
      <c r="AB244" s="7">
        <v>507</v>
      </c>
      <c r="AC244" s="7">
        <v>448</v>
      </c>
      <c r="AD244" s="17">
        <f t="shared" si="18"/>
        <v>0.50700000000000001</v>
      </c>
      <c r="AE244" s="17">
        <f t="shared" si="19"/>
        <v>0.44800000000000001</v>
      </c>
      <c r="AF244" s="7">
        <v>955</v>
      </c>
      <c r="AG244" s="5" t="s">
        <v>1779</v>
      </c>
      <c r="AH244" s="5" t="s">
        <v>1745</v>
      </c>
      <c r="AI244" s="5" t="s">
        <v>544</v>
      </c>
      <c r="AJ244" s="5" t="s">
        <v>2074</v>
      </c>
      <c r="AK244" s="5" t="s">
        <v>1887</v>
      </c>
      <c r="AL244" s="5" t="s">
        <v>1747</v>
      </c>
      <c r="AM244" s="6" t="b">
        <v>1</v>
      </c>
      <c r="AN244" s="6" t="b">
        <v>1</v>
      </c>
      <c r="AO244" s="17">
        <f t="shared" si="20"/>
        <v>0.32666144000000003</v>
      </c>
      <c r="AP244" s="17">
        <f t="shared" si="21"/>
        <v>0.31274566399999998</v>
      </c>
      <c r="AQ244" s="17">
        <f t="shared" si="22"/>
        <v>1.3915776000000046E-2</v>
      </c>
      <c r="AR244" s="25"/>
      <c r="AS244" s="25"/>
      <c r="AT244" s="25"/>
    </row>
    <row r="245" spans="1:46" ht="12" customHeight="1" x14ac:dyDescent="0.2">
      <c r="A245" s="1" t="s">
        <v>1719</v>
      </c>
      <c r="B245" s="5" t="s">
        <v>163</v>
      </c>
      <c r="C245" s="5" t="s">
        <v>3191</v>
      </c>
      <c r="D245" s="5" t="s">
        <v>410</v>
      </c>
      <c r="E245" s="5" t="s">
        <v>410</v>
      </c>
      <c r="F245" s="5" t="s">
        <v>1974</v>
      </c>
      <c r="G245" s="5" t="s">
        <v>1772</v>
      </c>
      <c r="H245" s="5" t="s">
        <v>1985</v>
      </c>
      <c r="I245" s="5" t="s">
        <v>2604</v>
      </c>
      <c r="J245" s="5" t="s">
        <v>1728</v>
      </c>
      <c r="K245" s="5" t="s">
        <v>2094</v>
      </c>
      <c r="L245" s="5" t="s">
        <v>1988</v>
      </c>
      <c r="M245" s="5" t="s">
        <v>1884</v>
      </c>
      <c r="N245" s="5" t="s">
        <v>1926</v>
      </c>
      <c r="O245" s="5" t="s">
        <v>545</v>
      </c>
      <c r="P245" s="5" t="s">
        <v>1745</v>
      </c>
      <c r="Q245" s="5" t="s">
        <v>546</v>
      </c>
      <c r="R245" s="6" t="b">
        <v>0</v>
      </c>
      <c r="S245" s="5" t="s">
        <v>481</v>
      </c>
      <c r="T245" s="5" t="s">
        <v>547</v>
      </c>
      <c r="U245" s="5" t="s">
        <v>2179</v>
      </c>
      <c r="V245" s="5" t="s">
        <v>2068</v>
      </c>
      <c r="W245" s="5" t="s">
        <v>310</v>
      </c>
      <c r="X245" s="6" t="b">
        <v>0</v>
      </c>
      <c r="Y245" s="5" t="s">
        <v>2238</v>
      </c>
      <c r="Z245" s="5" t="s">
        <v>1768</v>
      </c>
      <c r="AA245" s="5" t="s">
        <v>548</v>
      </c>
      <c r="AB245" s="7">
        <v>12000</v>
      </c>
      <c r="AC245" s="7">
        <v>24000</v>
      </c>
      <c r="AD245" s="17">
        <f t="shared" si="18"/>
        <v>12</v>
      </c>
      <c r="AE245" s="17">
        <f t="shared" si="19"/>
        <v>24</v>
      </c>
      <c r="AF245" s="7">
        <v>35471</v>
      </c>
      <c r="AG245" s="5" t="s">
        <v>1779</v>
      </c>
      <c r="AH245" s="5" t="s">
        <v>1764</v>
      </c>
      <c r="AI245" s="5" t="s">
        <v>1764</v>
      </c>
      <c r="AJ245" s="5" t="s">
        <v>2106</v>
      </c>
      <c r="AK245" s="5" t="s">
        <v>1887</v>
      </c>
      <c r="AL245" s="5" t="s">
        <v>1747</v>
      </c>
      <c r="AM245" s="6" t="b">
        <v>1</v>
      </c>
      <c r="AN245" s="6" t="b">
        <v>1</v>
      </c>
      <c r="AO245" s="17">
        <f t="shared" si="20"/>
        <v>17.49972</v>
      </c>
      <c r="AP245" s="17">
        <f t="shared" si="21"/>
        <v>16.754231999999998</v>
      </c>
      <c r="AQ245" s="17">
        <f t="shared" si="22"/>
        <v>0.7454880000000017</v>
      </c>
      <c r="AR245" s="25"/>
      <c r="AS245" s="25"/>
      <c r="AT245" s="25"/>
    </row>
    <row r="246" spans="1:46" ht="12" customHeight="1" x14ac:dyDescent="0.2">
      <c r="A246" s="1" t="s">
        <v>1719</v>
      </c>
      <c r="B246" s="5" t="s">
        <v>163</v>
      </c>
      <c r="C246" s="5" t="s">
        <v>229</v>
      </c>
      <c r="D246" s="5" t="s">
        <v>549</v>
      </c>
      <c r="E246" s="5" t="s">
        <v>550</v>
      </c>
      <c r="F246" s="5" t="s">
        <v>3123</v>
      </c>
      <c r="G246" s="5" t="s">
        <v>2743</v>
      </c>
      <c r="H246" s="5" t="s">
        <v>1985</v>
      </c>
      <c r="I246" s="5" t="s">
        <v>293</v>
      </c>
      <c r="J246" s="5" t="s">
        <v>1745</v>
      </c>
      <c r="K246" s="5" t="s">
        <v>2094</v>
      </c>
      <c r="L246" s="5" t="s">
        <v>1988</v>
      </c>
      <c r="M246" s="5" t="s">
        <v>1914</v>
      </c>
      <c r="N246" s="5" t="s">
        <v>1990</v>
      </c>
      <c r="O246" s="5" t="s">
        <v>3022</v>
      </c>
      <c r="P246" s="5" t="s">
        <v>551</v>
      </c>
      <c r="Q246" s="5" t="s">
        <v>1757</v>
      </c>
      <c r="R246" s="6" t="b">
        <v>0</v>
      </c>
      <c r="S246" s="5" t="s">
        <v>2275</v>
      </c>
      <c r="T246" s="5" t="s">
        <v>552</v>
      </c>
      <c r="U246" s="5" t="s">
        <v>1858</v>
      </c>
      <c r="V246" s="5" t="s">
        <v>1823</v>
      </c>
      <c r="W246" s="5" t="s">
        <v>1913</v>
      </c>
      <c r="X246" s="6" t="b">
        <v>0</v>
      </c>
      <c r="Y246" s="5" t="s">
        <v>1763</v>
      </c>
      <c r="Z246" s="5" t="s">
        <v>1741</v>
      </c>
      <c r="AA246" s="5" t="s">
        <v>553</v>
      </c>
      <c r="AB246" s="7">
        <v>1549</v>
      </c>
      <c r="AC246" s="7">
        <v>2142</v>
      </c>
      <c r="AD246" s="17">
        <f t="shared" si="18"/>
        <v>1.5489999999999999</v>
      </c>
      <c r="AE246" s="17">
        <f t="shared" si="19"/>
        <v>2.1419999999999999</v>
      </c>
      <c r="AF246" s="7">
        <v>3762</v>
      </c>
      <c r="AG246" s="5" t="s">
        <v>2159</v>
      </c>
      <c r="AH246" s="5" t="s">
        <v>1745</v>
      </c>
      <c r="AI246" s="5" t="s">
        <v>1760</v>
      </c>
      <c r="AJ246" s="5" t="s">
        <v>2024</v>
      </c>
      <c r="AK246" s="5" t="s">
        <v>1887</v>
      </c>
      <c r="AL246" s="5" t="s">
        <v>554</v>
      </c>
      <c r="AM246" s="6" t="b">
        <v>1</v>
      </c>
      <c r="AN246" s="6" t="b">
        <v>1</v>
      </c>
      <c r="AO246" s="17">
        <f t="shared" si="20"/>
        <v>1.5618500099999999</v>
      </c>
      <c r="AP246" s="17">
        <f t="shared" si="21"/>
        <v>1.4953152059999999</v>
      </c>
      <c r="AQ246" s="17">
        <f t="shared" si="22"/>
        <v>6.6534804000000003E-2</v>
      </c>
      <c r="AR246" s="25"/>
      <c r="AS246" s="25"/>
      <c r="AT246" s="25"/>
    </row>
    <row r="247" spans="1:46" ht="12" customHeight="1" x14ac:dyDescent="0.2">
      <c r="A247" s="1" t="s">
        <v>1719</v>
      </c>
      <c r="B247" s="5" t="s">
        <v>163</v>
      </c>
      <c r="C247" s="5" t="s">
        <v>164</v>
      </c>
      <c r="D247" s="5" t="s">
        <v>555</v>
      </c>
      <c r="E247" s="5" t="s">
        <v>346</v>
      </c>
      <c r="F247" s="5" t="s">
        <v>1745</v>
      </c>
      <c r="G247" s="5" t="s">
        <v>1922</v>
      </c>
      <c r="H247" s="5" t="s">
        <v>1985</v>
      </c>
      <c r="I247" s="5" t="s">
        <v>449</v>
      </c>
      <c r="J247" s="5" t="s">
        <v>1728</v>
      </c>
      <c r="K247" s="5" t="s">
        <v>1745</v>
      </c>
      <c r="L247" s="5" t="s">
        <v>1988</v>
      </c>
      <c r="M247" s="5" t="s">
        <v>1745</v>
      </c>
      <c r="N247" s="5" t="s">
        <v>1747</v>
      </c>
      <c r="O247" s="5" t="s">
        <v>556</v>
      </c>
      <c r="P247" s="5" t="s">
        <v>557</v>
      </c>
      <c r="Q247" s="5" t="s">
        <v>1745</v>
      </c>
      <c r="R247" s="6" t="b">
        <v>0</v>
      </c>
      <c r="S247" s="5" t="s">
        <v>1747</v>
      </c>
      <c r="T247" s="5" t="s">
        <v>558</v>
      </c>
      <c r="U247" s="5" t="s">
        <v>1785</v>
      </c>
      <c r="V247" s="5" t="s">
        <v>1779</v>
      </c>
      <c r="W247" s="5" t="s">
        <v>2304</v>
      </c>
      <c r="X247" s="6" t="b">
        <v>0</v>
      </c>
      <c r="Y247" s="5" t="s">
        <v>2056</v>
      </c>
      <c r="Z247" s="5" t="s">
        <v>1768</v>
      </c>
      <c r="AA247" s="5" t="s">
        <v>1745</v>
      </c>
      <c r="AB247" s="7">
        <v>287</v>
      </c>
      <c r="AC247" s="7">
        <v>93</v>
      </c>
      <c r="AD247" s="17">
        <f t="shared" si="18"/>
        <v>0.28699999999999998</v>
      </c>
      <c r="AE247" s="17">
        <f t="shared" si="19"/>
        <v>9.2999999999999999E-2</v>
      </c>
      <c r="AF247" s="7"/>
      <c r="AG247" s="5" t="s">
        <v>2275</v>
      </c>
      <c r="AH247" s="5" t="s">
        <v>1745</v>
      </c>
      <c r="AI247" s="5" t="s">
        <v>1930</v>
      </c>
      <c r="AJ247" s="5" t="s">
        <v>1764</v>
      </c>
      <c r="AK247" s="5" t="s">
        <v>1887</v>
      </c>
      <c r="AL247" s="5" t="s">
        <v>1747</v>
      </c>
      <c r="AM247" s="6" t="b">
        <v>1</v>
      </c>
      <c r="AN247" s="6" t="b">
        <v>1</v>
      </c>
      <c r="AO247" s="17">
        <f t="shared" si="20"/>
        <v>6.7811415E-2</v>
      </c>
      <c r="AP247" s="17">
        <f t="shared" si="21"/>
        <v>6.4922648999999999E-2</v>
      </c>
      <c r="AQ247" s="17">
        <f t="shared" si="22"/>
        <v>2.8887660000000009E-3</v>
      </c>
      <c r="AR247" s="25"/>
      <c r="AS247" s="25"/>
      <c r="AT247" s="25"/>
    </row>
    <row r="248" spans="1:46" ht="12" customHeight="1" x14ac:dyDescent="0.2">
      <c r="A248" s="1" t="s">
        <v>1719</v>
      </c>
      <c r="B248" s="5" t="s">
        <v>163</v>
      </c>
      <c r="C248" s="5" t="s">
        <v>229</v>
      </c>
      <c r="D248" s="5" t="s">
        <v>559</v>
      </c>
      <c r="E248" s="5" t="s">
        <v>429</v>
      </c>
      <c r="F248" s="5" t="s">
        <v>2061</v>
      </c>
      <c r="G248" s="5" t="s">
        <v>2497</v>
      </c>
      <c r="H248" s="5" t="s">
        <v>1985</v>
      </c>
      <c r="I248" s="5" t="s">
        <v>231</v>
      </c>
      <c r="J248" s="5" t="s">
        <v>1745</v>
      </c>
      <c r="K248" s="5" t="s">
        <v>2003</v>
      </c>
      <c r="L248" s="5" t="s">
        <v>1988</v>
      </c>
      <c r="M248" s="5" t="s">
        <v>1784</v>
      </c>
      <c r="N248" s="5" t="s">
        <v>1990</v>
      </c>
      <c r="O248" s="5" t="s">
        <v>2715</v>
      </c>
      <c r="P248" s="5" t="s">
        <v>560</v>
      </c>
      <c r="Q248" s="5" t="s">
        <v>2007</v>
      </c>
      <c r="R248" s="6" t="b">
        <v>0</v>
      </c>
      <c r="S248" s="5" t="s">
        <v>2007</v>
      </c>
      <c r="T248" s="5" t="s">
        <v>561</v>
      </c>
      <c r="U248" s="5" t="s">
        <v>1931</v>
      </c>
      <c r="V248" s="5" t="s">
        <v>1779</v>
      </c>
      <c r="W248" s="5" t="s">
        <v>2007</v>
      </c>
      <c r="X248" s="6" t="b">
        <v>0</v>
      </c>
      <c r="Y248" s="5" t="s">
        <v>1836</v>
      </c>
      <c r="Z248" s="5" t="s">
        <v>1741</v>
      </c>
      <c r="AA248" s="5" t="s">
        <v>466</v>
      </c>
      <c r="AB248" s="7">
        <v>621</v>
      </c>
      <c r="AC248" s="7">
        <v>551</v>
      </c>
      <c r="AD248" s="17">
        <f t="shared" si="18"/>
        <v>0.621</v>
      </c>
      <c r="AE248" s="17">
        <f t="shared" si="19"/>
        <v>0.55100000000000005</v>
      </c>
      <c r="AF248" s="7">
        <v>1073</v>
      </c>
      <c r="AG248" s="5" t="s">
        <v>1779</v>
      </c>
      <c r="AH248" s="5" t="s">
        <v>1745</v>
      </c>
      <c r="AI248" s="5" t="s">
        <v>562</v>
      </c>
      <c r="AJ248" s="5" t="s">
        <v>563</v>
      </c>
      <c r="AK248" s="5" t="s">
        <v>1887</v>
      </c>
      <c r="AL248" s="5" t="s">
        <v>1747</v>
      </c>
      <c r="AM248" s="6" t="b">
        <v>1</v>
      </c>
      <c r="AN248" s="6" t="b">
        <v>1</v>
      </c>
      <c r="AO248" s="17">
        <f t="shared" si="20"/>
        <v>0.40176440500000005</v>
      </c>
      <c r="AP248" s="17">
        <f t="shared" si="21"/>
        <v>0.38464924300000003</v>
      </c>
      <c r="AQ248" s="17">
        <f t="shared" si="22"/>
        <v>1.7115162000000017E-2</v>
      </c>
      <c r="AR248" s="25"/>
      <c r="AS248" s="25"/>
      <c r="AT248" s="25"/>
    </row>
    <row r="249" spans="1:46" ht="12" customHeight="1" x14ac:dyDescent="0.2">
      <c r="A249" s="1" t="s">
        <v>1719</v>
      </c>
      <c r="B249" s="5" t="s">
        <v>163</v>
      </c>
      <c r="C249" s="5" t="s">
        <v>3056</v>
      </c>
      <c r="D249" s="5" t="s">
        <v>564</v>
      </c>
      <c r="E249" s="5" t="s">
        <v>565</v>
      </c>
      <c r="F249" s="5" t="s">
        <v>566</v>
      </c>
      <c r="G249" s="5" t="s">
        <v>2575</v>
      </c>
      <c r="H249" s="5" t="s">
        <v>1985</v>
      </c>
      <c r="I249" s="5" t="s">
        <v>206</v>
      </c>
      <c r="J249" s="5" t="s">
        <v>1745</v>
      </c>
      <c r="K249" s="5" t="s">
        <v>2094</v>
      </c>
      <c r="L249" s="5" t="s">
        <v>1988</v>
      </c>
      <c r="M249" s="5" t="s">
        <v>2238</v>
      </c>
      <c r="N249" s="5" t="s">
        <v>1990</v>
      </c>
      <c r="O249" s="5" t="s">
        <v>521</v>
      </c>
      <c r="P249" s="5" t="s">
        <v>567</v>
      </c>
      <c r="Q249" s="5" t="s">
        <v>2437</v>
      </c>
      <c r="R249" s="6" t="b">
        <v>0</v>
      </c>
      <c r="S249" s="5" t="s">
        <v>1779</v>
      </c>
      <c r="T249" s="5" t="s">
        <v>1981</v>
      </c>
      <c r="U249" s="5" t="s">
        <v>2039</v>
      </c>
      <c r="V249" s="5" t="s">
        <v>1931</v>
      </c>
      <c r="W249" s="5" t="s">
        <v>1779</v>
      </c>
      <c r="X249" s="6" t="b">
        <v>0</v>
      </c>
      <c r="Y249" s="5" t="s">
        <v>1836</v>
      </c>
      <c r="Z249" s="5" t="s">
        <v>1768</v>
      </c>
      <c r="AA249" s="5" t="s">
        <v>1745</v>
      </c>
      <c r="AB249" s="7">
        <v>678</v>
      </c>
      <c r="AC249" s="7">
        <v>348</v>
      </c>
      <c r="AD249" s="17">
        <f t="shared" si="18"/>
        <v>0.67800000000000005</v>
      </c>
      <c r="AE249" s="17">
        <f t="shared" si="19"/>
        <v>0.34799999999999998</v>
      </c>
      <c r="AF249" s="7">
        <v>1157</v>
      </c>
      <c r="AG249" s="5" t="s">
        <v>1953</v>
      </c>
      <c r="AH249" s="5" t="s">
        <v>1745</v>
      </c>
      <c r="AI249" s="5" t="s">
        <v>568</v>
      </c>
      <c r="AJ249" s="5" t="s">
        <v>3101</v>
      </c>
      <c r="AK249" s="5" t="s">
        <v>1887</v>
      </c>
      <c r="AL249" s="5" t="s">
        <v>1747</v>
      </c>
      <c r="AM249" s="6" t="b">
        <v>1</v>
      </c>
      <c r="AN249" s="6" t="b">
        <v>1</v>
      </c>
      <c r="AO249" s="17">
        <f t="shared" si="20"/>
        <v>0.25374594</v>
      </c>
      <c r="AP249" s="17">
        <f t="shared" si="21"/>
        <v>0.24293636399999996</v>
      </c>
      <c r="AQ249" s="17">
        <f t="shared" si="22"/>
        <v>1.0809576000000043E-2</v>
      </c>
      <c r="AR249" s="25"/>
      <c r="AS249" s="25"/>
      <c r="AT249" s="25"/>
    </row>
    <row r="250" spans="1:46" ht="12" customHeight="1" x14ac:dyDescent="0.2">
      <c r="A250" s="1" t="s">
        <v>1719</v>
      </c>
      <c r="B250" s="5" t="s">
        <v>163</v>
      </c>
      <c r="C250" s="5" t="s">
        <v>3056</v>
      </c>
      <c r="D250" s="5" t="s">
        <v>569</v>
      </c>
      <c r="E250" s="5" t="s">
        <v>570</v>
      </c>
      <c r="F250" s="5" t="s">
        <v>2631</v>
      </c>
      <c r="G250" s="5" t="s">
        <v>1725</v>
      </c>
      <c r="H250" s="5" t="s">
        <v>1985</v>
      </c>
      <c r="I250" s="5" t="s">
        <v>2604</v>
      </c>
      <c r="J250" s="5" t="s">
        <v>1745</v>
      </c>
      <c r="K250" s="5" t="s">
        <v>2094</v>
      </c>
      <c r="L250" s="5" t="s">
        <v>1988</v>
      </c>
      <c r="M250" s="5" t="s">
        <v>2244</v>
      </c>
      <c r="N250" s="5" t="s">
        <v>2605</v>
      </c>
      <c r="O250" s="5" t="s">
        <v>571</v>
      </c>
      <c r="P250" s="5" t="s">
        <v>572</v>
      </c>
      <c r="Q250" s="5" t="s">
        <v>1843</v>
      </c>
      <c r="R250" s="6" t="b">
        <v>0</v>
      </c>
      <c r="S250" s="5" t="s">
        <v>1779</v>
      </c>
      <c r="T250" s="5" t="s">
        <v>573</v>
      </c>
      <c r="U250" s="5" t="s">
        <v>2101</v>
      </c>
      <c r="V250" s="5" t="s">
        <v>2039</v>
      </c>
      <c r="W250" s="5" t="s">
        <v>574</v>
      </c>
      <c r="X250" s="6" t="b">
        <v>0</v>
      </c>
      <c r="Y250" s="5" t="s">
        <v>1740</v>
      </c>
      <c r="Z250" s="5" t="s">
        <v>1785</v>
      </c>
      <c r="AA250" s="5" t="s">
        <v>1745</v>
      </c>
      <c r="AB250" s="7">
        <v>14600</v>
      </c>
      <c r="AC250" s="7">
        <v>16000</v>
      </c>
      <c r="AD250" s="17">
        <f t="shared" si="18"/>
        <v>14.6</v>
      </c>
      <c r="AE250" s="17">
        <f t="shared" si="19"/>
        <v>16</v>
      </c>
      <c r="AF250" s="7">
        <v>31668</v>
      </c>
      <c r="AG250" s="5" t="s">
        <v>1779</v>
      </c>
      <c r="AH250" s="5" t="s">
        <v>1745</v>
      </c>
      <c r="AI250" s="5" t="s">
        <v>330</v>
      </c>
      <c r="AJ250" s="5" t="s">
        <v>2988</v>
      </c>
      <c r="AK250" s="5" t="s">
        <v>1887</v>
      </c>
      <c r="AL250" s="5" t="s">
        <v>1747</v>
      </c>
      <c r="AM250" s="6" t="b">
        <v>1</v>
      </c>
      <c r="AN250" s="6" t="b">
        <v>1</v>
      </c>
      <c r="AO250" s="17">
        <f t="shared" si="20"/>
        <v>11.66648</v>
      </c>
      <c r="AP250" s="17">
        <f t="shared" si="21"/>
        <v>11.169487999999999</v>
      </c>
      <c r="AQ250" s="17">
        <f t="shared" si="22"/>
        <v>0.49699200000000054</v>
      </c>
      <c r="AR250" s="25"/>
      <c r="AS250" s="25"/>
      <c r="AT250" s="25"/>
    </row>
    <row r="251" spans="1:46" ht="12" customHeight="1" x14ac:dyDescent="0.2">
      <c r="A251" s="1" t="s">
        <v>1719</v>
      </c>
      <c r="B251" s="5" t="s">
        <v>575</v>
      </c>
      <c r="C251" s="5" t="s">
        <v>576</v>
      </c>
      <c r="D251" s="5" t="s">
        <v>577</v>
      </c>
      <c r="E251" s="5" t="s">
        <v>1745</v>
      </c>
      <c r="F251" s="5" t="s">
        <v>1745</v>
      </c>
      <c r="G251" s="5" t="s">
        <v>1745</v>
      </c>
      <c r="H251" s="5" t="s">
        <v>1747</v>
      </c>
      <c r="I251" s="5" t="s">
        <v>1745</v>
      </c>
      <c r="J251" s="5" t="s">
        <v>1745</v>
      </c>
      <c r="K251" s="5" t="s">
        <v>1745</v>
      </c>
      <c r="L251" s="5" t="s">
        <v>1745</v>
      </c>
      <c r="M251" s="5" t="s">
        <v>1745</v>
      </c>
      <c r="N251" s="5" t="s">
        <v>1747</v>
      </c>
      <c r="O251" s="5" t="s">
        <v>1745</v>
      </c>
      <c r="P251" s="5" t="s">
        <v>1745</v>
      </c>
      <c r="Q251" s="5" t="s">
        <v>1745</v>
      </c>
      <c r="R251" s="6" t="b">
        <v>0</v>
      </c>
      <c r="S251" s="5" t="s">
        <v>1745</v>
      </c>
      <c r="T251" s="5" t="s">
        <v>1745</v>
      </c>
      <c r="U251" s="5" t="s">
        <v>1745</v>
      </c>
      <c r="V251" s="5" t="s">
        <v>1745</v>
      </c>
      <c r="W251" s="5" t="s">
        <v>1745</v>
      </c>
      <c r="X251" s="6" t="b">
        <v>0</v>
      </c>
      <c r="Y251" s="5" t="s">
        <v>1745</v>
      </c>
      <c r="Z251" s="5" t="s">
        <v>1745</v>
      </c>
      <c r="AA251" s="5" t="s">
        <v>1745</v>
      </c>
      <c r="AB251" s="7" t="s">
        <v>1745</v>
      </c>
      <c r="AC251" s="7">
        <v>1200</v>
      </c>
      <c r="AD251" s="17">
        <v>0</v>
      </c>
      <c r="AE251" s="17">
        <f t="shared" si="19"/>
        <v>1.2</v>
      </c>
      <c r="AF251" s="7" t="s">
        <v>1745</v>
      </c>
      <c r="AG251" s="5" t="s">
        <v>1779</v>
      </c>
      <c r="AH251" s="5" t="s">
        <v>1745</v>
      </c>
      <c r="AI251" s="5" t="s">
        <v>1953</v>
      </c>
      <c r="AJ251" s="5" t="s">
        <v>1758</v>
      </c>
      <c r="AK251" s="5" t="s">
        <v>1887</v>
      </c>
      <c r="AL251" s="5" t="s">
        <v>1747</v>
      </c>
      <c r="AM251" s="6" t="b">
        <v>1</v>
      </c>
      <c r="AN251" s="6" t="b">
        <v>1</v>
      </c>
      <c r="AO251" s="17">
        <f t="shared" si="20"/>
        <v>0.87498599999999993</v>
      </c>
      <c r="AP251" s="17">
        <f t="shared" si="21"/>
        <v>0.83771159999999989</v>
      </c>
      <c r="AQ251" s="17">
        <f t="shared" si="22"/>
        <v>3.7274400000000041E-2</v>
      </c>
      <c r="AR251" s="25"/>
      <c r="AS251" s="25"/>
      <c r="AT251" s="25"/>
    </row>
    <row r="252" spans="1:46" ht="12" customHeight="1" x14ac:dyDescent="0.2">
      <c r="A252" s="1" t="s">
        <v>1719</v>
      </c>
      <c r="B252" s="5" t="s">
        <v>578</v>
      </c>
      <c r="C252" s="5" t="s">
        <v>579</v>
      </c>
      <c r="D252" s="5" t="s">
        <v>580</v>
      </c>
      <c r="E252" s="5" t="s">
        <v>581</v>
      </c>
      <c r="F252" s="5" t="s">
        <v>1742</v>
      </c>
      <c r="G252" s="5" t="s">
        <v>3048</v>
      </c>
      <c r="H252" s="5" t="s">
        <v>2618</v>
      </c>
      <c r="I252" s="5" t="s">
        <v>1745</v>
      </c>
      <c r="J252" s="5" t="s">
        <v>1745</v>
      </c>
      <c r="K252" s="5" t="s">
        <v>1745</v>
      </c>
      <c r="L252" s="5" t="s">
        <v>2620</v>
      </c>
      <c r="M252" s="5" t="s">
        <v>1745</v>
      </c>
      <c r="N252" s="5" t="s">
        <v>2622</v>
      </c>
      <c r="O252" s="5" t="s">
        <v>1745</v>
      </c>
      <c r="P252" s="5" t="s">
        <v>1745</v>
      </c>
      <c r="Q252" s="5" t="s">
        <v>1742</v>
      </c>
      <c r="R252" s="6" t="b">
        <v>0</v>
      </c>
      <c r="S252" s="5" t="s">
        <v>1747</v>
      </c>
      <c r="T252" s="5" t="s">
        <v>1745</v>
      </c>
      <c r="U252" s="5" t="s">
        <v>1887</v>
      </c>
      <c r="V252" s="5" t="s">
        <v>1779</v>
      </c>
      <c r="W252" s="5" t="s">
        <v>1764</v>
      </c>
      <c r="X252" s="6" t="b">
        <v>0</v>
      </c>
      <c r="Y252" s="5" t="s">
        <v>1836</v>
      </c>
      <c r="Z252" s="5" t="s">
        <v>1741</v>
      </c>
      <c r="AA252" s="5" t="s">
        <v>1745</v>
      </c>
      <c r="AB252" s="7">
        <v>248</v>
      </c>
      <c r="AC252" s="7">
        <v>657</v>
      </c>
      <c r="AD252" s="17">
        <f t="shared" si="18"/>
        <v>0.248</v>
      </c>
      <c r="AE252" s="17">
        <f t="shared" si="19"/>
        <v>0.65700000000000003</v>
      </c>
      <c r="AF252" s="7" t="s">
        <v>1745</v>
      </c>
      <c r="AG252" s="5" t="s">
        <v>1779</v>
      </c>
      <c r="AH252" s="5" t="s">
        <v>1810</v>
      </c>
      <c r="AI252" s="5" t="s">
        <v>2489</v>
      </c>
      <c r="AJ252" s="5" t="s">
        <v>2494</v>
      </c>
      <c r="AK252" s="5" t="s">
        <v>1887</v>
      </c>
      <c r="AL252" s="5" t="s">
        <v>1747</v>
      </c>
      <c r="AM252" s="6" t="b">
        <v>1</v>
      </c>
      <c r="AN252" s="6" t="b">
        <v>1</v>
      </c>
      <c r="AO252" s="17">
        <f t="shared" si="20"/>
        <v>0.47905483500000001</v>
      </c>
      <c r="AP252" s="17">
        <f t="shared" si="21"/>
        <v>0.458647101</v>
      </c>
      <c r="AQ252" s="17">
        <f t="shared" si="22"/>
        <v>2.0407734000000011E-2</v>
      </c>
      <c r="AR252" s="25"/>
      <c r="AS252" s="25"/>
      <c r="AT252" s="25"/>
    </row>
    <row r="253" spans="1:46" ht="12" customHeight="1" x14ac:dyDescent="0.2">
      <c r="A253" s="1" t="s">
        <v>1719</v>
      </c>
      <c r="B253" s="5" t="s">
        <v>578</v>
      </c>
      <c r="C253" s="5" t="s">
        <v>579</v>
      </c>
      <c r="D253" s="5" t="s">
        <v>582</v>
      </c>
      <c r="E253" s="5" t="s">
        <v>583</v>
      </c>
      <c r="F253" s="5" t="s">
        <v>2328</v>
      </c>
      <c r="G253" s="5" t="s">
        <v>2478</v>
      </c>
      <c r="H253" s="5" t="s">
        <v>1985</v>
      </c>
      <c r="I253" s="5" t="s">
        <v>584</v>
      </c>
      <c r="J253" s="5" t="s">
        <v>585</v>
      </c>
      <c r="K253" s="5" t="s">
        <v>1745</v>
      </c>
      <c r="L253" s="5" t="s">
        <v>1988</v>
      </c>
      <c r="M253" s="5" t="s">
        <v>586</v>
      </c>
      <c r="N253" s="5" t="s">
        <v>1990</v>
      </c>
      <c r="O253" s="5" t="s">
        <v>587</v>
      </c>
      <c r="P253" s="5" t="s">
        <v>588</v>
      </c>
      <c r="Q253" s="5" t="s">
        <v>589</v>
      </c>
      <c r="R253" s="6" t="b">
        <v>0</v>
      </c>
      <c r="S253" s="5" t="s">
        <v>1877</v>
      </c>
      <c r="T253" s="5" t="s">
        <v>590</v>
      </c>
      <c r="U253" s="5" t="s">
        <v>1882</v>
      </c>
      <c r="V253" s="5" t="s">
        <v>1836</v>
      </c>
      <c r="W253" s="5" t="s">
        <v>1764</v>
      </c>
      <c r="X253" s="6" t="b">
        <v>0</v>
      </c>
      <c r="Y253" s="5" t="s">
        <v>1785</v>
      </c>
      <c r="Z253" s="5" t="s">
        <v>1768</v>
      </c>
      <c r="AA253" s="5" t="s">
        <v>2346</v>
      </c>
      <c r="AB253" s="7">
        <v>1670</v>
      </c>
      <c r="AC253" s="7">
        <v>1670</v>
      </c>
      <c r="AD253" s="17">
        <f t="shared" si="18"/>
        <v>1.67</v>
      </c>
      <c r="AE253" s="17">
        <f t="shared" si="19"/>
        <v>1.67</v>
      </c>
      <c r="AF253" s="7">
        <v>0</v>
      </c>
      <c r="AG253" s="5" t="s">
        <v>1779</v>
      </c>
      <c r="AH253" s="5" t="s">
        <v>591</v>
      </c>
      <c r="AI253" s="5" t="s">
        <v>1810</v>
      </c>
      <c r="AJ253" s="5" t="s">
        <v>2812</v>
      </c>
      <c r="AK253" s="5" t="s">
        <v>1887</v>
      </c>
      <c r="AL253" s="5" t="s">
        <v>1747</v>
      </c>
      <c r="AM253" s="6" t="b">
        <v>1</v>
      </c>
      <c r="AN253" s="6" t="b">
        <v>1</v>
      </c>
      <c r="AO253" s="17">
        <f t="shared" si="20"/>
        <v>1.21768885</v>
      </c>
      <c r="AP253" s="17">
        <f t="shared" si="21"/>
        <v>1.1658153099999999</v>
      </c>
      <c r="AQ253" s="17">
        <f t="shared" si="22"/>
        <v>5.1873540000000107E-2</v>
      </c>
      <c r="AR253" s="25"/>
      <c r="AS253" s="25"/>
      <c r="AT253" s="25"/>
    </row>
    <row r="254" spans="1:46" ht="12" customHeight="1" x14ac:dyDescent="0.2">
      <c r="A254" s="1" t="s">
        <v>1719</v>
      </c>
      <c r="B254" s="5" t="s">
        <v>592</v>
      </c>
      <c r="C254" s="5" t="s">
        <v>593</v>
      </c>
      <c r="D254" s="5" t="s">
        <v>594</v>
      </c>
      <c r="E254" s="5" t="s">
        <v>595</v>
      </c>
      <c r="F254" s="5" t="s">
        <v>1773</v>
      </c>
      <c r="G254" s="5" t="s">
        <v>1852</v>
      </c>
      <c r="H254" s="5" t="s">
        <v>1985</v>
      </c>
      <c r="I254" s="5" t="s">
        <v>2604</v>
      </c>
      <c r="J254" s="5" t="s">
        <v>1728</v>
      </c>
      <c r="K254" s="5" t="s">
        <v>2094</v>
      </c>
      <c r="L254" s="5" t="s">
        <v>1988</v>
      </c>
      <c r="M254" s="5" t="s">
        <v>2847</v>
      </c>
      <c r="N254" s="5" t="s">
        <v>1732</v>
      </c>
      <c r="O254" s="5" t="s">
        <v>596</v>
      </c>
      <c r="P254" s="5" t="s">
        <v>597</v>
      </c>
      <c r="Q254" s="5" t="s">
        <v>542</v>
      </c>
      <c r="R254" s="6" t="b">
        <v>0</v>
      </c>
      <c r="S254" s="5" t="s">
        <v>598</v>
      </c>
      <c r="T254" s="5" t="s">
        <v>598</v>
      </c>
      <c r="U254" s="5" t="s">
        <v>1741</v>
      </c>
      <c r="V254" s="5" t="s">
        <v>1785</v>
      </c>
      <c r="W254" s="5" t="s">
        <v>599</v>
      </c>
      <c r="X254" s="6" t="b">
        <v>1</v>
      </c>
      <c r="Y254" s="5" t="s">
        <v>1915</v>
      </c>
      <c r="Z254" s="5" t="s">
        <v>1768</v>
      </c>
      <c r="AA254" s="5" t="s">
        <v>600</v>
      </c>
      <c r="AB254" s="7">
        <v>4397</v>
      </c>
      <c r="AC254" s="7">
        <v>2564</v>
      </c>
      <c r="AD254" s="17">
        <f t="shared" si="18"/>
        <v>4.3970000000000002</v>
      </c>
      <c r="AE254" s="17">
        <f t="shared" si="19"/>
        <v>2.5640000000000001</v>
      </c>
      <c r="AF254" s="7">
        <v>6439</v>
      </c>
      <c r="AG254" s="5" t="s">
        <v>1779</v>
      </c>
      <c r="AH254" s="5" t="s">
        <v>2585</v>
      </c>
      <c r="AI254" s="5" t="s">
        <v>1745</v>
      </c>
      <c r="AJ254" s="5" t="s">
        <v>1824</v>
      </c>
      <c r="AK254" s="5" t="s">
        <v>1887</v>
      </c>
      <c r="AL254" s="5" t="s">
        <v>601</v>
      </c>
      <c r="AM254" s="6" t="b">
        <v>1</v>
      </c>
      <c r="AN254" s="6" t="b">
        <v>1</v>
      </c>
      <c r="AO254" s="17">
        <f t="shared" si="20"/>
        <v>1.8695534200000001</v>
      </c>
      <c r="AP254" s="17">
        <f t="shared" si="21"/>
        <v>1.789910452</v>
      </c>
      <c r="AQ254" s="17">
        <f t="shared" si="22"/>
        <v>7.9642968000000147E-2</v>
      </c>
      <c r="AR254" s="25"/>
      <c r="AS254" s="25"/>
      <c r="AT254" s="25"/>
    </row>
    <row r="255" spans="1:46" ht="12" customHeight="1" x14ac:dyDescent="0.2">
      <c r="A255" s="1" t="s">
        <v>1719</v>
      </c>
      <c r="B255" s="5" t="s">
        <v>592</v>
      </c>
      <c r="C255" s="5" t="s">
        <v>3191</v>
      </c>
      <c r="D255" s="5" t="s">
        <v>602</v>
      </c>
      <c r="E255" s="5" t="s">
        <v>313</v>
      </c>
      <c r="F255" s="5" t="s">
        <v>603</v>
      </c>
      <c r="G255" s="5" t="s">
        <v>2307</v>
      </c>
      <c r="H255" s="5" t="s">
        <v>1985</v>
      </c>
      <c r="I255" s="5" t="s">
        <v>519</v>
      </c>
      <c r="J255" s="5" t="s">
        <v>1728</v>
      </c>
      <c r="K255" s="5" t="s">
        <v>2094</v>
      </c>
      <c r="L255" s="5" t="s">
        <v>1988</v>
      </c>
      <c r="M255" s="5" t="s">
        <v>1795</v>
      </c>
      <c r="N255" s="5" t="s">
        <v>1926</v>
      </c>
      <c r="O255" s="5" t="s">
        <v>1745</v>
      </c>
      <c r="P255" s="5" t="s">
        <v>1992</v>
      </c>
      <c r="Q255" s="5" t="s">
        <v>1745</v>
      </c>
      <c r="R255" s="6" t="b">
        <v>0</v>
      </c>
      <c r="S255" s="5" t="s">
        <v>604</v>
      </c>
      <c r="T255" s="5" t="s">
        <v>605</v>
      </c>
      <c r="U255" s="5" t="s">
        <v>1738</v>
      </c>
      <c r="V255" s="5" t="s">
        <v>1989</v>
      </c>
      <c r="W255" s="5" t="s">
        <v>1804</v>
      </c>
      <c r="X255" s="6" t="b">
        <v>0</v>
      </c>
      <c r="Y255" s="5" t="s">
        <v>1825</v>
      </c>
      <c r="Z255" s="5" t="s">
        <v>1785</v>
      </c>
      <c r="AA255" s="5" t="s">
        <v>606</v>
      </c>
      <c r="AB255" s="7">
        <v>4039</v>
      </c>
      <c r="AC255" s="7">
        <v>4182</v>
      </c>
      <c r="AD255" s="17">
        <f t="shared" si="18"/>
        <v>4.0389999999999997</v>
      </c>
      <c r="AE255" s="17">
        <f t="shared" si="19"/>
        <v>4.1820000000000004</v>
      </c>
      <c r="AF255" s="7">
        <v>6978</v>
      </c>
      <c r="AG255" s="5" t="s">
        <v>2205</v>
      </c>
      <c r="AH255" s="5" t="s">
        <v>607</v>
      </c>
      <c r="AI255" s="5" t="s">
        <v>1745</v>
      </c>
      <c r="AJ255" s="5" t="s">
        <v>608</v>
      </c>
      <c r="AK255" s="5" t="s">
        <v>1741</v>
      </c>
      <c r="AL255" s="5" t="s">
        <v>1747</v>
      </c>
      <c r="AM255" s="6" t="b">
        <v>1</v>
      </c>
      <c r="AN255" s="6" t="b">
        <v>1</v>
      </c>
      <c r="AO255" s="17">
        <f t="shared" si="20"/>
        <v>3.0493262100000003</v>
      </c>
      <c r="AP255" s="17">
        <f t="shared" si="21"/>
        <v>2.919424926</v>
      </c>
      <c r="AQ255" s="17">
        <f t="shared" si="22"/>
        <v>0.12990128400000023</v>
      </c>
      <c r="AR255" s="25"/>
      <c r="AS255" s="25"/>
      <c r="AT255" s="25"/>
    </row>
    <row r="256" spans="1:46" ht="12" customHeight="1" x14ac:dyDescent="0.2">
      <c r="A256" s="1" t="s">
        <v>1719</v>
      </c>
      <c r="B256" s="5" t="s">
        <v>592</v>
      </c>
      <c r="C256" s="5" t="s">
        <v>3096</v>
      </c>
      <c r="D256" s="5" t="s">
        <v>609</v>
      </c>
      <c r="E256" s="5" t="s">
        <v>610</v>
      </c>
      <c r="F256" s="5" t="s">
        <v>240</v>
      </c>
      <c r="G256" s="5" t="s">
        <v>1984</v>
      </c>
      <c r="H256" s="5" t="s">
        <v>1985</v>
      </c>
      <c r="I256" s="5" t="s">
        <v>611</v>
      </c>
      <c r="J256" s="5" t="s">
        <v>2262</v>
      </c>
      <c r="K256" s="5" t="s">
        <v>2003</v>
      </c>
      <c r="L256" s="5" t="s">
        <v>1988</v>
      </c>
      <c r="M256" s="5" t="s">
        <v>1795</v>
      </c>
      <c r="N256" s="5" t="s">
        <v>1990</v>
      </c>
      <c r="O256" s="5" t="s">
        <v>612</v>
      </c>
      <c r="P256" s="5" t="s">
        <v>613</v>
      </c>
      <c r="Q256" s="5" t="s">
        <v>1746</v>
      </c>
      <c r="R256" s="6" t="b">
        <v>0</v>
      </c>
      <c r="S256" s="5" t="s">
        <v>614</v>
      </c>
      <c r="T256" s="5" t="s">
        <v>614</v>
      </c>
      <c r="U256" s="5" t="s">
        <v>1858</v>
      </c>
      <c r="V256" s="5" t="s">
        <v>2056</v>
      </c>
      <c r="W256" s="5" t="s">
        <v>1779</v>
      </c>
      <c r="X256" s="6" t="b">
        <v>0</v>
      </c>
      <c r="Y256" s="5" t="s">
        <v>2039</v>
      </c>
      <c r="Z256" s="5" t="s">
        <v>1785</v>
      </c>
      <c r="AA256" s="5" t="s">
        <v>1745</v>
      </c>
      <c r="AB256" s="7">
        <v>3167</v>
      </c>
      <c r="AC256" s="7">
        <v>600</v>
      </c>
      <c r="AD256" s="17">
        <f t="shared" si="18"/>
        <v>3.1669999999999998</v>
      </c>
      <c r="AE256" s="17">
        <f t="shared" si="19"/>
        <v>0.6</v>
      </c>
      <c r="AF256" s="7">
        <v>3899</v>
      </c>
      <c r="AG256" s="5" t="s">
        <v>1962</v>
      </c>
      <c r="AH256" s="5" t="s">
        <v>615</v>
      </c>
      <c r="AI256" s="5" t="s">
        <v>1745</v>
      </c>
      <c r="AJ256" s="5" t="s">
        <v>2332</v>
      </c>
      <c r="AK256" s="5" t="s">
        <v>1887</v>
      </c>
      <c r="AL256" s="5" t="s">
        <v>1747</v>
      </c>
      <c r="AM256" s="6" t="b">
        <v>0</v>
      </c>
      <c r="AN256" s="6" t="b">
        <v>1</v>
      </c>
      <c r="AO256" s="17">
        <f t="shared" si="20"/>
        <v>0.43749299999999997</v>
      </c>
      <c r="AP256" s="17">
        <f t="shared" si="21"/>
        <v>0.41885579999999994</v>
      </c>
      <c r="AQ256" s="17">
        <f t="shared" si="22"/>
        <v>1.863720000000002E-2</v>
      </c>
      <c r="AR256" s="25"/>
      <c r="AS256" s="25"/>
      <c r="AT256" s="25"/>
    </row>
    <row r="257" spans="1:46" ht="12" customHeight="1" x14ac:dyDescent="0.2">
      <c r="A257" s="1" t="s">
        <v>1719</v>
      </c>
      <c r="B257" s="5" t="s">
        <v>592</v>
      </c>
      <c r="C257" s="5" t="s">
        <v>3096</v>
      </c>
      <c r="D257" s="5" t="s">
        <v>616</v>
      </c>
      <c r="E257" s="5" t="s">
        <v>617</v>
      </c>
      <c r="F257" s="5" t="s">
        <v>2085</v>
      </c>
      <c r="G257" s="5" t="s">
        <v>2286</v>
      </c>
      <c r="H257" s="5" t="s">
        <v>1985</v>
      </c>
      <c r="I257" s="5" t="s">
        <v>352</v>
      </c>
      <c r="J257" s="5" t="s">
        <v>1728</v>
      </c>
      <c r="K257" s="5" t="s">
        <v>2003</v>
      </c>
      <c r="L257" s="5" t="s">
        <v>1988</v>
      </c>
      <c r="M257" s="5" t="s">
        <v>1795</v>
      </c>
      <c r="N257" s="5" t="s">
        <v>1990</v>
      </c>
      <c r="O257" s="5" t="s">
        <v>618</v>
      </c>
      <c r="P257" s="5" t="s">
        <v>2494</v>
      </c>
      <c r="Q257" s="5" t="s">
        <v>2007</v>
      </c>
      <c r="R257" s="6" t="b">
        <v>0</v>
      </c>
      <c r="S257" s="5" t="s">
        <v>619</v>
      </c>
      <c r="T257" s="5" t="s">
        <v>619</v>
      </c>
      <c r="U257" s="5" t="s">
        <v>1823</v>
      </c>
      <c r="V257" s="5" t="s">
        <v>1836</v>
      </c>
      <c r="W257" s="5" t="s">
        <v>1779</v>
      </c>
      <c r="X257" s="6" t="b">
        <v>0</v>
      </c>
      <c r="Y257" s="5" t="s">
        <v>1807</v>
      </c>
      <c r="Z257" s="5" t="s">
        <v>1785</v>
      </c>
      <c r="AA257" s="5" t="s">
        <v>1745</v>
      </c>
      <c r="AB257" s="7">
        <v>3270</v>
      </c>
      <c r="AC257" s="7">
        <v>0</v>
      </c>
      <c r="AD257" s="17">
        <f t="shared" si="18"/>
        <v>3.27</v>
      </c>
      <c r="AE257" s="17">
        <f t="shared" si="19"/>
        <v>0</v>
      </c>
      <c r="AF257" s="7">
        <v>7792</v>
      </c>
      <c r="AG257" s="5" t="s">
        <v>1779</v>
      </c>
      <c r="AH257" s="5" t="s">
        <v>620</v>
      </c>
      <c r="AI257" s="5" t="s">
        <v>620</v>
      </c>
      <c r="AJ257" s="5" t="s">
        <v>621</v>
      </c>
      <c r="AK257" s="5" t="s">
        <v>1887</v>
      </c>
      <c r="AL257" s="5" t="s">
        <v>622</v>
      </c>
      <c r="AM257" s="6" t="b">
        <v>1</v>
      </c>
      <c r="AN257" s="6" t="b">
        <v>1</v>
      </c>
      <c r="AO257" s="17">
        <f t="shared" si="20"/>
        <v>0</v>
      </c>
      <c r="AP257" s="17">
        <f t="shared" si="21"/>
        <v>0</v>
      </c>
      <c r="AQ257" s="17">
        <f t="shared" si="22"/>
        <v>0</v>
      </c>
      <c r="AR257" s="25"/>
      <c r="AS257" s="25"/>
      <c r="AT257" s="25"/>
    </row>
    <row r="258" spans="1:46" ht="12" customHeight="1" x14ac:dyDescent="0.2">
      <c r="A258" s="1" t="s">
        <v>1719</v>
      </c>
      <c r="B258" s="5" t="s">
        <v>592</v>
      </c>
      <c r="C258" s="5" t="s">
        <v>3096</v>
      </c>
      <c r="D258" s="5" t="s">
        <v>623</v>
      </c>
      <c r="E258" s="5" t="s">
        <v>624</v>
      </c>
      <c r="F258" s="5" t="s">
        <v>2329</v>
      </c>
      <c r="G258" s="5" t="s">
        <v>2000</v>
      </c>
      <c r="H258" s="5" t="s">
        <v>1985</v>
      </c>
      <c r="I258" s="5" t="s">
        <v>2604</v>
      </c>
      <c r="J258" s="5" t="s">
        <v>1728</v>
      </c>
      <c r="K258" s="5" t="s">
        <v>2094</v>
      </c>
      <c r="L258" s="5" t="s">
        <v>1988</v>
      </c>
      <c r="M258" s="5" t="s">
        <v>1807</v>
      </c>
      <c r="N258" s="5" t="s">
        <v>2605</v>
      </c>
      <c r="O258" s="5" t="s">
        <v>625</v>
      </c>
      <c r="P258" s="5" t="s">
        <v>626</v>
      </c>
      <c r="Q258" s="5" t="s">
        <v>2463</v>
      </c>
      <c r="R258" s="6" t="b">
        <v>0</v>
      </c>
      <c r="S258" s="5" t="s">
        <v>627</v>
      </c>
      <c r="T258" s="5" t="s">
        <v>627</v>
      </c>
      <c r="U258" s="5" t="s">
        <v>2101</v>
      </c>
      <c r="V258" s="5" t="s">
        <v>1779</v>
      </c>
      <c r="W258" s="5" t="s">
        <v>2560</v>
      </c>
      <c r="X258" s="6" t="b">
        <v>1</v>
      </c>
      <c r="Y258" s="5" t="s">
        <v>1884</v>
      </c>
      <c r="Z258" s="5" t="s">
        <v>1785</v>
      </c>
      <c r="AA258" s="5" t="s">
        <v>1745</v>
      </c>
      <c r="AB258" s="7">
        <v>25000</v>
      </c>
      <c r="AC258" s="7">
        <v>19500</v>
      </c>
      <c r="AD258" s="17">
        <f t="shared" si="18"/>
        <v>25</v>
      </c>
      <c r="AE258" s="17">
        <f t="shared" si="19"/>
        <v>19.5</v>
      </c>
      <c r="AF258" s="7">
        <v>44633</v>
      </c>
      <c r="AG258" s="5" t="s">
        <v>1745</v>
      </c>
      <c r="AH258" s="5" t="s">
        <v>628</v>
      </c>
      <c r="AI258" s="5" t="s">
        <v>628</v>
      </c>
      <c r="AJ258" s="5" t="s">
        <v>2353</v>
      </c>
      <c r="AK258" s="5" t="s">
        <v>1741</v>
      </c>
      <c r="AL258" s="5" t="s">
        <v>629</v>
      </c>
      <c r="AM258" s="6" t="b">
        <v>0</v>
      </c>
      <c r="AN258" s="6" t="b">
        <v>1</v>
      </c>
      <c r="AO258" s="17">
        <f t="shared" si="20"/>
        <v>14.218522500000001</v>
      </c>
      <c r="AP258" s="17">
        <f t="shared" si="21"/>
        <v>13.6128135</v>
      </c>
      <c r="AQ258" s="17">
        <f t="shared" si="22"/>
        <v>0.60570900000000094</v>
      </c>
      <c r="AR258" s="25"/>
      <c r="AS258" s="25"/>
      <c r="AT258" s="25"/>
    </row>
    <row r="259" spans="1:46" ht="12" customHeight="1" x14ac:dyDescent="0.2">
      <c r="A259" s="1" t="s">
        <v>1719</v>
      </c>
      <c r="B259" s="5" t="s">
        <v>592</v>
      </c>
      <c r="C259" s="5" t="s">
        <v>3096</v>
      </c>
      <c r="D259" s="5" t="s">
        <v>630</v>
      </c>
      <c r="E259" s="5" t="s">
        <v>624</v>
      </c>
      <c r="F259" s="5" t="s">
        <v>2329</v>
      </c>
      <c r="G259" s="5" t="s">
        <v>1772</v>
      </c>
      <c r="H259" s="5" t="s">
        <v>1985</v>
      </c>
      <c r="I259" s="5" t="s">
        <v>2604</v>
      </c>
      <c r="J259" s="5" t="s">
        <v>1728</v>
      </c>
      <c r="K259" s="5" t="s">
        <v>2094</v>
      </c>
      <c r="L259" s="5" t="s">
        <v>1988</v>
      </c>
      <c r="M259" s="5" t="s">
        <v>1807</v>
      </c>
      <c r="N259" s="5" t="s">
        <v>2605</v>
      </c>
      <c r="O259" s="5" t="s">
        <v>631</v>
      </c>
      <c r="P259" s="5" t="s">
        <v>632</v>
      </c>
      <c r="Q259" s="5" t="s">
        <v>3144</v>
      </c>
      <c r="R259" s="6" t="b">
        <v>0</v>
      </c>
      <c r="S259" s="5" t="s">
        <v>633</v>
      </c>
      <c r="T259" s="5" t="s">
        <v>634</v>
      </c>
      <c r="U259" s="5" t="s">
        <v>1807</v>
      </c>
      <c r="V259" s="5" t="s">
        <v>1887</v>
      </c>
      <c r="W259" s="5" t="s">
        <v>1779</v>
      </c>
      <c r="X259" s="6" t="b">
        <v>1</v>
      </c>
      <c r="Y259" s="5" t="s">
        <v>1807</v>
      </c>
      <c r="Z259" s="5" t="s">
        <v>1785</v>
      </c>
      <c r="AA259" s="5" t="s">
        <v>1745</v>
      </c>
      <c r="AB259" s="7">
        <v>7200</v>
      </c>
      <c r="AC259" s="7">
        <v>2500</v>
      </c>
      <c r="AD259" s="17">
        <f t="shared" ref="AD259:AD324" si="23">AB259/1000</f>
        <v>7.2</v>
      </c>
      <c r="AE259" s="17">
        <f t="shared" ref="AE259:AE324" si="24">AC259/1000</f>
        <v>2.5</v>
      </c>
      <c r="AF259" s="7">
        <v>9700</v>
      </c>
      <c r="AG259" s="5" t="s">
        <v>3190</v>
      </c>
      <c r="AH259" s="5" t="s">
        <v>2427</v>
      </c>
      <c r="AI259" s="5" t="s">
        <v>2427</v>
      </c>
      <c r="AJ259" s="5" t="s">
        <v>635</v>
      </c>
      <c r="AK259" s="5" t="s">
        <v>1887</v>
      </c>
      <c r="AL259" s="5" t="s">
        <v>636</v>
      </c>
      <c r="AM259" s="6" t="b">
        <v>1</v>
      </c>
      <c r="AN259" s="6" t="b">
        <v>1</v>
      </c>
      <c r="AO259" s="17">
        <f t="shared" si="20"/>
        <v>1.8228875</v>
      </c>
      <c r="AP259" s="17">
        <f t="shared" si="21"/>
        <v>1.7452325</v>
      </c>
      <c r="AQ259" s="17">
        <f t="shared" si="22"/>
        <v>7.765500000000003E-2</v>
      </c>
      <c r="AR259" s="25"/>
      <c r="AS259" s="25"/>
      <c r="AT259" s="25"/>
    </row>
    <row r="260" spans="1:46" ht="12" customHeight="1" x14ac:dyDescent="0.2">
      <c r="A260" s="1" t="s">
        <v>1719</v>
      </c>
      <c r="B260" s="5" t="s">
        <v>592</v>
      </c>
      <c r="C260" s="5" t="s">
        <v>3096</v>
      </c>
      <c r="D260" s="5" t="s">
        <v>637</v>
      </c>
      <c r="E260" s="5" t="s">
        <v>624</v>
      </c>
      <c r="F260" s="5" t="s">
        <v>2329</v>
      </c>
      <c r="G260" s="5" t="s">
        <v>1751</v>
      </c>
      <c r="H260" s="5" t="s">
        <v>1985</v>
      </c>
      <c r="I260" s="5" t="s">
        <v>2604</v>
      </c>
      <c r="J260" s="5" t="s">
        <v>1728</v>
      </c>
      <c r="K260" s="5" t="s">
        <v>2094</v>
      </c>
      <c r="L260" s="5" t="s">
        <v>1988</v>
      </c>
      <c r="M260" s="5" t="s">
        <v>1807</v>
      </c>
      <c r="N260" s="5" t="s">
        <v>2605</v>
      </c>
      <c r="O260" s="5" t="s">
        <v>638</v>
      </c>
      <c r="P260" s="5" t="s">
        <v>639</v>
      </c>
      <c r="Q260" s="5" t="s">
        <v>2345</v>
      </c>
      <c r="R260" s="6" t="b">
        <v>0</v>
      </c>
      <c r="S260" s="5" t="s">
        <v>640</v>
      </c>
      <c r="T260" s="5" t="s">
        <v>641</v>
      </c>
      <c r="U260" s="5" t="s">
        <v>1884</v>
      </c>
      <c r="V260" s="5" t="s">
        <v>1887</v>
      </c>
      <c r="W260" s="5" t="s">
        <v>1779</v>
      </c>
      <c r="X260" s="6" t="b">
        <v>1</v>
      </c>
      <c r="Y260" s="5" t="s">
        <v>1807</v>
      </c>
      <c r="Z260" s="5" t="s">
        <v>1785</v>
      </c>
      <c r="AA260" s="5" t="s">
        <v>1745</v>
      </c>
      <c r="AB260" s="7">
        <v>10870</v>
      </c>
      <c r="AC260" s="7">
        <v>6400</v>
      </c>
      <c r="AD260" s="17">
        <f t="shared" si="23"/>
        <v>10.87</v>
      </c>
      <c r="AE260" s="17">
        <f t="shared" si="24"/>
        <v>6.4</v>
      </c>
      <c r="AF260" s="7">
        <v>17264</v>
      </c>
      <c r="AG260" s="5" t="s">
        <v>1779</v>
      </c>
      <c r="AH260" s="5" t="s">
        <v>642</v>
      </c>
      <c r="AI260" s="5" t="s">
        <v>642</v>
      </c>
      <c r="AJ260" s="5" t="s">
        <v>643</v>
      </c>
      <c r="AK260" s="5" t="s">
        <v>2257</v>
      </c>
      <c r="AL260" s="5" t="s">
        <v>644</v>
      </c>
      <c r="AM260" s="6" t="b">
        <v>1</v>
      </c>
      <c r="AN260" s="6" t="b">
        <v>1</v>
      </c>
      <c r="AO260" s="17">
        <f t="shared" si="20"/>
        <v>4.6665920000000005</v>
      </c>
      <c r="AP260" s="17">
        <f t="shared" si="21"/>
        <v>4.4677952000000003</v>
      </c>
      <c r="AQ260" s="17">
        <f t="shared" si="22"/>
        <v>0.19879680000000022</v>
      </c>
      <c r="AR260" s="25"/>
      <c r="AS260" s="25"/>
      <c r="AT260" s="25"/>
    </row>
    <row r="261" spans="1:46" ht="12" customHeight="1" x14ac:dyDescent="0.2">
      <c r="A261" s="1" t="s">
        <v>1719</v>
      </c>
      <c r="B261" s="5" t="s">
        <v>592</v>
      </c>
      <c r="C261" s="5" t="s">
        <v>211</v>
      </c>
      <c r="D261" s="5" t="s">
        <v>645</v>
      </c>
      <c r="E261" s="5" t="s">
        <v>646</v>
      </c>
      <c r="F261" s="5" t="s">
        <v>3139</v>
      </c>
      <c r="G261" s="5" t="s">
        <v>1</v>
      </c>
      <c r="H261" s="5" t="s">
        <v>1985</v>
      </c>
      <c r="I261" s="5" t="s">
        <v>519</v>
      </c>
      <c r="J261" s="5" t="s">
        <v>1728</v>
      </c>
      <c r="K261" s="5" t="s">
        <v>2094</v>
      </c>
      <c r="L261" s="5" t="s">
        <v>1988</v>
      </c>
      <c r="M261" s="5" t="s">
        <v>2068</v>
      </c>
      <c r="N261" s="5" t="s">
        <v>1990</v>
      </c>
      <c r="O261" s="5" t="s">
        <v>1724</v>
      </c>
      <c r="P261" s="5" t="s">
        <v>647</v>
      </c>
      <c r="Q261" s="5" t="s">
        <v>1745</v>
      </c>
      <c r="R261" s="6" t="b">
        <v>0</v>
      </c>
      <c r="S261" s="5" t="s">
        <v>648</v>
      </c>
      <c r="T261" s="5" t="s">
        <v>649</v>
      </c>
      <c r="U261" s="5" t="s">
        <v>1836</v>
      </c>
      <c r="V261" s="5" t="s">
        <v>1779</v>
      </c>
      <c r="W261" s="5" t="s">
        <v>1776</v>
      </c>
      <c r="X261" s="6" t="b">
        <v>1</v>
      </c>
      <c r="Y261" s="5" t="s">
        <v>2068</v>
      </c>
      <c r="Z261" s="5" t="s">
        <v>1785</v>
      </c>
      <c r="AA261" s="5" t="s">
        <v>1745</v>
      </c>
      <c r="AB261" s="7">
        <v>2361</v>
      </c>
      <c r="AC261" s="7">
        <v>2776</v>
      </c>
      <c r="AD261" s="17">
        <f t="shared" si="23"/>
        <v>2.3610000000000002</v>
      </c>
      <c r="AE261" s="17">
        <f t="shared" si="24"/>
        <v>2.7759999999999998</v>
      </c>
      <c r="AF261" s="7">
        <v>5125</v>
      </c>
      <c r="AG261" s="5" t="s">
        <v>1779</v>
      </c>
      <c r="AH261" s="5" t="s">
        <v>2008</v>
      </c>
      <c r="AI261" s="5" t="s">
        <v>1745</v>
      </c>
      <c r="AJ261" s="5" t="s">
        <v>650</v>
      </c>
      <c r="AK261" s="5" t="s">
        <v>1887</v>
      </c>
      <c r="AL261" s="5" t="s">
        <v>1747</v>
      </c>
      <c r="AM261" s="6" t="b">
        <v>1</v>
      </c>
      <c r="AN261" s="6" t="b">
        <v>1</v>
      </c>
      <c r="AO261" s="17">
        <f t="shared" si="20"/>
        <v>2.0241342799999997</v>
      </c>
      <c r="AP261" s="17">
        <f t="shared" si="21"/>
        <v>1.9379061679999998</v>
      </c>
      <c r="AQ261" s="17">
        <f t="shared" si="22"/>
        <v>8.6228111999999912E-2</v>
      </c>
      <c r="AR261" s="25"/>
      <c r="AS261" s="25"/>
      <c r="AT261" s="25"/>
    </row>
    <row r="262" spans="1:46" ht="12" customHeight="1" x14ac:dyDescent="0.2">
      <c r="A262" s="1" t="s">
        <v>1719</v>
      </c>
      <c r="B262" s="5" t="s">
        <v>592</v>
      </c>
      <c r="C262" s="5" t="s">
        <v>3096</v>
      </c>
      <c r="D262" s="5" t="s">
        <v>651</v>
      </c>
      <c r="E262" s="5" t="s">
        <v>624</v>
      </c>
      <c r="F262" s="5" t="s">
        <v>2842</v>
      </c>
      <c r="G262" s="5" t="s">
        <v>1772</v>
      </c>
      <c r="H262" s="5" t="s">
        <v>1985</v>
      </c>
      <c r="I262" s="5" t="s">
        <v>652</v>
      </c>
      <c r="J262" s="5" t="s">
        <v>2262</v>
      </c>
      <c r="K262" s="5" t="s">
        <v>2003</v>
      </c>
      <c r="L262" s="5" t="s">
        <v>1988</v>
      </c>
      <c r="M262" s="5" t="s">
        <v>1795</v>
      </c>
      <c r="N262" s="5" t="s">
        <v>1990</v>
      </c>
      <c r="O262" s="5" t="s">
        <v>437</v>
      </c>
      <c r="P262" s="5" t="s">
        <v>653</v>
      </c>
      <c r="Q262" s="5" t="s">
        <v>2266</v>
      </c>
      <c r="R262" s="6" t="b">
        <v>0</v>
      </c>
      <c r="S262" s="5" t="s">
        <v>654</v>
      </c>
      <c r="T262" s="5" t="s">
        <v>655</v>
      </c>
      <c r="U262" s="5" t="s">
        <v>2244</v>
      </c>
      <c r="V262" s="5" t="s">
        <v>1779</v>
      </c>
      <c r="W262" s="5" t="s">
        <v>1779</v>
      </c>
      <c r="X262" s="6" t="b">
        <v>0</v>
      </c>
      <c r="Y262" s="5" t="s">
        <v>1858</v>
      </c>
      <c r="Z262" s="5" t="s">
        <v>1785</v>
      </c>
      <c r="AA262" s="5" t="s">
        <v>1745</v>
      </c>
      <c r="AB262" s="7">
        <v>4400</v>
      </c>
      <c r="AC262" s="7">
        <v>1800</v>
      </c>
      <c r="AD262" s="17">
        <f t="shared" si="23"/>
        <v>4.4000000000000004</v>
      </c>
      <c r="AE262" s="17">
        <f t="shared" si="24"/>
        <v>1.8</v>
      </c>
      <c r="AF262" s="7">
        <v>6141</v>
      </c>
      <c r="AG262" s="5" t="s">
        <v>656</v>
      </c>
      <c r="AH262" s="5" t="s">
        <v>1871</v>
      </c>
      <c r="AI262" s="5" t="s">
        <v>1745</v>
      </c>
      <c r="AJ262" s="5" t="s">
        <v>2141</v>
      </c>
      <c r="AK262" s="5" t="s">
        <v>1745</v>
      </c>
      <c r="AL262" s="5" t="s">
        <v>657</v>
      </c>
      <c r="AM262" s="6" t="b">
        <v>0</v>
      </c>
      <c r="AN262" s="6" t="b">
        <v>0</v>
      </c>
      <c r="AO262" s="17">
        <f t="shared" si="20"/>
        <v>1.312479</v>
      </c>
      <c r="AP262" s="17">
        <f t="shared" si="21"/>
        <v>1.2565674</v>
      </c>
      <c r="AQ262" s="17">
        <f t="shared" si="22"/>
        <v>5.591159999999995E-2</v>
      </c>
      <c r="AR262" s="25"/>
      <c r="AS262" s="25"/>
      <c r="AT262" s="25"/>
    </row>
    <row r="263" spans="1:46" ht="12" customHeight="1" x14ac:dyDescent="0.2">
      <c r="A263" s="1" t="s">
        <v>1719</v>
      </c>
      <c r="B263" s="5" t="s">
        <v>592</v>
      </c>
      <c r="C263" s="5" t="s">
        <v>3191</v>
      </c>
      <c r="D263" s="5" t="s">
        <v>658</v>
      </c>
      <c r="E263" s="5" t="s">
        <v>659</v>
      </c>
      <c r="F263" s="5" t="s">
        <v>660</v>
      </c>
      <c r="G263" s="5" t="s">
        <v>1972</v>
      </c>
      <c r="H263" s="5" t="s">
        <v>1985</v>
      </c>
      <c r="I263" s="5" t="s">
        <v>215</v>
      </c>
      <c r="J263" s="5" t="s">
        <v>1728</v>
      </c>
      <c r="K263" s="5" t="s">
        <v>2094</v>
      </c>
      <c r="L263" s="5" t="s">
        <v>661</v>
      </c>
      <c r="M263" s="5" t="s">
        <v>1795</v>
      </c>
      <c r="N263" s="5" t="s">
        <v>1926</v>
      </c>
      <c r="O263" s="5" t="s">
        <v>1928</v>
      </c>
      <c r="P263" s="5" t="s">
        <v>2029</v>
      </c>
      <c r="Q263" s="5" t="s">
        <v>1811</v>
      </c>
      <c r="R263" s="6" t="b">
        <v>0</v>
      </c>
      <c r="S263" s="5" t="s">
        <v>278</v>
      </c>
      <c r="T263" s="5" t="s">
        <v>662</v>
      </c>
      <c r="U263" s="5" t="s">
        <v>663</v>
      </c>
      <c r="V263" s="5" t="s">
        <v>664</v>
      </c>
      <c r="W263" s="5" t="s">
        <v>665</v>
      </c>
      <c r="X263" s="6" t="b">
        <v>0</v>
      </c>
      <c r="Y263" s="5" t="s">
        <v>1784</v>
      </c>
      <c r="Z263" s="5" t="s">
        <v>1785</v>
      </c>
      <c r="AA263" s="5" t="s">
        <v>666</v>
      </c>
      <c r="AB263" s="7">
        <v>77982</v>
      </c>
      <c r="AC263" s="7">
        <v>76432</v>
      </c>
      <c r="AD263" s="17">
        <f t="shared" si="23"/>
        <v>77.981999999999999</v>
      </c>
      <c r="AE263" s="17">
        <f t="shared" si="24"/>
        <v>76.432000000000002</v>
      </c>
      <c r="AF263" s="7">
        <v>145955</v>
      </c>
      <c r="AG263" s="5" t="s">
        <v>1745</v>
      </c>
      <c r="AH263" s="5" t="s">
        <v>1745</v>
      </c>
      <c r="AI263" s="5" t="s">
        <v>1745</v>
      </c>
      <c r="AJ263" s="5" t="s">
        <v>1745</v>
      </c>
      <c r="AK263" s="5" t="s">
        <v>1745</v>
      </c>
      <c r="AL263" s="5" t="s">
        <v>1747</v>
      </c>
      <c r="AM263" s="6" t="b">
        <v>0</v>
      </c>
      <c r="AN263" s="6" t="b">
        <v>0</v>
      </c>
      <c r="AO263" s="17">
        <f t="shared" si="20"/>
        <v>55.730774959999998</v>
      </c>
      <c r="AP263" s="17">
        <f t="shared" si="21"/>
        <v>53.356644175999996</v>
      </c>
      <c r="AQ263" s="17">
        <f t="shared" si="22"/>
        <v>2.3741307840000019</v>
      </c>
      <c r="AR263" s="25"/>
      <c r="AS263" s="25"/>
      <c r="AT263" s="25"/>
    </row>
    <row r="264" spans="1:46" ht="12" customHeight="1" x14ac:dyDescent="0.2">
      <c r="A264" s="1" t="s">
        <v>1719</v>
      </c>
      <c r="B264" s="5" t="s">
        <v>592</v>
      </c>
      <c r="C264" s="5" t="s">
        <v>3096</v>
      </c>
      <c r="D264" s="5" t="s">
        <v>667</v>
      </c>
      <c r="E264" s="5" t="s">
        <v>668</v>
      </c>
      <c r="F264" s="5" t="s">
        <v>1973</v>
      </c>
      <c r="G264" s="5" t="s">
        <v>1752</v>
      </c>
      <c r="H264" s="5" t="s">
        <v>1985</v>
      </c>
      <c r="I264" s="5" t="s">
        <v>669</v>
      </c>
      <c r="J264" s="5" t="s">
        <v>670</v>
      </c>
      <c r="K264" s="5" t="s">
        <v>2094</v>
      </c>
      <c r="L264" s="5" t="s">
        <v>1988</v>
      </c>
      <c r="M264" s="5" t="s">
        <v>1731</v>
      </c>
      <c r="N264" s="5" t="s">
        <v>1926</v>
      </c>
      <c r="O264" s="5" t="s">
        <v>2659</v>
      </c>
      <c r="P264" s="5" t="s">
        <v>671</v>
      </c>
      <c r="Q264" s="5" t="s">
        <v>2374</v>
      </c>
      <c r="R264" s="6" t="b">
        <v>0</v>
      </c>
      <c r="S264" s="5" t="s">
        <v>672</v>
      </c>
      <c r="T264" s="5" t="s">
        <v>673</v>
      </c>
      <c r="U264" s="5" t="s">
        <v>2168</v>
      </c>
      <c r="V264" s="5" t="s">
        <v>1836</v>
      </c>
      <c r="W264" s="5" t="s">
        <v>126</v>
      </c>
      <c r="X264" s="6" t="b">
        <v>0</v>
      </c>
      <c r="Y264" s="5" t="s">
        <v>1884</v>
      </c>
      <c r="Z264" s="5" t="s">
        <v>1741</v>
      </c>
      <c r="AA264" s="5" t="s">
        <v>1745</v>
      </c>
      <c r="AB264" s="7">
        <v>18300</v>
      </c>
      <c r="AC264" s="7">
        <v>11700</v>
      </c>
      <c r="AD264" s="17">
        <f t="shared" si="23"/>
        <v>18.3</v>
      </c>
      <c r="AE264" s="17">
        <f t="shared" si="24"/>
        <v>11.7</v>
      </c>
      <c r="AF264" s="7">
        <v>30015</v>
      </c>
      <c r="AG264" s="5" t="s">
        <v>1779</v>
      </c>
      <c r="AH264" s="5" t="s">
        <v>674</v>
      </c>
      <c r="AI264" s="5" t="s">
        <v>674</v>
      </c>
      <c r="AJ264" s="5" t="s">
        <v>675</v>
      </c>
      <c r="AK264" s="5" t="s">
        <v>1887</v>
      </c>
      <c r="AL264" s="5" t="s">
        <v>1747</v>
      </c>
      <c r="AM264" s="6" t="b">
        <v>1</v>
      </c>
      <c r="AN264" s="6" t="b">
        <v>1</v>
      </c>
      <c r="AO264" s="17">
        <f t="shared" si="20"/>
        <v>8.5311135</v>
      </c>
      <c r="AP264" s="17">
        <f t="shared" si="21"/>
        <v>8.1676880999999995</v>
      </c>
      <c r="AQ264" s="17">
        <f t="shared" si="22"/>
        <v>0.36342540000000056</v>
      </c>
      <c r="AR264" s="25"/>
      <c r="AS264" s="25"/>
      <c r="AT264" s="25"/>
    </row>
    <row r="265" spans="1:46" ht="12" customHeight="1" x14ac:dyDescent="0.2">
      <c r="A265" s="1" t="s">
        <v>1719</v>
      </c>
      <c r="B265" s="5" t="s">
        <v>592</v>
      </c>
      <c r="C265" s="5" t="s">
        <v>3096</v>
      </c>
      <c r="D265" s="5" t="s">
        <v>676</v>
      </c>
      <c r="E265" s="5" t="s">
        <v>624</v>
      </c>
      <c r="F265" s="5" t="s">
        <v>3153</v>
      </c>
      <c r="G265" s="5" t="s">
        <v>2743</v>
      </c>
      <c r="H265" s="5" t="s">
        <v>1985</v>
      </c>
      <c r="I265" s="5" t="s">
        <v>611</v>
      </c>
      <c r="J265" s="5" t="s">
        <v>2262</v>
      </c>
      <c r="K265" s="5" t="s">
        <v>2003</v>
      </c>
      <c r="L265" s="5" t="s">
        <v>1988</v>
      </c>
      <c r="M265" s="5" t="s">
        <v>1795</v>
      </c>
      <c r="N265" s="5" t="s">
        <v>1990</v>
      </c>
      <c r="O265" s="5" t="s">
        <v>2842</v>
      </c>
      <c r="P265" s="5" t="s">
        <v>653</v>
      </c>
      <c r="Q265" s="5" t="s">
        <v>2007</v>
      </c>
      <c r="R265" s="6" t="b">
        <v>0</v>
      </c>
      <c r="S265" s="5" t="s">
        <v>677</v>
      </c>
      <c r="T265" s="5" t="s">
        <v>678</v>
      </c>
      <c r="U265" s="5" t="s">
        <v>1741</v>
      </c>
      <c r="V265" s="5" t="s">
        <v>1779</v>
      </c>
      <c r="W265" s="5" t="s">
        <v>1779</v>
      </c>
      <c r="X265" s="6" t="b">
        <v>0</v>
      </c>
      <c r="Y265" s="5" t="s">
        <v>1823</v>
      </c>
      <c r="Z265" s="5" t="s">
        <v>1785</v>
      </c>
      <c r="AA265" s="5" t="s">
        <v>1745</v>
      </c>
      <c r="AB265" s="7">
        <v>280</v>
      </c>
      <c r="AC265" s="7">
        <v>455</v>
      </c>
      <c r="AD265" s="17">
        <f t="shared" si="23"/>
        <v>0.28000000000000003</v>
      </c>
      <c r="AE265" s="17">
        <f t="shared" si="24"/>
        <v>0.45500000000000002</v>
      </c>
      <c r="AF265" s="7">
        <v>1016</v>
      </c>
      <c r="AG265" s="5" t="s">
        <v>1779</v>
      </c>
      <c r="AH265" s="5" t="s">
        <v>679</v>
      </c>
      <c r="AI265" s="5" t="s">
        <v>679</v>
      </c>
      <c r="AJ265" s="5" t="s">
        <v>680</v>
      </c>
      <c r="AK265" s="5" t="s">
        <v>1887</v>
      </c>
      <c r="AL265" s="5" t="s">
        <v>1747</v>
      </c>
      <c r="AM265" s="6" t="b">
        <v>1</v>
      </c>
      <c r="AN265" s="6" t="b">
        <v>1</v>
      </c>
      <c r="AO265" s="17">
        <f t="shared" si="20"/>
        <v>0.33176552500000001</v>
      </c>
      <c r="AP265" s="17">
        <f t="shared" si="21"/>
        <v>0.317632315</v>
      </c>
      <c r="AQ265" s="17">
        <f t="shared" si="22"/>
        <v>1.4133210000000007E-2</v>
      </c>
      <c r="AR265" s="25"/>
      <c r="AS265" s="25"/>
      <c r="AT265" s="25"/>
    </row>
    <row r="266" spans="1:46" ht="12" customHeight="1" x14ac:dyDescent="0.2">
      <c r="A266" s="1" t="s">
        <v>1719</v>
      </c>
      <c r="B266" s="5" t="s">
        <v>592</v>
      </c>
      <c r="C266" s="5" t="s">
        <v>3096</v>
      </c>
      <c r="D266" s="5" t="s">
        <v>681</v>
      </c>
      <c r="E266" s="5" t="s">
        <v>624</v>
      </c>
      <c r="F266" s="5" t="s">
        <v>2307</v>
      </c>
      <c r="G266" s="5" t="s">
        <v>2743</v>
      </c>
      <c r="H266" s="5" t="s">
        <v>1985</v>
      </c>
      <c r="I266" s="5" t="s">
        <v>611</v>
      </c>
      <c r="J266" s="5" t="s">
        <v>2262</v>
      </c>
      <c r="K266" s="5" t="s">
        <v>2003</v>
      </c>
      <c r="L266" s="5" t="s">
        <v>1988</v>
      </c>
      <c r="M266" s="5" t="s">
        <v>1795</v>
      </c>
      <c r="N266" s="5" t="s">
        <v>1990</v>
      </c>
      <c r="O266" s="5" t="s">
        <v>682</v>
      </c>
      <c r="P266" s="5" t="s">
        <v>682</v>
      </c>
      <c r="Q266" s="5" t="s">
        <v>1746</v>
      </c>
      <c r="R266" s="6" t="b">
        <v>0</v>
      </c>
      <c r="S266" s="5" t="s">
        <v>683</v>
      </c>
      <c r="T266" s="5" t="s">
        <v>684</v>
      </c>
      <c r="U266" s="5" t="s">
        <v>1887</v>
      </c>
      <c r="V266" s="5" t="s">
        <v>1779</v>
      </c>
      <c r="W266" s="5" t="s">
        <v>1779</v>
      </c>
      <c r="X266" s="6" t="b">
        <v>0</v>
      </c>
      <c r="Y266" s="5" t="s">
        <v>1785</v>
      </c>
      <c r="Z266" s="5" t="s">
        <v>1785</v>
      </c>
      <c r="AA266" s="5" t="s">
        <v>1745</v>
      </c>
      <c r="AB266" s="7">
        <v>18</v>
      </c>
      <c r="AC266" s="7">
        <v>2</v>
      </c>
      <c r="AD266" s="17">
        <f t="shared" si="23"/>
        <v>1.7999999999999999E-2</v>
      </c>
      <c r="AE266" s="17">
        <f t="shared" si="24"/>
        <v>2E-3</v>
      </c>
      <c r="AF266" s="7">
        <v>25</v>
      </c>
      <c r="AG266" s="5" t="s">
        <v>1779</v>
      </c>
      <c r="AH266" s="5" t="s">
        <v>2118</v>
      </c>
      <c r="AI266" s="5" t="s">
        <v>2118</v>
      </c>
      <c r="AJ266" s="5" t="s">
        <v>1877</v>
      </c>
      <c r="AK266" s="5" t="s">
        <v>1745</v>
      </c>
      <c r="AL266" s="5" t="s">
        <v>1747</v>
      </c>
      <c r="AM266" s="6" t="b">
        <v>1</v>
      </c>
      <c r="AN266" s="6" t="b">
        <v>1</v>
      </c>
      <c r="AO266" s="17">
        <f t="shared" si="20"/>
        <v>1.45831E-3</v>
      </c>
      <c r="AP266" s="17">
        <f t="shared" si="21"/>
        <v>1.396186E-3</v>
      </c>
      <c r="AQ266" s="17">
        <f t="shared" si="22"/>
        <v>6.212399999999999E-5</v>
      </c>
      <c r="AR266" s="25"/>
      <c r="AS266" s="25"/>
      <c r="AT266" s="25"/>
    </row>
    <row r="267" spans="1:46" ht="12" customHeight="1" x14ac:dyDescent="0.2">
      <c r="A267" s="1" t="s">
        <v>1719</v>
      </c>
      <c r="B267" s="5" t="s">
        <v>592</v>
      </c>
      <c r="C267" s="5" t="s">
        <v>211</v>
      </c>
      <c r="D267" s="5" t="s">
        <v>685</v>
      </c>
      <c r="E267" s="5" t="s">
        <v>2013</v>
      </c>
      <c r="F267" s="5" t="s">
        <v>2575</v>
      </c>
      <c r="G267" s="5" t="s">
        <v>2301</v>
      </c>
      <c r="H267" s="5" t="s">
        <v>1985</v>
      </c>
      <c r="I267" s="5" t="s">
        <v>686</v>
      </c>
      <c r="J267" s="5" t="s">
        <v>1728</v>
      </c>
      <c r="K267" s="5" t="s">
        <v>2003</v>
      </c>
      <c r="L267" s="5" t="s">
        <v>1988</v>
      </c>
      <c r="M267" s="5" t="s">
        <v>1915</v>
      </c>
      <c r="N267" s="5" t="s">
        <v>1990</v>
      </c>
      <c r="O267" s="5" t="s">
        <v>687</v>
      </c>
      <c r="P267" s="5" t="s">
        <v>687</v>
      </c>
      <c r="Q267" s="5" t="s">
        <v>1745</v>
      </c>
      <c r="R267" s="6" t="b">
        <v>0</v>
      </c>
      <c r="S267" s="5" t="s">
        <v>2746</v>
      </c>
      <c r="T267" s="5" t="s">
        <v>1805</v>
      </c>
      <c r="U267" s="5" t="s">
        <v>1887</v>
      </c>
      <c r="V267" s="5" t="s">
        <v>1779</v>
      </c>
      <c r="W267" s="5" t="s">
        <v>2955</v>
      </c>
      <c r="X267" s="6" t="b">
        <v>1</v>
      </c>
      <c r="Y267" s="5" t="s">
        <v>1931</v>
      </c>
      <c r="Z267" s="5" t="s">
        <v>1931</v>
      </c>
      <c r="AA267" s="5" t="s">
        <v>1745</v>
      </c>
      <c r="AB267" s="7">
        <v>87</v>
      </c>
      <c r="AC267" s="7">
        <v>93</v>
      </c>
      <c r="AD267" s="17">
        <f t="shared" si="23"/>
        <v>8.6999999999999994E-2</v>
      </c>
      <c r="AE267" s="17">
        <f t="shared" si="24"/>
        <v>9.2999999999999999E-2</v>
      </c>
      <c r="AF267" s="7">
        <v>180</v>
      </c>
      <c r="AG267" s="5" t="s">
        <v>1779</v>
      </c>
      <c r="AH267" s="5" t="s">
        <v>688</v>
      </c>
      <c r="AI267" s="5" t="s">
        <v>1745</v>
      </c>
      <c r="AJ267" s="5" t="s">
        <v>689</v>
      </c>
      <c r="AK267" s="5" t="s">
        <v>1887</v>
      </c>
      <c r="AL267" s="5" t="s">
        <v>1747</v>
      </c>
      <c r="AM267" s="6" t="b">
        <v>1</v>
      </c>
      <c r="AN267" s="6" t="b">
        <v>1</v>
      </c>
      <c r="AO267" s="17">
        <f t="shared" si="20"/>
        <v>6.7811415E-2</v>
      </c>
      <c r="AP267" s="17">
        <f t="shared" si="21"/>
        <v>6.4922648999999999E-2</v>
      </c>
      <c r="AQ267" s="17">
        <f t="shared" si="22"/>
        <v>2.8887660000000009E-3</v>
      </c>
      <c r="AR267" s="25"/>
      <c r="AS267" s="25"/>
      <c r="AT267" s="25"/>
    </row>
    <row r="268" spans="1:46" ht="12" customHeight="1" x14ac:dyDescent="0.2">
      <c r="A268" s="1" t="s">
        <v>1719</v>
      </c>
      <c r="B268" s="5" t="s">
        <v>592</v>
      </c>
      <c r="C268" s="5" t="s">
        <v>3096</v>
      </c>
      <c r="D268" s="5" t="s">
        <v>690</v>
      </c>
      <c r="E268" s="5" t="s">
        <v>624</v>
      </c>
      <c r="F268" s="5" t="s">
        <v>1972</v>
      </c>
      <c r="G268" s="5" t="s">
        <v>1772</v>
      </c>
      <c r="H268" s="5" t="s">
        <v>1985</v>
      </c>
      <c r="I268" s="5" t="s">
        <v>2604</v>
      </c>
      <c r="J268" s="5" t="s">
        <v>1728</v>
      </c>
      <c r="K268" s="5" t="s">
        <v>2094</v>
      </c>
      <c r="L268" s="5" t="s">
        <v>1988</v>
      </c>
      <c r="M268" s="5" t="s">
        <v>1807</v>
      </c>
      <c r="N268" s="5" t="s">
        <v>2605</v>
      </c>
      <c r="O268" s="5" t="s">
        <v>691</v>
      </c>
      <c r="P268" s="5" t="s">
        <v>692</v>
      </c>
      <c r="Q268" s="5" t="s">
        <v>693</v>
      </c>
      <c r="R268" s="6" t="b">
        <v>0</v>
      </c>
      <c r="S268" s="5" t="s">
        <v>694</v>
      </c>
      <c r="T268" s="5" t="s">
        <v>695</v>
      </c>
      <c r="U268" s="5" t="s">
        <v>2244</v>
      </c>
      <c r="V268" s="5" t="s">
        <v>1785</v>
      </c>
      <c r="W268" s="5" t="s">
        <v>2169</v>
      </c>
      <c r="X268" s="6" t="b">
        <v>0</v>
      </c>
      <c r="Y268" s="5" t="s">
        <v>1740</v>
      </c>
      <c r="Z268" s="5" t="s">
        <v>1785</v>
      </c>
      <c r="AA268" s="5" t="s">
        <v>1745</v>
      </c>
      <c r="AB268" s="7">
        <v>4680</v>
      </c>
      <c r="AC268" s="7">
        <v>650</v>
      </c>
      <c r="AD268" s="17">
        <f t="shared" si="23"/>
        <v>4.68</v>
      </c>
      <c r="AE268" s="17">
        <f t="shared" si="24"/>
        <v>0.65</v>
      </c>
      <c r="AF268" s="7">
        <v>6039</v>
      </c>
      <c r="AG268" s="5" t="s">
        <v>1779</v>
      </c>
      <c r="AH268" s="5" t="s">
        <v>696</v>
      </c>
      <c r="AI268" s="5" t="s">
        <v>696</v>
      </c>
      <c r="AJ268" s="5" t="s">
        <v>697</v>
      </c>
      <c r="AK268" s="5" t="s">
        <v>1887</v>
      </c>
      <c r="AL268" s="5" t="s">
        <v>1747</v>
      </c>
      <c r="AM268" s="6" t="b">
        <v>1</v>
      </c>
      <c r="AN268" s="6" t="b">
        <v>1</v>
      </c>
      <c r="AO268" s="17">
        <f t="shared" si="20"/>
        <v>0.47395075000000003</v>
      </c>
      <c r="AP268" s="17">
        <f t="shared" si="21"/>
        <v>0.45376044999999998</v>
      </c>
      <c r="AQ268" s="17">
        <f t="shared" si="22"/>
        <v>2.019030000000005E-2</v>
      </c>
      <c r="AR268" s="25"/>
      <c r="AS268" s="25"/>
      <c r="AT268" s="25"/>
    </row>
    <row r="269" spans="1:46" ht="12" customHeight="1" x14ac:dyDescent="0.2">
      <c r="A269" s="1" t="s">
        <v>1719</v>
      </c>
      <c r="B269" s="5" t="s">
        <v>592</v>
      </c>
      <c r="C269" s="5" t="s">
        <v>3096</v>
      </c>
      <c r="D269" s="5" t="s">
        <v>698</v>
      </c>
      <c r="E269" s="5" t="s">
        <v>699</v>
      </c>
      <c r="F269" s="5" t="s">
        <v>1995</v>
      </c>
      <c r="G269" s="5" t="s">
        <v>2286</v>
      </c>
      <c r="H269" s="5" t="s">
        <v>1985</v>
      </c>
      <c r="I269" s="5" t="s">
        <v>611</v>
      </c>
      <c r="J269" s="5" t="s">
        <v>2262</v>
      </c>
      <c r="K269" s="5" t="s">
        <v>2003</v>
      </c>
      <c r="L269" s="5" t="s">
        <v>1988</v>
      </c>
      <c r="M269" s="5" t="s">
        <v>1795</v>
      </c>
      <c r="N269" s="5" t="s">
        <v>1990</v>
      </c>
      <c r="O269" s="5" t="s">
        <v>2593</v>
      </c>
      <c r="P269" s="5" t="s">
        <v>700</v>
      </c>
      <c r="Q269" s="5" t="s">
        <v>2682</v>
      </c>
      <c r="R269" s="6" t="b">
        <v>0</v>
      </c>
      <c r="S269" s="5" t="s">
        <v>701</v>
      </c>
      <c r="T269" s="5" t="s">
        <v>701</v>
      </c>
      <c r="U269" s="5" t="s">
        <v>1915</v>
      </c>
      <c r="V269" s="5" t="s">
        <v>1887</v>
      </c>
      <c r="W269" s="5" t="s">
        <v>1779</v>
      </c>
      <c r="X269" s="6" t="b">
        <v>0</v>
      </c>
      <c r="Y269" s="5" t="s">
        <v>1823</v>
      </c>
      <c r="Z269" s="5" t="s">
        <v>1785</v>
      </c>
      <c r="AA269" s="5" t="s">
        <v>1745</v>
      </c>
      <c r="AB269" s="7">
        <v>2058</v>
      </c>
      <c r="AC269" s="7">
        <v>650</v>
      </c>
      <c r="AD269" s="17">
        <f t="shared" si="23"/>
        <v>2.0579999999999998</v>
      </c>
      <c r="AE269" s="17">
        <f t="shared" si="24"/>
        <v>0.65</v>
      </c>
      <c r="AF269" s="7">
        <v>2587</v>
      </c>
      <c r="AG269" s="5" t="s">
        <v>1779</v>
      </c>
      <c r="AH269" s="5" t="s">
        <v>696</v>
      </c>
      <c r="AI269" s="5" t="s">
        <v>696</v>
      </c>
      <c r="AJ269" s="5" t="s">
        <v>702</v>
      </c>
      <c r="AK269" s="5" t="s">
        <v>1887</v>
      </c>
      <c r="AL269" s="5" t="s">
        <v>1747</v>
      </c>
      <c r="AM269" s="6" t="b">
        <v>1</v>
      </c>
      <c r="AN269" s="6" t="b">
        <v>1</v>
      </c>
      <c r="AO269" s="17">
        <f t="shared" ref="AO269:AO287" si="25">AE269*0.729155</f>
        <v>0.47395075000000003</v>
      </c>
      <c r="AP269" s="17">
        <f t="shared" ref="AP269:AP287" si="26">AE269*0.698093</f>
        <v>0.45376044999999998</v>
      </c>
      <c r="AQ269" s="17">
        <f t="shared" ref="AQ269:AQ287" si="27">AO269-AP269</f>
        <v>2.019030000000005E-2</v>
      </c>
      <c r="AR269" s="25"/>
      <c r="AS269" s="25"/>
      <c r="AT269" s="25"/>
    </row>
    <row r="270" spans="1:46" ht="12" customHeight="1" x14ac:dyDescent="0.2">
      <c r="A270" s="1" t="s">
        <v>1719</v>
      </c>
      <c r="B270" s="5" t="s">
        <v>592</v>
      </c>
      <c r="C270" s="5" t="s">
        <v>3096</v>
      </c>
      <c r="D270" s="5" t="s">
        <v>703</v>
      </c>
      <c r="E270" s="5" t="s">
        <v>624</v>
      </c>
      <c r="F270" s="5" t="s">
        <v>3115</v>
      </c>
      <c r="G270" s="5" t="s">
        <v>2000</v>
      </c>
      <c r="H270" s="5" t="s">
        <v>1985</v>
      </c>
      <c r="I270" s="5" t="s">
        <v>611</v>
      </c>
      <c r="J270" s="5" t="s">
        <v>1728</v>
      </c>
      <c r="K270" s="5" t="s">
        <v>2003</v>
      </c>
      <c r="L270" s="5" t="s">
        <v>1988</v>
      </c>
      <c r="M270" s="5" t="s">
        <v>1795</v>
      </c>
      <c r="N270" s="5" t="s">
        <v>1990</v>
      </c>
      <c r="O270" s="5" t="s">
        <v>2497</v>
      </c>
      <c r="P270" s="5" t="s">
        <v>704</v>
      </c>
      <c r="Q270" s="5" t="s">
        <v>563</v>
      </c>
      <c r="R270" s="6" t="b">
        <v>0</v>
      </c>
      <c r="S270" s="5" t="s">
        <v>705</v>
      </c>
      <c r="T270" s="5" t="s">
        <v>706</v>
      </c>
      <c r="U270" s="5" t="s">
        <v>1989</v>
      </c>
      <c r="V270" s="5" t="s">
        <v>1768</v>
      </c>
      <c r="W270" s="5" t="s">
        <v>1779</v>
      </c>
      <c r="X270" s="6" t="b">
        <v>0</v>
      </c>
      <c r="Y270" s="5" t="s">
        <v>2039</v>
      </c>
      <c r="Z270" s="5" t="s">
        <v>1785</v>
      </c>
      <c r="AA270" s="5" t="s">
        <v>1745</v>
      </c>
      <c r="AB270" s="7">
        <v>3300</v>
      </c>
      <c r="AC270" s="7">
        <v>1500</v>
      </c>
      <c r="AD270" s="17">
        <f t="shared" si="23"/>
        <v>3.3</v>
      </c>
      <c r="AE270" s="17">
        <f t="shared" si="24"/>
        <v>1.5</v>
      </c>
      <c r="AF270" s="7">
        <v>4822</v>
      </c>
      <c r="AG270" s="5" t="s">
        <v>1779</v>
      </c>
      <c r="AH270" s="5" t="s">
        <v>2562</v>
      </c>
      <c r="AI270" s="5" t="s">
        <v>2562</v>
      </c>
      <c r="AJ270" s="5" t="s">
        <v>707</v>
      </c>
      <c r="AK270" s="5" t="s">
        <v>1887</v>
      </c>
      <c r="AL270" s="5" t="s">
        <v>1747</v>
      </c>
      <c r="AM270" s="6" t="b">
        <v>1</v>
      </c>
      <c r="AN270" s="6" t="b">
        <v>1</v>
      </c>
      <c r="AO270" s="17">
        <f t="shared" si="25"/>
        <v>1.0937325</v>
      </c>
      <c r="AP270" s="17">
        <f t="shared" si="26"/>
        <v>1.0471394999999999</v>
      </c>
      <c r="AQ270" s="17">
        <f t="shared" si="27"/>
        <v>4.6593000000000107E-2</v>
      </c>
      <c r="AR270" s="25"/>
      <c r="AS270" s="25"/>
      <c r="AT270" s="25"/>
    </row>
    <row r="271" spans="1:46" ht="12" customHeight="1" x14ac:dyDescent="0.2">
      <c r="A271" s="1" t="s">
        <v>1719</v>
      </c>
      <c r="B271" s="5" t="s">
        <v>592</v>
      </c>
      <c r="C271" s="5" t="s">
        <v>593</v>
      </c>
      <c r="D271" s="5" t="s">
        <v>708</v>
      </c>
      <c r="E271" s="5" t="s">
        <v>595</v>
      </c>
      <c r="F271" s="5" t="s">
        <v>1865</v>
      </c>
      <c r="G271" s="5" t="s">
        <v>1852</v>
      </c>
      <c r="H271" s="5" t="s">
        <v>1985</v>
      </c>
      <c r="I271" s="5" t="s">
        <v>2604</v>
      </c>
      <c r="J271" s="5" t="s">
        <v>1728</v>
      </c>
      <c r="K271" s="5" t="s">
        <v>2094</v>
      </c>
      <c r="L271" s="5" t="s">
        <v>1988</v>
      </c>
      <c r="M271" s="5" t="s">
        <v>1731</v>
      </c>
      <c r="N271" s="5" t="s">
        <v>2605</v>
      </c>
      <c r="O271" s="5" t="s">
        <v>709</v>
      </c>
      <c r="P271" s="5" t="s">
        <v>710</v>
      </c>
      <c r="Q271" s="5" t="s">
        <v>711</v>
      </c>
      <c r="R271" s="6" t="b">
        <v>0</v>
      </c>
      <c r="S271" s="5" t="s">
        <v>712</v>
      </c>
      <c r="T271" s="5" t="s">
        <v>712</v>
      </c>
      <c r="U271" s="5" t="s">
        <v>1741</v>
      </c>
      <c r="V271" s="5" t="s">
        <v>1887</v>
      </c>
      <c r="W271" s="5" t="s">
        <v>1779</v>
      </c>
      <c r="X271" s="6" t="b">
        <v>1</v>
      </c>
      <c r="Y271" s="5" t="s">
        <v>1836</v>
      </c>
      <c r="Z271" s="5" t="s">
        <v>1768</v>
      </c>
      <c r="AA271" s="5" t="s">
        <v>479</v>
      </c>
      <c r="AB271" s="7">
        <v>4913</v>
      </c>
      <c r="AC271" s="7">
        <v>2538</v>
      </c>
      <c r="AD271" s="17">
        <f t="shared" si="23"/>
        <v>4.9130000000000003</v>
      </c>
      <c r="AE271" s="17">
        <f t="shared" si="24"/>
        <v>2.5379999999999998</v>
      </c>
      <c r="AF271" s="7">
        <v>7162</v>
      </c>
      <c r="AG271" s="5" t="s">
        <v>1779</v>
      </c>
      <c r="AH271" s="5" t="s">
        <v>1933</v>
      </c>
      <c r="AI271" s="5" t="s">
        <v>1745</v>
      </c>
      <c r="AJ271" s="5" t="s">
        <v>1824</v>
      </c>
      <c r="AK271" s="5" t="s">
        <v>1887</v>
      </c>
      <c r="AL271" s="5" t="s">
        <v>713</v>
      </c>
      <c r="AM271" s="6" t="b">
        <v>1</v>
      </c>
      <c r="AN271" s="6" t="b">
        <v>1</v>
      </c>
      <c r="AO271" s="17">
        <f t="shared" si="25"/>
        <v>1.8505953899999998</v>
      </c>
      <c r="AP271" s="17">
        <f t="shared" si="26"/>
        <v>1.7717600339999997</v>
      </c>
      <c r="AQ271" s="17">
        <f t="shared" si="27"/>
        <v>7.8835356000000134E-2</v>
      </c>
      <c r="AR271" s="25"/>
      <c r="AS271" s="25"/>
      <c r="AT271" s="25"/>
    </row>
    <row r="272" spans="1:46" ht="12" customHeight="1" x14ac:dyDescent="0.2">
      <c r="A272" s="1" t="s">
        <v>1719</v>
      </c>
      <c r="B272" s="5" t="s">
        <v>592</v>
      </c>
      <c r="C272" s="5" t="s">
        <v>211</v>
      </c>
      <c r="D272" s="5" t="s">
        <v>714</v>
      </c>
      <c r="E272" s="5" t="s">
        <v>2013</v>
      </c>
      <c r="F272" s="5" t="s">
        <v>3139</v>
      </c>
      <c r="G272" s="5" t="s">
        <v>1973</v>
      </c>
      <c r="H272" s="5" t="s">
        <v>1985</v>
      </c>
      <c r="I272" s="5" t="s">
        <v>715</v>
      </c>
      <c r="J272" s="5" t="s">
        <v>1728</v>
      </c>
      <c r="K272" s="5" t="s">
        <v>2003</v>
      </c>
      <c r="L272" s="5" t="s">
        <v>1988</v>
      </c>
      <c r="M272" s="5" t="s">
        <v>1823</v>
      </c>
      <c r="N272" s="5" t="s">
        <v>1990</v>
      </c>
      <c r="O272" s="5" t="s">
        <v>716</v>
      </c>
      <c r="P272" s="5" t="s">
        <v>1789</v>
      </c>
      <c r="Q272" s="5" t="s">
        <v>1745</v>
      </c>
      <c r="R272" s="6" t="b">
        <v>0</v>
      </c>
      <c r="S272" s="5" t="s">
        <v>717</v>
      </c>
      <c r="T272" s="5" t="s">
        <v>223</v>
      </c>
      <c r="U272" s="5" t="s">
        <v>1882</v>
      </c>
      <c r="V272" s="5" t="s">
        <v>1741</v>
      </c>
      <c r="W272" s="5" t="s">
        <v>1779</v>
      </c>
      <c r="X272" s="6" t="b">
        <v>1</v>
      </c>
      <c r="Y272" s="5" t="s">
        <v>2068</v>
      </c>
      <c r="Z272" s="5" t="s">
        <v>2056</v>
      </c>
      <c r="AA272" s="5" t="s">
        <v>1745</v>
      </c>
      <c r="AB272" s="7">
        <v>759</v>
      </c>
      <c r="AC272" s="7">
        <v>2503</v>
      </c>
      <c r="AD272" s="17">
        <f t="shared" si="23"/>
        <v>0.75900000000000001</v>
      </c>
      <c r="AE272" s="17">
        <f t="shared" si="24"/>
        <v>2.5030000000000001</v>
      </c>
      <c r="AF272" s="7">
        <v>2919</v>
      </c>
      <c r="AG272" s="5" t="s">
        <v>1779</v>
      </c>
      <c r="AH272" s="5" t="s">
        <v>718</v>
      </c>
      <c r="AI272" s="5" t="s">
        <v>1745</v>
      </c>
      <c r="AJ272" s="5" t="s">
        <v>468</v>
      </c>
      <c r="AK272" s="5" t="s">
        <v>1887</v>
      </c>
      <c r="AL272" s="5" t="s">
        <v>1747</v>
      </c>
      <c r="AM272" s="6" t="b">
        <v>1</v>
      </c>
      <c r="AN272" s="6" t="b">
        <v>1</v>
      </c>
      <c r="AO272" s="17">
        <f t="shared" si="25"/>
        <v>1.825074965</v>
      </c>
      <c r="AP272" s="17">
        <f t="shared" si="26"/>
        <v>1.747326779</v>
      </c>
      <c r="AQ272" s="17">
        <f t="shared" si="27"/>
        <v>7.7748185999999997E-2</v>
      </c>
      <c r="AR272" s="25"/>
      <c r="AS272" s="25"/>
      <c r="AT272" s="25"/>
    </row>
    <row r="273" spans="1:46" ht="12" customHeight="1" x14ac:dyDescent="0.2">
      <c r="A273" s="1" t="s">
        <v>1719</v>
      </c>
      <c r="B273" s="5" t="s">
        <v>592</v>
      </c>
      <c r="C273" s="5" t="s">
        <v>211</v>
      </c>
      <c r="D273" s="5" t="s">
        <v>719</v>
      </c>
      <c r="E273" s="5" t="s">
        <v>646</v>
      </c>
      <c r="F273" s="5" t="s">
        <v>2733</v>
      </c>
      <c r="G273" s="5" t="s">
        <v>1972</v>
      </c>
      <c r="H273" s="5" t="s">
        <v>1985</v>
      </c>
      <c r="I273" s="5" t="s">
        <v>720</v>
      </c>
      <c r="J273" s="5" t="s">
        <v>1728</v>
      </c>
      <c r="K273" s="5" t="s">
        <v>2094</v>
      </c>
      <c r="L273" s="5" t="s">
        <v>1988</v>
      </c>
      <c r="M273" s="5" t="s">
        <v>1836</v>
      </c>
      <c r="N273" s="5" t="s">
        <v>1990</v>
      </c>
      <c r="O273" s="5" t="s">
        <v>721</v>
      </c>
      <c r="P273" s="5" t="s">
        <v>722</v>
      </c>
      <c r="Q273" s="5" t="s">
        <v>1745</v>
      </c>
      <c r="R273" s="6" t="b">
        <v>0</v>
      </c>
      <c r="S273" s="5" t="s">
        <v>723</v>
      </c>
      <c r="T273" s="5" t="s">
        <v>2307</v>
      </c>
      <c r="U273" s="5" t="s">
        <v>2068</v>
      </c>
      <c r="V273" s="5" t="s">
        <v>1779</v>
      </c>
      <c r="W273" s="5" t="s">
        <v>1779</v>
      </c>
      <c r="X273" s="6" t="b">
        <v>1</v>
      </c>
      <c r="Y273" s="5" t="s">
        <v>1785</v>
      </c>
      <c r="Z273" s="5" t="s">
        <v>1785</v>
      </c>
      <c r="AA273" s="5" t="s">
        <v>1745</v>
      </c>
      <c r="AB273" s="7">
        <v>1391</v>
      </c>
      <c r="AC273" s="7">
        <v>738</v>
      </c>
      <c r="AD273" s="17">
        <f t="shared" si="23"/>
        <v>1.391</v>
      </c>
      <c r="AE273" s="17">
        <f t="shared" si="24"/>
        <v>0.73799999999999999</v>
      </c>
      <c r="AF273" s="7">
        <v>2129</v>
      </c>
      <c r="AG273" s="5" t="s">
        <v>1779</v>
      </c>
      <c r="AH273" s="5" t="s">
        <v>724</v>
      </c>
      <c r="AI273" s="5" t="s">
        <v>1745</v>
      </c>
      <c r="AJ273" s="5" t="s">
        <v>2228</v>
      </c>
      <c r="AK273" s="5" t="s">
        <v>1887</v>
      </c>
      <c r="AL273" s="5" t="s">
        <v>1747</v>
      </c>
      <c r="AM273" s="6" t="b">
        <v>1</v>
      </c>
      <c r="AN273" s="6" t="b">
        <v>1</v>
      </c>
      <c r="AO273" s="17">
        <f t="shared" si="25"/>
        <v>0.53811639</v>
      </c>
      <c r="AP273" s="17">
        <f t="shared" si="26"/>
        <v>0.51519263399999993</v>
      </c>
      <c r="AQ273" s="17">
        <f t="shared" si="27"/>
        <v>2.2923756000000073E-2</v>
      </c>
      <c r="AR273" s="25"/>
      <c r="AS273" s="25"/>
      <c r="AT273" s="25"/>
    </row>
    <row r="274" spans="1:46" ht="12" customHeight="1" x14ac:dyDescent="0.2">
      <c r="A274" s="1" t="s">
        <v>1719</v>
      </c>
      <c r="B274" s="5" t="s">
        <v>592</v>
      </c>
      <c r="C274" s="5" t="s">
        <v>211</v>
      </c>
      <c r="D274" s="5" t="s">
        <v>725</v>
      </c>
      <c r="E274" s="5" t="s">
        <v>726</v>
      </c>
      <c r="F274" s="5" t="s">
        <v>2463</v>
      </c>
      <c r="G274" s="5" t="s">
        <v>1725</v>
      </c>
      <c r="H274" s="5" t="s">
        <v>1985</v>
      </c>
      <c r="I274" s="5" t="s">
        <v>352</v>
      </c>
      <c r="J274" s="5" t="s">
        <v>1728</v>
      </c>
      <c r="K274" s="5" t="s">
        <v>2003</v>
      </c>
      <c r="L274" s="5" t="s">
        <v>1988</v>
      </c>
      <c r="M274" s="5" t="s">
        <v>1763</v>
      </c>
      <c r="N274" s="5" t="s">
        <v>1990</v>
      </c>
      <c r="O274" s="5" t="s">
        <v>1803</v>
      </c>
      <c r="P274" s="5" t="s">
        <v>1975</v>
      </c>
      <c r="Q274" s="5" t="s">
        <v>1745</v>
      </c>
      <c r="R274" s="6" t="b">
        <v>0</v>
      </c>
      <c r="S274" s="5" t="s">
        <v>727</v>
      </c>
      <c r="T274" s="5" t="s">
        <v>2594</v>
      </c>
      <c r="U274" s="5" t="s">
        <v>1763</v>
      </c>
      <c r="V274" s="5" t="s">
        <v>1836</v>
      </c>
      <c r="W274" s="5" t="s">
        <v>1779</v>
      </c>
      <c r="X274" s="6" t="b">
        <v>1</v>
      </c>
      <c r="Y274" s="5" t="s">
        <v>1931</v>
      </c>
      <c r="Z274" s="5" t="s">
        <v>2056</v>
      </c>
      <c r="AA274" s="5" t="s">
        <v>1745</v>
      </c>
      <c r="AB274" s="7">
        <v>3041</v>
      </c>
      <c r="AC274" s="7">
        <v>4151</v>
      </c>
      <c r="AD274" s="17">
        <f t="shared" si="23"/>
        <v>3.0409999999999999</v>
      </c>
      <c r="AE274" s="17">
        <f t="shared" si="24"/>
        <v>4.1509999999999998</v>
      </c>
      <c r="AF274" s="7">
        <v>7181</v>
      </c>
      <c r="AG274" s="5" t="s">
        <v>1779</v>
      </c>
      <c r="AH274" s="5" t="s">
        <v>540</v>
      </c>
      <c r="AI274" s="5" t="s">
        <v>1745</v>
      </c>
      <c r="AJ274" s="5" t="s">
        <v>2063</v>
      </c>
      <c r="AK274" s="5" t="s">
        <v>1887</v>
      </c>
      <c r="AL274" s="5" t="s">
        <v>1747</v>
      </c>
      <c r="AM274" s="6" t="b">
        <v>1</v>
      </c>
      <c r="AN274" s="6" t="b">
        <v>1</v>
      </c>
      <c r="AO274" s="17">
        <f t="shared" si="25"/>
        <v>3.0267224049999997</v>
      </c>
      <c r="AP274" s="17">
        <f t="shared" si="26"/>
        <v>2.8977840429999997</v>
      </c>
      <c r="AQ274" s="17">
        <f t="shared" si="27"/>
        <v>0.12893836199999997</v>
      </c>
      <c r="AR274" s="25"/>
      <c r="AS274" s="25"/>
      <c r="AT274" s="25"/>
    </row>
    <row r="275" spans="1:46" ht="12" customHeight="1" x14ac:dyDescent="0.2">
      <c r="A275" s="1" t="s">
        <v>1719</v>
      </c>
      <c r="B275" s="5" t="s">
        <v>592</v>
      </c>
      <c r="C275" s="5" t="s">
        <v>3191</v>
      </c>
      <c r="D275" s="5" t="s">
        <v>728</v>
      </c>
      <c r="E275" s="5" t="s">
        <v>729</v>
      </c>
      <c r="F275" s="5" t="s">
        <v>660</v>
      </c>
      <c r="G275" s="5" t="s">
        <v>1972</v>
      </c>
      <c r="H275" s="5" t="s">
        <v>1985</v>
      </c>
      <c r="I275" s="5" t="s">
        <v>730</v>
      </c>
      <c r="J275" s="5" t="s">
        <v>1728</v>
      </c>
      <c r="K275" s="5" t="s">
        <v>2003</v>
      </c>
      <c r="L275" s="5" t="s">
        <v>661</v>
      </c>
      <c r="M275" s="5" t="s">
        <v>2039</v>
      </c>
      <c r="N275" s="5" t="s">
        <v>1926</v>
      </c>
      <c r="O275" s="5" t="s">
        <v>1928</v>
      </c>
      <c r="P275" s="5" t="s">
        <v>1804</v>
      </c>
      <c r="Q275" s="5" t="s">
        <v>1811</v>
      </c>
      <c r="R275" s="6" t="b">
        <v>0</v>
      </c>
      <c r="S275" s="5" t="s">
        <v>731</v>
      </c>
      <c r="T275" s="5" t="s">
        <v>732</v>
      </c>
      <c r="U275" s="5" t="s">
        <v>2189</v>
      </c>
      <c r="V275" s="5" t="s">
        <v>1768</v>
      </c>
      <c r="W275" s="5" t="s">
        <v>1779</v>
      </c>
      <c r="X275" s="6" t="b">
        <v>0</v>
      </c>
      <c r="Y275" s="5" t="s">
        <v>1740</v>
      </c>
      <c r="Z275" s="5" t="s">
        <v>1785</v>
      </c>
      <c r="AA275" s="5" t="s">
        <v>733</v>
      </c>
      <c r="AB275" s="7">
        <v>3465</v>
      </c>
      <c r="AC275" s="7">
        <v>4446</v>
      </c>
      <c r="AD275" s="17">
        <f t="shared" si="23"/>
        <v>3.4649999999999999</v>
      </c>
      <c r="AE275" s="17">
        <f t="shared" si="24"/>
        <v>4.4459999999999997</v>
      </c>
      <c r="AF275" s="7">
        <v>7452</v>
      </c>
      <c r="AG275" s="5" t="s">
        <v>2481</v>
      </c>
      <c r="AH275" s="5" t="s">
        <v>734</v>
      </c>
      <c r="AI275" s="5" t="s">
        <v>1745</v>
      </c>
      <c r="AJ275" s="5" t="s">
        <v>1811</v>
      </c>
      <c r="AK275" s="5" t="s">
        <v>1887</v>
      </c>
      <c r="AL275" s="5" t="s">
        <v>1747</v>
      </c>
      <c r="AM275" s="6" t="b">
        <v>0</v>
      </c>
      <c r="AN275" s="6" t="b">
        <v>1</v>
      </c>
      <c r="AO275" s="17">
        <f t="shared" si="25"/>
        <v>3.2418231299999998</v>
      </c>
      <c r="AP275" s="17">
        <f t="shared" si="26"/>
        <v>3.1037214779999998</v>
      </c>
      <c r="AQ275" s="17">
        <f t="shared" si="27"/>
        <v>0.13810165200000002</v>
      </c>
      <c r="AR275" s="25"/>
      <c r="AS275" s="25"/>
      <c r="AT275" s="25"/>
    </row>
    <row r="276" spans="1:46" ht="12" customHeight="1" x14ac:dyDescent="0.2">
      <c r="A276" s="1" t="s">
        <v>1719</v>
      </c>
      <c r="B276" s="5" t="s">
        <v>592</v>
      </c>
      <c r="C276" s="5" t="s">
        <v>735</v>
      </c>
      <c r="D276" s="5" t="s">
        <v>736</v>
      </c>
      <c r="E276" s="5" t="s">
        <v>736</v>
      </c>
      <c r="F276" s="5" t="s">
        <v>3115</v>
      </c>
      <c r="G276" s="5" t="s">
        <v>1960</v>
      </c>
      <c r="H276" s="5" t="s">
        <v>1985</v>
      </c>
      <c r="I276" s="5" t="s">
        <v>737</v>
      </c>
      <c r="J276" s="5" t="s">
        <v>1728</v>
      </c>
      <c r="K276" s="5" t="s">
        <v>2003</v>
      </c>
      <c r="L276" s="5" t="s">
        <v>1988</v>
      </c>
      <c r="M276" s="5" t="s">
        <v>1892</v>
      </c>
      <c r="N276" s="5" t="s">
        <v>1990</v>
      </c>
      <c r="O276" s="5" t="s">
        <v>738</v>
      </c>
      <c r="P276" s="5" t="s">
        <v>2000</v>
      </c>
      <c r="Q276" s="5" t="s">
        <v>739</v>
      </c>
      <c r="R276" s="6" t="b">
        <v>0</v>
      </c>
      <c r="S276" s="5" t="s">
        <v>740</v>
      </c>
      <c r="T276" s="5" t="s">
        <v>740</v>
      </c>
      <c r="U276" s="5" t="s">
        <v>1931</v>
      </c>
      <c r="V276" s="5" t="s">
        <v>1887</v>
      </c>
      <c r="W276" s="5" t="s">
        <v>1839</v>
      </c>
      <c r="X276" s="6" t="b">
        <v>0</v>
      </c>
      <c r="Y276" s="5" t="s">
        <v>1741</v>
      </c>
      <c r="Z276" s="5" t="s">
        <v>1785</v>
      </c>
      <c r="AA276" s="5" t="s">
        <v>1745</v>
      </c>
      <c r="AB276" s="7">
        <v>600</v>
      </c>
      <c r="AC276" s="7">
        <v>978</v>
      </c>
      <c r="AD276" s="17">
        <f t="shared" si="23"/>
        <v>0.6</v>
      </c>
      <c r="AE276" s="17">
        <f t="shared" si="24"/>
        <v>0.97799999999999998</v>
      </c>
      <c r="AF276" s="7">
        <v>0</v>
      </c>
      <c r="AG276" s="5" t="s">
        <v>1779</v>
      </c>
      <c r="AH276" s="5" t="s">
        <v>2493</v>
      </c>
      <c r="AI276" s="5" t="s">
        <v>2117</v>
      </c>
      <c r="AJ276" s="5" t="s">
        <v>741</v>
      </c>
      <c r="AK276" s="5" t="s">
        <v>1887</v>
      </c>
      <c r="AL276" s="5" t="s">
        <v>1747</v>
      </c>
      <c r="AM276" s="6" t="b">
        <v>1</v>
      </c>
      <c r="AN276" s="6" t="b">
        <v>1</v>
      </c>
      <c r="AO276" s="17">
        <f t="shared" si="25"/>
        <v>0.71311358999999996</v>
      </c>
      <c r="AP276" s="17">
        <f t="shared" si="26"/>
        <v>0.68273495399999995</v>
      </c>
      <c r="AQ276" s="17">
        <f t="shared" si="27"/>
        <v>3.0378636000000014E-2</v>
      </c>
      <c r="AR276" s="25"/>
      <c r="AS276" s="25"/>
      <c r="AT276" s="25"/>
    </row>
    <row r="277" spans="1:46" ht="12" customHeight="1" x14ac:dyDescent="0.2">
      <c r="A277" s="1" t="s">
        <v>1719</v>
      </c>
      <c r="B277" s="5" t="s">
        <v>592</v>
      </c>
      <c r="C277" s="5" t="s">
        <v>211</v>
      </c>
      <c r="D277" s="5" t="s">
        <v>742</v>
      </c>
      <c r="E277" s="5" t="s">
        <v>743</v>
      </c>
      <c r="F277" s="5" t="s">
        <v>440</v>
      </c>
      <c r="G277" s="5" t="s">
        <v>1751</v>
      </c>
      <c r="H277" s="5" t="s">
        <v>1985</v>
      </c>
      <c r="I277" s="5" t="s">
        <v>215</v>
      </c>
      <c r="J277" s="5" t="s">
        <v>1728</v>
      </c>
      <c r="K277" s="5" t="s">
        <v>2094</v>
      </c>
      <c r="L277" s="5" t="s">
        <v>1988</v>
      </c>
      <c r="M277" s="5" t="s">
        <v>1931</v>
      </c>
      <c r="N277" s="5" t="s">
        <v>1990</v>
      </c>
      <c r="O277" s="5" t="s">
        <v>744</v>
      </c>
      <c r="P277" s="5" t="s">
        <v>745</v>
      </c>
      <c r="Q277" s="5" t="s">
        <v>1745</v>
      </c>
      <c r="R277" s="6" t="b">
        <v>0</v>
      </c>
      <c r="S277" s="5" t="s">
        <v>746</v>
      </c>
      <c r="T277" s="5" t="s">
        <v>747</v>
      </c>
      <c r="U277" s="5" t="s">
        <v>1914</v>
      </c>
      <c r="V277" s="5" t="s">
        <v>2068</v>
      </c>
      <c r="W277" s="5" t="s">
        <v>748</v>
      </c>
      <c r="X277" s="6" t="b">
        <v>1</v>
      </c>
      <c r="Y277" s="5" t="s">
        <v>2068</v>
      </c>
      <c r="Z277" s="5" t="s">
        <v>2056</v>
      </c>
      <c r="AA277" s="5" t="s">
        <v>1745</v>
      </c>
      <c r="AB277" s="7">
        <v>4620</v>
      </c>
      <c r="AC277" s="7">
        <v>3555</v>
      </c>
      <c r="AD277" s="17">
        <f t="shared" si="23"/>
        <v>4.62</v>
      </c>
      <c r="AE277" s="17">
        <f t="shared" si="24"/>
        <v>3.5550000000000002</v>
      </c>
      <c r="AF277" s="7">
        <v>8173</v>
      </c>
      <c r="AG277" s="5" t="s">
        <v>1779</v>
      </c>
      <c r="AH277" s="5" t="s">
        <v>749</v>
      </c>
      <c r="AI277" s="5" t="s">
        <v>1745</v>
      </c>
      <c r="AJ277" s="5" t="s">
        <v>1957</v>
      </c>
      <c r="AK277" s="5" t="s">
        <v>1887</v>
      </c>
      <c r="AL277" s="5" t="s">
        <v>1747</v>
      </c>
      <c r="AM277" s="6" t="b">
        <v>1</v>
      </c>
      <c r="AN277" s="6" t="b">
        <v>1</v>
      </c>
      <c r="AO277" s="17">
        <f t="shared" si="25"/>
        <v>2.5921460249999999</v>
      </c>
      <c r="AP277" s="17">
        <f t="shared" si="26"/>
        <v>2.481720615</v>
      </c>
      <c r="AQ277" s="17">
        <f t="shared" si="27"/>
        <v>0.11042540999999995</v>
      </c>
      <c r="AR277" s="25"/>
      <c r="AS277" s="25"/>
      <c r="AT277" s="25"/>
    </row>
    <row r="278" spans="1:46" ht="12" customHeight="1" x14ac:dyDescent="0.2">
      <c r="A278" s="1" t="s">
        <v>1719</v>
      </c>
      <c r="B278" s="5" t="s">
        <v>592</v>
      </c>
      <c r="C278" s="5" t="s">
        <v>3096</v>
      </c>
      <c r="D278" s="5" t="s">
        <v>750</v>
      </c>
      <c r="E278" s="5" t="s">
        <v>751</v>
      </c>
      <c r="F278" s="5" t="s">
        <v>2497</v>
      </c>
      <c r="G278" s="5" t="s">
        <v>1973</v>
      </c>
      <c r="H278" s="5" t="s">
        <v>1985</v>
      </c>
      <c r="I278" s="5" t="s">
        <v>2604</v>
      </c>
      <c r="J278" s="5" t="s">
        <v>1728</v>
      </c>
      <c r="K278" s="5" t="s">
        <v>2094</v>
      </c>
      <c r="L278" s="5" t="s">
        <v>1988</v>
      </c>
      <c r="M278" s="5" t="s">
        <v>1807</v>
      </c>
      <c r="N278" s="5" t="s">
        <v>2605</v>
      </c>
      <c r="O278" s="5" t="s">
        <v>752</v>
      </c>
      <c r="P278" s="5" t="s">
        <v>753</v>
      </c>
      <c r="Q278" s="5" t="s">
        <v>754</v>
      </c>
      <c r="R278" s="6" t="b">
        <v>0</v>
      </c>
      <c r="S278" s="5" t="s">
        <v>755</v>
      </c>
      <c r="T278" s="5" t="s">
        <v>756</v>
      </c>
      <c r="U278" s="5" t="s">
        <v>2114</v>
      </c>
      <c r="V278" s="5" t="s">
        <v>2068</v>
      </c>
      <c r="W278" s="5" t="s">
        <v>1766</v>
      </c>
      <c r="X278" s="6" t="b">
        <v>0</v>
      </c>
      <c r="Y278" s="5" t="s">
        <v>1884</v>
      </c>
      <c r="Z278" s="5" t="s">
        <v>1785</v>
      </c>
      <c r="AA278" s="5" t="s">
        <v>1745</v>
      </c>
      <c r="AB278" s="7">
        <v>14550</v>
      </c>
      <c r="AC278" s="7">
        <v>8850</v>
      </c>
      <c r="AD278" s="17">
        <f t="shared" si="23"/>
        <v>14.55</v>
      </c>
      <c r="AE278" s="17">
        <f t="shared" si="24"/>
        <v>8.85</v>
      </c>
      <c r="AF278" s="7">
        <v>23239</v>
      </c>
      <c r="AG278" s="5" t="s">
        <v>1779</v>
      </c>
      <c r="AH278" s="5" t="s">
        <v>607</v>
      </c>
      <c r="AI278" s="5" t="s">
        <v>1745</v>
      </c>
      <c r="AJ278" s="5" t="s">
        <v>1943</v>
      </c>
      <c r="AK278" s="5" t="s">
        <v>1887</v>
      </c>
      <c r="AL278" s="5" t="s">
        <v>1747</v>
      </c>
      <c r="AM278" s="6" t="b">
        <v>1</v>
      </c>
      <c r="AN278" s="6" t="b">
        <v>1</v>
      </c>
      <c r="AO278" s="17">
        <f t="shared" si="25"/>
        <v>6.4530217499999996</v>
      </c>
      <c r="AP278" s="17">
        <f t="shared" si="26"/>
        <v>6.1781230499999991</v>
      </c>
      <c r="AQ278" s="17">
        <f t="shared" si="27"/>
        <v>0.2748987000000005</v>
      </c>
      <c r="AR278" s="25"/>
      <c r="AS278" s="25"/>
      <c r="AT278" s="25"/>
    </row>
    <row r="279" spans="1:46" ht="12" customHeight="1" x14ac:dyDescent="0.2">
      <c r="A279" s="1" t="s">
        <v>1719</v>
      </c>
      <c r="B279" s="5" t="s">
        <v>592</v>
      </c>
      <c r="C279" s="5" t="s">
        <v>3096</v>
      </c>
      <c r="D279" s="5" t="s">
        <v>757</v>
      </c>
      <c r="E279" s="5" t="s">
        <v>758</v>
      </c>
      <c r="F279" s="5" t="s">
        <v>1984</v>
      </c>
      <c r="G279" s="5" t="s">
        <v>1773</v>
      </c>
      <c r="H279" s="5" t="s">
        <v>1985</v>
      </c>
      <c r="I279" s="5" t="s">
        <v>2604</v>
      </c>
      <c r="J279" s="5" t="s">
        <v>1728</v>
      </c>
      <c r="K279" s="5" t="s">
        <v>2094</v>
      </c>
      <c r="L279" s="5" t="s">
        <v>1988</v>
      </c>
      <c r="M279" s="5" t="s">
        <v>1807</v>
      </c>
      <c r="N279" s="5" t="s">
        <v>2605</v>
      </c>
      <c r="O279" s="5" t="s">
        <v>759</v>
      </c>
      <c r="P279" s="5" t="s">
        <v>760</v>
      </c>
      <c r="Q279" s="5" t="s">
        <v>416</v>
      </c>
      <c r="R279" s="6" t="b">
        <v>0</v>
      </c>
      <c r="S279" s="5" t="s">
        <v>761</v>
      </c>
      <c r="T279" s="5" t="s">
        <v>761</v>
      </c>
      <c r="U279" s="5" t="s">
        <v>2004</v>
      </c>
      <c r="V279" s="5" t="s">
        <v>1931</v>
      </c>
      <c r="W279" s="5" t="s">
        <v>1760</v>
      </c>
      <c r="X279" s="6" t="b">
        <v>0</v>
      </c>
      <c r="Y279" s="5" t="s">
        <v>1884</v>
      </c>
      <c r="Z279" s="5" t="s">
        <v>1785</v>
      </c>
      <c r="AA279" s="5" t="s">
        <v>1745</v>
      </c>
      <c r="AB279" s="7">
        <v>5160</v>
      </c>
      <c r="AC279" s="7">
        <v>3000</v>
      </c>
      <c r="AD279" s="17">
        <f t="shared" si="23"/>
        <v>5.16</v>
      </c>
      <c r="AE279" s="17">
        <f t="shared" si="24"/>
        <v>3</v>
      </c>
      <c r="AF279" s="7">
        <v>8166</v>
      </c>
      <c r="AG279" s="5" t="s">
        <v>1779</v>
      </c>
      <c r="AH279" s="5" t="s">
        <v>762</v>
      </c>
      <c r="AI279" s="5" t="s">
        <v>1745</v>
      </c>
      <c r="AJ279" s="5" t="s">
        <v>2548</v>
      </c>
      <c r="AK279" s="5" t="s">
        <v>1887</v>
      </c>
      <c r="AL279" s="5" t="s">
        <v>1747</v>
      </c>
      <c r="AM279" s="6" t="b">
        <v>1</v>
      </c>
      <c r="AN279" s="6" t="b">
        <v>1</v>
      </c>
      <c r="AO279" s="17">
        <f t="shared" si="25"/>
        <v>2.187465</v>
      </c>
      <c r="AP279" s="17">
        <f t="shared" si="26"/>
        <v>2.0942789999999998</v>
      </c>
      <c r="AQ279" s="17">
        <f t="shared" si="27"/>
        <v>9.3186000000000213E-2</v>
      </c>
      <c r="AR279" s="25"/>
      <c r="AS279" s="25"/>
      <c r="AT279" s="25"/>
    </row>
    <row r="280" spans="1:46" ht="12" customHeight="1" x14ac:dyDescent="0.2">
      <c r="A280" s="1" t="s">
        <v>1719</v>
      </c>
      <c r="B280" s="5" t="s">
        <v>592</v>
      </c>
      <c r="C280" s="5" t="s">
        <v>211</v>
      </c>
      <c r="D280" s="5" t="s">
        <v>763</v>
      </c>
      <c r="E280" s="5" t="s">
        <v>764</v>
      </c>
      <c r="F280" s="5" t="s">
        <v>3173</v>
      </c>
      <c r="G280" s="5" t="s">
        <v>1901</v>
      </c>
      <c r="H280" s="5" t="s">
        <v>1985</v>
      </c>
      <c r="I280" s="5" t="s">
        <v>686</v>
      </c>
      <c r="J280" s="5" t="s">
        <v>1728</v>
      </c>
      <c r="K280" s="5" t="s">
        <v>2003</v>
      </c>
      <c r="L280" s="5" t="s">
        <v>1988</v>
      </c>
      <c r="M280" s="5" t="s">
        <v>1989</v>
      </c>
      <c r="N280" s="5" t="s">
        <v>1990</v>
      </c>
      <c r="O280" s="5" t="s">
        <v>765</v>
      </c>
      <c r="P280" s="5" t="s">
        <v>766</v>
      </c>
      <c r="Q280" s="5" t="s">
        <v>1745</v>
      </c>
      <c r="R280" s="6" t="b">
        <v>0</v>
      </c>
      <c r="S280" s="5" t="s">
        <v>767</v>
      </c>
      <c r="T280" s="5" t="s">
        <v>768</v>
      </c>
      <c r="U280" s="5" t="s">
        <v>1857</v>
      </c>
      <c r="V280" s="5" t="s">
        <v>2179</v>
      </c>
      <c r="W280" s="5" t="s">
        <v>220</v>
      </c>
      <c r="X280" s="6" t="b">
        <v>0</v>
      </c>
      <c r="Y280" s="5" t="s">
        <v>1931</v>
      </c>
      <c r="Z280" s="5" t="s">
        <v>2056</v>
      </c>
      <c r="AA280" s="5" t="s">
        <v>1745</v>
      </c>
      <c r="AB280" s="7">
        <v>6019</v>
      </c>
      <c r="AC280" s="7">
        <v>2816</v>
      </c>
      <c r="AD280" s="17">
        <f t="shared" si="23"/>
        <v>6.0190000000000001</v>
      </c>
      <c r="AE280" s="17">
        <f t="shared" si="24"/>
        <v>2.8159999999999998</v>
      </c>
      <c r="AF280" s="7">
        <v>8835</v>
      </c>
      <c r="AG280" s="5" t="s">
        <v>1779</v>
      </c>
      <c r="AH280" s="5" t="s">
        <v>769</v>
      </c>
      <c r="AI280" s="5" t="s">
        <v>1745</v>
      </c>
      <c r="AJ280" s="5" t="s">
        <v>770</v>
      </c>
      <c r="AK280" s="5" t="s">
        <v>1887</v>
      </c>
      <c r="AL280" s="5" t="s">
        <v>1747</v>
      </c>
      <c r="AM280" s="6" t="b">
        <v>1</v>
      </c>
      <c r="AN280" s="6" t="b">
        <v>1</v>
      </c>
      <c r="AO280" s="17">
        <f t="shared" si="25"/>
        <v>2.0533004799999999</v>
      </c>
      <c r="AP280" s="17">
        <f t="shared" si="26"/>
        <v>1.9658298879999998</v>
      </c>
      <c r="AQ280" s="17">
        <f t="shared" si="27"/>
        <v>8.7470592000000069E-2</v>
      </c>
      <c r="AR280" s="25"/>
      <c r="AS280" s="25"/>
      <c r="AT280" s="25"/>
    </row>
    <row r="281" spans="1:46" ht="12" customHeight="1" x14ac:dyDescent="0.2">
      <c r="A281" s="1" t="s">
        <v>1719</v>
      </c>
      <c r="B281" s="5" t="s">
        <v>592</v>
      </c>
      <c r="C281" s="5" t="s">
        <v>3096</v>
      </c>
      <c r="D281" s="5" t="s">
        <v>771</v>
      </c>
      <c r="E281" s="5" t="s">
        <v>624</v>
      </c>
      <c r="F281" s="5" t="s">
        <v>2282</v>
      </c>
      <c r="G281" s="5" t="s">
        <v>2743</v>
      </c>
      <c r="H281" s="5" t="s">
        <v>1985</v>
      </c>
      <c r="I281" s="5" t="s">
        <v>611</v>
      </c>
      <c r="J281" s="5" t="s">
        <v>2262</v>
      </c>
      <c r="K281" s="5" t="s">
        <v>2003</v>
      </c>
      <c r="L281" s="5" t="s">
        <v>1988</v>
      </c>
      <c r="M281" s="5" t="s">
        <v>1795</v>
      </c>
      <c r="N281" s="5" t="s">
        <v>1990</v>
      </c>
      <c r="O281" s="5" t="s">
        <v>1943</v>
      </c>
      <c r="P281" s="5" t="s">
        <v>772</v>
      </c>
      <c r="Q281" s="5" t="s">
        <v>2007</v>
      </c>
      <c r="R281" s="6" t="b">
        <v>0</v>
      </c>
      <c r="S281" s="5" t="s">
        <v>773</v>
      </c>
      <c r="T281" s="5" t="s">
        <v>774</v>
      </c>
      <c r="U281" s="5" t="s">
        <v>1931</v>
      </c>
      <c r="V281" s="5" t="s">
        <v>1887</v>
      </c>
      <c r="W281" s="5" t="s">
        <v>1779</v>
      </c>
      <c r="X281" s="6" t="b">
        <v>0</v>
      </c>
      <c r="Y281" s="5" t="s">
        <v>1741</v>
      </c>
      <c r="Z281" s="5" t="s">
        <v>1785</v>
      </c>
      <c r="AA281" s="5" t="s">
        <v>1745</v>
      </c>
      <c r="AB281" s="7">
        <v>198</v>
      </c>
      <c r="AC281" s="7">
        <v>250</v>
      </c>
      <c r="AD281" s="17">
        <f t="shared" si="23"/>
        <v>0.19800000000000001</v>
      </c>
      <c r="AE281" s="17">
        <f t="shared" si="24"/>
        <v>0.25</v>
      </c>
      <c r="AF281" s="7">
        <v>846</v>
      </c>
      <c r="AG281" s="5" t="s">
        <v>1779</v>
      </c>
      <c r="AH281" s="5" t="s">
        <v>775</v>
      </c>
      <c r="AI281" s="5" t="s">
        <v>1745</v>
      </c>
      <c r="AJ281" s="5" t="s">
        <v>776</v>
      </c>
      <c r="AK281" s="5" t="s">
        <v>1887</v>
      </c>
      <c r="AL281" s="5" t="s">
        <v>1747</v>
      </c>
      <c r="AM281" s="6" t="b">
        <v>1</v>
      </c>
      <c r="AN281" s="6" t="b">
        <v>1</v>
      </c>
      <c r="AO281" s="17">
        <f t="shared" si="25"/>
        <v>0.18228875</v>
      </c>
      <c r="AP281" s="17">
        <f t="shared" si="26"/>
        <v>0.17452324999999999</v>
      </c>
      <c r="AQ281" s="17">
        <f t="shared" si="27"/>
        <v>7.7655000000000085E-3</v>
      </c>
      <c r="AR281" s="25"/>
      <c r="AS281" s="25"/>
      <c r="AT281" s="25"/>
    </row>
    <row r="282" spans="1:46" ht="12" customHeight="1" x14ac:dyDescent="0.2">
      <c r="A282" s="1" t="s">
        <v>1719</v>
      </c>
      <c r="B282" s="5" t="s">
        <v>592</v>
      </c>
      <c r="C282" s="5" t="s">
        <v>211</v>
      </c>
      <c r="D282" s="5" t="s">
        <v>777</v>
      </c>
      <c r="E282" s="5" t="s">
        <v>743</v>
      </c>
      <c r="F282" s="5" t="s">
        <v>3173</v>
      </c>
      <c r="G282" s="5" t="s">
        <v>1</v>
      </c>
      <c r="H282" s="5" t="s">
        <v>1985</v>
      </c>
      <c r="I282" s="5" t="s">
        <v>778</v>
      </c>
      <c r="J282" s="5" t="s">
        <v>1728</v>
      </c>
      <c r="K282" s="5" t="s">
        <v>2094</v>
      </c>
      <c r="L282" s="5" t="s">
        <v>1988</v>
      </c>
      <c r="M282" s="5" t="s">
        <v>1823</v>
      </c>
      <c r="N282" s="5" t="s">
        <v>1990</v>
      </c>
      <c r="O282" s="5" t="s">
        <v>779</v>
      </c>
      <c r="P282" s="5" t="s">
        <v>780</v>
      </c>
      <c r="Q282" s="5" t="s">
        <v>1745</v>
      </c>
      <c r="R282" s="6" t="b">
        <v>0</v>
      </c>
      <c r="S282" s="5" t="s">
        <v>781</v>
      </c>
      <c r="T282" s="5" t="s">
        <v>747</v>
      </c>
      <c r="U282" s="5" t="s">
        <v>1823</v>
      </c>
      <c r="V282" s="5" t="s">
        <v>1779</v>
      </c>
      <c r="W282" s="5" t="s">
        <v>1779</v>
      </c>
      <c r="X282" s="6" t="b">
        <v>1</v>
      </c>
      <c r="Y282" s="5" t="s">
        <v>2068</v>
      </c>
      <c r="Z282" s="5" t="s">
        <v>1931</v>
      </c>
      <c r="AA282" s="5" t="s">
        <v>1745</v>
      </c>
      <c r="AB282" s="7">
        <v>828</v>
      </c>
      <c r="AC282" s="7">
        <v>837</v>
      </c>
      <c r="AD282" s="17">
        <f t="shared" si="23"/>
        <v>0.82799999999999996</v>
      </c>
      <c r="AE282" s="17">
        <f t="shared" si="24"/>
        <v>0.83699999999999997</v>
      </c>
      <c r="AF282" s="7">
        <v>1650</v>
      </c>
      <c r="AG282" s="5" t="s">
        <v>1779</v>
      </c>
      <c r="AH282" s="5" t="s">
        <v>1810</v>
      </c>
      <c r="AI282" s="5" t="s">
        <v>1745</v>
      </c>
      <c r="AJ282" s="5" t="s">
        <v>1758</v>
      </c>
      <c r="AK282" s="5" t="s">
        <v>1887</v>
      </c>
      <c r="AL282" s="5" t="s">
        <v>1747</v>
      </c>
      <c r="AM282" s="6" t="b">
        <v>1</v>
      </c>
      <c r="AN282" s="6" t="b">
        <v>1</v>
      </c>
      <c r="AO282" s="17">
        <f t="shared" si="25"/>
        <v>0.61030273499999999</v>
      </c>
      <c r="AP282" s="17">
        <f t="shared" si="26"/>
        <v>0.58430384099999999</v>
      </c>
      <c r="AQ282" s="17">
        <f t="shared" si="27"/>
        <v>2.5998893999999995E-2</v>
      </c>
      <c r="AR282" s="25"/>
      <c r="AS282" s="25"/>
      <c r="AT282" s="25"/>
    </row>
    <row r="283" spans="1:46" ht="12" customHeight="1" x14ac:dyDescent="0.2">
      <c r="A283" s="1" t="s">
        <v>1719</v>
      </c>
      <c r="B283" s="5" t="s">
        <v>592</v>
      </c>
      <c r="C283" s="5" t="s">
        <v>3096</v>
      </c>
      <c r="D283" s="5" t="s">
        <v>782</v>
      </c>
      <c r="E283" s="5" t="s">
        <v>783</v>
      </c>
      <c r="F283" s="5" t="s">
        <v>2435</v>
      </c>
      <c r="G283" s="5" t="s">
        <v>2235</v>
      </c>
      <c r="H283" s="5" t="s">
        <v>1985</v>
      </c>
      <c r="I283" s="5" t="s">
        <v>669</v>
      </c>
      <c r="J283" s="5" t="s">
        <v>670</v>
      </c>
      <c r="K283" s="5" t="s">
        <v>2094</v>
      </c>
      <c r="L283" s="5" t="s">
        <v>1988</v>
      </c>
      <c r="M283" s="5" t="s">
        <v>1731</v>
      </c>
      <c r="N283" s="5" t="s">
        <v>1926</v>
      </c>
      <c r="O283" s="5" t="s">
        <v>784</v>
      </c>
      <c r="P283" s="5" t="s">
        <v>785</v>
      </c>
      <c r="Q283" s="5" t="s">
        <v>786</v>
      </c>
      <c r="R283" s="6" t="b">
        <v>0</v>
      </c>
      <c r="S283" s="5" t="s">
        <v>787</v>
      </c>
      <c r="T283" s="5" t="s">
        <v>788</v>
      </c>
      <c r="U283" s="5" t="s">
        <v>1835</v>
      </c>
      <c r="V283" s="5" t="s">
        <v>1915</v>
      </c>
      <c r="W283" s="5" t="s">
        <v>3190</v>
      </c>
      <c r="X283" s="6" t="b">
        <v>1</v>
      </c>
      <c r="Y283" s="5" t="s">
        <v>1807</v>
      </c>
      <c r="Z283" s="5" t="s">
        <v>1785</v>
      </c>
      <c r="AA283" s="5" t="s">
        <v>1745</v>
      </c>
      <c r="AB283" s="7">
        <v>30663</v>
      </c>
      <c r="AC283" s="7">
        <v>9500</v>
      </c>
      <c r="AD283" s="17">
        <f t="shared" si="23"/>
        <v>30.663</v>
      </c>
      <c r="AE283" s="17">
        <f t="shared" si="24"/>
        <v>9.5</v>
      </c>
      <c r="AF283" s="7">
        <v>40352</v>
      </c>
      <c r="AG283" s="5" t="s">
        <v>1779</v>
      </c>
      <c r="AH283" s="5" t="s">
        <v>789</v>
      </c>
      <c r="AI283" s="5" t="s">
        <v>1745</v>
      </c>
      <c r="AJ283" s="5" t="s">
        <v>2006</v>
      </c>
      <c r="AK283" s="5" t="s">
        <v>1887</v>
      </c>
      <c r="AL283" s="5" t="s">
        <v>1747</v>
      </c>
      <c r="AM283" s="6" t="b">
        <v>1</v>
      </c>
      <c r="AN283" s="6" t="b">
        <v>1</v>
      </c>
      <c r="AO283" s="17">
        <f t="shared" si="25"/>
        <v>6.9269724999999998</v>
      </c>
      <c r="AP283" s="17">
        <f t="shared" si="26"/>
        <v>6.6318834999999998</v>
      </c>
      <c r="AQ283" s="17">
        <f t="shared" si="27"/>
        <v>0.29508899999999993</v>
      </c>
      <c r="AR283" s="25"/>
      <c r="AS283" s="25"/>
      <c r="AT283" s="25"/>
    </row>
    <row r="284" spans="1:46" ht="12" customHeight="1" x14ac:dyDescent="0.2">
      <c r="A284" s="1" t="s">
        <v>1719</v>
      </c>
      <c r="B284" s="5" t="s">
        <v>592</v>
      </c>
      <c r="C284" s="5" t="s">
        <v>3096</v>
      </c>
      <c r="D284" s="5" t="s">
        <v>790</v>
      </c>
      <c r="E284" s="5" t="s">
        <v>783</v>
      </c>
      <c r="F284" s="5" t="s">
        <v>1773</v>
      </c>
      <c r="G284" s="5" t="s">
        <v>1830</v>
      </c>
      <c r="H284" s="5" t="s">
        <v>1985</v>
      </c>
      <c r="I284" s="5" t="s">
        <v>669</v>
      </c>
      <c r="J284" s="5" t="s">
        <v>670</v>
      </c>
      <c r="K284" s="5" t="s">
        <v>2094</v>
      </c>
      <c r="L284" s="5" t="s">
        <v>1988</v>
      </c>
      <c r="M284" s="5" t="s">
        <v>1731</v>
      </c>
      <c r="N284" s="5" t="s">
        <v>1926</v>
      </c>
      <c r="O284" s="5" t="s">
        <v>791</v>
      </c>
      <c r="P284" s="5" t="s">
        <v>792</v>
      </c>
      <c r="Q284" s="5" t="s">
        <v>786</v>
      </c>
      <c r="R284" s="6" t="b">
        <v>0</v>
      </c>
      <c r="S284" s="5" t="s">
        <v>793</v>
      </c>
      <c r="T284" s="5" t="s">
        <v>793</v>
      </c>
      <c r="U284" s="5" t="s">
        <v>1835</v>
      </c>
      <c r="V284" s="5" t="s">
        <v>1931</v>
      </c>
      <c r="W284" s="5" t="s">
        <v>1779</v>
      </c>
      <c r="X284" s="6" t="b">
        <v>1</v>
      </c>
      <c r="Y284" s="5" t="s">
        <v>1807</v>
      </c>
      <c r="Z284" s="5" t="s">
        <v>1785</v>
      </c>
      <c r="AA284" s="5" t="s">
        <v>1745</v>
      </c>
      <c r="AB284" s="7">
        <v>13100</v>
      </c>
      <c r="AC284" s="7">
        <v>3500</v>
      </c>
      <c r="AD284" s="17">
        <f t="shared" si="23"/>
        <v>13.1</v>
      </c>
      <c r="AE284" s="17">
        <f t="shared" si="24"/>
        <v>3.5</v>
      </c>
      <c r="AF284" s="7">
        <v>16643</v>
      </c>
      <c r="AG284" s="5" t="s">
        <v>1779</v>
      </c>
      <c r="AH284" s="5" t="s">
        <v>794</v>
      </c>
      <c r="AI284" s="5" t="s">
        <v>1745</v>
      </c>
      <c r="AJ284" s="5" t="s">
        <v>795</v>
      </c>
      <c r="AK284" s="5" t="s">
        <v>1887</v>
      </c>
      <c r="AL284" s="5" t="s">
        <v>1747</v>
      </c>
      <c r="AM284" s="6" t="b">
        <v>1</v>
      </c>
      <c r="AN284" s="6" t="b">
        <v>1</v>
      </c>
      <c r="AO284" s="17">
        <f t="shared" si="25"/>
        <v>2.5520424999999998</v>
      </c>
      <c r="AP284" s="17">
        <f t="shared" si="26"/>
        <v>2.4433254999999998</v>
      </c>
      <c r="AQ284" s="17">
        <f t="shared" si="27"/>
        <v>0.10871699999999995</v>
      </c>
      <c r="AR284" s="25"/>
      <c r="AS284" s="25"/>
      <c r="AT284" s="25"/>
    </row>
    <row r="285" spans="1:46" ht="12" customHeight="1" x14ac:dyDescent="0.2">
      <c r="A285" s="1" t="s">
        <v>1719</v>
      </c>
      <c r="B285" s="5" t="s">
        <v>592</v>
      </c>
      <c r="C285" s="5" t="s">
        <v>3096</v>
      </c>
      <c r="D285" s="5" t="s">
        <v>796</v>
      </c>
      <c r="E285" s="5" t="s">
        <v>797</v>
      </c>
      <c r="F285" s="5" t="s">
        <v>2463</v>
      </c>
      <c r="G285" s="5" t="s">
        <v>1773</v>
      </c>
      <c r="H285" s="5" t="s">
        <v>1985</v>
      </c>
      <c r="I285" s="5" t="s">
        <v>737</v>
      </c>
      <c r="J285" s="5" t="s">
        <v>1728</v>
      </c>
      <c r="K285" s="5" t="s">
        <v>2003</v>
      </c>
      <c r="L285" s="5" t="s">
        <v>1988</v>
      </c>
      <c r="M285" s="5" t="s">
        <v>1807</v>
      </c>
      <c r="N285" s="5" t="s">
        <v>1990</v>
      </c>
      <c r="O285" s="5" t="s">
        <v>798</v>
      </c>
      <c r="P285" s="5" t="s">
        <v>799</v>
      </c>
      <c r="Q285" s="5" t="s">
        <v>78</v>
      </c>
      <c r="R285" s="6" t="b">
        <v>0</v>
      </c>
      <c r="S285" s="5" t="s">
        <v>800</v>
      </c>
      <c r="T285" s="5" t="s">
        <v>801</v>
      </c>
      <c r="U285" s="5" t="s">
        <v>1892</v>
      </c>
      <c r="V285" s="5" t="s">
        <v>1795</v>
      </c>
      <c r="W285" s="5" t="s">
        <v>802</v>
      </c>
      <c r="X285" s="6" t="b">
        <v>1</v>
      </c>
      <c r="Y285" s="5" t="s">
        <v>1884</v>
      </c>
      <c r="Z285" s="5" t="s">
        <v>1785</v>
      </c>
      <c r="AA285" s="5" t="s">
        <v>1745</v>
      </c>
      <c r="AB285" s="7">
        <v>4350</v>
      </c>
      <c r="AC285" s="7">
        <v>2800</v>
      </c>
      <c r="AD285" s="17">
        <f t="shared" si="23"/>
        <v>4.3499999999999996</v>
      </c>
      <c r="AE285" s="17">
        <f t="shared" si="24"/>
        <v>2.8</v>
      </c>
      <c r="AF285" s="7">
        <v>7048</v>
      </c>
      <c r="AG285" s="5" t="s">
        <v>1779</v>
      </c>
      <c r="AH285" s="5" t="s">
        <v>803</v>
      </c>
      <c r="AI285" s="5" t="s">
        <v>1745</v>
      </c>
      <c r="AJ285" s="5" t="s">
        <v>804</v>
      </c>
      <c r="AK285" s="5" t="s">
        <v>1887</v>
      </c>
      <c r="AL285" s="5" t="s">
        <v>1747</v>
      </c>
      <c r="AM285" s="6" t="b">
        <v>1</v>
      </c>
      <c r="AN285" s="6" t="b">
        <v>1</v>
      </c>
      <c r="AO285" s="17">
        <f t="shared" si="25"/>
        <v>2.0416339999999997</v>
      </c>
      <c r="AP285" s="17">
        <f t="shared" si="26"/>
        <v>1.9546603999999999</v>
      </c>
      <c r="AQ285" s="17">
        <f t="shared" si="27"/>
        <v>8.6973599999999873E-2</v>
      </c>
      <c r="AR285" s="25"/>
      <c r="AS285" s="25"/>
      <c r="AT285" s="25"/>
    </row>
    <row r="286" spans="1:46" ht="12" customHeight="1" x14ac:dyDescent="0.2">
      <c r="A286" s="1" t="s">
        <v>1719</v>
      </c>
      <c r="B286" s="5" t="s">
        <v>592</v>
      </c>
      <c r="C286" s="5" t="s">
        <v>3096</v>
      </c>
      <c r="D286" s="5" t="s">
        <v>805</v>
      </c>
      <c r="E286" s="5" t="s">
        <v>797</v>
      </c>
      <c r="F286" s="5" t="s">
        <v>2463</v>
      </c>
      <c r="G286" s="5" t="s">
        <v>1751</v>
      </c>
      <c r="H286" s="5" t="s">
        <v>1985</v>
      </c>
      <c r="I286" s="5" t="s">
        <v>806</v>
      </c>
      <c r="J286" s="5" t="s">
        <v>1728</v>
      </c>
      <c r="K286" s="5" t="s">
        <v>2003</v>
      </c>
      <c r="L286" s="5" t="s">
        <v>1988</v>
      </c>
      <c r="M286" s="5" t="s">
        <v>1807</v>
      </c>
      <c r="N286" s="5" t="s">
        <v>1990</v>
      </c>
      <c r="O286" s="5" t="s">
        <v>807</v>
      </c>
      <c r="P286" s="5" t="s">
        <v>808</v>
      </c>
      <c r="Q286" s="5" t="s">
        <v>2266</v>
      </c>
      <c r="R286" s="6" t="b">
        <v>0</v>
      </c>
      <c r="S286" s="5" t="s">
        <v>809</v>
      </c>
      <c r="T286" s="5" t="s">
        <v>810</v>
      </c>
      <c r="U286" s="5" t="s">
        <v>276</v>
      </c>
      <c r="V286" s="5" t="s">
        <v>1794</v>
      </c>
      <c r="W286" s="5" t="s">
        <v>1779</v>
      </c>
      <c r="X286" s="6" t="b">
        <v>1</v>
      </c>
      <c r="Y286" s="5" t="s">
        <v>1884</v>
      </c>
      <c r="Z286" s="5" t="s">
        <v>1785</v>
      </c>
      <c r="AA286" s="5" t="s">
        <v>1745</v>
      </c>
      <c r="AB286" s="7">
        <v>15700</v>
      </c>
      <c r="AC286" s="7">
        <v>8300</v>
      </c>
      <c r="AD286" s="17">
        <f t="shared" si="23"/>
        <v>15.7</v>
      </c>
      <c r="AE286" s="17">
        <f t="shared" si="24"/>
        <v>8.3000000000000007</v>
      </c>
      <c r="AF286" s="7">
        <v>23936</v>
      </c>
      <c r="AG286" s="5" t="s">
        <v>1779</v>
      </c>
      <c r="AH286" s="5" t="s">
        <v>811</v>
      </c>
      <c r="AI286" s="5" t="s">
        <v>1745</v>
      </c>
      <c r="AJ286" s="5" t="s">
        <v>563</v>
      </c>
      <c r="AK286" s="5" t="s">
        <v>1887</v>
      </c>
      <c r="AL286" s="5" t="s">
        <v>1747</v>
      </c>
      <c r="AM286" s="6" t="b">
        <v>1</v>
      </c>
      <c r="AN286" s="6" t="b">
        <v>1</v>
      </c>
      <c r="AO286" s="17">
        <f t="shared" si="25"/>
        <v>6.0519865000000008</v>
      </c>
      <c r="AP286" s="17">
        <f t="shared" si="26"/>
        <v>5.7941719000000003</v>
      </c>
      <c r="AQ286" s="17">
        <f t="shared" si="27"/>
        <v>0.25781460000000056</v>
      </c>
      <c r="AR286" s="25"/>
      <c r="AS286" s="25"/>
      <c r="AT286" s="25"/>
    </row>
    <row r="287" spans="1:46" ht="12" customHeight="1" x14ac:dyDescent="0.2">
      <c r="A287" s="1" t="s">
        <v>1719</v>
      </c>
      <c r="B287" s="5" t="s">
        <v>592</v>
      </c>
      <c r="C287" s="5" t="s">
        <v>735</v>
      </c>
      <c r="D287" s="5" t="s">
        <v>812</v>
      </c>
      <c r="E287" s="5" t="s">
        <v>699</v>
      </c>
      <c r="F287" s="5" t="s">
        <v>2733</v>
      </c>
      <c r="G287" s="5" t="s">
        <v>2000</v>
      </c>
      <c r="H287" s="5" t="s">
        <v>1985</v>
      </c>
      <c r="I287" s="5" t="s">
        <v>611</v>
      </c>
      <c r="J287" s="5" t="s">
        <v>2139</v>
      </c>
      <c r="K287" s="5" t="s">
        <v>2003</v>
      </c>
      <c r="L287" s="5" t="s">
        <v>1988</v>
      </c>
      <c r="M287" s="5" t="s">
        <v>1795</v>
      </c>
      <c r="N287" s="5" t="s">
        <v>1990</v>
      </c>
      <c r="O287" s="5" t="s">
        <v>424</v>
      </c>
      <c r="P287" s="5" t="s">
        <v>2294</v>
      </c>
      <c r="Q287" s="5" t="s">
        <v>2101</v>
      </c>
      <c r="R287" s="6" t="b">
        <v>0</v>
      </c>
      <c r="S287" s="5" t="s">
        <v>813</v>
      </c>
      <c r="T287" s="5" t="s">
        <v>813</v>
      </c>
      <c r="U287" s="5" t="s">
        <v>1915</v>
      </c>
      <c r="V287" s="5" t="s">
        <v>1779</v>
      </c>
      <c r="W287" s="5" t="s">
        <v>1913</v>
      </c>
      <c r="X287" s="6" t="b">
        <v>0</v>
      </c>
      <c r="Y287" s="5" t="s">
        <v>1915</v>
      </c>
      <c r="Z287" s="5" t="s">
        <v>1785</v>
      </c>
      <c r="AA287" s="5" t="s">
        <v>1745</v>
      </c>
      <c r="AB287" s="7">
        <v>200</v>
      </c>
      <c r="AC287" s="7">
        <v>2740</v>
      </c>
      <c r="AD287" s="17">
        <f t="shared" si="23"/>
        <v>0.2</v>
      </c>
      <c r="AE287" s="17">
        <f t="shared" si="24"/>
        <v>2.74</v>
      </c>
      <c r="AF287" s="26">
        <v>0</v>
      </c>
      <c r="AG287" s="27" t="s">
        <v>1779</v>
      </c>
      <c r="AH287" s="27" t="s">
        <v>2428</v>
      </c>
      <c r="AI287" s="27" t="s">
        <v>2627</v>
      </c>
      <c r="AJ287" s="27" t="s">
        <v>563</v>
      </c>
      <c r="AK287" s="27" t="s">
        <v>1887</v>
      </c>
      <c r="AL287" s="27" t="s">
        <v>1747</v>
      </c>
      <c r="AM287" s="28" t="b">
        <v>1</v>
      </c>
      <c r="AN287" s="28" t="b">
        <v>1</v>
      </c>
      <c r="AO287" s="17">
        <f t="shared" si="25"/>
        <v>1.9978847000000002</v>
      </c>
      <c r="AP287" s="17">
        <f t="shared" si="26"/>
        <v>1.9127748200000001</v>
      </c>
      <c r="AQ287" s="17">
        <f t="shared" si="27"/>
        <v>8.5109880000000082E-2</v>
      </c>
      <c r="AR287" s="25"/>
      <c r="AS287" s="25"/>
      <c r="AT287" s="25"/>
    </row>
    <row r="288" spans="1:46" ht="12" customHeight="1" thickBot="1" x14ac:dyDescent="0.25">
      <c r="A288" s="18" t="s">
        <v>1677</v>
      </c>
      <c r="B288" s="5"/>
      <c r="C288" s="5"/>
      <c r="D288" s="5"/>
      <c r="E288" s="5"/>
      <c r="F288" s="5"/>
      <c r="G288" s="5"/>
      <c r="H288" s="5"/>
      <c r="I288" s="5"/>
      <c r="J288" s="5"/>
      <c r="K288" s="5"/>
      <c r="L288" s="5"/>
      <c r="M288" s="5"/>
      <c r="N288" s="5"/>
      <c r="O288" s="5"/>
      <c r="P288" s="5"/>
      <c r="Q288" s="5"/>
      <c r="R288" s="6"/>
      <c r="S288" s="5"/>
      <c r="T288" s="5"/>
      <c r="U288" s="5"/>
      <c r="V288" s="5"/>
      <c r="W288" s="5"/>
      <c r="X288" s="6"/>
      <c r="Y288" s="5"/>
      <c r="Z288" s="5"/>
      <c r="AA288" s="5"/>
      <c r="AB288" s="7"/>
      <c r="AC288" s="7"/>
      <c r="AD288" s="19">
        <f>SUM(AD2:AD287)</f>
        <v>2744.9430000000007</v>
      </c>
      <c r="AE288" s="20">
        <f>SUM(AE2:AE287)</f>
        <v>1849.7789999999991</v>
      </c>
      <c r="AF288" s="32"/>
      <c r="AG288" s="33"/>
      <c r="AH288" s="33"/>
      <c r="AI288" s="33"/>
      <c r="AJ288" s="33"/>
      <c r="AK288" s="33"/>
      <c r="AL288" s="33"/>
      <c r="AM288" s="34"/>
      <c r="AN288" s="34"/>
      <c r="AO288" s="35">
        <f>SUM(AO2:AO287)</f>
        <v>1348.7756067450002</v>
      </c>
      <c r="AP288" s="35">
        <f>SUM(AP2:AP287)</f>
        <v>1291.3177714469989</v>
      </c>
      <c r="AQ288" s="35">
        <f>SUM(AQ2:AQ287)</f>
        <v>57.457835298000042</v>
      </c>
      <c r="AR288" s="17"/>
      <c r="AS288" s="17"/>
      <c r="AT288" s="17"/>
    </row>
    <row r="289" spans="1:43" ht="12" customHeight="1" thickTop="1" x14ac:dyDescent="0.2">
      <c r="A289" s="18"/>
      <c r="B289" s="5"/>
      <c r="C289" s="5"/>
      <c r="D289" s="5"/>
      <c r="E289" s="5"/>
      <c r="F289" s="5"/>
      <c r="G289" s="5"/>
      <c r="H289" s="5"/>
      <c r="I289" s="5"/>
      <c r="J289" s="5"/>
      <c r="K289" s="5"/>
      <c r="L289" s="5"/>
      <c r="M289" s="5"/>
      <c r="N289" s="5"/>
      <c r="O289" s="5"/>
      <c r="P289" s="5"/>
      <c r="Q289" s="5"/>
      <c r="R289" s="6"/>
      <c r="S289" s="5"/>
      <c r="T289" s="5"/>
      <c r="U289" s="5"/>
      <c r="V289" s="5"/>
      <c r="W289" s="5"/>
      <c r="X289" s="6"/>
      <c r="Y289" s="5"/>
      <c r="Z289" s="5"/>
      <c r="AA289" s="5"/>
      <c r="AB289" s="7"/>
      <c r="AC289" s="7"/>
      <c r="AD289" s="21"/>
      <c r="AE289" s="21"/>
      <c r="AF289" s="29"/>
      <c r="AG289" s="30"/>
      <c r="AH289" s="30"/>
      <c r="AI289" s="30"/>
      <c r="AJ289" s="30"/>
      <c r="AK289" s="30"/>
      <c r="AL289" s="30"/>
      <c r="AM289" s="31"/>
      <c r="AN289" s="31"/>
      <c r="AO289" s="3"/>
      <c r="AP289" s="3"/>
      <c r="AQ289" s="3"/>
    </row>
    <row r="290" spans="1:43" ht="12" hidden="1" customHeight="1" x14ac:dyDescent="0.2">
      <c r="A290" s="1" t="s">
        <v>814</v>
      </c>
      <c r="B290" s="5" t="s">
        <v>815</v>
      </c>
      <c r="C290" s="5" t="s">
        <v>816</v>
      </c>
      <c r="D290" s="5" t="s">
        <v>817</v>
      </c>
      <c r="E290" s="5" t="s">
        <v>2403</v>
      </c>
      <c r="F290" s="5" t="s">
        <v>2497</v>
      </c>
      <c r="G290" s="5" t="s">
        <v>2125</v>
      </c>
      <c r="H290" s="5" t="s">
        <v>818</v>
      </c>
      <c r="I290" s="5" t="s">
        <v>819</v>
      </c>
      <c r="J290" s="5" t="s">
        <v>2620</v>
      </c>
      <c r="K290" s="5" t="s">
        <v>1745</v>
      </c>
      <c r="L290" s="5" t="s">
        <v>2620</v>
      </c>
      <c r="M290" s="5" t="s">
        <v>1811</v>
      </c>
      <c r="N290" s="5" t="s">
        <v>2622</v>
      </c>
      <c r="O290" s="5" t="s">
        <v>2208</v>
      </c>
      <c r="P290" s="5" t="s">
        <v>1877</v>
      </c>
      <c r="Q290" s="5" t="s">
        <v>1742</v>
      </c>
      <c r="R290" s="6" t="b">
        <v>0</v>
      </c>
      <c r="S290" s="5" t="s">
        <v>1747</v>
      </c>
      <c r="T290" s="5" t="s">
        <v>1745</v>
      </c>
      <c r="U290" s="5" t="s">
        <v>1887</v>
      </c>
      <c r="V290" s="5" t="s">
        <v>1779</v>
      </c>
      <c r="W290" s="5" t="s">
        <v>1877</v>
      </c>
      <c r="X290" s="6" t="b">
        <v>0</v>
      </c>
      <c r="Y290" s="5" t="s">
        <v>1763</v>
      </c>
      <c r="Z290" s="5" t="s">
        <v>1745</v>
      </c>
      <c r="AA290" s="5" t="s">
        <v>1742</v>
      </c>
      <c r="AB290" s="7">
        <v>1200</v>
      </c>
      <c r="AC290" s="7">
        <v>2100</v>
      </c>
      <c r="AD290" s="16">
        <f t="shared" si="23"/>
        <v>1.2</v>
      </c>
      <c r="AE290" s="16">
        <f>AC290/1000</f>
        <v>2.1</v>
      </c>
      <c r="AF290" s="7" t="s">
        <v>1745</v>
      </c>
      <c r="AG290" s="5" t="s">
        <v>1779</v>
      </c>
      <c r="AH290" s="5" t="s">
        <v>820</v>
      </c>
      <c r="AI290" s="5" t="s">
        <v>820</v>
      </c>
      <c r="AJ290" s="5" t="s">
        <v>2024</v>
      </c>
      <c r="AK290" s="5" t="s">
        <v>1887</v>
      </c>
      <c r="AL290" s="5" t="s">
        <v>1747</v>
      </c>
      <c r="AM290" s="6" t="b">
        <v>1</v>
      </c>
      <c r="AN290" s="6" t="b">
        <v>1</v>
      </c>
      <c r="AO290" s="17">
        <f>AE290*0.712487</f>
        <v>1.4962227000000001</v>
      </c>
      <c r="AP290" s="17">
        <f>AE290*0.688353</f>
        <v>1.4455413000000001</v>
      </c>
      <c r="AQ290" s="17">
        <f>AO290-AP290</f>
        <v>5.0681399999999988E-2</v>
      </c>
    </row>
    <row r="291" spans="1:43" ht="12" hidden="1" customHeight="1" x14ac:dyDescent="0.2">
      <c r="A291" s="1" t="s">
        <v>814</v>
      </c>
      <c r="B291" s="5" t="s">
        <v>821</v>
      </c>
      <c r="C291" s="5" t="s">
        <v>822</v>
      </c>
      <c r="D291" s="5" t="s">
        <v>823</v>
      </c>
      <c r="E291" s="5" t="s">
        <v>824</v>
      </c>
      <c r="F291" s="5" t="s">
        <v>2575</v>
      </c>
      <c r="G291" s="5" t="s">
        <v>3115</v>
      </c>
      <c r="H291" s="5" t="s">
        <v>1985</v>
      </c>
      <c r="I291" s="5" t="s">
        <v>825</v>
      </c>
      <c r="J291" s="5" t="s">
        <v>1745</v>
      </c>
      <c r="K291" s="5" t="s">
        <v>1987</v>
      </c>
      <c r="L291" s="5" t="s">
        <v>1988</v>
      </c>
      <c r="M291" s="5" t="s">
        <v>2832</v>
      </c>
      <c r="N291" s="5" t="s">
        <v>1926</v>
      </c>
      <c r="O291" s="5" t="s">
        <v>1760</v>
      </c>
      <c r="P291" s="5" t="s">
        <v>2176</v>
      </c>
      <c r="Q291" s="5" t="s">
        <v>2141</v>
      </c>
      <c r="R291" s="6" t="b">
        <v>0</v>
      </c>
      <c r="S291" s="5" t="s">
        <v>1768</v>
      </c>
      <c r="T291" s="5" t="s">
        <v>2198</v>
      </c>
      <c r="U291" s="5" t="s">
        <v>1915</v>
      </c>
      <c r="V291" s="5" t="s">
        <v>1887</v>
      </c>
      <c r="W291" s="5" t="s">
        <v>2203</v>
      </c>
      <c r="X291" s="6" t="b">
        <v>0</v>
      </c>
      <c r="Y291" s="5" t="s">
        <v>1785</v>
      </c>
      <c r="Z291" s="5" t="s">
        <v>1768</v>
      </c>
      <c r="AA291" s="5" t="s">
        <v>1877</v>
      </c>
      <c r="AB291" s="7">
        <v>3290</v>
      </c>
      <c r="AC291" s="7">
        <v>63</v>
      </c>
      <c r="AD291" s="16">
        <f t="shared" si="23"/>
        <v>3.29</v>
      </c>
      <c r="AE291" s="16">
        <f t="shared" si="24"/>
        <v>6.3E-2</v>
      </c>
      <c r="AF291" s="7">
        <v>0</v>
      </c>
      <c r="AG291" s="5" t="s">
        <v>1779</v>
      </c>
      <c r="AH291" s="5" t="s">
        <v>826</v>
      </c>
      <c r="AI291" s="5" t="s">
        <v>1745</v>
      </c>
      <c r="AJ291" s="5" t="s">
        <v>827</v>
      </c>
      <c r="AK291" s="5" t="s">
        <v>1887</v>
      </c>
      <c r="AL291" s="5" t="s">
        <v>828</v>
      </c>
      <c r="AM291" s="6" t="b">
        <v>1</v>
      </c>
      <c r="AN291" s="6" t="b">
        <v>1</v>
      </c>
      <c r="AO291" s="17">
        <f t="shared" ref="AO291:AO354" si="28">AE291*0.712487</f>
        <v>4.4886680999999998E-2</v>
      </c>
      <c r="AP291" s="17">
        <f t="shared" ref="AP291:AP354" si="29">AE291*0.688353</f>
        <v>4.3366239000000001E-2</v>
      </c>
      <c r="AQ291" s="17">
        <f t="shared" ref="AQ291:AQ354" si="30">AO291-AP291</f>
        <v>1.5204419999999969E-3</v>
      </c>
    </row>
    <row r="292" spans="1:43" ht="12" hidden="1" customHeight="1" x14ac:dyDescent="0.2">
      <c r="A292" s="1" t="s">
        <v>814</v>
      </c>
      <c r="B292" s="5" t="s">
        <v>821</v>
      </c>
      <c r="C292" s="5" t="s">
        <v>829</v>
      </c>
      <c r="D292" s="5" t="s">
        <v>830</v>
      </c>
      <c r="E292" s="5" t="s">
        <v>831</v>
      </c>
      <c r="F292" s="5" t="s">
        <v>2286</v>
      </c>
      <c r="G292" s="5" t="s">
        <v>1841</v>
      </c>
      <c r="H292" s="5" t="s">
        <v>1985</v>
      </c>
      <c r="I292" s="5" t="s">
        <v>832</v>
      </c>
      <c r="J292" s="5" t="s">
        <v>1728</v>
      </c>
      <c r="K292" s="5" t="s">
        <v>1987</v>
      </c>
      <c r="L292" s="5" t="s">
        <v>1988</v>
      </c>
      <c r="M292" s="5" t="s">
        <v>1925</v>
      </c>
      <c r="N292" s="5" t="s">
        <v>2605</v>
      </c>
      <c r="O292" s="5" t="s">
        <v>833</v>
      </c>
      <c r="P292" s="5" t="s">
        <v>3174</v>
      </c>
      <c r="Q292" s="5" t="s">
        <v>635</v>
      </c>
      <c r="R292" s="6" t="b">
        <v>0</v>
      </c>
      <c r="S292" s="5" t="s">
        <v>2682</v>
      </c>
      <c r="T292" s="5" t="s">
        <v>2762</v>
      </c>
      <c r="U292" s="5" t="s">
        <v>1836</v>
      </c>
      <c r="V292" s="5" t="s">
        <v>1779</v>
      </c>
      <c r="W292" s="5" t="s">
        <v>287</v>
      </c>
      <c r="X292" s="6" t="b">
        <v>1</v>
      </c>
      <c r="Y292" s="5" t="s">
        <v>1825</v>
      </c>
      <c r="Z292" s="5" t="s">
        <v>1785</v>
      </c>
      <c r="AA292" s="5" t="s">
        <v>834</v>
      </c>
      <c r="AB292" s="7">
        <v>5100</v>
      </c>
      <c r="AC292" s="7">
        <v>4000</v>
      </c>
      <c r="AD292" s="16">
        <f t="shared" si="23"/>
        <v>5.0999999999999996</v>
      </c>
      <c r="AE292" s="16">
        <f t="shared" si="24"/>
        <v>4</v>
      </c>
      <c r="AF292" s="7">
        <v>11998</v>
      </c>
      <c r="AG292" s="5" t="s">
        <v>1779</v>
      </c>
      <c r="AH292" s="5" t="s">
        <v>835</v>
      </c>
      <c r="AI292" s="5" t="s">
        <v>1745</v>
      </c>
      <c r="AJ292" s="5" t="s">
        <v>836</v>
      </c>
      <c r="AK292" s="5" t="s">
        <v>1887</v>
      </c>
      <c r="AL292" s="5" t="s">
        <v>837</v>
      </c>
      <c r="AM292" s="6" t="b">
        <v>1</v>
      </c>
      <c r="AN292" s="6" t="b">
        <v>1</v>
      </c>
      <c r="AO292" s="17">
        <f t="shared" si="28"/>
        <v>2.8499479999999999</v>
      </c>
      <c r="AP292" s="17">
        <f t="shared" si="29"/>
        <v>2.753412</v>
      </c>
      <c r="AQ292" s="17">
        <f t="shared" si="30"/>
        <v>9.6535999999999955E-2</v>
      </c>
    </row>
    <row r="293" spans="1:43" ht="12" hidden="1" customHeight="1" x14ac:dyDescent="0.2">
      <c r="A293" s="1" t="s">
        <v>814</v>
      </c>
      <c r="B293" s="5" t="s">
        <v>821</v>
      </c>
      <c r="C293" s="5" t="s">
        <v>829</v>
      </c>
      <c r="D293" s="5" t="s">
        <v>838</v>
      </c>
      <c r="E293" s="5" t="s">
        <v>831</v>
      </c>
      <c r="F293" s="5" t="s">
        <v>2733</v>
      </c>
      <c r="G293" s="5" t="s">
        <v>1960</v>
      </c>
      <c r="H293" s="5" t="s">
        <v>1985</v>
      </c>
      <c r="I293" s="5" t="s">
        <v>839</v>
      </c>
      <c r="J293" s="5" t="s">
        <v>1728</v>
      </c>
      <c r="K293" s="5" t="s">
        <v>1987</v>
      </c>
      <c r="L293" s="5" t="s">
        <v>1988</v>
      </c>
      <c r="M293" s="5" t="s">
        <v>1794</v>
      </c>
      <c r="N293" s="5" t="s">
        <v>2605</v>
      </c>
      <c r="O293" s="5" t="s">
        <v>840</v>
      </c>
      <c r="P293" s="5" t="s">
        <v>1913</v>
      </c>
      <c r="Q293" s="5" t="s">
        <v>643</v>
      </c>
      <c r="R293" s="6" t="b">
        <v>0</v>
      </c>
      <c r="S293" s="5" t="s">
        <v>2682</v>
      </c>
      <c r="T293" s="5" t="s">
        <v>2682</v>
      </c>
      <c r="U293" s="5" t="s">
        <v>1931</v>
      </c>
      <c r="V293" s="5" t="s">
        <v>1779</v>
      </c>
      <c r="W293" s="5" t="s">
        <v>841</v>
      </c>
      <c r="X293" s="6" t="b">
        <v>1</v>
      </c>
      <c r="Y293" s="5" t="s">
        <v>1807</v>
      </c>
      <c r="Z293" s="5" t="s">
        <v>1785</v>
      </c>
      <c r="AA293" s="5" t="s">
        <v>842</v>
      </c>
      <c r="AB293" s="7">
        <v>2500</v>
      </c>
      <c r="AC293" s="7">
        <v>4000</v>
      </c>
      <c r="AD293" s="16">
        <f t="shared" si="23"/>
        <v>2.5</v>
      </c>
      <c r="AE293" s="16">
        <f t="shared" si="24"/>
        <v>4</v>
      </c>
      <c r="AF293" s="7">
        <v>7494</v>
      </c>
      <c r="AG293" s="5" t="s">
        <v>1779</v>
      </c>
      <c r="AH293" s="5" t="s">
        <v>2208</v>
      </c>
      <c r="AI293" s="5" t="s">
        <v>1745</v>
      </c>
      <c r="AJ293" s="5" t="s">
        <v>1764</v>
      </c>
      <c r="AK293" s="5" t="s">
        <v>1887</v>
      </c>
      <c r="AL293" s="5" t="s">
        <v>843</v>
      </c>
      <c r="AM293" s="6" t="b">
        <v>1</v>
      </c>
      <c r="AN293" s="6" t="b">
        <v>1</v>
      </c>
      <c r="AO293" s="17">
        <f t="shared" si="28"/>
        <v>2.8499479999999999</v>
      </c>
      <c r="AP293" s="17">
        <f t="shared" si="29"/>
        <v>2.753412</v>
      </c>
      <c r="AQ293" s="17">
        <f t="shared" si="30"/>
        <v>9.6535999999999955E-2</v>
      </c>
    </row>
    <row r="294" spans="1:43" ht="12" hidden="1" customHeight="1" x14ac:dyDescent="0.2">
      <c r="A294" s="1" t="s">
        <v>814</v>
      </c>
      <c r="B294" s="5" t="s">
        <v>844</v>
      </c>
      <c r="C294" s="5" t="s">
        <v>845</v>
      </c>
      <c r="D294" s="5" t="s">
        <v>846</v>
      </c>
      <c r="E294" s="5" t="s">
        <v>847</v>
      </c>
      <c r="F294" s="5" t="s">
        <v>2152</v>
      </c>
      <c r="G294" s="5" t="s">
        <v>2656</v>
      </c>
      <c r="H294" s="5" t="s">
        <v>2618</v>
      </c>
      <c r="I294" s="5" t="s">
        <v>848</v>
      </c>
      <c r="J294" s="5" t="s">
        <v>2620</v>
      </c>
      <c r="K294" s="5" t="s">
        <v>1745</v>
      </c>
      <c r="L294" s="5" t="s">
        <v>2620</v>
      </c>
      <c r="M294" s="5" t="s">
        <v>2087</v>
      </c>
      <c r="N294" s="5" t="s">
        <v>2622</v>
      </c>
      <c r="O294" s="5" t="s">
        <v>370</v>
      </c>
      <c r="P294" s="5" t="s">
        <v>849</v>
      </c>
      <c r="Q294" s="5" t="s">
        <v>1742</v>
      </c>
      <c r="R294" s="6" t="b">
        <v>0</v>
      </c>
      <c r="S294" s="5" t="s">
        <v>1745</v>
      </c>
      <c r="T294" s="5" t="s">
        <v>2682</v>
      </c>
      <c r="U294" s="5" t="s">
        <v>1910</v>
      </c>
      <c r="V294" s="5" t="s">
        <v>1784</v>
      </c>
      <c r="W294" s="5" t="s">
        <v>1871</v>
      </c>
      <c r="X294" s="6" t="b">
        <v>0</v>
      </c>
      <c r="Y294" s="5" t="s">
        <v>1740</v>
      </c>
      <c r="Z294" s="5" t="s">
        <v>1785</v>
      </c>
      <c r="AA294" s="5" t="s">
        <v>1742</v>
      </c>
      <c r="AB294" s="7">
        <v>565</v>
      </c>
      <c r="AC294" s="7">
        <v>3000</v>
      </c>
      <c r="AD294" s="16">
        <f t="shared" si="23"/>
        <v>0.56499999999999995</v>
      </c>
      <c r="AE294" s="16">
        <f t="shared" si="24"/>
        <v>3</v>
      </c>
      <c r="AF294" s="7" t="s">
        <v>1745</v>
      </c>
      <c r="AG294" s="5" t="s">
        <v>2208</v>
      </c>
      <c r="AH294" s="5" t="s">
        <v>2046</v>
      </c>
      <c r="AI294" s="5" t="s">
        <v>1744</v>
      </c>
      <c r="AJ294" s="5" t="s">
        <v>1943</v>
      </c>
      <c r="AK294" s="5" t="s">
        <v>1887</v>
      </c>
      <c r="AL294" s="5" t="s">
        <v>1747</v>
      </c>
      <c r="AM294" s="6" t="b">
        <v>1</v>
      </c>
      <c r="AN294" s="6" t="b">
        <v>1</v>
      </c>
      <c r="AO294" s="17">
        <f t="shared" si="28"/>
        <v>2.1374610000000001</v>
      </c>
      <c r="AP294" s="17">
        <f t="shared" si="29"/>
        <v>2.0650589999999998</v>
      </c>
      <c r="AQ294" s="17">
        <f t="shared" si="30"/>
        <v>7.2402000000000299E-2</v>
      </c>
    </row>
    <row r="295" spans="1:43" ht="12" hidden="1" customHeight="1" x14ac:dyDescent="0.2">
      <c r="A295" s="1" t="s">
        <v>814</v>
      </c>
      <c r="B295" s="5" t="s">
        <v>844</v>
      </c>
      <c r="C295" s="5" t="s">
        <v>850</v>
      </c>
      <c r="D295" s="5" t="s">
        <v>851</v>
      </c>
      <c r="E295" s="5" t="s">
        <v>852</v>
      </c>
      <c r="F295" s="5" t="s">
        <v>2842</v>
      </c>
      <c r="G295" s="5" t="s">
        <v>2235</v>
      </c>
      <c r="H295" s="5" t="s">
        <v>1985</v>
      </c>
      <c r="I295" s="5" t="s">
        <v>853</v>
      </c>
      <c r="J295" s="5" t="s">
        <v>1728</v>
      </c>
      <c r="K295" s="5" t="s">
        <v>2003</v>
      </c>
      <c r="L295" s="5" t="s">
        <v>1988</v>
      </c>
      <c r="M295" s="5" t="s">
        <v>1807</v>
      </c>
      <c r="N295" s="5" t="s">
        <v>2605</v>
      </c>
      <c r="O295" s="5" t="s">
        <v>854</v>
      </c>
      <c r="P295" s="5" t="s">
        <v>1745</v>
      </c>
      <c r="Q295" s="5" t="s">
        <v>159</v>
      </c>
      <c r="R295" s="6" t="b">
        <v>0</v>
      </c>
      <c r="S295" s="5" t="s">
        <v>1913</v>
      </c>
      <c r="T295" s="5" t="s">
        <v>855</v>
      </c>
      <c r="U295" s="5" t="s">
        <v>1807</v>
      </c>
      <c r="V295" s="5" t="s">
        <v>2056</v>
      </c>
      <c r="W295" s="5" t="s">
        <v>2048</v>
      </c>
      <c r="X295" s="6" t="b">
        <v>0</v>
      </c>
      <c r="Y295" s="5" t="s">
        <v>1740</v>
      </c>
      <c r="Z295" s="5" t="s">
        <v>1768</v>
      </c>
      <c r="AA295" s="5" t="s">
        <v>856</v>
      </c>
      <c r="AB295" s="7">
        <v>9800</v>
      </c>
      <c r="AC295" s="7">
        <v>4200</v>
      </c>
      <c r="AD295" s="16">
        <f t="shared" si="23"/>
        <v>9.8000000000000007</v>
      </c>
      <c r="AE295" s="16">
        <f t="shared" si="24"/>
        <v>4.2</v>
      </c>
      <c r="AF295" s="7">
        <v>14575</v>
      </c>
      <c r="AG295" s="5" t="s">
        <v>1779</v>
      </c>
      <c r="AH295" s="5" t="s">
        <v>718</v>
      </c>
      <c r="AI295" s="5" t="s">
        <v>1745</v>
      </c>
      <c r="AJ295" s="5" t="s">
        <v>1957</v>
      </c>
      <c r="AK295" s="5" t="s">
        <v>1887</v>
      </c>
      <c r="AL295" s="5" t="s">
        <v>1747</v>
      </c>
      <c r="AM295" s="6" t="b">
        <v>1</v>
      </c>
      <c r="AN295" s="6" t="b">
        <v>1</v>
      </c>
      <c r="AO295" s="17">
        <f t="shared" si="28"/>
        <v>2.9924454000000003</v>
      </c>
      <c r="AP295" s="17">
        <f t="shared" si="29"/>
        <v>2.8910826000000003</v>
      </c>
      <c r="AQ295" s="17">
        <f t="shared" si="30"/>
        <v>0.10136279999999998</v>
      </c>
    </row>
    <row r="296" spans="1:43" ht="12" hidden="1" customHeight="1" x14ac:dyDescent="0.2">
      <c r="A296" s="1" t="s">
        <v>814</v>
      </c>
      <c r="B296" s="5" t="s">
        <v>844</v>
      </c>
      <c r="C296" s="5" t="s">
        <v>857</v>
      </c>
      <c r="D296" s="5" t="s">
        <v>858</v>
      </c>
      <c r="E296" s="5" t="s">
        <v>859</v>
      </c>
      <c r="F296" s="5" t="s">
        <v>1772</v>
      </c>
      <c r="G296" s="5" t="s">
        <v>1815</v>
      </c>
      <c r="H296" s="5" t="s">
        <v>1985</v>
      </c>
      <c r="I296" s="5" t="s">
        <v>860</v>
      </c>
      <c r="J296" s="5" t="s">
        <v>1728</v>
      </c>
      <c r="K296" s="5" t="s">
        <v>1987</v>
      </c>
      <c r="L296" s="5" t="s">
        <v>661</v>
      </c>
      <c r="M296" s="5" t="s">
        <v>1825</v>
      </c>
      <c r="N296" s="5" t="s">
        <v>2605</v>
      </c>
      <c r="O296" s="5" t="s">
        <v>861</v>
      </c>
      <c r="P296" s="5" t="s">
        <v>862</v>
      </c>
      <c r="Q296" s="5" t="s">
        <v>1811</v>
      </c>
      <c r="R296" s="6" t="b">
        <v>0</v>
      </c>
      <c r="S296" s="5" t="s">
        <v>678</v>
      </c>
      <c r="T296" s="5" t="s">
        <v>863</v>
      </c>
      <c r="U296" s="5" t="s">
        <v>1762</v>
      </c>
      <c r="V296" s="5" t="s">
        <v>1858</v>
      </c>
      <c r="W296" s="5" t="s">
        <v>2353</v>
      </c>
      <c r="X296" s="6" t="b">
        <v>0</v>
      </c>
      <c r="Y296" s="5" t="s">
        <v>1740</v>
      </c>
      <c r="Z296" s="5" t="s">
        <v>1785</v>
      </c>
      <c r="AA296" s="5" t="s">
        <v>864</v>
      </c>
      <c r="AB296" s="7">
        <v>15814</v>
      </c>
      <c r="AC296" s="7">
        <v>6365</v>
      </c>
      <c r="AD296" s="16">
        <f t="shared" si="23"/>
        <v>15.814</v>
      </c>
      <c r="AE296" s="16">
        <f t="shared" si="24"/>
        <v>6.3650000000000002</v>
      </c>
      <c r="AF296" s="7">
        <v>21363</v>
      </c>
      <c r="AG296" s="5" t="s">
        <v>865</v>
      </c>
      <c r="AH296" s="5" t="s">
        <v>2233</v>
      </c>
      <c r="AI296" s="5" t="s">
        <v>2748</v>
      </c>
      <c r="AJ296" s="5" t="s">
        <v>866</v>
      </c>
      <c r="AK296" s="5" t="s">
        <v>1745</v>
      </c>
      <c r="AL296" s="5" t="s">
        <v>1747</v>
      </c>
      <c r="AM296" s="6" t="b">
        <v>1</v>
      </c>
      <c r="AN296" s="6" t="b">
        <v>0</v>
      </c>
      <c r="AO296" s="17">
        <f t="shared" si="28"/>
        <v>4.5349797550000002</v>
      </c>
      <c r="AP296" s="17">
        <f t="shared" si="29"/>
        <v>4.3813668450000005</v>
      </c>
      <c r="AQ296" s="17">
        <f t="shared" si="30"/>
        <v>0.15361290999999966</v>
      </c>
    </row>
    <row r="297" spans="1:43" ht="12" hidden="1" customHeight="1" x14ac:dyDescent="0.2">
      <c r="A297" s="1" t="s">
        <v>814</v>
      </c>
      <c r="B297" s="5" t="s">
        <v>844</v>
      </c>
      <c r="C297" s="5" t="s">
        <v>867</v>
      </c>
      <c r="D297" s="5" t="s">
        <v>868</v>
      </c>
      <c r="E297" s="5" t="s">
        <v>2433</v>
      </c>
      <c r="F297" s="5" t="s">
        <v>1801</v>
      </c>
      <c r="G297" s="5" t="s">
        <v>2696</v>
      </c>
      <c r="H297" s="5" t="s">
        <v>1985</v>
      </c>
      <c r="I297" s="5" t="s">
        <v>869</v>
      </c>
      <c r="J297" s="5" t="s">
        <v>1728</v>
      </c>
      <c r="K297" s="5" t="s">
        <v>1987</v>
      </c>
      <c r="L297" s="5" t="s">
        <v>1988</v>
      </c>
      <c r="M297" s="5" t="s">
        <v>1807</v>
      </c>
      <c r="N297" s="5" t="s">
        <v>1990</v>
      </c>
      <c r="O297" s="5" t="s">
        <v>870</v>
      </c>
      <c r="P297" s="5" t="s">
        <v>871</v>
      </c>
      <c r="Q297" s="5" t="s">
        <v>872</v>
      </c>
      <c r="R297" s="6" t="b">
        <v>0</v>
      </c>
      <c r="S297" s="5" t="s">
        <v>873</v>
      </c>
      <c r="T297" s="5" t="s">
        <v>873</v>
      </c>
      <c r="U297" s="5" t="s">
        <v>1892</v>
      </c>
      <c r="V297" s="5" t="s">
        <v>1915</v>
      </c>
      <c r="W297" s="5" t="s">
        <v>2105</v>
      </c>
      <c r="X297" s="6" t="b">
        <v>0</v>
      </c>
      <c r="Y297" s="5" t="s">
        <v>1740</v>
      </c>
      <c r="Z297" s="5" t="s">
        <v>1785</v>
      </c>
      <c r="AA297" s="5" t="s">
        <v>874</v>
      </c>
      <c r="AB297" s="7">
        <v>35081</v>
      </c>
      <c r="AC297" s="7">
        <v>26300</v>
      </c>
      <c r="AD297" s="16">
        <f t="shared" si="23"/>
        <v>35.081000000000003</v>
      </c>
      <c r="AE297" s="16">
        <f t="shared" si="24"/>
        <v>26.3</v>
      </c>
      <c r="AF297" s="7">
        <v>58888</v>
      </c>
      <c r="AG297" s="5" t="s">
        <v>1779</v>
      </c>
      <c r="AH297" s="5" t="s">
        <v>2637</v>
      </c>
      <c r="AI297" s="5" t="s">
        <v>2637</v>
      </c>
      <c r="AJ297" s="5" t="s">
        <v>875</v>
      </c>
      <c r="AK297" s="5" t="s">
        <v>876</v>
      </c>
      <c r="AL297" s="5" t="s">
        <v>1747</v>
      </c>
      <c r="AM297" s="6" t="b">
        <v>1</v>
      </c>
      <c r="AN297" s="6" t="b">
        <v>1</v>
      </c>
      <c r="AO297" s="17">
        <f t="shared" si="28"/>
        <v>18.738408100000001</v>
      </c>
      <c r="AP297" s="17">
        <f t="shared" si="29"/>
        <v>18.1036839</v>
      </c>
      <c r="AQ297" s="17">
        <f t="shared" si="30"/>
        <v>0.63472420000000085</v>
      </c>
    </row>
    <row r="298" spans="1:43" ht="12" hidden="1" customHeight="1" x14ac:dyDescent="0.2">
      <c r="A298" s="1" t="s">
        <v>814</v>
      </c>
      <c r="B298" s="5" t="s">
        <v>844</v>
      </c>
      <c r="C298" s="5" t="s">
        <v>845</v>
      </c>
      <c r="D298" s="5" t="s">
        <v>877</v>
      </c>
      <c r="E298" s="5" t="s">
        <v>454</v>
      </c>
      <c r="F298" s="5" t="s">
        <v>1948</v>
      </c>
      <c r="G298" s="5" t="s">
        <v>2124</v>
      </c>
      <c r="H298" s="5" t="s">
        <v>1985</v>
      </c>
      <c r="I298" s="5" t="s">
        <v>878</v>
      </c>
      <c r="J298" s="5" t="s">
        <v>1728</v>
      </c>
      <c r="K298" s="5" t="s">
        <v>1745</v>
      </c>
      <c r="L298" s="5" t="s">
        <v>2095</v>
      </c>
      <c r="M298" s="5" t="s">
        <v>2158</v>
      </c>
      <c r="N298" s="5" t="s">
        <v>1926</v>
      </c>
      <c r="O298" s="5" t="s">
        <v>879</v>
      </c>
      <c r="P298" s="5" t="s">
        <v>376</v>
      </c>
      <c r="Q298" s="5" t="s">
        <v>693</v>
      </c>
      <c r="R298" s="6" t="b">
        <v>1</v>
      </c>
      <c r="S298" s="5" t="s">
        <v>1745</v>
      </c>
      <c r="T298" s="5" t="s">
        <v>2682</v>
      </c>
      <c r="U298" s="5" t="s">
        <v>1836</v>
      </c>
      <c r="V298" s="5" t="s">
        <v>1823</v>
      </c>
      <c r="W298" s="5" t="s">
        <v>1992</v>
      </c>
      <c r="X298" s="6" t="b">
        <v>0</v>
      </c>
      <c r="Y298" s="5" t="s">
        <v>1836</v>
      </c>
      <c r="Z298" s="5" t="s">
        <v>1785</v>
      </c>
      <c r="AA298" s="5" t="s">
        <v>1745</v>
      </c>
      <c r="AB298" s="7">
        <v>1989</v>
      </c>
      <c r="AC298" s="7">
        <v>2000</v>
      </c>
      <c r="AD298" s="16">
        <f t="shared" si="23"/>
        <v>1.9890000000000001</v>
      </c>
      <c r="AE298" s="16">
        <f t="shared" si="24"/>
        <v>2</v>
      </c>
      <c r="AF298" s="7" t="s">
        <v>1745</v>
      </c>
      <c r="AG298" s="5" t="s">
        <v>880</v>
      </c>
      <c r="AH298" s="5" t="s">
        <v>2563</v>
      </c>
      <c r="AI298" s="5" t="s">
        <v>2046</v>
      </c>
      <c r="AJ298" s="5" t="s">
        <v>2119</v>
      </c>
      <c r="AK298" s="5" t="s">
        <v>1745</v>
      </c>
      <c r="AL298" s="5" t="s">
        <v>1747</v>
      </c>
      <c r="AM298" s="6" t="b">
        <v>1</v>
      </c>
      <c r="AN298" s="6" t="b">
        <v>0</v>
      </c>
      <c r="AO298" s="17">
        <f t="shared" si="28"/>
        <v>1.424974</v>
      </c>
      <c r="AP298" s="17">
        <f t="shared" si="29"/>
        <v>1.376706</v>
      </c>
      <c r="AQ298" s="17">
        <f t="shared" si="30"/>
        <v>4.8267999999999978E-2</v>
      </c>
    </row>
    <row r="299" spans="1:43" ht="12" hidden="1" customHeight="1" x14ac:dyDescent="0.2">
      <c r="A299" s="1" t="s">
        <v>814</v>
      </c>
      <c r="B299" s="5" t="s">
        <v>844</v>
      </c>
      <c r="C299" s="5" t="s">
        <v>2459</v>
      </c>
      <c r="D299" s="5" t="s">
        <v>881</v>
      </c>
      <c r="E299" s="5" t="s">
        <v>882</v>
      </c>
      <c r="F299" s="5" t="s">
        <v>1745</v>
      </c>
      <c r="G299" s="5" t="s">
        <v>3115</v>
      </c>
      <c r="H299" s="5" t="s">
        <v>1985</v>
      </c>
      <c r="I299" s="5" t="s">
        <v>883</v>
      </c>
      <c r="J299" s="5" t="s">
        <v>2262</v>
      </c>
      <c r="K299" s="5" t="s">
        <v>1987</v>
      </c>
      <c r="L299" s="5" t="s">
        <v>1988</v>
      </c>
      <c r="M299" s="5" t="s">
        <v>2206</v>
      </c>
      <c r="N299" s="5" t="s">
        <v>1926</v>
      </c>
      <c r="O299" s="5" t="s">
        <v>1790</v>
      </c>
      <c r="P299" s="5" t="s">
        <v>884</v>
      </c>
      <c r="Q299" s="5" t="s">
        <v>885</v>
      </c>
      <c r="R299" s="6" t="b">
        <v>1</v>
      </c>
      <c r="S299" s="5" t="s">
        <v>2682</v>
      </c>
      <c r="T299" s="5" t="s">
        <v>2198</v>
      </c>
      <c r="U299" s="5" t="s">
        <v>1807</v>
      </c>
      <c r="V299" s="5" t="s">
        <v>2068</v>
      </c>
      <c r="W299" s="5" t="s">
        <v>69</v>
      </c>
      <c r="X299" s="6" t="b">
        <v>0</v>
      </c>
      <c r="Y299" s="5" t="s">
        <v>1741</v>
      </c>
      <c r="Z299" s="5" t="s">
        <v>2056</v>
      </c>
      <c r="AA299" s="5" t="s">
        <v>2017</v>
      </c>
      <c r="AB299" s="7">
        <v>180</v>
      </c>
      <c r="AC299" s="7">
        <v>200</v>
      </c>
      <c r="AD299" s="16">
        <f t="shared" si="23"/>
        <v>0.18</v>
      </c>
      <c r="AE299" s="16">
        <f t="shared" si="24"/>
        <v>0.2</v>
      </c>
      <c r="AF299" s="7">
        <v>316</v>
      </c>
      <c r="AG299" s="5" t="s">
        <v>886</v>
      </c>
      <c r="AH299" s="5" t="s">
        <v>2610</v>
      </c>
      <c r="AI299" s="5" t="s">
        <v>1745</v>
      </c>
      <c r="AJ299" s="5" t="s">
        <v>887</v>
      </c>
      <c r="AK299" s="5" t="s">
        <v>1745</v>
      </c>
      <c r="AL299" s="5" t="s">
        <v>1747</v>
      </c>
      <c r="AM299" s="6" t="b">
        <v>0</v>
      </c>
      <c r="AN299" s="6" t="b">
        <v>1</v>
      </c>
      <c r="AO299" s="17">
        <f t="shared" si="28"/>
        <v>0.1424974</v>
      </c>
      <c r="AP299" s="17">
        <f t="shared" si="29"/>
        <v>0.1376706</v>
      </c>
      <c r="AQ299" s="17">
        <f t="shared" si="30"/>
        <v>4.8267999999999922E-3</v>
      </c>
    </row>
    <row r="300" spans="1:43" ht="12" hidden="1" customHeight="1" x14ac:dyDescent="0.2">
      <c r="A300" s="1" t="s">
        <v>814</v>
      </c>
      <c r="B300" s="5" t="s">
        <v>844</v>
      </c>
      <c r="C300" s="5" t="s">
        <v>888</v>
      </c>
      <c r="D300" s="5" t="s">
        <v>889</v>
      </c>
      <c r="E300" s="5" t="s">
        <v>890</v>
      </c>
      <c r="F300" s="5" t="s">
        <v>2329</v>
      </c>
      <c r="G300" s="5" t="s">
        <v>1972</v>
      </c>
      <c r="H300" s="5" t="s">
        <v>1985</v>
      </c>
      <c r="I300" s="5" t="s">
        <v>891</v>
      </c>
      <c r="J300" s="5" t="s">
        <v>1728</v>
      </c>
      <c r="K300" s="5" t="s">
        <v>1987</v>
      </c>
      <c r="L300" s="5" t="s">
        <v>1988</v>
      </c>
      <c r="M300" s="5" t="s">
        <v>2114</v>
      </c>
      <c r="N300" s="5" t="s">
        <v>1926</v>
      </c>
      <c r="O300" s="5" t="s">
        <v>892</v>
      </c>
      <c r="P300" s="5" t="s">
        <v>893</v>
      </c>
      <c r="Q300" s="5" t="s">
        <v>894</v>
      </c>
      <c r="R300" s="6" t="b">
        <v>0</v>
      </c>
      <c r="S300" s="5" t="s">
        <v>2204</v>
      </c>
      <c r="T300" s="5" t="s">
        <v>2905</v>
      </c>
      <c r="U300" s="5" t="s">
        <v>1768</v>
      </c>
      <c r="V300" s="5" t="s">
        <v>1779</v>
      </c>
      <c r="W300" s="5" t="s">
        <v>2159</v>
      </c>
      <c r="X300" s="6" t="b">
        <v>0</v>
      </c>
      <c r="Y300" s="5" t="s">
        <v>1741</v>
      </c>
      <c r="Z300" s="5" t="s">
        <v>1785</v>
      </c>
      <c r="AA300" s="5" t="s">
        <v>1743</v>
      </c>
      <c r="AB300" s="7">
        <v>1260</v>
      </c>
      <c r="AC300" s="7">
        <v>0</v>
      </c>
      <c r="AD300" s="16">
        <f t="shared" si="23"/>
        <v>1.26</v>
      </c>
      <c r="AE300" s="16">
        <f t="shared" si="24"/>
        <v>0</v>
      </c>
      <c r="AF300" s="7">
        <v>1260</v>
      </c>
      <c r="AG300" s="5" t="s">
        <v>1779</v>
      </c>
      <c r="AH300" s="5" t="s">
        <v>2023</v>
      </c>
      <c r="AI300" s="5" t="s">
        <v>1992</v>
      </c>
      <c r="AJ300" s="5" t="s">
        <v>1764</v>
      </c>
      <c r="AK300" s="5" t="s">
        <v>1887</v>
      </c>
      <c r="AL300" s="5" t="s">
        <v>1747</v>
      </c>
      <c r="AM300" s="6" t="b">
        <v>1</v>
      </c>
      <c r="AN300" s="6" t="b">
        <v>1</v>
      </c>
      <c r="AO300" s="17">
        <f t="shared" si="28"/>
        <v>0</v>
      </c>
      <c r="AP300" s="17">
        <f t="shared" si="29"/>
        <v>0</v>
      </c>
      <c r="AQ300" s="17">
        <f t="shared" si="30"/>
        <v>0</v>
      </c>
    </row>
    <row r="301" spans="1:43" ht="12" hidden="1" customHeight="1" x14ac:dyDescent="0.2">
      <c r="A301" s="1" t="s">
        <v>814</v>
      </c>
      <c r="B301" s="5" t="s">
        <v>844</v>
      </c>
      <c r="C301" s="5" t="s">
        <v>850</v>
      </c>
      <c r="D301" s="5" t="s">
        <v>895</v>
      </c>
      <c r="E301" s="5" t="s">
        <v>896</v>
      </c>
      <c r="F301" s="5" t="s">
        <v>402</v>
      </c>
      <c r="G301" s="5" t="s">
        <v>1773</v>
      </c>
      <c r="H301" s="5" t="s">
        <v>1985</v>
      </c>
      <c r="I301" s="5" t="s">
        <v>897</v>
      </c>
      <c r="J301" s="5" t="s">
        <v>1728</v>
      </c>
      <c r="K301" s="5" t="s">
        <v>1987</v>
      </c>
      <c r="L301" s="5" t="s">
        <v>1988</v>
      </c>
      <c r="M301" s="5" t="s">
        <v>2168</v>
      </c>
      <c r="N301" s="5" t="s">
        <v>2605</v>
      </c>
      <c r="O301" s="5" t="s">
        <v>898</v>
      </c>
      <c r="P301" s="5" t="s">
        <v>1745</v>
      </c>
      <c r="Q301" s="5" t="s">
        <v>2871</v>
      </c>
      <c r="R301" s="6" t="b">
        <v>0</v>
      </c>
      <c r="S301" s="5" t="s">
        <v>2625</v>
      </c>
      <c r="T301" s="5" t="s">
        <v>899</v>
      </c>
      <c r="U301" s="5" t="s">
        <v>2952</v>
      </c>
      <c r="V301" s="5" t="s">
        <v>1768</v>
      </c>
      <c r="W301" s="5" t="s">
        <v>1779</v>
      </c>
      <c r="X301" s="6" t="b">
        <v>1</v>
      </c>
      <c r="Y301" s="5" t="s">
        <v>2238</v>
      </c>
      <c r="Z301" s="5" t="s">
        <v>1785</v>
      </c>
      <c r="AA301" s="5" t="s">
        <v>900</v>
      </c>
      <c r="AB301" s="7">
        <v>8100</v>
      </c>
      <c r="AC301" s="7">
        <v>4600</v>
      </c>
      <c r="AD301" s="16">
        <f t="shared" si="23"/>
        <v>8.1</v>
      </c>
      <c r="AE301" s="16">
        <f t="shared" si="24"/>
        <v>4.5999999999999996</v>
      </c>
      <c r="AF301" s="7">
        <v>12623</v>
      </c>
      <c r="AG301" s="5" t="s">
        <v>901</v>
      </c>
      <c r="AH301" s="5" t="s">
        <v>902</v>
      </c>
      <c r="AI301" s="5" t="s">
        <v>902</v>
      </c>
      <c r="AJ301" s="5" t="s">
        <v>1994</v>
      </c>
      <c r="AK301" s="5" t="s">
        <v>903</v>
      </c>
      <c r="AL301" s="5" t="s">
        <v>1747</v>
      </c>
      <c r="AM301" s="6" t="b">
        <v>1</v>
      </c>
      <c r="AN301" s="6" t="b">
        <v>1</v>
      </c>
      <c r="AO301" s="17">
        <f t="shared" si="28"/>
        <v>3.2774401999999996</v>
      </c>
      <c r="AP301" s="17">
        <f t="shared" si="29"/>
        <v>3.1664237999999996</v>
      </c>
      <c r="AQ301" s="17">
        <f t="shared" si="30"/>
        <v>0.11101640000000002</v>
      </c>
    </row>
    <row r="302" spans="1:43" ht="12" hidden="1" customHeight="1" x14ac:dyDescent="0.2">
      <c r="A302" s="1" t="s">
        <v>814</v>
      </c>
      <c r="B302" s="5" t="s">
        <v>844</v>
      </c>
      <c r="C302" s="5" t="s">
        <v>850</v>
      </c>
      <c r="D302" s="5" t="s">
        <v>904</v>
      </c>
      <c r="E302" s="5" t="s">
        <v>905</v>
      </c>
      <c r="F302" s="5" t="s">
        <v>2061</v>
      </c>
      <c r="G302" s="5" t="s">
        <v>2328</v>
      </c>
      <c r="H302" s="5" t="s">
        <v>1985</v>
      </c>
      <c r="I302" s="5" t="s">
        <v>906</v>
      </c>
      <c r="J302" s="5" t="s">
        <v>1728</v>
      </c>
      <c r="K302" s="5" t="s">
        <v>1987</v>
      </c>
      <c r="L302" s="5" t="s">
        <v>1988</v>
      </c>
      <c r="M302" s="5" t="s">
        <v>2028</v>
      </c>
      <c r="N302" s="5" t="s">
        <v>2605</v>
      </c>
      <c r="O302" s="5" t="s">
        <v>907</v>
      </c>
      <c r="P302" s="5" t="s">
        <v>1745</v>
      </c>
      <c r="Q302" s="5" t="s">
        <v>2645</v>
      </c>
      <c r="R302" s="6" t="b">
        <v>0</v>
      </c>
      <c r="S302" s="5" t="s">
        <v>908</v>
      </c>
      <c r="T302" s="5" t="s">
        <v>909</v>
      </c>
      <c r="U302" s="5" t="s">
        <v>2201</v>
      </c>
      <c r="V302" s="5" t="s">
        <v>2068</v>
      </c>
      <c r="W302" s="5" t="s">
        <v>1913</v>
      </c>
      <c r="X302" s="6" t="b">
        <v>0</v>
      </c>
      <c r="Y302" s="5" t="s">
        <v>1740</v>
      </c>
      <c r="Z302" s="5" t="s">
        <v>1768</v>
      </c>
      <c r="AA302" s="5" t="s">
        <v>910</v>
      </c>
      <c r="AB302" s="7">
        <v>5200</v>
      </c>
      <c r="AC302" s="7">
        <v>700</v>
      </c>
      <c r="AD302" s="16">
        <f t="shared" si="23"/>
        <v>5.2</v>
      </c>
      <c r="AE302" s="16">
        <f t="shared" si="24"/>
        <v>0.7</v>
      </c>
      <c r="AF302" s="7">
        <v>5444</v>
      </c>
      <c r="AG302" s="5" t="s">
        <v>911</v>
      </c>
      <c r="AH302" s="5" t="s">
        <v>179</v>
      </c>
      <c r="AI302" s="5" t="s">
        <v>179</v>
      </c>
      <c r="AJ302" s="5" t="s">
        <v>1992</v>
      </c>
      <c r="AK302" s="5" t="s">
        <v>1887</v>
      </c>
      <c r="AL302" s="5" t="s">
        <v>1747</v>
      </c>
      <c r="AM302" s="6" t="b">
        <v>1</v>
      </c>
      <c r="AN302" s="6" t="b">
        <v>1</v>
      </c>
      <c r="AO302" s="17">
        <f t="shared" si="28"/>
        <v>0.49874089999999993</v>
      </c>
      <c r="AP302" s="17">
        <f t="shared" si="29"/>
        <v>0.48184709999999997</v>
      </c>
      <c r="AQ302" s="17">
        <f t="shared" si="30"/>
        <v>1.6893799999999959E-2</v>
      </c>
    </row>
    <row r="303" spans="1:43" ht="12" hidden="1" customHeight="1" x14ac:dyDescent="0.2">
      <c r="A303" s="1" t="s">
        <v>814</v>
      </c>
      <c r="B303" s="5" t="s">
        <v>844</v>
      </c>
      <c r="C303" s="5" t="s">
        <v>2408</v>
      </c>
      <c r="D303" s="5" t="s">
        <v>912</v>
      </c>
      <c r="E303" s="5" t="s">
        <v>454</v>
      </c>
      <c r="F303" s="5" t="s">
        <v>2328</v>
      </c>
      <c r="G303" s="5" t="s">
        <v>2666</v>
      </c>
      <c r="H303" s="5" t="s">
        <v>1985</v>
      </c>
      <c r="I303" s="5" t="s">
        <v>913</v>
      </c>
      <c r="J303" s="5" t="s">
        <v>2184</v>
      </c>
      <c r="K303" s="5" t="s">
        <v>1817</v>
      </c>
      <c r="L303" s="5" t="s">
        <v>914</v>
      </c>
      <c r="M303" s="5" t="s">
        <v>1925</v>
      </c>
      <c r="N303" s="5" t="s">
        <v>1926</v>
      </c>
      <c r="O303" s="5" t="s">
        <v>915</v>
      </c>
      <c r="P303" s="5" t="s">
        <v>916</v>
      </c>
      <c r="Q303" s="5" t="s">
        <v>2429</v>
      </c>
      <c r="R303" s="6" t="b">
        <v>0</v>
      </c>
      <c r="S303" s="5" t="s">
        <v>1859</v>
      </c>
      <c r="T303" s="5" t="s">
        <v>1745</v>
      </c>
      <c r="U303" s="5" t="s">
        <v>1781</v>
      </c>
      <c r="V303" s="5" t="s">
        <v>1989</v>
      </c>
      <c r="W303" s="5" t="s">
        <v>917</v>
      </c>
      <c r="X303" s="6" t="b">
        <v>0</v>
      </c>
      <c r="Y303" s="5" t="s">
        <v>1884</v>
      </c>
      <c r="Z303" s="5" t="s">
        <v>1768</v>
      </c>
      <c r="AA303" s="5" t="s">
        <v>918</v>
      </c>
      <c r="AB303" s="7">
        <v>30000</v>
      </c>
      <c r="AC303" s="7">
        <v>26000</v>
      </c>
      <c r="AD303" s="16">
        <f t="shared" si="23"/>
        <v>30</v>
      </c>
      <c r="AE303" s="16">
        <f t="shared" si="24"/>
        <v>26</v>
      </c>
      <c r="AF303" s="7">
        <v>0</v>
      </c>
      <c r="AG303" s="5" t="s">
        <v>1760</v>
      </c>
      <c r="AH303" s="5" t="s">
        <v>919</v>
      </c>
      <c r="AI303" s="5" t="s">
        <v>238</v>
      </c>
      <c r="AJ303" s="5" t="s">
        <v>2304</v>
      </c>
      <c r="AK303" s="5" t="s">
        <v>1768</v>
      </c>
      <c r="AL303" s="5" t="s">
        <v>1747</v>
      </c>
      <c r="AM303" s="6" t="b">
        <v>1</v>
      </c>
      <c r="AN303" s="6" t="b">
        <v>1</v>
      </c>
      <c r="AO303" s="17">
        <f t="shared" si="28"/>
        <v>18.524661999999999</v>
      </c>
      <c r="AP303" s="17">
        <f t="shared" si="29"/>
        <v>17.897178</v>
      </c>
      <c r="AQ303" s="17">
        <f t="shared" si="30"/>
        <v>0.62748399999999904</v>
      </c>
    </row>
    <row r="304" spans="1:43" ht="12" hidden="1" customHeight="1" x14ac:dyDescent="0.2">
      <c r="A304" s="1" t="s">
        <v>814</v>
      </c>
      <c r="B304" s="5" t="s">
        <v>844</v>
      </c>
      <c r="C304" s="5" t="s">
        <v>850</v>
      </c>
      <c r="D304" s="5" t="s">
        <v>921</v>
      </c>
      <c r="E304" s="5" t="s">
        <v>922</v>
      </c>
      <c r="F304" s="5" t="s">
        <v>26</v>
      </c>
      <c r="G304" s="5" t="s">
        <v>1960</v>
      </c>
      <c r="H304" s="5" t="s">
        <v>1985</v>
      </c>
      <c r="I304" s="5" t="s">
        <v>923</v>
      </c>
      <c r="J304" s="5" t="s">
        <v>1728</v>
      </c>
      <c r="K304" s="5" t="s">
        <v>1987</v>
      </c>
      <c r="L304" s="5" t="s">
        <v>1988</v>
      </c>
      <c r="M304" s="5" t="s">
        <v>1784</v>
      </c>
      <c r="N304" s="5" t="s">
        <v>1732</v>
      </c>
      <c r="O304" s="5" t="s">
        <v>924</v>
      </c>
      <c r="P304" s="5" t="s">
        <v>1745</v>
      </c>
      <c r="Q304" s="5" t="s">
        <v>2635</v>
      </c>
      <c r="R304" s="6" t="b">
        <v>0</v>
      </c>
      <c r="S304" s="5" t="s">
        <v>925</v>
      </c>
      <c r="T304" s="5" t="s">
        <v>926</v>
      </c>
      <c r="U304" s="5" t="s">
        <v>1781</v>
      </c>
      <c r="V304" s="5" t="s">
        <v>1763</v>
      </c>
      <c r="W304" s="5" t="s">
        <v>1868</v>
      </c>
      <c r="X304" s="6" t="b">
        <v>0</v>
      </c>
      <c r="Y304" s="5" t="s">
        <v>2238</v>
      </c>
      <c r="Z304" s="5" t="s">
        <v>1741</v>
      </c>
      <c r="AA304" s="5" t="s">
        <v>927</v>
      </c>
      <c r="AB304" s="7">
        <v>22900</v>
      </c>
      <c r="AC304" s="7">
        <v>7800</v>
      </c>
      <c r="AD304" s="16">
        <f t="shared" si="23"/>
        <v>22.9</v>
      </c>
      <c r="AE304" s="16">
        <f t="shared" si="24"/>
        <v>7.8</v>
      </c>
      <c r="AF304" s="7">
        <v>29683</v>
      </c>
      <c r="AG304" s="5" t="s">
        <v>928</v>
      </c>
      <c r="AH304" s="5" t="s">
        <v>2046</v>
      </c>
      <c r="AI304" s="5" t="s">
        <v>2046</v>
      </c>
      <c r="AJ304" s="5" t="s">
        <v>1934</v>
      </c>
      <c r="AK304" s="5" t="s">
        <v>903</v>
      </c>
      <c r="AL304" s="5" t="s">
        <v>1747</v>
      </c>
      <c r="AM304" s="6" t="b">
        <v>1</v>
      </c>
      <c r="AN304" s="6" t="b">
        <v>1</v>
      </c>
      <c r="AO304" s="17">
        <f t="shared" si="28"/>
        <v>5.5573986</v>
      </c>
      <c r="AP304" s="17">
        <f t="shared" si="29"/>
        <v>5.3691534000000001</v>
      </c>
      <c r="AQ304" s="17">
        <f t="shared" si="30"/>
        <v>0.18824519999999989</v>
      </c>
    </row>
    <row r="305" spans="1:43" ht="12" hidden="1" customHeight="1" x14ac:dyDescent="0.2">
      <c r="A305" s="1" t="s">
        <v>814</v>
      </c>
      <c r="B305" s="5" t="s">
        <v>844</v>
      </c>
      <c r="C305" s="5" t="s">
        <v>2459</v>
      </c>
      <c r="D305" s="5" t="s">
        <v>929</v>
      </c>
      <c r="E305" s="5" t="s">
        <v>882</v>
      </c>
      <c r="F305" s="5" t="s">
        <v>240</v>
      </c>
      <c r="G305" s="5" t="s">
        <v>2743</v>
      </c>
      <c r="H305" s="5" t="s">
        <v>1985</v>
      </c>
      <c r="I305" s="5" t="s">
        <v>930</v>
      </c>
      <c r="J305" s="5" t="s">
        <v>1728</v>
      </c>
      <c r="K305" s="5" t="s">
        <v>1987</v>
      </c>
      <c r="L305" s="5" t="s">
        <v>1988</v>
      </c>
      <c r="M305" s="5" t="s">
        <v>1807</v>
      </c>
      <c r="N305" s="5" t="s">
        <v>1926</v>
      </c>
      <c r="O305" s="5" t="s">
        <v>931</v>
      </c>
      <c r="P305" s="5" t="s">
        <v>2216</v>
      </c>
      <c r="Q305" s="5" t="s">
        <v>1755</v>
      </c>
      <c r="R305" s="6" t="b">
        <v>0</v>
      </c>
      <c r="S305" s="5" t="s">
        <v>932</v>
      </c>
      <c r="T305" s="5" t="s">
        <v>2198</v>
      </c>
      <c r="U305" s="5" t="s">
        <v>1858</v>
      </c>
      <c r="V305" s="5" t="s">
        <v>1741</v>
      </c>
      <c r="W305" s="5" t="s">
        <v>69</v>
      </c>
      <c r="X305" s="6" t="b">
        <v>0</v>
      </c>
      <c r="Y305" s="5" t="s">
        <v>1836</v>
      </c>
      <c r="Z305" s="5" t="s">
        <v>2056</v>
      </c>
      <c r="AA305" s="5" t="s">
        <v>1886</v>
      </c>
      <c r="AB305" s="7">
        <v>160</v>
      </c>
      <c r="AC305" s="7">
        <v>200</v>
      </c>
      <c r="AD305" s="16">
        <f t="shared" si="23"/>
        <v>0.16</v>
      </c>
      <c r="AE305" s="16">
        <f t="shared" si="24"/>
        <v>0.2</v>
      </c>
      <c r="AF305" s="7">
        <v>318</v>
      </c>
      <c r="AG305" s="5" t="s">
        <v>1779</v>
      </c>
      <c r="AH305" s="5" t="s">
        <v>688</v>
      </c>
      <c r="AI305" s="5" t="s">
        <v>688</v>
      </c>
      <c r="AJ305" s="5" t="s">
        <v>933</v>
      </c>
      <c r="AK305" s="5" t="s">
        <v>1836</v>
      </c>
      <c r="AL305" s="5" t="s">
        <v>1747</v>
      </c>
      <c r="AM305" s="6" t="b">
        <v>1</v>
      </c>
      <c r="AN305" s="6" t="b">
        <v>1</v>
      </c>
      <c r="AO305" s="17">
        <f t="shared" si="28"/>
        <v>0.1424974</v>
      </c>
      <c r="AP305" s="17">
        <f t="shared" si="29"/>
        <v>0.1376706</v>
      </c>
      <c r="AQ305" s="17">
        <f t="shared" si="30"/>
        <v>4.8267999999999922E-3</v>
      </c>
    </row>
    <row r="306" spans="1:43" ht="12" hidden="1" customHeight="1" x14ac:dyDescent="0.2">
      <c r="A306" s="1" t="s">
        <v>814</v>
      </c>
      <c r="B306" s="5" t="s">
        <v>844</v>
      </c>
      <c r="C306" s="5" t="s">
        <v>2459</v>
      </c>
      <c r="D306" s="5" t="s">
        <v>934</v>
      </c>
      <c r="E306" s="5" t="s">
        <v>1814</v>
      </c>
      <c r="F306" s="5" t="s">
        <v>3173</v>
      </c>
      <c r="G306" s="5" t="s">
        <v>2286</v>
      </c>
      <c r="H306" s="5" t="s">
        <v>1985</v>
      </c>
      <c r="I306" s="5" t="s">
        <v>935</v>
      </c>
      <c r="J306" s="5" t="s">
        <v>1745</v>
      </c>
      <c r="K306" s="5" t="s">
        <v>1987</v>
      </c>
      <c r="L306" s="5" t="s">
        <v>1988</v>
      </c>
      <c r="M306" s="5" t="s">
        <v>2201</v>
      </c>
      <c r="N306" s="5" t="s">
        <v>1926</v>
      </c>
      <c r="O306" s="5" t="s">
        <v>2079</v>
      </c>
      <c r="P306" s="5" t="s">
        <v>2447</v>
      </c>
      <c r="Q306" s="5" t="s">
        <v>1790</v>
      </c>
      <c r="R306" s="6" t="b">
        <v>0</v>
      </c>
      <c r="S306" s="5" t="s">
        <v>936</v>
      </c>
      <c r="T306" s="5" t="s">
        <v>1760</v>
      </c>
      <c r="U306" s="5" t="s">
        <v>2179</v>
      </c>
      <c r="V306" s="5" t="s">
        <v>1741</v>
      </c>
      <c r="W306" s="5" t="s">
        <v>2000</v>
      </c>
      <c r="X306" s="6" t="b">
        <v>0</v>
      </c>
      <c r="Y306" s="5" t="s">
        <v>1825</v>
      </c>
      <c r="Z306" s="5" t="s">
        <v>2056</v>
      </c>
      <c r="AA306" s="5" t="s">
        <v>1766</v>
      </c>
      <c r="AB306" s="7">
        <v>1500</v>
      </c>
      <c r="AC306" s="7">
        <v>3000</v>
      </c>
      <c r="AD306" s="16">
        <f t="shared" si="23"/>
        <v>1.5</v>
      </c>
      <c r="AE306" s="16">
        <f t="shared" si="24"/>
        <v>3</v>
      </c>
      <c r="AF306" s="7">
        <v>3127</v>
      </c>
      <c r="AG306" s="5" t="s">
        <v>937</v>
      </c>
      <c r="AH306" s="5" t="s">
        <v>938</v>
      </c>
      <c r="AI306" s="5" t="s">
        <v>1745</v>
      </c>
      <c r="AJ306" s="5" t="s">
        <v>939</v>
      </c>
      <c r="AK306" s="5" t="s">
        <v>1887</v>
      </c>
      <c r="AL306" s="5" t="s">
        <v>1747</v>
      </c>
      <c r="AM306" s="6" t="b">
        <v>1</v>
      </c>
      <c r="AN306" s="6" t="b">
        <v>1</v>
      </c>
      <c r="AO306" s="17">
        <f t="shared" si="28"/>
        <v>2.1374610000000001</v>
      </c>
      <c r="AP306" s="17">
        <f t="shared" si="29"/>
        <v>2.0650589999999998</v>
      </c>
      <c r="AQ306" s="17">
        <f t="shared" si="30"/>
        <v>7.2402000000000299E-2</v>
      </c>
    </row>
    <row r="307" spans="1:43" ht="12" hidden="1" customHeight="1" x14ac:dyDescent="0.2">
      <c r="A307" s="1" t="s">
        <v>814</v>
      </c>
      <c r="B307" s="5" t="s">
        <v>844</v>
      </c>
      <c r="C307" s="5" t="s">
        <v>2459</v>
      </c>
      <c r="D307" s="5" t="s">
        <v>940</v>
      </c>
      <c r="E307" s="5" t="s">
        <v>1814</v>
      </c>
      <c r="F307" s="5" t="s">
        <v>3173</v>
      </c>
      <c r="G307" s="5" t="s">
        <v>1984</v>
      </c>
      <c r="H307" s="5" t="s">
        <v>1985</v>
      </c>
      <c r="I307" s="5" t="s">
        <v>935</v>
      </c>
      <c r="J307" s="5" t="s">
        <v>1728</v>
      </c>
      <c r="K307" s="5" t="s">
        <v>1987</v>
      </c>
      <c r="L307" s="5" t="s">
        <v>1988</v>
      </c>
      <c r="M307" s="5" t="s">
        <v>1794</v>
      </c>
      <c r="N307" s="5" t="s">
        <v>1926</v>
      </c>
      <c r="O307" s="5" t="s">
        <v>2063</v>
      </c>
      <c r="P307" s="5" t="s">
        <v>1953</v>
      </c>
      <c r="Q307" s="5" t="s">
        <v>941</v>
      </c>
      <c r="R307" s="6" t="b">
        <v>1</v>
      </c>
      <c r="S307" s="5" t="s">
        <v>2762</v>
      </c>
      <c r="T307" s="5" t="s">
        <v>2029</v>
      </c>
      <c r="U307" s="5" t="s">
        <v>1825</v>
      </c>
      <c r="V307" s="5" t="s">
        <v>1823</v>
      </c>
      <c r="W307" s="5" t="s">
        <v>69</v>
      </c>
      <c r="X307" s="6" t="b">
        <v>0</v>
      </c>
      <c r="Y307" s="5" t="s">
        <v>1741</v>
      </c>
      <c r="Z307" s="5" t="s">
        <v>2056</v>
      </c>
      <c r="AA307" s="5" t="s">
        <v>2063</v>
      </c>
      <c r="AB307" s="7">
        <v>164</v>
      </c>
      <c r="AC307" s="7">
        <v>600</v>
      </c>
      <c r="AD307" s="16">
        <f t="shared" si="23"/>
        <v>0.16400000000000001</v>
      </c>
      <c r="AE307" s="16">
        <f t="shared" si="24"/>
        <v>0.6</v>
      </c>
      <c r="AF307" s="7">
        <v>217</v>
      </c>
      <c r="AG307" s="5" t="s">
        <v>1779</v>
      </c>
      <c r="AH307" s="5" t="s">
        <v>2562</v>
      </c>
      <c r="AI307" s="5" t="s">
        <v>1745</v>
      </c>
      <c r="AJ307" s="5" t="s">
        <v>942</v>
      </c>
      <c r="AK307" s="5" t="s">
        <v>1887</v>
      </c>
      <c r="AL307" s="5" t="s">
        <v>1747</v>
      </c>
      <c r="AM307" s="6" t="b">
        <v>1</v>
      </c>
      <c r="AN307" s="6" t="b">
        <v>1</v>
      </c>
      <c r="AO307" s="17">
        <f t="shared" si="28"/>
        <v>0.42749219999999999</v>
      </c>
      <c r="AP307" s="17">
        <f t="shared" si="29"/>
        <v>0.41301179999999998</v>
      </c>
      <c r="AQ307" s="17">
        <f t="shared" si="30"/>
        <v>1.4480400000000004E-2</v>
      </c>
    </row>
    <row r="308" spans="1:43" ht="12" hidden="1" customHeight="1" x14ac:dyDescent="0.2">
      <c r="A308" s="1" t="s">
        <v>814</v>
      </c>
      <c r="B308" s="5" t="s">
        <v>844</v>
      </c>
      <c r="C308" s="5" t="s">
        <v>2408</v>
      </c>
      <c r="D308" s="5" t="s">
        <v>943</v>
      </c>
      <c r="E308" s="5" t="s">
        <v>852</v>
      </c>
      <c r="F308" s="5" t="s">
        <v>1</v>
      </c>
      <c r="G308" s="5" t="s">
        <v>1901</v>
      </c>
      <c r="H308" s="5" t="s">
        <v>1985</v>
      </c>
      <c r="I308" s="5" t="s">
        <v>944</v>
      </c>
      <c r="J308" s="5" t="s">
        <v>2184</v>
      </c>
      <c r="K308" s="5" t="s">
        <v>1817</v>
      </c>
      <c r="L308" s="5" t="s">
        <v>914</v>
      </c>
      <c r="M308" s="5" t="s">
        <v>2304</v>
      </c>
      <c r="N308" s="5" t="s">
        <v>1732</v>
      </c>
      <c r="O308" s="5" t="s">
        <v>945</v>
      </c>
      <c r="P308" s="5" t="s">
        <v>946</v>
      </c>
      <c r="Q308" s="5" t="s">
        <v>947</v>
      </c>
      <c r="R308" s="6" t="b">
        <v>0</v>
      </c>
      <c r="S308" s="5" t="s">
        <v>1824</v>
      </c>
      <c r="T308" s="5" t="s">
        <v>2850</v>
      </c>
      <c r="U308" s="5" t="s">
        <v>1857</v>
      </c>
      <c r="V308" s="5" t="s">
        <v>2062</v>
      </c>
      <c r="W308" s="5" t="s">
        <v>1877</v>
      </c>
      <c r="X308" s="6" t="b">
        <v>0</v>
      </c>
      <c r="Y308" s="5" t="s">
        <v>1740</v>
      </c>
      <c r="Z308" s="5" t="s">
        <v>1785</v>
      </c>
      <c r="AA308" s="5" t="s">
        <v>948</v>
      </c>
      <c r="AB308" s="7">
        <v>32400</v>
      </c>
      <c r="AC308" s="7">
        <v>5100</v>
      </c>
      <c r="AD308" s="16">
        <f t="shared" si="23"/>
        <v>32.4</v>
      </c>
      <c r="AE308" s="16">
        <f t="shared" si="24"/>
        <v>5.0999999999999996</v>
      </c>
      <c r="AF308" s="7">
        <v>0</v>
      </c>
      <c r="AG308" s="5" t="s">
        <v>1779</v>
      </c>
      <c r="AH308" s="5" t="s">
        <v>2024</v>
      </c>
      <c r="AI308" s="5" t="s">
        <v>2024</v>
      </c>
      <c r="AJ308" s="5" t="s">
        <v>1954</v>
      </c>
      <c r="AK308" s="5" t="s">
        <v>1887</v>
      </c>
      <c r="AL308" s="5" t="s">
        <v>949</v>
      </c>
      <c r="AM308" s="6" t="b">
        <v>1</v>
      </c>
      <c r="AN308" s="6" t="b">
        <v>1</v>
      </c>
      <c r="AO308" s="17">
        <f t="shared" si="28"/>
        <v>3.6336836999999997</v>
      </c>
      <c r="AP308" s="17">
        <f t="shared" si="29"/>
        <v>3.5106002999999997</v>
      </c>
      <c r="AQ308" s="17">
        <f t="shared" si="30"/>
        <v>0.12308340000000006</v>
      </c>
    </row>
    <row r="309" spans="1:43" ht="12" hidden="1" customHeight="1" x14ac:dyDescent="0.2">
      <c r="A309" s="1" t="s">
        <v>814</v>
      </c>
      <c r="B309" s="5" t="s">
        <v>844</v>
      </c>
      <c r="C309" s="5" t="s">
        <v>850</v>
      </c>
      <c r="D309" s="5" t="s">
        <v>950</v>
      </c>
      <c r="E309" s="5" t="s">
        <v>951</v>
      </c>
      <c r="F309" s="5" t="s">
        <v>3115</v>
      </c>
      <c r="G309" s="5" t="s">
        <v>1973</v>
      </c>
      <c r="H309" s="5" t="s">
        <v>1985</v>
      </c>
      <c r="I309" s="5" t="s">
        <v>952</v>
      </c>
      <c r="J309" s="5" t="s">
        <v>1728</v>
      </c>
      <c r="K309" s="5" t="s">
        <v>1987</v>
      </c>
      <c r="L309" s="5" t="s">
        <v>1988</v>
      </c>
      <c r="M309" s="5" t="s">
        <v>1989</v>
      </c>
      <c r="N309" s="5" t="s">
        <v>2605</v>
      </c>
      <c r="O309" s="5" t="s">
        <v>953</v>
      </c>
      <c r="P309" s="5" t="s">
        <v>1745</v>
      </c>
      <c r="Q309" s="5" t="s">
        <v>1953</v>
      </c>
      <c r="R309" s="6" t="b">
        <v>0</v>
      </c>
      <c r="S309" s="5" t="s">
        <v>954</v>
      </c>
      <c r="T309" s="5" t="s">
        <v>955</v>
      </c>
      <c r="U309" s="5" t="s">
        <v>246</v>
      </c>
      <c r="V309" s="5" t="s">
        <v>2039</v>
      </c>
      <c r="W309" s="5" t="s">
        <v>956</v>
      </c>
      <c r="X309" s="6" t="b">
        <v>0</v>
      </c>
      <c r="Y309" s="5" t="s">
        <v>1807</v>
      </c>
      <c r="Z309" s="5" t="s">
        <v>1785</v>
      </c>
      <c r="AA309" s="5" t="s">
        <v>957</v>
      </c>
      <c r="AB309" s="7">
        <v>11900</v>
      </c>
      <c r="AC309" s="7">
        <v>2200</v>
      </c>
      <c r="AD309" s="16">
        <f t="shared" si="23"/>
        <v>11.9</v>
      </c>
      <c r="AE309" s="16">
        <f t="shared" si="24"/>
        <v>2.2000000000000002</v>
      </c>
      <c r="AF309" s="7">
        <v>14084</v>
      </c>
      <c r="AG309" s="5" t="s">
        <v>1779</v>
      </c>
      <c r="AH309" s="5" t="s">
        <v>958</v>
      </c>
      <c r="AI309" s="5" t="s">
        <v>958</v>
      </c>
      <c r="AJ309" s="5" t="s">
        <v>693</v>
      </c>
      <c r="AK309" s="5" t="s">
        <v>1887</v>
      </c>
      <c r="AL309" s="5" t="s">
        <v>1747</v>
      </c>
      <c r="AM309" s="6" t="b">
        <v>1</v>
      </c>
      <c r="AN309" s="6" t="b">
        <v>1</v>
      </c>
      <c r="AO309" s="17">
        <f t="shared" si="28"/>
        <v>1.5674714000000001</v>
      </c>
      <c r="AP309" s="17">
        <f t="shared" si="29"/>
        <v>1.5143766000000001</v>
      </c>
      <c r="AQ309" s="17">
        <f t="shared" si="30"/>
        <v>5.3094799999999998E-2</v>
      </c>
    </row>
    <row r="310" spans="1:43" ht="12" hidden="1" customHeight="1" x14ac:dyDescent="0.2">
      <c r="A310" s="1" t="s">
        <v>814</v>
      </c>
      <c r="B310" s="5" t="s">
        <v>844</v>
      </c>
      <c r="C310" s="5" t="s">
        <v>850</v>
      </c>
      <c r="D310" s="5" t="s">
        <v>959</v>
      </c>
      <c r="E310" s="5" t="s">
        <v>896</v>
      </c>
      <c r="F310" s="5" t="s">
        <v>503</v>
      </c>
      <c r="G310" s="5" t="s">
        <v>2962</v>
      </c>
      <c r="H310" s="5" t="s">
        <v>1985</v>
      </c>
      <c r="I310" s="5" t="s">
        <v>897</v>
      </c>
      <c r="J310" s="5" t="s">
        <v>1728</v>
      </c>
      <c r="K310" s="5" t="s">
        <v>1987</v>
      </c>
      <c r="L310" s="5" t="s">
        <v>1988</v>
      </c>
      <c r="M310" s="5" t="s">
        <v>2189</v>
      </c>
      <c r="N310" s="5" t="s">
        <v>2605</v>
      </c>
      <c r="O310" s="5" t="s">
        <v>960</v>
      </c>
      <c r="P310" s="5" t="s">
        <v>1779</v>
      </c>
      <c r="Q310" s="5" t="s">
        <v>2871</v>
      </c>
      <c r="R310" s="6" t="b">
        <v>0</v>
      </c>
      <c r="S310" s="5" t="s">
        <v>264</v>
      </c>
      <c r="T310" s="5" t="s">
        <v>961</v>
      </c>
      <c r="U310" s="5" t="s">
        <v>1910</v>
      </c>
      <c r="V310" s="5" t="s">
        <v>1836</v>
      </c>
      <c r="W310" s="5" t="s">
        <v>962</v>
      </c>
      <c r="X310" s="6" t="b">
        <v>1</v>
      </c>
      <c r="Y310" s="5" t="s">
        <v>1807</v>
      </c>
      <c r="Z310" s="5" t="s">
        <v>1768</v>
      </c>
      <c r="AA310" s="5" t="s">
        <v>963</v>
      </c>
      <c r="AB310" s="7">
        <v>11100</v>
      </c>
      <c r="AC310" s="7">
        <v>4400</v>
      </c>
      <c r="AD310" s="16">
        <f t="shared" si="23"/>
        <v>11.1</v>
      </c>
      <c r="AE310" s="16">
        <f t="shared" si="24"/>
        <v>4.4000000000000004</v>
      </c>
      <c r="AF310" s="7">
        <v>14924</v>
      </c>
      <c r="AG310" s="5" t="s">
        <v>1779</v>
      </c>
      <c r="AH310" s="5" t="s">
        <v>964</v>
      </c>
      <c r="AI310" s="5" t="s">
        <v>964</v>
      </c>
      <c r="AJ310" s="5" t="s">
        <v>2005</v>
      </c>
      <c r="AK310" s="5" t="s">
        <v>1887</v>
      </c>
      <c r="AL310" s="5" t="s">
        <v>1747</v>
      </c>
      <c r="AM310" s="6" t="b">
        <v>1</v>
      </c>
      <c r="AN310" s="6" t="b">
        <v>1</v>
      </c>
      <c r="AO310" s="17">
        <f t="shared" si="28"/>
        <v>3.1349428000000001</v>
      </c>
      <c r="AP310" s="17">
        <f t="shared" si="29"/>
        <v>3.0287532000000001</v>
      </c>
      <c r="AQ310" s="17">
        <f t="shared" si="30"/>
        <v>0.1061896</v>
      </c>
    </row>
    <row r="311" spans="1:43" ht="12" hidden="1" customHeight="1" x14ac:dyDescent="0.2">
      <c r="A311" s="1" t="s">
        <v>814</v>
      </c>
      <c r="B311" s="5" t="s">
        <v>844</v>
      </c>
      <c r="C311" s="5" t="s">
        <v>850</v>
      </c>
      <c r="D311" s="5" t="s">
        <v>965</v>
      </c>
      <c r="E311" s="5" t="s">
        <v>966</v>
      </c>
      <c r="F311" s="5" t="s">
        <v>503</v>
      </c>
      <c r="G311" s="5" t="s">
        <v>1789</v>
      </c>
      <c r="H311" s="5" t="s">
        <v>1985</v>
      </c>
      <c r="I311" s="5" t="s">
        <v>897</v>
      </c>
      <c r="J311" s="5" t="s">
        <v>1728</v>
      </c>
      <c r="K311" s="5" t="s">
        <v>1987</v>
      </c>
      <c r="L311" s="5" t="s">
        <v>1988</v>
      </c>
      <c r="M311" s="5" t="s">
        <v>1807</v>
      </c>
      <c r="N311" s="5" t="s">
        <v>1926</v>
      </c>
      <c r="O311" s="5" t="s">
        <v>967</v>
      </c>
      <c r="P311" s="5" t="s">
        <v>1745</v>
      </c>
      <c r="Q311" s="5" t="s">
        <v>968</v>
      </c>
      <c r="R311" s="6" t="b">
        <v>0</v>
      </c>
      <c r="S311" s="5" t="s">
        <v>969</v>
      </c>
      <c r="T311" s="5" t="s">
        <v>970</v>
      </c>
      <c r="U311" s="5" t="s">
        <v>1784</v>
      </c>
      <c r="V311" s="5" t="s">
        <v>1836</v>
      </c>
      <c r="W311" s="5" t="s">
        <v>1779</v>
      </c>
      <c r="X311" s="6" t="b">
        <v>0</v>
      </c>
      <c r="Y311" s="5" t="s">
        <v>1915</v>
      </c>
      <c r="Z311" s="5" t="s">
        <v>2056</v>
      </c>
      <c r="AA311" s="5" t="s">
        <v>971</v>
      </c>
      <c r="AB311" s="7">
        <v>2900</v>
      </c>
      <c r="AC311" s="7">
        <v>300</v>
      </c>
      <c r="AD311" s="16">
        <f t="shared" si="23"/>
        <v>2.9</v>
      </c>
      <c r="AE311" s="16">
        <f t="shared" si="24"/>
        <v>0.3</v>
      </c>
      <c r="AF311" s="7">
        <v>3244</v>
      </c>
      <c r="AG311" s="5" t="s">
        <v>1779</v>
      </c>
      <c r="AH311" s="5" t="s">
        <v>1798</v>
      </c>
      <c r="AI311" s="5" t="s">
        <v>1798</v>
      </c>
      <c r="AJ311" s="5" t="s">
        <v>972</v>
      </c>
      <c r="AK311" s="5" t="s">
        <v>1887</v>
      </c>
      <c r="AL311" s="5" t="s">
        <v>1747</v>
      </c>
      <c r="AM311" s="6" t="b">
        <v>1</v>
      </c>
      <c r="AN311" s="6" t="b">
        <v>1</v>
      </c>
      <c r="AO311" s="17">
        <f t="shared" si="28"/>
        <v>0.21374609999999999</v>
      </c>
      <c r="AP311" s="17">
        <f t="shared" si="29"/>
        <v>0.20650589999999999</v>
      </c>
      <c r="AQ311" s="17">
        <f t="shared" si="30"/>
        <v>7.2402000000000022E-3</v>
      </c>
    </row>
    <row r="312" spans="1:43" ht="12" hidden="1" customHeight="1" x14ac:dyDescent="0.2">
      <c r="A312" s="1" t="s">
        <v>814</v>
      </c>
      <c r="B312" s="5" t="s">
        <v>844</v>
      </c>
      <c r="C312" s="5" t="s">
        <v>850</v>
      </c>
      <c r="D312" s="5" t="s">
        <v>973</v>
      </c>
      <c r="E312" s="5" t="s">
        <v>896</v>
      </c>
      <c r="F312" s="5" t="s">
        <v>503</v>
      </c>
      <c r="G312" s="5" t="s">
        <v>2307</v>
      </c>
      <c r="H312" s="5" t="s">
        <v>1985</v>
      </c>
      <c r="I312" s="5" t="s">
        <v>897</v>
      </c>
      <c r="J312" s="5" t="s">
        <v>1728</v>
      </c>
      <c r="K312" s="5" t="s">
        <v>1987</v>
      </c>
      <c r="L312" s="5" t="s">
        <v>1988</v>
      </c>
      <c r="M312" s="5" t="s">
        <v>1835</v>
      </c>
      <c r="N312" s="5" t="s">
        <v>2605</v>
      </c>
      <c r="O312" s="5" t="s">
        <v>974</v>
      </c>
      <c r="P312" s="5" t="s">
        <v>1745</v>
      </c>
      <c r="Q312" s="5" t="s">
        <v>2871</v>
      </c>
      <c r="R312" s="6" t="b">
        <v>0</v>
      </c>
      <c r="S312" s="5" t="s">
        <v>975</v>
      </c>
      <c r="T312" s="5" t="s">
        <v>976</v>
      </c>
      <c r="U312" s="5" t="s">
        <v>1949</v>
      </c>
      <c r="V312" s="5" t="s">
        <v>2068</v>
      </c>
      <c r="W312" s="5" t="s">
        <v>1779</v>
      </c>
      <c r="X312" s="6" t="b">
        <v>1</v>
      </c>
      <c r="Y312" s="5" t="s">
        <v>1740</v>
      </c>
      <c r="Z312" s="5" t="s">
        <v>1768</v>
      </c>
      <c r="AA312" s="5" t="s">
        <v>977</v>
      </c>
      <c r="AB312" s="7">
        <v>11600</v>
      </c>
      <c r="AC312" s="7">
        <v>6700</v>
      </c>
      <c r="AD312" s="16">
        <f t="shared" si="23"/>
        <v>11.6</v>
      </c>
      <c r="AE312" s="16">
        <f t="shared" si="24"/>
        <v>6.7</v>
      </c>
      <c r="AF312" s="7">
        <v>18157</v>
      </c>
      <c r="AG312" s="5" t="s">
        <v>1779</v>
      </c>
      <c r="AH312" s="5" t="s">
        <v>2046</v>
      </c>
      <c r="AI312" s="5" t="s">
        <v>2046</v>
      </c>
      <c r="AJ312" s="5" t="s">
        <v>978</v>
      </c>
      <c r="AK312" s="5" t="s">
        <v>1887</v>
      </c>
      <c r="AL312" s="5" t="s">
        <v>1747</v>
      </c>
      <c r="AM312" s="6" t="b">
        <v>1</v>
      </c>
      <c r="AN312" s="6" t="b">
        <v>1</v>
      </c>
      <c r="AO312" s="17">
        <f t="shared" si="28"/>
        <v>4.7736628999999997</v>
      </c>
      <c r="AP312" s="17">
        <f t="shared" si="29"/>
        <v>4.6119650999999999</v>
      </c>
      <c r="AQ312" s="17">
        <f t="shared" si="30"/>
        <v>0.16169779999999978</v>
      </c>
    </row>
    <row r="313" spans="1:43" ht="12" hidden="1" customHeight="1" x14ac:dyDescent="0.2">
      <c r="A313" s="1" t="s">
        <v>814</v>
      </c>
      <c r="B313" s="5" t="s">
        <v>979</v>
      </c>
      <c r="C313" s="5" t="s">
        <v>980</v>
      </c>
      <c r="D313" s="5" t="s">
        <v>981</v>
      </c>
      <c r="E313" s="5" t="s">
        <v>982</v>
      </c>
      <c r="F313" s="5" t="s">
        <v>2478</v>
      </c>
      <c r="G313" s="5" t="s">
        <v>3048</v>
      </c>
      <c r="H313" s="5" t="s">
        <v>1747</v>
      </c>
      <c r="I313" s="5" t="s">
        <v>1745</v>
      </c>
      <c r="J313" s="5" t="s">
        <v>1745</v>
      </c>
      <c r="K313" s="5" t="s">
        <v>1745</v>
      </c>
      <c r="L313" s="5" t="s">
        <v>2620</v>
      </c>
      <c r="M313" s="5" t="s">
        <v>1811</v>
      </c>
      <c r="N313" s="5" t="s">
        <v>2622</v>
      </c>
      <c r="O313" s="5" t="s">
        <v>1877</v>
      </c>
      <c r="P313" s="5" t="s">
        <v>1745</v>
      </c>
      <c r="Q313" s="5" t="s">
        <v>1742</v>
      </c>
      <c r="R313" s="6" t="b">
        <v>0</v>
      </c>
      <c r="S313" s="5" t="s">
        <v>1745</v>
      </c>
      <c r="T313" s="5" t="s">
        <v>1745</v>
      </c>
      <c r="U313" s="5" t="s">
        <v>1887</v>
      </c>
      <c r="V313" s="5" t="s">
        <v>1779</v>
      </c>
      <c r="W313" s="5" t="s">
        <v>1745</v>
      </c>
      <c r="X313" s="6" t="b">
        <v>0</v>
      </c>
      <c r="Y313" s="5" t="s">
        <v>1745</v>
      </c>
      <c r="Z313" s="5" t="s">
        <v>1745</v>
      </c>
      <c r="AA313" s="5" t="s">
        <v>1742</v>
      </c>
      <c r="AB313" s="7">
        <v>1300</v>
      </c>
      <c r="AC313" s="7">
        <v>4700</v>
      </c>
      <c r="AD313" s="16">
        <f t="shared" si="23"/>
        <v>1.3</v>
      </c>
      <c r="AE313" s="16">
        <f t="shared" si="24"/>
        <v>4.7</v>
      </c>
      <c r="AF313" s="7" t="s">
        <v>1745</v>
      </c>
      <c r="AG313" s="5" t="s">
        <v>983</v>
      </c>
      <c r="AH313" s="5" t="s">
        <v>2117</v>
      </c>
      <c r="AI313" s="5" t="s">
        <v>1745</v>
      </c>
      <c r="AJ313" s="5" t="s">
        <v>984</v>
      </c>
      <c r="AK313" s="5" t="s">
        <v>1745</v>
      </c>
      <c r="AL313" s="5" t="s">
        <v>1747</v>
      </c>
      <c r="AM313" s="6" t="b">
        <v>1</v>
      </c>
      <c r="AN313" s="6" t="b">
        <v>1</v>
      </c>
      <c r="AO313" s="17">
        <f t="shared" si="28"/>
        <v>3.3486889</v>
      </c>
      <c r="AP313" s="17">
        <f t="shared" si="29"/>
        <v>3.2352590999999999</v>
      </c>
      <c r="AQ313" s="17">
        <f t="shared" si="30"/>
        <v>0.11342980000000003</v>
      </c>
    </row>
    <row r="314" spans="1:43" ht="12" hidden="1" customHeight="1" x14ac:dyDescent="0.2">
      <c r="A314" s="1" t="s">
        <v>814</v>
      </c>
      <c r="B314" s="5" t="s">
        <v>979</v>
      </c>
      <c r="C314" s="5" t="s">
        <v>985</v>
      </c>
      <c r="D314" s="5" t="s">
        <v>986</v>
      </c>
      <c r="E314" s="5" t="s">
        <v>987</v>
      </c>
      <c r="F314" s="5" t="s">
        <v>2307</v>
      </c>
      <c r="G314" s="5" t="s">
        <v>2696</v>
      </c>
      <c r="H314" s="5" t="s">
        <v>1985</v>
      </c>
      <c r="I314" s="5" t="s">
        <v>988</v>
      </c>
      <c r="J314" s="5" t="s">
        <v>2139</v>
      </c>
      <c r="K314" s="5" t="s">
        <v>3032</v>
      </c>
      <c r="L314" s="5" t="s">
        <v>1988</v>
      </c>
      <c r="M314" s="5" t="s">
        <v>2062</v>
      </c>
      <c r="N314" s="5" t="s">
        <v>2605</v>
      </c>
      <c r="O314" s="5" t="s">
        <v>989</v>
      </c>
      <c r="P314" s="5" t="s">
        <v>990</v>
      </c>
      <c r="Q314" s="5" t="s">
        <v>991</v>
      </c>
      <c r="R314" s="6" t="b">
        <v>1</v>
      </c>
      <c r="S314" s="5" t="s">
        <v>992</v>
      </c>
      <c r="T314" s="5" t="s">
        <v>993</v>
      </c>
      <c r="U314" s="5" t="s">
        <v>1978</v>
      </c>
      <c r="V314" s="5" t="s">
        <v>2244</v>
      </c>
      <c r="W314" s="5" t="s">
        <v>994</v>
      </c>
      <c r="X314" s="6" t="b">
        <v>0</v>
      </c>
      <c r="Y314" s="5" t="s">
        <v>1989</v>
      </c>
      <c r="Z314" s="5" t="s">
        <v>2068</v>
      </c>
      <c r="AA314" s="5" t="s">
        <v>995</v>
      </c>
      <c r="AB314" s="7">
        <v>49900</v>
      </c>
      <c r="AC314" s="7">
        <v>65000</v>
      </c>
      <c r="AD314" s="16">
        <f t="shared" si="23"/>
        <v>49.9</v>
      </c>
      <c r="AE314" s="16">
        <f t="shared" si="24"/>
        <v>65</v>
      </c>
      <c r="AF314" s="7">
        <v>106265</v>
      </c>
      <c r="AG314" s="5" t="s">
        <v>996</v>
      </c>
      <c r="AH314" s="5" t="s">
        <v>997</v>
      </c>
      <c r="AI314" s="5" t="s">
        <v>1745</v>
      </c>
      <c r="AJ314" s="5" t="s">
        <v>1962</v>
      </c>
      <c r="AK314" s="5" t="s">
        <v>1745</v>
      </c>
      <c r="AL314" s="5" t="s">
        <v>1747</v>
      </c>
      <c r="AM314" s="6" t="b">
        <v>1</v>
      </c>
      <c r="AN314" s="6" t="b">
        <v>1</v>
      </c>
      <c r="AO314" s="17">
        <f t="shared" si="28"/>
        <v>46.311655000000002</v>
      </c>
      <c r="AP314" s="17">
        <f t="shared" si="29"/>
        <v>44.742944999999999</v>
      </c>
      <c r="AQ314" s="17">
        <f t="shared" si="30"/>
        <v>1.5687100000000029</v>
      </c>
    </row>
    <row r="315" spans="1:43" ht="12" hidden="1" customHeight="1" x14ac:dyDescent="0.2">
      <c r="A315" s="1" t="s">
        <v>814</v>
      </c>
      <c r="B315" s="5" t="s">
        <v>979</v>
      </c>
      <c r="C315" s="5" t="s">
        <v>998</v>
      </c>
      <c r="D315" s="5" t="s">
        <v>999</v>
      </c>
      <c r="E315" s="5" t="s">
        <v>1000</v>
      </c>
      <c r="F315" s="5" t="s">
        <v>2307</v>
      </c>
      <c r="G315" s="5" t="s">
        <v>1890</v>
      </c>
      <c r="H315" s="5" t="s">
        <v>1985</v>
      </c>
      <c r="I315" s="5" t="s">
        <v>1001</v>
      </c>
      <c r="J315" s="5" t="s">
        <v>1745</v>
      </c>
      <c r="K315" s="5" t="s">
        <v>1002</v>
      </c>
      <c r="L315" s="5" t="s">
        <v>1988</v>
      </c>
      <c r="M315" s="5" t="s">
        <v>1003</v>
      </c>
      <c r="N315" s="5" t="s">
        <v>1926</v>
      </c>
      <c r="O315" s="5" t="s">
        <v>1004</v>
      </c>
      <c r="P315" s="5" t="s">
        <v>1005</v>
      </c>
      <c r="Q315" s="5" t="s">
        <v>2227</v>
      </c>
      <c r="R315" s="6" t="b">
        <v>0</v>
      </c>
      <c r="S315" s="5" t="s">
        <v>1745</v>
      </c>
      <c r="T315" s="5" t="s">
        <v>1745</v>
      </c>
      <c r="U315" s="5" t="s">
        <v>2904</v>
      </c>
      <c r="V315" s="5" t="s">
        <v>1741</v>
      </c>
      <c r="W315" s="5" t="s">
        <v>1006</v>
      </c>
      <c r="X315" s="6" t="b">
        <v>0</v>
      </c>
      <c r="Y315" s="5" t="s">
        <v>1807</v>
      </c>
      <c r="Z315" s="5" t="s">
        <v>1836</v>
      </c>
      <c r="AA315" s="5" t="s">
        <v>1745</v>
      </c>
      <c r="AB315" s="7">
        <v>67200</v>
      </c>
      <c r="AC315" s="7">
        <v>73800</v>
      </c>
      <c r="AD315" s="16">
        <f t="shared" si="23"/>
        <v>67.2</v>
      </c>
      <c r="AE315" s="16">
        <f t="shared" si="24"/>
        <v>73.8</v>
      </c>
      <c r="AF315" s="7">
        <v>0</v>
      </c>
      <c r="AG315" s="5" t="s">
        <v>1877</v>
      </c>
      <c r="AH315" s="5" t="s">
        <v>1933</v>
      </c>
      <c r="AI315" s="5" t="s">
        <v>1745</v>
      </c>
      <c r="AJ315" s="5" t="s">
        <v>3054</v>
      </c>
      <c r="AK315" s="5" t="s">
        <v>1745</v>
      </c>
      <c r="AL315" s="5" t="s">
        <v>1747</v>
      </c>
      <c r="AM315" s="6" t="b">
        <v>1</v>
      </c>
      <c r="AN315" s="6" t="b">
        <v>1</v>
      </c>
      <c r="AO315" s="17">
        <f t="shared" si="28"/>
        <v>52.581540599999997</v>
      </c>
      <c r="AP315" s="17">
        <f t="shared" si="29"/>
        <v>50.8004514</v>
      </c>
      <c r="AQ315" s="17">
        <f t="shared" si="30"/>
        <v>1.7810891999999967</v>
      </c>
    </row>
    <row r="316" spans="1:43" ht="12" hidden="1" customHeight="1" x14ac:dyDescent="0.2">
      <c r="A316" s="1" t="s">
        <v>814</v>
      </c>
      <c r="B316" s="5" t="s">
        <v>979</v>
      </c>
      <c r="C316" s="5" t="s">
        <v>1945</v>
      </c>
      <c r="D316" s="5" t="s">
        <v>1007</v>
      </c>
      <c r="E316" s="5" t="s">
        <v>1863</v>
      </c>
      <c r="F316" s="5" t="s">
        <v>1772</v>
      </c>
      <c r="G316" s="5" t="s">
        <v>1815</v>
      </c>
      <c r="H316" s="5" t="s">
        <v>1985</v>
      </c>
      <c r="I316" s="5" t="s">
        <v>1008</v>
      </c>
      <c r="J316" s="5" t="s">
        <v>1728</v>
      </c>
      <c r="K316" s="5" t="s">
        <v>1009</v>
      </c>
      <c r="L316" s="5" t="s">
        <v>1988</v>
      </c>
      <c r="M316" s="5" t="s">
        <v>1823</v>
      </c>
      <c r="N316" s="5" t="s">
        <v>2605</v>
      </c>
      <c r="O316" s="5" t="s">
        <v>1010</v>
      </c>
      <c r="P316" s="5" t="s">
        <v>1011</v>
      </c>
      <c r="Q316" s="5" t="s">
        <v>1012</v>
      </c>
      <c r="R316" s="6" t="b">
        <v>0</v>
      </c>
      <c r="S316" s="5" t="s">
        <v>1013</v>
      </c>
      <c r="T316" s="5" t="s">
        <v>1014</v>
      </c>
      <c r="U316" s="5" t="s">
        <v>2238</v>
      </c>
      <c r="V316" s="5" t="s">
        <v>1785</v>
      </c>
      <c r="W316" s="5" t="s">
        <v>1015</v>
      </c>
      <c r="X316" s="6" t="b">
        <v>1</v>
      </c>
      <c r="Y316" s="5" t="s">
        <v>1763</v>
      </c>
      <c r="Z316" s="5" t="s">
        <v>1785</v>
      </c>
      <c r="AA316" s="5" t="s">
        <v>1016</v>
      </c>
      <c r="AB316" s="7">
        <v>31642</v>
      </c>
      <c r="AC316" s="7">
        <v>23558</v>
      </c>
      <c r="AD316" s="16">
        <f t="shared" si="23"/>
        <v>31.641999999999999</v>
      </c>
      <c r="AE316" s="16">
        <f t="shared" si="24"/>
        <v>23.558</v>
      </c>
      <c r="AF316" s="7">
        <v>50934</v>
      </c>
      <c r="AG316" s="5" t="s">
        <v>1779</v>
      </c>
      <c r="AH316" s="5" t="s">
        <v>1017</v>
      </c>
      <c r="AI316" s="5" t="s">
        <v>1745</v>
      </c>
      <c r="AJ316" s="5" t="s">
        <v>2392</v>
      </c>
      <c r="AK316" s="5" t="s">
        <v>1887</v>
      </c>
      <c r="AL316" s="5" t="s">
        <v>1747</v>
      </c>
      <c r="AM316" s="6" t="b">
        <v>1</v>
      </c>
      <c r="AN316" s="6" t="b">
        <v>1</v>
      </c>
      <c r="AO316" s="17">
        <f t="shared" si="28"/>
        <v>16.784768746000001</v>
      </c>
      <c r="AP316" s="17">
        <f t="shared" si="29"/>
        <v>16.216219974000001</v>
      </c>
      <c r="AQ316" s="17">
        <f t="shared" si="30"/>
        <v>0.56854877199999976</v>
      </c>
    </row>
    <row r="317" spans="1:43" ht="12" hidden="1" customHeight="1" x14ac:dyDescent="0.2">
      <c r="A317" s="1" t="s">
        <v>814</v>
      </c>
      <c r="B317" s="5" t="s">
        <v>979</v>
      </c>
      <c r="C317" s="5" t="s">
        <v>1018</v>
      </c>
      <c r="D317" s="5" t="s">
        <v>1019</v>
      </c>
      <c r="E317" s="5" t="s">
        <v>1020</v>
      </c>
      <c r="F317" s="5" t="s">
        <v>1021</v>
      </c>
      <c r="G317" s="5" t="s">
        <v>2211</v>
      </c>
      <c r="H317" s="5" t="s">
        <v>1985</v>
      </c>
      <c r="I317" s="5" t="s">
        <v>1022</v>
      </c>
      <c r="J317" s="5" t="s">
        <v>2139</v>
      </c>
      <c r="K317" s="5" t="s">
        <v>3032</v>
      </c>
      <c r="L317" s="5" t="s">
        <v>1988</v>
      </c>
      <c r="M317" s="5" t="s">
        <v>2004</v>
      </c>
      <c r="N317" s="5" t="s">
        <v>2605</v>
      </c>
      <c r="O317" s="5" t="s">
        <v>2923</v>
      </c>
      <c r="P317" s="5" t="s">
        <v>1023</v>
      </c>
      <c r="Q317" s="5" t="s">
        <v>1024</v>
      </c>
      <c r="R317" s="6" t="b">
        <v>1</v>
      </c>
      <c r="S317" s="5" t="s">
        <v>1025</v>
      </c>
      <c r="T317" s="5" t="s">
        <v>1025</v>
      </c>
      <c r="U317" s="5" t="s">
        <v>2746</v>
      </c>
      <c r="V317" s="5" t="s">
        <v>1847</v>
      </c>
      <c r="W317" s="5" t="s">
        <v>1026</v>
      </c>
      <c r="X317" s="6" t="b">
        <v>0</v>
      </c>
      <c r="Y317" s="5" t="s">
        <v>1989</v>
      </c>
      <c r="Z317" s="5" t="s">
        <v>1785</v>
      </c>
      <c r="AA317" s="5" t="s">
        <v>1027</v>
      </c>
      <c r="AB317" s="7">
        <v>29851</v>
      </c>
      <c r="AC317" s="7">
        <v>12900</v>
      </c>
      <c r="AD317" s="16">
        <f t="shared" si="23"/>
        <v>29.850999999999999</v>
      </c>
      <c r="AE317" s="16">
        <f t="shared" si="24"/>
        <v>12.9</v>
      </c>
      <c r="AF317" s="7">
        <v>42484</v>
      </c>
      <c r="AG317" s="5" t="s">
        <v>1779</v>
      </c>
      <c r="AH317" s="5" t="s">
        <v>1028</v>
      </c>
      <c r="AI317" s="5" t="s">
        <v>1745</v>
      </c>
      <c r="AJ317" s="5" t="s">
        <v>1029</v>
      </c>
      <c r="AK317" s="5" t="s">
        <v>1887</v>
      </c>
      <c r="AL317" s="5" t="s">
        <v>1747</v>
      </c>
      <c r="AM317" s="6" t="b">
        <v>1</v>
      </c>
      <c r="AN317" s="6" t="b">
        <v>1</v>
      </c>
      <c r="AO317" s="17">
        <f t="shared" si="28"/>
        <v>9.1910822999999997</v>
      </c>
      <c r="AP317" s="17">
        <f t="shared" si="29"/>
        <v>8.8797537000000002</v>
      </c>
      <c r="AQ317" s="17">
        <f t="shared" si="30"/>
        <v>0.31132859999999951</v>
      </c>
    </row>
    <row r="318" spans="1:43" ht="12" hidden="1" customHeight="1" x14ac:dyDescent="0.2">
      <c r="A318" s="1" t="s">
        <v>814</v>
      </c>
      <c r="B318" s="5" t="s">
        <v>979</v>
      </c>
      <c r="C318" s="5" t="s">
        <v>1030</v>
      </c>
      <c r="D318" s="5" t="s">
        <v>1031</v>
      </c>
      <c r="E318" s="5" t="s">
        <v>1032</v>
      </c>
      <c r="F318" s="5" t="s">
        <v>2733</v>
      </c>
      <c r="G318" s="5" t="s">
        <v>1852</v>
      </c>
      <c r="H318" s="5" t="s">
        <v>1985</v>
      </c>
      <c r="I318" s="5" t="s">
        <v>1033</v>
      </c>
      <c r="J318" s="5" t="s">
        <v>1745</v>
      </c>
      <c r="K318" s="5" t="s">
        <v>1924</v>
      </c>
      <c r="L318" s="5" t="s">
        <v>1988</v>
      </c>
      <c r="M318" s="5" t="s">
        <v>1847</v>
      </c>
      <c r="N318" s="5" t="s">
        <v>1926</v>
      </c>
      <c r="O318" s="5" t="s">
        <v>1034</v>
      </c>
      <c r="P318" s="5" t="s">
        <v>863</v>
      </c>
      <c r="Q318" s="5" t="s">
        <v>1035</v>
      </c>
      <c r="R318" s="6" t="b">
        <v>0</v>
      </c>
      <c r="S318" s="5" t="s">
        <v>1036</v>
      </c>
      <c r="T318" s="5" t="s">
        <v>1037</v>
      </c>
      <c r="U318" s="5" t="s">
        <v>1931</v>
      </c>
      <c r="V318" s="5" t="s">
        <v>1887</v>
      </c>
      <c r="W318" s="5" t="s">
        <v>1804</v>
      </c>
      <c r="X318" s="6" t="b">
        <v>0</v>
      </c>
      <c r="Y318" s="5" t="s">
        <v>1825</v>
      </c>
      <c r="Z318" s="5" t="s">
        <v>1741</v>
      </c>
      <c r="AA318" s="5" t="s">
        <v>1038</v>
      </c>
      <c r="AB318" s="7">
        <v>11526</v>
      </c>
      <c r="AC318" s="7">
        <v>12000</v>
      </c>
      <c r="AD318" s="16">
        <f t="shared" si="23"/>
        <v>11.526</v>
      </c>
      <c r="AE318" s="16">
        <f t="shared" si="24"/>
        <v>12</v>
      </c>
      <c r="AF318" s="7">
        <v>17980</v>
      </c>
      <c r="AG318" s="5" t="s">
        <v>1779</v>
      </c>
      <c r="AH318" s="5" t="s">
        <v>2034</v>
      </c>
      <c r="AI318" s="5" t="s">
        <v>1745</v>
      </c>
      <c r="AJ318" s="5" t="s">
        <v>1039</v>
      </c>
      <c r="AK318" s="5" t="s">
        <v>1887</v>
      </c>
      <c r="AL318" s="5" t="s">
        <v>2613</v>
      </c>
      <c r="AM318" s="6" t="b">
        <v>1</v>
      </c>
      <c r="AN318" s="6" t="b">
        <v>1</v>
      </c>
      <c r="AO318" s="17">
        <f t="shared" si="28"/>
        <v>8.5498440000000002</v>
      </c>
      <c r="AP318" s="17">
        <f t="shared" si="29"/>
        <v>8.260235999999999</v>
      </c>
      <c r="AQ318" s="17">
        <f t="shared" si="30"/>
        <v>0.2896080000000012</v>
      </c>
    </row>
    <row r="319" spans="1:43" ht="12" hidden="1" customHeight="1" x14ac:dyDescent="0.2">
      <c r="A319" s="1" t="s">
        <v>814</v>
      </c>
      <c r="B319" s="5" t="s">
        <v>979</v>
      </c>
      <c r="C319" s="5" t="s">
        <v>1040</v>
      </c>
      <c r="D319" s="5" t="s">
        <v>1041</v>
      </c>
      <c r="E319" s="5" t="s">
        <v>1042</v>
      </c>
      <c r="F319" s="5" t="s">
        <v>1948</v>
      </c>
      <c r="G319" s="5" t="s">
        <v>2024</v>
      </c>
      <c r="H319" s="5" t="s">
        <v>1985</v>
      </c>
      <c r="I319" s="5" t="s">
        <v>1043</v>
      </c>
      <c r="J319" s="5" t="s">
        <v>1728</v>
      </c>
      <c r="K319" s="5" t="s">
        <v>1745</v>
      </c>
      <c r="L319" s="5" t="s">
        <v>1988</v>
      </c>
      <c r="M319" s="5" t="s">
        <v>1825</v>
      </c>
      <c r="N319" s="5" t="s">
        <v>2605</v>
      </c>
      <c r="O319" s="5" t="s">
        <v>2850</v>
      </c>
      <c r="P319" s="5" t="s">
        <v>1044</v>
      </c>
      <c r="Q319" s="5" t="s">
        <v>2880</v>
      </c>
      <c r="R319" s="6" t="b">
        <v>0</v>
      </c>
      <c r="S319" s="5" t="s">
        <v>1745</v>
      </c>
      <c r="T319" s="5" t="s">
        <v>1045</v>
      </c>
      <c r="U319" s="5" t="s">
        <v>1989</v>
      </c>
      <c r="V319" s="5" t="s">
        <v>1768</v>
      </c>
      <c r="W319" s="5" t="s">
        <v>1046</v>
      </c>
      <c r="X319" s="6" t="b">
        <v>0</v>
      </c>
      <c r="Y319" s="5" t="s">
        <v>1884</v>
      </c>
      <c r="Z319" s="5" t="s">
        <v>1836</v>
      </c>
      <c r="AA319" s="5" t="s">
        <v>3012</v>
      </c>
      <c r="AB319" s="7">
        <v>12300</v>
      </c>
      <c r="AC319" s="7">
        <v>37500</v>
      </c>
      <c r="AD319" s="16">
        <f t="shared" si="23"/>
        <v>12.3</v>
      </c>
      <c r="AE319" s="16">
        <f t="shared" si="24"/>
        <v>37.5</v>
      </c>
      <c r="AF319" s="7" t="s">
        <v>1745</v>
      </c>
      <c r="AG319" s="5" t="s">
        <v>1779</v>
      </c>
      <c r="AH319" s="5" t="s">
        <v>2542</v>
      </c>
      <c r="AI319" s="5" t="s">
        <v>1745</v>
      </c>
      <c r="AJ319" s="5" t="s">
        <v>1760</v>
      </c>
      <c r="AK319" s="5" t="s">
        <v>1887</v>
      </c>
      <c r="AL319" s="5" t="s">
        <v>1747</v>
      </c>
      <c r="AM319" s="6" t="b">
        <v>1</v>
      </c>
      <c r="AN319" s="6" t="b">
        <v>1</v>
      </c>
      <c r="AO319" s="17">
        <f t="shared" si="28"/>
        <v>26.718262499999998</v>
      </c>
      <c r="AP319" s="17">
        <f t="shared" si="29"/>
        <v>25.8132375</v>
      </c>
      <c r="AQ319" s="17">
        <f t="shared" si="30"/>
        <v>0.90502499999999841</v>
      </c>
    </row>
    <row r="320" spans="1:43" ht="12" hidden="1" customHeight="1" x14ac:dyDescent="0.2">
      <c r="A320" s="1" t="s">
        <v>814</v>
      </c>
      <c r="B320" s="5" t="s">
        <v>979</v>
      </c>
      <c r="C320" s="5" t="s">
        <v>888</v>
      </c>
      <c r="D320" s="5" t="s">
        <v>1047</v>
      </c>
      <c r="E320" s="5" t="s">
        <v>1863</v>
      </c>
      <c r="F320" s="5" t="s">
        <v>1984</v>
      </c>
      <c r="G320" s="5" t="s">
        <v>1842</v>
      </c>
      <c r="H320" s="5" t="s">
        <v>1985</v>
      </c>
      <c r="I320" s="5" t="s">
        <v>1048</v>
      </c>
      <c r="J320" s="5" t="s">
        <v>1728</v>
      </c>
      <c r="K320" s="5" t="s">
        <v>3032</v>
      </c>
      <c r="L320" s="5" t="s">
        <v>1988</v>
      </c>
      <c r="M320" s="5" t="s">
        <v>1858</v>
      </c>
      <c r="N320" s="5" t="s">
        <v>2605</v>
      </c>
      <c r="O320" s="5" t="s">
        <v>184</v>
      </c>
      <c r="P320" s="5" t="s">
        <v>1049</v>
      </c>
      <c r="Q320" s="5" t="s">
        <v>2474</v>
      </c>
      <c r="R320" s="6" t="b">
        <v>0</v>
      </c>
      <c r="S320" s="5" t="s">
        <v>1050</v>
      </c>
      <c r="T320" s="5" t="s">
        <v>1051</v>
      </c>
      <c r="U320" s="5" t="s">
        <v>1741</v>
      </c>
      <c r="V320" s="5" t="s">
        <v>2056</v>
      </c>
      <c r="W320" s="5" t="s">
        <v>1877</v>
      </c>
      <c r="X320" s="6" t="b">
        <v>0</v>
      </c>
      <c r="Y320" s="5" t="s">
        <v>1836</v>
      </c>
      <c r="Z320" s="5" t="s">
        <v>1741</v>
      </c>
      <c r="AA320" s="5" t="s">
        <v>1052</v>
      </c>
      <c r="AB320" s="7">
        <v>3500</v>
      </c>
      <c r="AC320" s="7">
        <v>2200</v>
      </c>
      <c r="AD320" s="16">
        <f t="shared" si="23"/>
        <v>3.5</v>
      </c>
      <c r="AE320" s="16">
        <f t="shared" si="24"/>
        <v>2.2000000000000002</v>
      </c>
      <c r="AF320" s="7">
        <v>4328</v>
      </c>
      <c r="AG320" s="5" t="s">
        <v>1779</v>
      </c>
      <c r="AH320" s="5" t="s">
        <v>1053</v>
      </c>
      <c r="AI320" s="5" t="s">
        <v>1745</v>
      </c>
      <c r="AJ320" s="5" t="s">
        <v>1039</v>
      </c>
      <c r="AK320" s="5" t="s">
        <v>1887</v>
      </c>
      <c r="AL320" s="5" t="s">
        <v>2613</v>
      </c>
      <c r="AM320" s="6" t="b">
        <v>1</v>
      </c>
      <c r="AN320" s="6" t="b">
        <v>1</v>
      </c>
      <c r="AO320" s="17">
        <f t="shared" si="28"/>
        <v>1.5674714000000001</v>
      </c>
      <c r="AP320" s="17">
        <f t="shared" si="29"/>
        <v>1.5143766000000001</v>
      </c>
      <c r="AQ320" s="17">
        <f t="shared" si="30"/>
        <v>5.3094799999999998E-2</v>
      </c>
    </row>
    <row r="321" spans="1:43" ht="12" hidden="1" customHeight="1" x14ac:dyDescent="0.2">
      <c r="A321" s="1" t="s">
        <v>814</v>
      </c>
      <c r="B321" s="5" t="s">
        <v>979</v>
      </c>
      <c r="C321" s="5" t="s">
        <v>1030</v>
      </c>
      <c r="D321" s="5" t="s">
        <v>2403</v>
      </c>
      <c r="E321" s="5" t="s">
        <v>1054</v>
      </c>
      <c r="F321" s="5" t="s">
        <v>1772</v>
      </c>
      <c r="G321" s="5" t="s">
        <v>1902</v>
      </c>
      <c r="H321" s="5" t="s">
        <v>1985</v>
      </c>
      <c r="I321" s="5" t="s">
        <v>1055</v>
      </c>
      <c r="J321" s="5" t="s">
        <v>1745</v>
      </c>
      <c r="K321" s="5" t="s">
        <v>1924</v>
      </c>
      <c r="L321" s="5" t="s">
        <v>1056</v>
      </c>
      <c r="M321" s="5" t="s">
        <v>1915</v>
      </c>
      <c r="N321" s="5" t="s">
        <v>1926</v>
      </c>
      <c r="O321" s="5" t="s">
        <v>1057</v>
      </c>
      <c r="P321" s="5" t="s">
        <v>1058</v>
      </c>
      <c r="Q321" s="5" t="s">
        <v>1059</v>
      </c>
      <c r="R321" s="6" t="b">
        <v>0</v>
      </c>
      <c r="S321" s="5" t="s">
        <v>1060</v>
      </c>
      <c r="T321" s="5" t="s">
        <v>1061</v>
      </c>
      <c r="U321" s="5" t="s">
        <v>2344</v>
      </c>
      <c r="V321" s="5" t="s">
        <v>1741</v>
      </c>
      <c r="W321" s="5" t="s">
        <v>749</v>
      </c>
      <c r="X321" s="6" t="b">
        <v>0</v>
      </c>
      <c r="Y321" s="5" t="s">
        <v>1738</v>
      </c>
      <c r="Z321" s="5" t="s">
        <v>1785</v>
      </c>
      <c r="AA321" s="5" t="s">
        <v>1062</v>
      </c>
      <c r="AB321" s="7">
        <v>45167</v>
      </c>
      <c r="AC321" s="7">
        <v>75000</v>
      </c>
      <c r="AD321" s="16">
        <f t="shared" si="23"/>
        <v>45.167000000000002</v>
      </c>
      <c r="AE321" s="16">
        <f t="shared" si="24"/>
        <v>75</v>
      </c>
      <c r="AF321" s="7">
        <v>97531</v>
      </c>
      <c r="AG321" s="5" t="s">
        <v>1779</v>
      </c>
      <c r="AH321" s="5" t="s">
        <v>2542</v>
      </c>
      <c r="AI321" s="5" t="s">
        <v>1745</v>
      </c>
      <c r="AJ321" s="5" t="s">
        <v>2682</v>
      </c>
      <c r="AK321" s="5" t="s">
        <v>1063</v>
      </c>
      <c r="AL321" s="5" t="s">
        <v>1064</v>
      </c>
      <c r="AM321" s="6" t="b">
        <v>1</v>
      </c>
      <c r="AN321" s="6" t="b">
        <v>1</v>
      </c>
      <c r="AO321" s="17">
        <f t="shared" si="28"/>
        <v>53.436524999999996</v>
      </c>
      <c r="AP321" s="17">
        <f t="shared" si="29"/>
        <v>51.626474999999999</v>
      </c>
      <c r="AQ321" s="17">
        <f t="shared" si="30"/>
        <v>1.8100499999999968</v>
      </c>
    </row>
    <row r="322" spans="1:43" ht="12" hidden="1" customHeight="1" x14ac:dyDescent="0.2">
      <c r="A322" s="1" t="s">
        <v>814</v>
      </c>
      <c r="B322" s="5" t="s">
        <v>979</v>
      </c>
      <c r="C322" s="5" t="s">
        <v>1945</v>
      </c>
      <c r="D322" s="5" t="s">
        <v>1065</v>
      </c>
      <c r="E322" s="5" t="s">
        <v>1863</v>
      </c>
      <c r="F322" s="5" t="s">
        <v>2743</v>
      </c>
      <c r="G322" s="5" t="s">
        <v>1829</v>
      </c>
      <c r="H322" s="5" t="s">
        <v>1985</v>
      </c>
      <c r="I322" s="5" t="s">
        <v>1008</v>
      </c>
      <c r="J322" s="5" t="s">
        <v>1728</v>
      </c>
      <c r="K322" s="5" t="s">
        <v>1009</v>
      </c>
      <c r="L322" s="5" t="s">
        <v>1988</v>
      </c>
      <c r="M322" s="5" t="s">
        <v>1915</v>
      </c>
      <c r="N322" s="5" t="s">
        <v>2605</v>
      </c>
      <c r="O322" s="5" t="s">
        <v>1066</v>
      </c>
      <c r="P322" s="5" t="s">
        <v>1067</v>
      </c>
      <c r="Q322" s="5" t="s">
        <v>1068</v>
      </c>
      <c r="R322" s="6" t="b">
        <v>0</v>
      </c>
      <c r="S322" s="5" t="s">
        <v>1069</v>
      </c>
      <c r="T322" s="5" t="s">
        <v>445</v>
      </c>
      <c r="U322" s="5" t="s">
        <v>1835</v>
      </c>
      <c r="V322" s="5" t="s">
        <v>1823</v>
      </c>
      <c r="W322" s="5" t="s">
        <v>1779</v>
      </c>
      <c r="X322" s="6" t="b">
        <v>1</v>
      </c>
      <c r="Y322" s="5" t="s">
        <v>1785</v>
      </c>
      <c r="Z322" s="5" t="s">
        <v>1785</v>
      </c>
      <c r="AA322" s="5" t="s">
        <v>2748</v>
      </c>
      <c r="AB322" s="7">
        <v>13725</v>
      </c>
      <c r="AC322" s="7">
        <v>10000</v>
      </c>
      <c r="AD322" s="16">
        <f t="shared" si="23"/>
        <v>13.725</v>
      </c>
      <c r="AE322" s="16">
        <f t="shared" si="24"/>
        <v>10</v>
      </c>
      <c r="AF322" s="7">
        <v>23688</v>
      </c>
      <c r="AG322" s="5" t="s">
        <v>1779</v>
      </c>
      <c r="AH322" s="5" t="s">
        <v>2008</v>
      </c>
      <c r="AI322" s="5" t="s">
        <v>1745</v>
      </c>
      <c r="AJ322" s="5" t="s">
        <v>2445</v>
      </c>
      <c r="AK322" s="5" t="s">
        <v>1887</v>
      </c>
      <c r="AL322" s="5" t="s">
        <v>1747</v>
      </c>
      <c r="AM322" s="6" t="b">
        <v>1</v>
      </c>
      <c r="AN322" s="6" t="b">
        <v>1</v>
      </c>
      <c r="AO322" s="17">
        <f t="shared" si="28"/>
        <v>7.1248699999999996</v>
      </c>
      <c r="AP322" s="17">
        <f t="shared" si="29"/>
        <v>6.8835300000000004</v>
      </c>
      <c r="AQ322" s="17">
        <f t="shared" si="30"/>
        <v>0.24133999999999922</v>
      </c>
    </row>
    <row r="323" spans="1:43" ht="12" hidden="1" customHeight="1" x14ac:dyDescent="0.2">
      <c r="A323" s="1" t="s">
        <v>814</v>
      </c>
      <c r="B323" s="5" t="s">
        <v>979</v>
      </c>
      <c r="C323" s="5" t="s">
        <v>1070</v>
      </c>
      <c r="D323" s="5" t="s">
        <v>1071</v>
      </c>
      <c r="E323" s="5" t="s">
        <v>1072</v>
      </c>
      <c r="F323" s="5" t="s">
        <v>2152</v>
      </c>
      <c r="G323" s="5" t="s">
        <v>2478</v>
      </c>
      <c r="H323" s="5" t="s">
        <v>818</v>
      </c>
      <c r="I323" s="5" t="s">
        <v>819</v>
      </c>
      <c r="J323" s="5" t="s">
        <v>2620</v>
      </c>
      <c r="K323" s="5" t="s">
        <v>1754</v>
      </c>
      <c r="L323" s="5" t="s">
        <v>2620</v>
      </c>
      <c r="M323" s="5" t="s">
        <v>1747</v>
      </c>
      <c r="N323" s="5" t="s">
        <v>2622</v>
      </c>
      <c r="O323" s="5" t="s">
        <v>3190</v>
      </c>
      <c r="P323" s="5" t="s">
        <v>1073</v>
      </c>
      <c r="Q323" s="5" t="s">
        <v>1742</v>
      </c>
      <c r="R323" s="6" t="b">
        <v>0</v>
      </c>
      <c r="S323" s="5" t="s">
        <v>1745</v>
      </c>
      <c r="T323" s="5" t="s">
        <v>1745</v>
      </c>
      <c r="U323" s="5" t="s">
        <v>1768</v>
      </c>
      <c r="V323" s="5" t="s">
        <v>1779</v>
      </c>
      <c r="W323" s="5" t="s">
        <v>1074</v>
      </c>
      <c r="X323" s="6" t="b">
        <v>0</v>
      </c>
      <c r="Y323" s="5" t="s">
        <v>1884</v>
      </c>
      <c r="Z323" s="5" t="s">
        <v>1807</v>
      </c>
      <c r="AA323" s="5" t="s">
        <v>1742</v>
      </c>
      <c r="AB323" s="7">
        <v>2540</v>
      </c>
      <c r="AC323" s="7">
        <v>9180</v>
      </c>
      <c r="AD323" s="16">
        <f t="shared" si="23"/>
        <v>2.54</v>
      </c>
      <c r="AE323" s="16">
        <f t="shared" si="24"/>
        <v>9.18</v>
      </c>
      <c r="AF323" s="7">
        <v>0</v>
      </c>
      <c r="AG323" s="5" t="s">
        <v>1790</v>
      </c>
      <c r="AH323" s="5" t="s">
        <v>1075</v>
      </c>
      <c r="AI323" s="5" t="s">
        <v>1075</v>
      </c>
      <c r="AJ323" s="5" t="s">
        <v>1076</v>
      </c>
      <c r="AK323" s="5" t="s">
        <v>1825</v>
      </c>
      <c r="AL323" s="5" t="s">
        <v>1747</v>
      </c>
      <c r="AM323" s="6" t="b">
        <v>1</v>
      </c>
      <c r="AN323" s="6" t="b">
        <v>1</v>
      </c>
      <c r="AO323" s="17">
        <f t="shared" si="28"/>
        <v>6.5406306599999997</v>
      </c>
      <c r="AP323" s="17">
        <f t="shared" si="29"/>
        <v>6.3190805399999999</v>
      </c>
      <c r="AQ323" s="17">
        <f t="shared" si="30"/>
        <v>0.22155011999999985</v>
      </c>
    </row>
    <row r="324" spans="1:43" ht="12" hidden="1" customHeight="1" x14ac:dyDescent="0.2">
      <c r="A324" s="1" t="s">
        <v>814</v>
      </c>
      <c r="B324" s="5" t="s">
        <v>979</v>
      </c>
      <c r="C324" s="5" t="s">
        <v>1077</v>
      </c>
      <c r="D324" s="5" t="s">
        <v>1078</v>
      </c>
      <c r="E324" s="5" t="s">
        <v>1079</v>
      </c>
      <c r="F324" s="5" t="s">
        <v>1829</v>
      </c>
      <c r="G324" s="5" t="s">
        <v>2824</v>
      </c>
      <c r="H324" s="5" t="s">
        <v>818</v>
      </c>
      <c r="I324" s="5" t="s">
        <v>1745</v>
      </c>
      <c r="J324" s="5" t="s">
        <v>1745</v>
      </c>
      <c r="K324" s="5" t="s">
        <v>1745</v>
      </c>
      <c r="L324" s="5" t="s">
        <v>2620</v>
      </c>
      <c r="M324" s="5" t="s">
        <v>1745</v>
      </c>
      <c r="N324" s="5" t="s">
        <v>2622</v>
      </c>
      <c r="O324" s="5" t="s">
        <v>1745</v>
      </c>
      <c r="P324" s="5" t="s">
        <v>1745</v>
      </c>
      <c r="Q324" s="5" t="s">
        <v>1742</v>
      </c>
      <c r="R324" s="6" t="b">
        <v>0</v>
      </c>
      <c r="S324" s="5" t="s">
        <v>1745</v>
      </c>
      <c r="T324" s="5" t="s">
        <v>1745</v>
      </c>
      <c r="U324" s="5" t="s">
        <v>1887</v>
      </c>
      <c r="V324" s="5" t="s">
        <v>1779</v>
      </c>
      <c r="W324" s="5" t="s">
        <v>1877</v>
      </c>
      <c r="X324" s="6" t="b">
        <v>0</v>
      </c>
      <c r="Y324" s="5" t="s">
        <v>1745</v>
      </c>
      <c r="Z324" s="5" t="s">
        <v>1745</v>
      </c>
      <c r="AA324" s="5" t="s">
        <v>1742</v>
      </c>
      <c r="AB324" s="7">
        <v>1332</v>
      </c>
      <c r="AC324" s="7">
        <v>2068</v>
      </c>
      <c r="AD324" s="16">
        <f t="shared" si="23"/>
        <v>1.3320000000000001</v>
      </c>
      <c r="AE324" s="16">
        <f t="shared" si="24"/>
        <v>2.0680000000000001</v>
      </c>
      <c r="AF324" s="7" t="s">
        <v>1745</v>
      </c>
      <c r="AG324" s="5" t="s">
        <v>2233</v>
      </c>
      <c r="AH324" s="5" t="s">
        <v>2117</v>
      </c>
      <c r="AI324" s="5" t="s">
        <v>1745</v>
      </c>
      <c r="AJ324" s="5" t="s">
        <v>2567</v>
      </c>
      <c r="AK324" s="5" t="s">
        <v>1745</v>
      </c>
      <c r="AL324" s="5" t="s">
        <v>1747</v>
      </c>
      <c r="AM324" s="6" t="b">
        <v>1</v>
      </c>
      <c r="AN324" s="6" t="b">
        <v>1</v>
      </c>
      <c r="AO324" s="17">
        <f t="shared" si="28"/>
        <v>1.473423116</v>
      </c>
      <c r="AP324" s="17">
        <f t="shared" si="29"/>
        <v>1.4235140040000001</v>
      </c>
      <c r="AQ324" s="17">
        <f t="shared" si="30"/>
        <v>4.9909111999999922E-2</v>
      </c>
    </row>
    <row r="325" spans="1:43" ht="12" hidden="1" customHeight="1" x14ac:dyDescent="0.2">
      <c r="A325" s="1" t="s">
        <v>814</v>
      </c>
      <c r="B325" s="5" t="s">
        <v>1080</v>
      </c>
      <c r="C325" s="5" t="s">
        <v>1081</v>
      </c>
      <c r="D325" s="5" t="s">
        <v>1082</v>
      </c>
      <c r="E325" s="5" t="s">
        <v>2210</v>
      </c>
      <c r="F325" s="5" t="s">
        <v>2486</v>
      </c>
      <c r="G325" s="5" t="s">
        <v>1772</v>
      </c>
      <c r="H325" s="5" t="s">
        <v>1985</v>
      </c>
      <c r="I325" s="5" t="s">
        <v>1083</v>
      </c>
      <c r="J325" s="5" t="s">
        <v>1728</v>
      </c>
      <c r="K325" s="5" t="s">
        <v>2003</v>
      </c>
      <c r="L325" s="5" t="s">
        <v>1988</v>
      </c>
      <c r="M325" s="5" t="s">
        <v>1915</v>
      </c>
      <c r="N325" s="5" t="s">
        <v>1926</v>
      </c>
      <c r="O325" s="5" t="s">
        <v>1084</v>
      </c>
      <c r="P325" s="5" t="s">
        <v>1085</v>
      </c>
      <c r="Q325" s="5" t="s">
        <v>1086</v>
      </c>
      <c r="R325" s="6" t="b">
        <v>1</v>
      </c>
      <c r="S325" s="5" t="s">
        <v>1087</v>
      </c>
      <c r="T325" s="5" t="s">
        <v>2762</v>
      </c>
      <c r="U325" s="5" t="s">
        <v>1741</v>
      </c>
      <c r="V325" s="5" t="s">
        <v>1779</v>
      </c>
      <c r="W325" s="5" t="s">
        <v>2159</v>
      </c>
      <c r="X325" s="6" t="b">
        <v>1</v>
      </c>
      <c r="Y325" s="5" t="s">
        <v>1741</v>
      </c>
      <c r="Z325" s="5" t="s">
        <v>1785</v>
      </c>
      <c r="AA325" s="5" t="s">
        <v>2399</v>
      </c>
      <c r="AB325" s="7">
        <v>740</v>
      </c>
      <c r="AC325" s="7">
        <v>1353</v>
      </c>
      <c r="AD325" s="16">
        <f t="shared" ref="AD325:AD390" si="31">AB325/1000</f>
        <v>0.74</v>
      </c>
      <c r="AE325" s="16">
        <f t="shared" ref="AE325:AE390" si="32">AC325/1000</f>
        <v>1.353</v>
      </c>
      <c r="AF325" s="7">
        <v>2102</v>
      </c>
      <c r="AG325" s="5" t="s">
        <v>1779</v>
      </c>
      <c r="AH325" s="5" t="s">
        <v>3143</v>
      </c>
      <c r="AI325" s="5" t="s">
        <v>1810</v>
      </c>
      <c r="AJ325" s="5" t="s">
        <v>2494</v>
      </c>
      <c r="AK325" s="5" t="s">
        <v>1887</v>
      </c>
      <c r="AL325" s="5" t="s">
        <v>1747</v>
      </c>
      <c r="AM325" s="6" t="b">
        <v>1</v>
      </c>
      <c r="AN325" s="6" t="b">
        <v>1</v>
      </c>
      <c r="AO325" s="17">
        <f t="shared" si="28"/>
        <v>0.96399491100000001</v>
      </c>
      <c r="AP325" s="17">
        <f t="shared" si="29"/>
        <v>0.93134160899999996</v>
      </c>
      <c r="AQ325" s="17">
        <f t="shared" si="30"/>
        <v>3.2653302000000051E-2</v>
      </c>
    </row>
    <row r="326" spans="1:43" ht="12" hidden="1" customHeight="1" x14ac:dyDescent="0.2">
      <c r="A326" s="1" t="s">
        <v>814</v>
      </c>
      <c r="B326" s="5" t="s">
        <v>1080</v>
      </c>
      <c r="C326" s="5" t="s">
        <v>1081</v>
      </c>
      <c r="D326" s="5" t="s">
        <v>1088</v>
      </c>
      <c r="E326" s="5" t="s">
        <v>1089</v>
      </c>
      <c r="F326" s="5" t="s">
        <v>1090</v>
      </c>
      <c r="G326" s="5" t="s">
        <v>2656</v>
      </c>
      <c r="H326" s="5" t="s">
        <v>1985</v>
      </c>
      <c r="I326" s="5" t="s">
        <v>1091</v>
      </c>
      <c r="J326" s="5" t="s">
        <v>1728</v>
      </c>
      <c r="K326" s="5" t="s">
        <v>2003</v>
      </c>
      <c r="L326" s="5" t="s">
        <v>1988</v>
      </c>
      <c r="M326" s="5" t="s">
        <v>1836</v>
      </c>
      <c r="N326" s="5" t="s">
        <v>1990</v>
      </c>
      <c r="O326" s="5" t="s">
        <v>3144</v>
      </c>
      <c r="P326" s="5" t="s">
        <v>1839</v>
      </c>
      <c r="Q326" s="5" t="s">
        <v>1092</v>
      </c>
      <c r="R326" s="6" t="b">
        <v>0</v>
      </c>
      <c r="S326" s="5" t="s">
        <v>1093</v>
      </c>
      <c r="T326" s="5" t="s">
        <v>1745</v>
      </c>
      <c r="U326" s="5" t="s">
        <v>1915</v>
      </c>
      <c r="V326" s="5" t="s">
        <v>1779</v>
      </c>
      <c r="W326" s="5" t="s">
        <v>1094</v>
      </c>
      <c r="X326" s="6" t="b">
        <v>1</v>
      </c>
      <c r="Y326" s="5" t="s">
        <v>1741</v>
      </c>
      <c r="Z326" s="5" t="s">
        <v>1785</v>
      </c>
      <c r="AA326" s="5" t="s">
        <v>1095</v>
      </c>
      <c r="AB326" s="7">
        <v>1246</v>
      </c>
      <c r="AC326" s="7">
        <v>830</v>
      </c>
      <c r="AD326" s="16">
        <f t="shared" si="31"/>
        <v>1.246</v>
      </c>
      <c r="AE326" s="16">
        <f t="shared" si="32"/>
        <v>0.83</v>
      </c>
      <c r="AF326" s="7">
        <v>0</v>
      </c>
      <c r="AG326" s="5" t="s">
        <v>1779</v>
      </c>
      <c r="AH326" s="5" t="s">
        <v>2379</v>
      </c>
      <c r="AI326" s="5" t="s">
        <v>1859</v>
      </c>
      <c r="AJ326" s="5" t="s">
        <v>1758</v>
      </c>
      <c r="AK326" s="5" t="s">
        <v>1887</v>
      </c>
      <c r="AL326" s="5" t="s">
        <v>1747</v>
      </c>
      <c r="AM326" s="6" t="b">
        <v>1</v>
      </c>
      <c r="AN326" s="6" t="b">
        <v>1</v>
      </c>
      <c r="AO326" s="17">
        <f t="shared" si="28"/>
        <v>0.59136420999999995</v>
      </c>
      <c r="AP326" s="17">
        <f t="shared" si="29"/>
        <v>0.57133298999999993</v>
      </c>
      <c r="AQ326" s="17">
        <f t="shared" si="30"/>
        <v>2.0031220000000016E-2</v>
      </c>
    </row>
    <row r="327" spans="1:43" ht="12" hidden="1" customHeight="1" x14ac:dyDescent="0.2">
      <c r="A327" s="1" t="s">
        <v>814</v>
      </c>
      <c r="B327" s="5" t="s">
        <v>1080</v>
      </c>
      <c r="C327" s="5" t="s">
        <v>998</v>
      </c>
      <c r="D327" s="5" t="s">
        <v>751</v>
      </c>
      <c r="E327" s="5" t="s">
        <v>1096</v>
      </c>
      <c r="F327" s="5" t="s">
        <v>1974</v>
      </c>
      <c r="G327" s="5" t="s">
        <v>1789</v>
      </c>
      <c r="H327" s="5" t="s">
        <v>1985</v>
      </c>
      <c r="I327" s="5" t="s">
        <v>1097</v>
      </c>
      <c r="J327" s="5" t="s">
        <v>1745</v>
      </c>
      <c r="K327" s="5" t="s">
        <v>1098</v>
      </c>
      <c r="L327" s="5" t="s">
        <v>1988</v>
      </c>
      <c r="M327" s="5" t="s">
        <v>1745</v>
      </c>
      <c r="N327" s="5" t="s">
        <v>1926</v>
      </c>
      <c r="O327" s="5" t="s">
        <v>1804</v>
      </c>
      <c r="P327" s="5" t="s">
        <v>1099</v>
      </c>
      <c r="Q327" s="5" t="s">
        <v>1100</v>
      </c>
      <c r="R327" s="6" t="b">
        <v>0</v>
      </c>
      <c r="S327" s="5" t="s">
        <v>1779</v>
      </c>
      <c r="T327" s="5" t="s">
        <v>1745</v>
      </c>
      <c r="U327" s="5" t="s">
        <v>1836</v>
      </c>
      <c r="V327" s="5" t="s">
        <v>1858</v>
      </c>
      <c r="W327" s="5" t="s">
        <v>1779</v>
      </c>
      <c r="X327" s="6" t="b">
        <v>0</v>
      </c>
      <c r="Y327" s="5" t="s">
        <v>1745</v>
      </c>
      <c r="Z327" s="5" t="s">
        <v>1745</v>
      </c>
      <c r="AA327" s="5" t="s">
        <v>1745</v>
      </c>
      <c r="AB327" s="7">
        <v>2824</v>
      </c>
      <c r="AC327" s="7">
        <v>2676</v>
      </c>
      <c r="AD327" s="16">
        <f t="shared" si="31"/>
        <v>2.8239999999999998</v>
      </c>
      <c r="AE327" s="16">
        <f t="shared" si="32"/>
        <v>2.6760000000000002</v>
      </c>
      <c r="AF327" s="7">
        <v>0</v>
      </c>
      <c r="AG327" s="5" t="s">
        <v>1745</v>
      </c>
      <c r="AH327" s="5" t="s">
        <v>1731</v>
      </c>
      <c r="AI327" s="5" t="s">
        <v>1745</v>
      </c>
      <c r="AJ327" s="5" t="s">
        <v>1804</v>
      </c>
      <c r="AK327" s="5" t="s">
        <v>1101</v>
      </c>
      <c r="AL327" s="5" t="s">
        <v>1102</v>
      </c>
      <c r="AM327" s="6" t="b">
        <v>0</v>
      </c>
      <c r="AN327" s="6" t="b">
        <v>1</v>
      </c>
      <c r="AO327" s="17">
        <f t="shared" si="28"/>
        <v>1.9066152120000002</v>
      </c>
      <c r="AP327" s="17">
        <f t="shared" si="29"/>
        <v>1.8420326280000001</v>
      </c>
      <c r="AQ327" s="17">
        <f t="shared" si="30"/>
        <v>6.4582584000000054E-2</v>
      </c>
    </row>
    <row r="328" spans="1:43" ht="12" hidden="1" customHeight="1" x14ac:dyDescent="0.2">
      <c r="A328" s="1" t="s">
        <v>814</v>
      </c>
      <c r="B328" s="5" t="s">
        <v>1080</v>
      </c>
      <c r="C328" s="5" t="s">
        <v>1103</v>
      </c>
      <c r="D328" s="5" t="s">
        <v>1104</v>
      </c>
      <c r="E328" s="5" t="s">
        <v>2210</v>
      </c>
      <c r="F328" s="5" t="s">
        <v>2286</v>
      </c>
      <c r="G328" s="5" t="s">
        <v>2001</v>
      </c>
      <c r="H328" s="5" t="s">
        <v>1985</v>
      </c>
      <c r="I328" s="5" t="s">
        <v>1105</v>
      </c>
      <c r="J328" s="5" t="s">
        <v>1728</v>
      </c>
      <c r="K328" s="5" t="s">
        <v>2003</v>
      </c>
      <c r="L328" s="5" t="s">
        <v>1988</v>
      </c>
      <c r="M328" s="5" t="s">
        <v>1775</v>
      </c>
      <c r="N328" s="5" t="s">
        <v>1926</v>
      </c>
      <c r="O328" s="5" t="s">
        <v>2473</v>
      </c>
      <c r="P328" s="5" t="s">
        <v>1106</v>
      </c>
      <c r="Q328" s="5" t="s">
        <v>1107</v>
      </c>
      <c r="R328" s="6" t="b">
        <v>1</v>
      </c>
      <c r="S328" s="5" t="s">
        <v>1108</v>
      </c>
      <c r="T328" s="5" t="s">
        <v>2942</v>
      </c>
      <c r="U328" s="5" t="s">
        <v>465</v>
      </c>
      <c r="V328" s="5" t="s">
        <v>1768</v>
      </c>
      <c r="W328" s="5" t="s">
        <v>1109</v>
      </c>
      <c r="X328" s="6" t="b">
        <v>0</v>
      </c>
      <c r="Y328" s="5" t="s">
        <v>2039</v>
      </c>
      <c r="Z328" s="5" t="s">
        <v>1823</v>
      </c>
      <c r="AA328" s="5" t="s">
        <v>1110</v>
      </c>
      <c r="AB328" s="7">
        <v>61820</v>
      </c>
      <c r="AC328" s="7">
        <v>31000</v>
      </c>
      <c r="AD328" s="16">
        <f t="shared" si="31"/>
        <v>61.82</v>
      </c>
      <c r="AE328" s="16">
        <f t="shared" si="32"/>
        <v>31</v>
      </c>
      <c r="AF328" s="7">
        <v>91155</v>
      </c>
      <c r="AG328" s="5" t="s">
        <v>1779</v>
      </c>
      <c r="AH328" s="5" t="s">
        <v>1744</v>
      </c>
      <c r="AI328" s="5" t="s">
        <v>994</v>
      </c>
      <c r="AJ328" s="5" t="s">
        <v>2392</v>
      </c>
      <c r="AK328" s="5" t="s">
        <v>1887</v>
      </c>
      <c r="AL328" s="5" t="s">
        <v>1111</v>
      </c>
      <c r="AM328" s="6" t="b">
        <v>1</v>
      </c>
      <c r="AN328" s="6" t="b">
        <v>1</v>
      </c>
      <c r="AO328" s="17">
        <f t="shared" si="28"/>
        <v>22.087097</v>
      </c>
      <c r="AP328" s="17">
        <f t="shared" si="29"/>
        <v>21.338943</v>
      </c>
      <c r="AQ328" s="17">
        <f t="shared" si="30"/>
        <v>0.74815399999999954</v>
      </c>
    </row>
    <row r="329" spans="1:43" ht="12" hidden="1" customHeight="1" x14ac:dyDescent="0.2">
      <c r="A329" s="1" t="s">
        <v>814</v>
      </c>
      <c r="B329" s="5" t="s">
        <v>1080</v>
      </c>
      <c r="C329" s="5" t="s">
        <v>1030</v>
      </c>
      <c r="D329" s="5" t="s">
        <v>1112</v>
      </c>
      <c r="E329" s="5" t="s">
        <v>1113</v>
      </c>
      <c r="F329" s="5" t="s">
        <v>2152</v>
      </c>
      <c r="G329" s="5" t="s">
        <v>1830</v>
      </c>
      <c r="H329" s="5" t="s">
        <v>818</v>
      </c>
      <c r="I329" s="5" t="s">
        <v>819</v>
      </c>
      <c r="J329" s="5" t="s">
        <v>1745</v>
      </c>
      <c r="K329" s="5" t="s">
        <v>1924</v>
      </c>
      <c r="L329" s="5" t="s">
        <v>2620</v>
      </c>
      <c r="M329" s="5" t="s">
        <v>1745</v>
      </c>
      <c r="N329" s="5" t="s">
        <v>2622</v>
      </c>
      <c r="O329" s="5" t="s">
        <v>1114</v>
      </c>
      <c r="P329" s="5" t="s">
        <v>3190</v>
      </c>
      <c r="Q329" s="5" t="s">
        <v>1742</v>
      </c>
      <c r="R329" s="6" t="b">
        <v>0</v>
      </c>
      <c r="S329" s="5" t="s">
        <v>1779</v>
      </c>
      <c r="T329" s="5" t="s">
        <v>1745</v>
      </c>
      <c r="U329" s="5" t="s">
        <v>2068</v>
      </c>
      <c r="V329" s="5" t="s">
        <v>1887</v>
      </c>
      <c r="W329" s="5" t="s">
        <v>1115</v>
      </c>
      <c r="X329" s="6" t="b">
        <v>0</v>
      </c>
      <c r="Y329" s="5" t="s">
        <v>1784</v>
      </c>
      <c r="Z329" s="5" t="s">
        <v>1740</v>
      </c>
      <c r="AA329" s="5" t="s">
        <v>1742</v>
      </c>
      <c r="AB329" s="7">
        <v>7700</v>
      </c>
      <c r="AC329" s="7">
        <v>15000</v>
      </c>
      <c r="AD329" s="16">
        <f t="shared" si="31"/>
        <v>7.7</v>
      </c>
      <c r="AE329" s="16">
        <f t="shared" si="32"/>
        <v>15</v>
      </c>
      <c r="AF329" s="7">
        <v>11107</v>
      </c>
      <c r="AG329" s="5" t="s">
        <v>1779</v>
      </c>
      <c r="AH329" s="5" t="s">
        <v>1744</v>
      </c>
      <c r="AI329" s="5" t="s">
        <v>994</v>
      </c>
      <c r="AJ329" s="5" t="s">
        <v>2494</v>
      </c>
      <c r="AK329" s="5" t="s">
        <v>1887</v>
      </c>
      <c r="AL329" s="5" t="s">
        <v>1116</v>
      </c>
      <c r="AM329" s="6" t="b">
        <v>1</v>
      </c>
      <c r="AN329" s="6" t="b">
        <v>1</v>
      </c>
      <c r="AO329" s="17">
        <f t="shared" si="28"/>
        <v>10.687305</v>
      </c>
      <c r="AP329" s="17">
        <f t="shared" si="29"/>
        <v>10.325295000000001</v>
      </c>
      <c r="AQ329" s="17">
        <f t="shared" si="30"/>
        <v>0.36200999999999972</v>
      </c>
    </row>
    <row r="330" spans="1:43" ht="12" hidden="1" customHeight="1" x14ac:dyDescent="0.2">
      <c r="A330" s="1" t="s">
        <v>814</v>
      </c>
      <c r="B330" s="5" t="s">
        <v>1080</v>
      </c>
      <c r="C330" s="5" t="s">
        <v>1117</v>
      </c>
      <c r="D330" s="5" t="s">
        <v>1118</v>
      </c>
      <c r="E330" s="5" t="s">
        <v>1119</v>
      </c>
      <c r="F330" s="5" t="s">
        <v>2152</v>
      </c>
      <c r="G330" s="5" t="s">
        <v>2112</v>
      </c>
      <c r="H330" s="5" t="s">
        <v>818</v>
      </c>
      <c r="I330" s="5" t="s">
        <v>1120</v>
      </c>
      <c r="J330" s="5" t="s">
        <v>1121</v>
      </c>
      <c r="K330" s="5" t="s">
        <v>1745</v>
      </c>
      <c r="L330" s="5" t="s">
        <v>2620</v>
      </c>
      <c r="M330" s="5" t="s">
        <v>1745</v>
      </c>
      <c r="N330" s="5" t="s">
        <v>2622</v>
      </c>
      <c r="O330" s="5" t="s">
        <v>1992</v>
      </c>
      <c r="P330" s="5" t="s">
        <v>1850</v>
      </c>
      <c r="Q330" s="5" t="s">
        <v>1742</v>
      </c>
      <c r="R330" s="6" t="b">
        <v>0</v>
      </c>
      <c r="S330" s="5" t="s">
        <v>1745</v>
      </c>
      <c r="T330" s="5" t="s">
        <v>2169</v>
      </c>
      <c r="U330" s="5" t="s">
        <v>2056</v>
      </c>
      <c r="V330" s="5" t="s">
        <v>1779</v>
      </c>
      <c r="W330" s="5" t="s">
        <v>1122</v>
      </c>
      <c r="X330" s="6" t="b">
        <v>0</v>
      </c>
      <c r="Y330" s="5" t="s">
        <v>1807</v>
      </c>
      <c r="Z330" s="5" t="s">
        <v>1836</v>
      </c>
      <c r="AA330" s="5" t="s">
        <v>1742</v>
      </c>
      <c r="AB330" s="7">
        <v>2000</v>
      </c>
      <c r="AC330" s="7">
        <v>3500</v>
      </c>
      <c r="AD330" s="16">
        <f t="shared" si="31"/>
        <v>2</v>
      </c>
      <c r="AE330" s="16">
        <f t="shared" si="32"/>
        <v>3.5</v>
      </c>
      <c r="AF330" s="7" t="s">
        <v>1745</v>
      </c>
      <c r="AG330" s="5" t="s">
        <v>1779</v>
      </c>
      <c r="AH330" s="5" t="s">
        <v>1798</v>
      </c>
      <c r="AI330" s="5" t="s">
        <v>1798</v>
      </c>
      <c r="AJ330" s="5" t="s">
        <v>2988</v>
      </c>
      <c r="AK330" s="5" t="s">
        <v>1887</v>
      </c>
      <c r="AL330" s="5" t="s">
        <v>1747</v>
      </c>
      <c r="AM330" s="6" t="b">
        <v>0</v>
      </c>
      <c r="AN330" s="6" t="b">
        <v>1</v>
      </c>
      <c r="AO330" s="17">
        <f t="shared" si="28"/>
        <v>2.4937044999999998</v>
      </c>
      <c r="AP330" s="17">
        <f t="shared" si="29"/>
        <v>2.4092354999999999</v>
      </c>
      <c r="AQ330" s="17">
        <f t="shared" si="30"/>
        <v>8.4468999999999905E-2</v>
      </c>
    </row>
    <row r="331" spans="1:43" ht="12" hidden="1" customHeight="1" x14ac:dyDescent="0.2">
      <c r="A331" s="1" t="s">
        <v>814</v>
      </c>
      <c r="B331" s="5" t="s">
        <v>1080</v>
      </c>
      <c r="C331" s="5" t="s">
        <v>1117</v>
      </c>
      <c r="D331" s="5" t="s">
        <v>1123</v>
      </c>
      <c r="E331" s="5" t="s">
        <v>1119</v>
      </c>
      <c r="F331" s="5" t="s">
        <v>2152</v>
      </c>
      <c r="G331" s="5" t="s">
        <v>2656</v>
      </c>
      <c r="H331" s="5" t="s">
        <v>818</v>
      </c>
      <c r="I331" s="5" t="s">
        <v>1120</v>
      </c>
      <c r="J331" s="5" t="s">
        <v>1121</v>
      </c>
      <c r="K331" s="5" t="s">
        <v>1745</v>
      </c>
      <c r="L331" s="5" t="s">
        <v>2620</v>
      </c>
      <c r="M331" s="5" t="s">
        <v>1745</v>
      </c>
      <c r="N331" s="5" t="s">
        <v>2622</v>
      </c>
      <c r="O331" s="5" t="s">
        <v>1992</v>
      </c>
      <c r="P331" s="5" t="s">
        <v>1850</v>
      </c>
      <c r="Q331" s="5" t="s">
        <v>1742</v>
      </c>
      <c r="R331" s="6" t="b">
        <v>0</v>
      </c>
      <c r="S331" s="5" t="s">
        <v>2169</v>
      </c>
      <c r="T331" s="5" t="s">
        <v>2169</v>
      </c>
      <c r="U331" s="5" t="s">
        <v>1887</v>
      </c>
      <c r="V331" s="5" t="s">
        <v>1779</v>
      </c>
      <c r="W331" s="5" t="s">
        <v>1124</v>
      </c>
      <c r="X331" s="6" t="b">
        <v>0</v>
      </c>
      <c r="Y331" s="5" t="s">
        <v>1807</v>
      </c>
      <c r="Z331" s="5" t="s">
        <v>1125</v>
      </c>
      <c r="AA331" s="5" t="s">
        <v>1742</v>
      </c>
      <c r="AB331" s="7">
        <v>1700</v>
      </c>
      <c r="AC331" s="7">
        <v>3200</v>
      </c>
      <c r="AD331" s="16">
        <f t="shared" si="31"/>
        <v>1.7</v>
      </c>
      <c r="AE331" s="16">
        <f t="shared" si="32"/>
        <v>3.2</v>
      </c>
      <c r="AF331" s="7" t="s">
        <v>1745</v>
      </c>
      <c r="AG331" s="5" t="s">
        <v>1745</v>
      </c>
      <c r="AH331" s="5" t="s">
        <v>1953</v>
      </c>
      <c r="AI331" s="5" t="s">
        <v>1745</v>
      </c>
      <c r="AJ331" s="5" t="s">
        <v>1928</v>
      </c>
      <c r="AK331" s="5" t="s">
        <v>1126</v>
      </c>
      <c r="AL331" s="5" t="s">
        <v>1127</v>
      </c>
      <c r="AM331" s="6" t="b">
        <v>0</v>
      </c>
      <c r="AN331" s="6" t="b">
        <v>1</v>
      </c>
      <c r="AO331" s="17">
        <f t="shared" si="28"/>
        <v>2.2799583999999999</v>
      </c>
      <c r="AP331" s="17">
        <f t="shared" si="29"/>
        <v>2.2027296000000001</v>
      </c>
      <c r="AQ331" s="17">
        <f t="shared" si="30"/>
        <v>7.7228799999999875E-2</v>
      </c>
    </row>
    <row r="332" spans="1:43" ht="12" hidden="1" customHeight="1" x14ac:dyDescent="0.2">
      <c r="A332" s="1" t="s">
        <v>814</v>
      </c>
      <c r="B332" s="5" t="s">
        <v>1128</v>
      </c>
      <c r="C332" s="5" t="s">
        <v>1129</v>
      </c>
      <c r="D332" s="5" t="s">
        <v>1130</v>
      </c>
      <c r="E332" s="5" t="s">
        <v>1131</v>
      </c>
      <c r="F332" s="5" t="s">
        <v>1852</v>
      </c>
      <c r="G332" s="5" t="s">
        <v>1815</v>
      </c>
      <c r="H332" s="5" t="s">
        <v>1726</v>
      </c>
      <c r="I332" s="5" t="s">
        <v>1132</v>
      </c>
      <c r="J332" s="5" t="s">
        <v>1728</v>
      </c>
      <c r="K332" s="5" t="s">
        <v>1924</v>
      </c>
      <c r="L332" s="5" t="s">
        <v>1730</v>
      </c>
      <c r="M332" s="5" t="s">
        <v>1133</v>
      </c>
      <c r="N332" s="5" t="s">
        <v>1926</v>
      </c>
      <c r="O332" s="5" t="s">
        <v>1134</v>
      </c>
      <c r="P332" s="5" t="s">
        <v>1135</v>
      </c>
      <c r="Q332" s="5" t="s">
        <v>1954</v>
      </c>
      <c r="R332" s="6" t="b">
        <v>0</v>
      </c>
      <c r="S332" s="5" t="s">
        <v>1779</v>
      </c>
      <c r="T332" s="5" t="s">
        <v>1745</v>
      </c>
      <c r="U332" s="5" t="s">
        <v>1785</v>
      </c>
      <c r="V332" s="5" t="s">
        <v>1836</v>
      </c>
      <c r="W332" s="5" t="s">
        <v>1811</v>
      </c>
      <c r="X332" s="6" t="b">
        <v>0</v>
      </c>
      <c r="Y332" s="5" t="s">
        <v>1785</v>
      </c>
      <c r="Z332" s="5" t="s">
        <v>1785</v>
      </c>
      <c r="AA332" s="5" t="s">
        <v>1742</v>
      </c>
      <c r="AB332" s="7">
        <v>3630</v>
      </c>
      <c r="AC332" s="7">
        <v>1130</v>
      </c>
      <c r="AD332" s="16">
        <f t="shared" si="31"/>
        <v>3.63</v>
      </c>
      <c r="AE332" s="16">
        <f t="shared" si="32"/>
        <v>1.1299999999999999</v>
      </c>
      <c r="AF332" s="7">
        <v>0</v>
      </c>
      <c r="AG332" s="5" t="s">
        <v>1779</v>
      </c>
      <c r="AH332" s="5" t="s">
        <v>1136</v>
      </c>
      <c r="AI332" s="5" t="s">
        <v>1745</v>
      </c>
      <c r="AJ332" s="5" t="s">
        <v>2024</v>
      </c>
      <c r="AK332" s="5" t="s">
        <v>1915</v>
      </c>
      <c r="AL332" s="5" t="s">
        <v>1747</v>
      </c>
      <c r="AM332" s="6" t="b">
        <v>1</v>
      </c>
      <c r="AN332" s="6" t="b">
        <v>1</v>
      </c>
      <c r="AO332" s="17">
        <f t="shared" si="28"/>
        <v>0.80511030999999988</v>
      </c>
      <c r="AP332" s="17">
        <f t="shared" si="29"/>
        <v>0.77783888999999995</v>
      </c>
      <c r="AQ332" s="17">
        <f t="shared" si="30"/>
        <v>2.7271419999999935E-2</v>
      </c>
    </row>
    <row r="333" spans="1:43" ht="12" hidden="1" customHeight="1" x14ac:dyDescent="0.2">
      <c r="A333" s="1" t="s">
        <v>814</v>
      </c>
      <c r="B333" s="5" t="s">
        <v>1128</v>
      </c>
      <c r="C333" s="5" t="s">
        <v>1137</v>
      </c>
      <c r="D333" s="5" t="s">
        <v>1138</v>
      </c>
      <c r="E333" s="5" t="s">
        <v>1139</v>
      </c>
      <c r="F333" s="5" t="s">
        <v>1865</v>
      </c>
      <c r="G333" s="5" t="s">
        <v>1815</v>
      </c>
      <c r="H333" s="5" t="s">
        <v>1985</v>
      </c>
      <c r="I333" s="5" t="s">
        <v>1140</v>
      </c>
      <c r="J333" s="5" t="s">
        <v>1745</v>
      </c>
      <c r="K333" s="5" t="s">
        <v>1987</v>
      </c>
      <c r="L333" s="5" t="s">
        <v>1988</v>
      </c>
      <c r="M333" s="5" t="s">
        <v>1794</v>
      </c>
      <c r="N333" s="5" t="s">
        <v>2152</v>
      </c>
      <c r="O333" s="5" t="s">
        <v>1141</v>
      </c>
      <c r="P333" s="5" t="s">
        <v>1868</v>
      </c>
      <c r="Q333" s="5" t="s">
        <v>2489</v>
      </c>
      <c r="R333" s="6" t="b">
        <v>0</v>
      </c>
      <c r="S333" s="5" t="s">
        <v>1804</v>
      </c>
      <c r="T333" s="5" t="s">
        <v>2035</v>
      </c>
      <c r="U333" s="5" t="s">
        <v>1785</v>
      </c>
      <c r="V333" s="5" t="s">
        <v>1887</v>
      </c>
      <c r="W333" s="5" t="s">
        <v>2024</v>
      </c>
      <c r="X333" s="6" t="b">
        <v>0</v>
      </c>
      <c r="Y333" s="5" t="s">
        <v>1741</v>
      </c>
      <c r="Z333" s="5" t="s">
        <v>1785</v>
      </c>
      <c r="AA333" s="5" t="s">
        <v>1745</v>
      </c>
      <c r="AB333" s="7" t="s">
        <v>1745</v>
      </c>
      <c r="AC333" s="7">
        <v>2364</v>
      </c>
      <c r="AD333" s="16">
        <v>0</v>
      </c>
      <c r="AE333" s="16">
        <f t="shared" si="32"/>
        <v>2.3639999999999999</v>
      </c>
      <c r="AF333" s="7">
        <v>0</v>
      </c>
      <c r="AG333" s="5" t="s">
        <v>1779</v>
      </c>
      <c r="AH333" s="5" t="s">
        <v>688</v>
      </c>
      <c r="AI333" s="5" t="s">
        <v>688</v>
      </c>
      <c r="AJ333" s="5" t="s">
        <v>1142</v>
      </c>
      <c r="AK333" s="5" t="s">
        <v>1143</v>
      </c>
      <c r="AL333" s="5" t="s">
        <v>1144</v>
      </c>
      <c r="AM333" s="6" t="b">
        <v>0</v>
      </c>
      <c r="AN333" s="6" t="b">
        <v>1</v>
      </c>
      <c r="AO333" s="17">
        <f t="shared" si="28"/>
        <v>1.6843192679999999</v>
      </c>
      <c r="AP333" s="17">
        <f t="shared" si="29"/>
        <v>1.627266492</v>
      </c>
      <c r="AQ333" s="17">
        <f t="shared" si="30"/>
        <v>5.7052775999999916E-2</v>
      </c>
    </row>
    <row r="334" spans="1:43" ht="12" hidden="1" customHeight="1" x14ac:dyDescent="0.2">
      <c r="A334" s="1" t="s">
        <v>814</v>
      </c>
      <c r="B334" s="5" t="s">
        <v>1128</v>
      </c>
      <c r="C334" s="5" t="s">
        <v>1145</v>
      </c>
      <c r="D334" s="5" t="s">
        <v>1146</v>
      </c>
      <c r="E334" s="5" t="s">
        <v>1147</v>
      </c>
      <c r="F334" s="5" t="s">
        <v>1852</v>
      </c>
      <c r="G334" s="5" t="s">
        <v>2124</v>
      </c>
      <c r="H334" s="5" t="s">
        <v>1985</v>
      </c>
      <c r="I334" s="5" t="s">
        <v>1140</v>
      </c>
      <c r="J334" s="5" t="s">
        <v>1728</v>
      </c>
      <c r="K334" s="5" t="s">
        <v>1987</v>
      </c>
      <c r="L334" s="5" t="s">
        <v>1988</v>
      </c>
      <c r="M334" s="5" t="s">
        <v>1989</v>
      </c>
      <c r="N334" s="5" t="s">
        <v>1926</v>
      </c>
      <c r="O334" s="5" t="s">
        <v>1148</v>
      </c>
      <c r="P334" s="5" t="s">
        <v>1149</v>
      </c>
      <c r="Q334" s="5" t="s">
        <v>383</v>
      </c>
      <c r="R334" s="6" t="b">
        <v>0</v>
      </c>
      <c r="S334" s="5" t="s">
        <v>1150</v>
      </c>
      <c r="T334" s="5" t="s">
        <v>1151</v>
      </c>
      <c r="U334" s="5" t="s">
        <v>1882</v>
      </c>
      <c r="V334" s="5" t="s">
        <v>2056</v>
      </c>
      <c r="W334" s="5" t="s">
        <v>1152</v>
      </c>
      <c r="X334" s="6" t="b">
        <v>0</v>
      </c>
      <c r="Y334" s="5" t="s">
        <v>1884</v>
      </c>
      <c r="Z334" s="5" t="s">
        <v>1768</v>
      </c>
      <c r="AA334" s="5" t="s">
        <v>1153</v>
      </c>
      <c r="AB334" s="7">
        <v>24562</v>
      </c>
      <c r="AC334" s="7">
        <v>2500</v>
      </c>
      <c r="AD334" s="16">
        <f t="shared" si="31"/>
        <v>24.562000000000001</v>
      </c>
      <c r="AE334" s="16">
        <f t="shared" si="32"/>
        <v>2.5</v>
      </c>
      <c r="AF334" s="7">
        <v>0</v>
      </c>
      <c r="AG334" s="5" t="s">
        <v>1154</v>
      </c>
      <c r="AH334" s="5" t="s">
        <v>2118</v>
      </c>
      <c r="AI334" s="5" t="s">
        <v>1745</v>
      </c>
      <c r="AJ334" s="5" t="s">
        <v>3008</v>
      </c>
      <c r="AK334" s="5" t="s">
        <v>1887</v>
      </c>
      <c r="AL334" s="5" t="s">
        <v>1155</v>
      </c>
      <c r="AM334" s="6" t="b">
        <v>1</v>
      </c>
      <c r="AN334" s="6" t="b">
        <v>1</v>
      </c>
      <c r="AO334" s="17">
        <f t="shared" si="28"/>
        <v>1.7812174999999999</v>
      </c>
      <c r="AP334" s="17">
        <f t="shared" si="29"/>
        <v>1.7208825000000001</v>
      </c>
      <c r="AQ334" s="17">
        <f t="shared" si="30"/>
        <v>6.0334999999999805E-2</v>
      </c>
    </row>
    <row r="335" spans="1:43" ht="12" hidden="1" customHeight="1" x14ac:dyDescent="0.2">
      <c r="A335" s="1" t="s">
        <v>814</v>
      </c>
      <c r="B335" s="5" t="s">
        <v>1156</v>
      </c>
      <c r="C335" s="5" t="s">
        <v>1157</v>
      </c>
      <c r="D335" s="5" t="s">
        <v>1158</v>
      </c>
      <c r="E335" s="5" t="s">
        <v>345</v>
      </c>
      <c r="F335" s="5" t="s">
        <v>1745</v>
      </c>
      <c r="G335" s="5" t="s">
        <v>1745</v>
      </c>
      <c r="H335" s="5" t="s">
        <v>1747</v>
      </c>
      <c r="I335" s="5" t="s">
        <v>1745</v>
      </c>
      <c r="J335" s="5" t="s">
        <v>1745</v>
      </c>
      <c r="K335" s="5" t="s">
        <v>1745</v>
      </c>
      <c r="L335" s="5" t="s">
        <v>1745</v>
      </c>
      <c r="M335" s="5" t="s">
        <v>1745</v>
      </c>
      <c r="N335" s="5" t="s">
        <v>1747</v>
      </c>
      <c r="O335" s="5" t="s">
        <v>1745</v>
      </c>
      <c r="P335" s="5" t="s">
        <v>1745</v>
      </c>
      <c r="Q335" s="5" t="s">
        <v>1745</v>
      </c>
      <c r="R335" s="6" t="b">
        <v>0</v>
      </c>
      <c r="S335" s="5" t="s">
        <v>1745</v>
      </c>
      <c r="T335" s="5" t="s">
        <v>1745</v>
      </c>
      <c r="U335" s="5" t="s">
        <v>1745</v>
      </c>
      <c r="V335" s="5" t="s">
        <v>1747</v>
      </c>
      <c r="W335" s="5" t="s">
        <v>1745</v>
      </c>
      <c r="X335" s="6" t="b">
        <v>0</v>
      </c>
      <c r="Y335" s="5" t="s">
        <v>1745</v>
      </c>
      <c r="Z335" s="5" t="s">
        <v>1745</v>
      </c>
      <c r="AA335" s="5" t="s">
        <v>1745</v>
      </c>
      <c r="AB335" s="7" t="s">
        <v>1745</v>
      </c>
      <c r="AC335" s="7">
        <v>8000</v>
      </c>
      <c r="AD335" s="16">
        <v>0</v>
      </c>
      <c r="AE335" s="16">
        <f t="shared" si="32"/>
        <v>8</v>
      </c>
      <c r="AF335" s="7" t="s">
        <v>1745</v>
      </c>
      <c r="AG335" s="5" t="s">
        <v>1159</v>
      </c>
      <c r="AH335" s="5" t="s">
        <v>1798</v>
      </c>
      <c r="AI335" s="5" t="s">
        <v>1798</v>
      </c>
      <c r="AJ335" s="5" t="s">
        <v>1160</v>
      </c>
      <c r="AK335" s="5" t="s">
        <v>1745</v>
      </c>
      <c r="AL335" s="5" t="s">
        <v>1747</v>
      </c>
      <c r="AM335" s="6" t="b">
        <v>0</v>
      </c>
      <c r="AN335" s="6" t="b">
        <v>1</v>
      </c>
      <c r="AO335" s="17">
        <f t="shared" si="28"/>
        <v>5.6998959999999999</v>
      </c>
      <c r="AP335" s="17">
        <f t="shared" si="29"/>
        <v>5.5068239999999999</v>
      </c>
      <c r="AQ335" s="17">
        <f t="shared" si="30"/>
        <v>0.19307199999999991</v>
      </c>
    </row>
    <row r="336" spans="1:43" ht="12" hidden="1" customHeight="1" x14ac:dyDescent="0.2">
      <c r="A336" s="1" t="s">
        <v>814</v>
      </c>
      <c r="B336" s="5" t="s">
        <v>1156</v>
      </c>
      <c r="C336" s="5" t="s">
        <v>888</v>
      </c>
      <c r="D336" s="5" t="s">
        <v>1161</v>
      </c>
      <c r="E336" s="5" t="s">
        <v>1162</v>
      </c>
      <c r="F336" s="5" t="s">
        <v>3201</v>
      </c>
      <c r="G336" s="5" t="s">
        <v>1021</v>
      </c>
      <c r="H336" s="5" t="s">
        <v>1985</v>
      </c>
      <c r="I336" s="5" t="s">
        <v>1163</v>
      </c>
      <c r="J336" s="5" t="s">
        <v>1745</v>
      </c>
      <c r="K336" s="5" t="s">
        <v>1987</v>
      </c>
      <c r="L336" s="5" t="s">
        <v>1988</v>
      </c>
      <c r="M336" s="5" t="s">
        <v>1775</v>
      </c>
      <c r="N336" s="5" t="s">
        <v>1926</v>
      </c>
      <c r="O336" s="5" t="s">
        <v>892</v>
      </c>
      <c r="P336" s="5" t="s">
        <v>1164</v>
      </c>
      <c r="Q336" s="5" t="s">
        <v>2467</v>
      </c>
      <c r="R336" s="6" t="b">
        <v>0</v>
      </c>
      <c r="S336" s="5" t="s">
        <v>1165</v>
      </c>
      <c r="T336" s="5" t="s">
        <v>1166</v>
      </c>
      <c r="U336" s="5" t="s">
        <v>2206</v>
      </c>
      <c r="V336" s="5" t="s">
        <v>1823</v>
      </c>
      <c r="W336" s="5" t="s">
        <v>1167</v>
      </c>
      <c r="X336" s="6" t="b">
        <v>0</v>
      </c>
      <c r="Y336" s="5" t="s">
        <v>1807</v>
      </c>
      <c r="Z336" s="5" t="s">
        <v>1741</v>
      </c>
      <c r="AA336" s="5" t="s">
        <v>1168</v>
      </c>
      <c r="AB336" s="7">
        <v>11914</v>
      </c>
      <c r="AC336" s="7">
        <v>10000</v>
      </c>
      <c r="AD336" s="16">
        <f t="shared" si="31"/>
        <v>11.914</v>
      </c>
      <c r="AE336" s="16">
        <f t="shared" si="32"/>
        <v>10</v>
      </c>
      <c r="AF336" s="7">
        <v>18279</v>
      </c>
      <c r="AG336" s="5" t="s">
        <v>1779</v>
      </c>
      <c r="AH336" s="5" t="s">
        <v>718</v>
      </c>
      <c r="AI336" s="5" t="s">
        <v>1745</v>
      </c>
      <c r="AJ336" s="5" t="s">
        <v>1758</v>
      </c>
      <c r="AK336" s="5" t="s">
        <v>1745</v>
      </c>
      <c r="AL336" s="5" t="s">
        <v>1169</v>
      </c>
      <c r="AM336" s="6" t="b">
        <v>1</v>
      </c>
      <c r="AN336" s="6" t="b">
        <v>1</v>
      </c>
      <c r="AO336" s="17">
        <f t="shared" si="28"/>
        <v>7.1248699999999996</v>
      </c>
      <c r="AP336" s="17">
        <f t="shared" si="29"/>
        <v>6.8835300000000004</v>
      </c>
      <c r="AQ336" s="17">
        <f t="shared" si="30"/>
        <v>0.24133999999999922</v>
      </c>
    </row>
    <row r="337" spans="1:43" ht="12" hidden="1" customHeight="1" x14ac:dyDescent="0.2">
      <c r="A337" s="1" t="s">
        <v>814</v>
      </c>
      <c r="B337" s="5" t="s">
        <v>1156</v>
      </c>
      <c r="C337" s="5" t="s">
        <v>1170</v>
      </c>
      <c r="D337" s="5" t="s">
        <v>1171</v>
      </c>
      <c r="E337" s="5" t="s">
        <v>1172</v>
      </c>
      <c r="F337" s="5" t="s">
        <v>2235</v>
      </c>
      <c r="G337" s="5" t="s">
        <v>1752</v>
      </c>
      <c r="H337" s="5" t="s">
        <v>1985</v>
      </c>
      <c r="I337" s="5" t="s">
        <v>825</v>
      </c>
      <c r="J337" s="5" t="s">
        <v>1745</v>
      </c>
      <c r="K337" s="5" t="s">
        <v>1987</v>
      </c>
      <c r="L337" s="5" t="s">
        <v>1988</v>
      </c>
      <c r="M337" s="5" t="s">
        <v>2039</v>
      </c>
      <c r="N337" s="5" t="s">
        <v>1926</v>
      </c>
      <c r="O337" s="5" t="s">
        <v>1779</v>
      </c>
      <c r="P337" s="5" t="s">
        <v>1866</v>
      </c>
      <c r="Q337" s="5" t="s">
        <v>2161</v>
      </c>
      <c r="R337" s="6" t="b">
        <v>0</v>
      </c>
      <c r="S337" s="5" t="s">
        <v>1779</v>
      </c>
      <c r="T337" s="5" t="s">
        <v>1745</v>
      </c>
      <c r="U337" s="5" t="s">
        <v>1745</v>
      </c>
      <c r="V337" s="5" t="s">
        <v>1779</v>
      </c>
      <c r="W337" s="5" t="s">
        <v>1779</v>
      </c>
      <c r="X337" s="6" t="b">
        <v>0</v>
      </c>
      <c r="Y337" s="5" t="s">
        <v>1745</v>
      </c>
      <c r="Z337" s="5" t="s">
        <v>1745</v>
      </c>
      <c r="AA337" s="5" t="s">
        <v>1745</v>
      </c>
      <c r="AB337" s="7">
        <v>0</v>
      </c>
      <c r="AC337" s="7">
        <v>0</v>
      </c>
      <c r="AD337" s="16">
        <f t="shared" si="31"/>
        <v>0</v>
      </c>
      <c r="AE337" s="16">
        <f t="shared" si="32"/>
        <v>0</v>
      </c>
      <c r="AF337" s="7">
        <v>0</v>
      </c>
      <c r="AG337" s="5" t="s">
        <v>1173</v>
      </c>
      <c r="AH337" s="5" t="s">
        <v>1745</v>
      </c>
      <c r="AI337" s="5" t="s">
        <v>1174</v>
      </c>
      <c r="AJ337" s="5" t="s">
        <v>1175</v>
      </c>
      <c r="AK337" s="5" t="s">
        <v>1887</v>
      </c>
      <c r="AL337" s="5" t="s">
        <v>1176</v>
      </c>
      <c r="AM337" s="6" t="b">
        <v>1</v>
      </c>
      <c r="AN337" s="6" t="b">
        <v>1</v>
      </c>
      <c r="AO337" s="17">
        <f t="shared" si="28"/>
        <v>0</v>
      </c>
      <c r="AP337" s="17">
        <f t="shared" si="29"/>
        <v>0</v>
      </c>
      <c r="AQ337" s="17">
        <f t="shared" si="30"/>
        <v>0</v>
      </c>
    </row>
    <row r="338" spans="1:43" ht="12" hidden="1" customHeight="1" x14ac:dyDescent="0.2">
      <c r="A338" s="1" t="s">
        <v>814</v>
      </c>
      <c r="B338" s="5" t="s">
        <v>1156</v>
      </c>
      <c r="C338" s="5" t="s">
        <v>888</v>
      </c>
      <c r="D338" s="5" t="s">
        <v>1177</v>
      </c>
      <c r="E338" s="5" t="s">
        <v>1178</v>
      </c>
      <c r="F338" s="5" t="s">
        <v>1751</v>
      </c>
      <c r="G338" s="5" t="s">
        <v>2624</v>
      </c>
      <c r="H338" s="5" t="s">
        <v>1985</v>
      </c>
      <c r="I338" s="5" t="s">
        <v>1179</v>
      </c>
      <c r="J338" s="5" t="s">
        <v>2139</v>
      </c>
      <c r="K338" s="5" t="s">
        <v>1987</v>
      </c>
      <c r="L338" s="5" t="s">
        <v>1988</v>
      </c>
      <c r="M338" s="5" t="s">
        <v>2832</v>
      </c>
      <c r="N338" s="5" t="s">
        <v>2605</v>
      </c>
      <c r="O338" s="5" t="s">
        <v>1180</v>
      </c>
      <c r="P338" s="5" t="s">
        <v>1181</v>
      </c>
      <c r="Q338" s="5" t="s">
        <v>2598</v>
      </c>
      <c r="R338" s="6" t="b">
        <v>0</v>
      </c>
      <c r="S338" s="5" t="s">
        <v>1135</v>
      </c>
      <c r="T338" s="5" t="s">
        <v>1182</v>
      </c>
      <c r="U338" s="5" t="s">
        <v>1807</v>
      </c>
      <c r="V338" s="5" t="s">
        <v>1768</v>
      </c>
      <c r="W338" s="5" t="s">
        <v>989</v>
      </c>
      <c r="X338" s="6" t="b">
        <v>0</v>
      </c>
      <c r="Y338" s="5" t="s">
        <v>1825</v>
      </c>
      <c r="Z338" s="5" t="s">
        <v>1741</v>
      </c>
      <c r="AA338" s="5" t="s">
        <v>1183</v>
      </c>
      <c r="AB338" s="7">
        <v>14000</v>
      </c>
      <c r="AC338" s="7">
        <v>12000</v>
      </c>
      <c r="AD338" s="16">
        <f t="shared" si="31"/>
        <v>14</v>
      </c>
      <c r="AE338" s="16">
        <f t="shared" si="32"/>
        <v>12</v>
      </c>
      <c r="AF338" s="7">
        <v>23710</v>
      </c>
      <c r="AG338" s="5" t="s">
        <v>1779</v>
      </c>
      <c r="AH338" s="5" t="s">
        <v>1184</v>
      </c>
      <c r="AI338" s="5" t="s">
        <v>1745</v>
      </c>
      <c r="AJ338" s="5" t="s">
        <v>2154</v>
      </c>
      <c r="AK338" s="5" t="s">
        <v>1745</v>
      </c>
      <c r="AL338" s="5" t="s">
        <v>1185</v>
      </c>
      <c r="AM338" s="6" t="b">
        <v>1</v>
      </c>
      <c r="AN338" s="6" t="b">
        <v>1</v>
      </c>
      <c r="AO338" s="17">
        <f t="shared" si="28"/>
        <v>8.5498440000000002</v>
      </c>
      <c r="AP338" s="17">
        <f t="shared" si="29"/>
        <v>8.260235999999999</v>
      </c>
      <c r="AQ338" s="17">
        <f t="shared" si="30"/>
        <v>0.2896080000000012</v>
      </c>
    </row>
    <row r="339" spans="1:43" ht="12" hidden="1" customHeight="1" x14ac:dyDescent="0.2">
      <c r="A339" s="1" t="s">
        <v>814</v>
      </c>
      <c r="B339" s="5" t="s">
        <v>1156</v>
      </c>
      <c r="C339" s="5" t="s">
        <v>1186</v>
      </c>
      <c r="D339" s="5" t="s">
        <v>1187</v>
      </c>
      <c r="E339" s="5" t="s">
        <v>1188</v>
      </c>
      <c r="F339" s="5" t="s">
        <v>503</v>
      </c>
      <c r="G339" s="5" t="s">
        <v>2000</v>
      </c>
      <c r="H339" s="5" t="s">
        <v>1985</v>
      </c>
      <c r="I339" s="5" t="s">
        <v>1189</v>
      </c>
      <c r="J339" s="5" t="s">
        <v>1728</v>
      </c>
      <c r="K339" s="5" t="s">
        <v>1987</v>
      </c>
      <c r="L339" s="5" t="s">
        <v>1988</v>
      </c>
      <c r="M339" s="5" t="s">
        <v>2201</v>
      </c>
      <c r="N339" s="5" t="s">
        <v>2605</v>
      </c>
      <c r="O339" s="5" t="s">
        <v>1190</v>
      </c>
      <c r="P339" s="5" t="s">
        <v>2826</v>
      </c>
      <c r="Q339" s="5" t="s">
        <v>2029</v>
      </c>
      <c r="R339" s="6" t="b">
        <v>0</v>
      </c>
      <c r="S339" s="5" t="s">
        <v>1877</v>
      </c>
      <c r="T339" s="5" t="s">
        <v>1191</v>
      </c>
      <c r="U339" s="5" t="s">
        <v>1915</v>
      </c>
      <c r="V339" s="5" t="s">
        <v>1795</v>
      </c>
      <c r="W339" s="5" t="s">
        <v>1115</v>
      </c>
      <c r="X339" s="6" t="b">
        <v>0</v>
      </c>
      <c r="Y339" s="5" t="s">
        <v>1740</v>
      </c>
      <c r="Z339" s="5" t="s">
        <v>1741</v>
      </c>
      <c r="AA339" s="5" t="s">
        <v>1192</v>
      </c>
      <c r="AB339" s="7">
        <v>37147</v>
      </c>
      <c r="AC339" s="7">
        <v>21899</v>
      </c>
      <c r="AD339" s="16">
        <f t="shared" si="31"/>
        <v>37.146999999999998</v>
      </c>
      <c r="AE339" s="16">
        <f t="shared" si="32"/>
        <v>21.899000000000001</v>
      </c>
      <c r="AF339" s="7">
        <v>53474</v>
      </c>
      <c r="AG339" s="5" t="s">
        <v>1779</v>
      </c>
      <c r="AH339" s="5" t="s">
        <v>1798</v>
      </c>
      <c r="AI339" s="5" t="s">
        <v>1745</v>
      </c>
      <c r="AJ339" s="5" t="s">
        <v>2228</v>
      </c>
      <c r="AK339" s="5" t="s">
        <v>1745</v>
      </c>
      <c r="AL339" s="5" t="s">
        <v>1747</v>
      </c>
      <c r="AM339" s="6" t="b">
        <v>1</v>
      </c>
      <c r="AN339" s="6" t="b">
        <v>1</v>
      </c>
      <c r="AO339" s="17">
        <f t="shared" si="28"/>
        <v>15.602752813</v>
      </c>
      <c r="AP339" s="17">
        <f t="shared" si="29"/>
        <v>15.074242347</v>
      </c>
      <c r="AQ339" s="17">
        <f t="shared" si="30"/>
        <v>0.52851046600000018</v>
      </c>
    </row>
    <row r="340" spans="1:43" ht="12" hidden="1" customHeight="1" x14ac:dyDescent="0.2">
      <c r="A340" s="1" t="s">
        <v>814</v>
      </c>
      <c r="B340" s="5" t="s">
        <v>1156</v>
      </c>
      <c r="C340" s="5" t="s">
        <v>1193</v>
      </c>
      <c r="D340" s="5" t="s">
        <v>1194</v>
      </c>
      <c r="E340" s="5" t="s">
        <v>1195</v>
      </c>
      <c r="F340" s="5" t="s">
        <v>1745</v>
      </c>
      <c r="G340" s="5" t="s">
        <v>2286</v>
      </c>
      <c r="H340" s="5" t="s">
        <v>1985</v>
      </c>
      <c r="I340" s="5" t="s">
        <v>1745</v>
      </c>
      <c r="J340" s="5" t="s">
        <v>1745</v>
      </c>
      <c r="K340" s="5" t="s">
        <v>1987</v>
      </c>
      <c r="L340" s="5" t="s">
        <v>1988</v>
      </c>
      <c r="M340" s="5" t="s">
        <v>2158</v>
      </c>
      <c r="N340" s="5" t="s">
        <v>1990</v>
      </c>
      <c r="O340" s="5" t="s">
        <v>1799</v>
      </c>
      <c r="P340" s="5" t="s">
        <v>1757</v>
      </c>
      <c r="Q340" s="5" t="s">
        <v>1779</v>
      </c>
      <c r="R340" s="6" t="b">
        <v>0</v>
      </c>
      <c r="S340" s="5" t="s">
        <v>1196</v>
      </c>
      <c r="T340" s="5" t="s">
        <v>2832</v>
      </c>
      <c r="U340" s="5" t="s">
        <v>2056</v>
      </c>
      <c r="V340" s="5" t="s">
        <v>1887</v>
      </c>
      <c r="W340" s="5" t="s">
        <v>1779</v>
      </c>
      <c r="X340" s="6" t="b">
        <v>0</v>
      </c>
      <c r="Y340" s="5" t="s">
        <v>1836</v>
      </c>
      <c r="Z340" s="5" t="s">
        <v>1741</v>
      </c>
      <c r="AA340" s="5" t="s">
        <v>1745</v>
      </c>
      <c r="AB340" s="7">
        <v>550</v>
      </c>
      <c r="AC340" s="7">
        <v>802</v>
      </c>
      <c r="AD340" s="16">
        <f t="shared" si="31"/>
        <v>0.55000000000000004</v>
      </c>
      <c r="AE340" s="16">
        <f t="shared" si="32"/>
        <v>0.80200000000000005</v>
      </c>
      <c r="AF340" s="7">
        <v>918</v>
      </c>
      <c r="AG340" s="5" t="s">
        <v>1779</v>
      </c>
      <c r="AH340" s="5" t="s">
        <v>2563</v>
      </c>
      <c r="AI340" s="5" t="s">
        <v>1745</v>
      </c>
      <c r="AJ340" s="5" t="s">
        <v>1811</v>
      </c>
      <c r="AK340" s="5" t="s">
        <v>1745</v>
      </c>
      <c r="AL340" s="5" t="s">
        <v>1197</v>
      </c>
      <c r="AM340" s="6" t="b">
        <v>1</v>
      </c>
      <c r="AN340" s="6" t="b">
        <v>1</v>
      </c>
      <c r="AO340" s="17">
        <f t="shared" si="28"/>
        <v>0.57141457400000006</v>
      </c>
      <c r="AP340" s="17">
        <f t="shared" si="29"/>
        <v>0.55205910600000008</v>
      </c>
      <c r="AQ340" s="17">
        <f t="shared" si="30"/>
        <v>1.9355467999999987E-2</v>
      </c>
    </row>
    <row r="341" spans="1:43" ht="12" hidden="1" customHeight="1" x14ac:dyDescent="0.2">
      <c r="A341" s="1" t="s">
        <v>814</v>
      </c>
      <c r="B341" s="5" t="s">
        <v>1156</v>
      </c>
      <c r="C341" s="5" t="s">
        <v>1198</v>
      </c>
      <c r="D341" s="5" t="s">
        <v>1199</v>
      </c>
      <c r="E341" s="5" t="s">
        <v>345</v>
      </c>
      <c r="F341" s="5" t="s">
        <v>1789</v>
      </c>
      <c r="G341" s="5" t="s">
        <v>1815</v>
      </c>
      <c r="H341" s="5" t="s">
        <v>1985</v>
      </c>
      <c r="I341" s="5" t="s">
        <v>1200</v>
      </c>
      <c r="J341" s="5" t="s">
        <v>1728</v>
      </c>
      <c r="K341" s="5" t="s">
        <v>1987</v>
      </c>
      <c r="L341" s="5" t="s">
        <v>1988</v>
      </c>
      <c r="M341" s="5" t="s">
        <v>2344</v>
      </c>
      <c r="N341" s="5" t="s">
        <v>1990</v>
      </c>
      <c r="O341" s="5" t="s">
        <v>1201</v>
      </c>
      <c r="P341" s="5" t="s">
        <v>1202</v>
      </c>
      <c r="Q341" s="5" t="s">
        <v>1957</v>
      </c>
      <c r="R341" s="6" t="b">
        <v>0</v>
      </c>
      <c r="S341" s="5" t="s">
        <v>2532</v>
      </c>
      <c r="T341" s="5" t="s">
        <v>2268</v>
      </c>
      <c r="U341" s="5" t="s">
        <v>1857</v>
      </c>
      <c r="V341" s="5" t="s">
        <v>1785</v>
      </c>
      <c r="W341" s="5" t="s">
        <v>1203</v>
      </c>
      <c r="X341" s="6" t="b">
        <v>0</v>
      </c>
      <c r="Y341" s="5" t="s">
        <v>1740</v>
      </c>
      <c r="Z341" s="5" t="s">
        <v>1768</v>
      </c>
      <c r="AA341" s="5" t="s">
        <v>1745</v>
      </c>
      <c r="AB341" s="7">
        <v>2636</v>
      </c>
      <c r="AC341" s="7">
        <v>12501</v>
      </c>
      <c r="AD341" s="16">
        <f t="shared" si="31"/>
        <v>2.6360000000000001</v>
      </c>
      <c r="AE341" s="16">
        <f t="shared" si="32"/>
        <v>12.500999999999999</v>
      </c>
      <c r="AF341" s="7">
        <v>22916</v>
      </c>
      <c r="AG341" s="5" t="s">
        <v>1779</v>
      </c>
      <c r="AH341" s="5" t="s">
        <v>2563</v>
      </c>
      <c r="AI341" s="5" t="s">
        <v>1745</v>
      </c>
      <c r="AJ341" s="5" t="s">
        <v>1811</v>
      </c>
      <c r="AK341" s="5" t="s">
        <v>1745</v>
      </c>
      <c r="AL341" s="5" t="s">
        <v>1204</v>
      </c>
      <c r="AM341" s="6" t="b">
        <v>1</v>
      </c>
      <c r="AN341" s="6" t="b">
        <v>1</v>
      </c>
      <c r="AO341" s="17">
        <f t="shared" si="28"/>
        <v>8.9067999869999994</v>
      </c>
      <c r="AP341" s="17">
        <f t="shared" si="29"/>
        <v>8.6051008529999997</v>
      </c>
      <c r="AQ341" s="17">
        <f t="shared" si="30"/>
        <v>0.3016991339999997</v>
      </c>
    </row>
    <row r="342" spans="1:43" ht="12" hidden="1" customHeight="1" x14ac:dyDescent="0.2">
      <c r="A342" s="1" t="s">
        <v>814</v>
      </c>
      <c r="B342" s="5" t="s">
        <v>1156</v>
      </c>
      <c r="C342" s="5" t="s">
        <v>1186</v>
      </c>
      <c r="D342" s="5" t="s">
        <v>1205</v>
      </c>
      <c r="E342" s="5" t="s">
        <v>1172</v>
      </c>
      <c r="F342" s="5" t="s">
        <v>2282</v>
      </c>
      <c r="G342" s="5" t="s">
        <v>2329</v>
      </c>
      <c r="H342" s="5" t="s">
        <v>1985</v>
      </c>
      <c r="I342" s="5" t="s">
        <v>1206</v>
      </c>
      <c r="J342" s="5" t="s">
        <v>1728</v>
      </c>
      <c r="K342" s="5" t="s">
        <v>1987</v>
      </c>
      <c r="L342" s="5" t="s">
        <v>1988</v>
      </c>
      <c r="M342" s="5" t="s">
        <v>1925</v>
      </c>
      <c r="N342" s="5" t="s">
        <v>2605</v>
      </c>
      <c r="O342" s="5" t="s">
        <v>2932</v>
      </c>
      <c r="P342" s="5" t="s">
        <v>1758</v>
      </c>
      <c r="Q342" s="5" t="s">
        <v>1207</v>
      </c>
      <c r="R342" s="6" t="b">
        <v>0</v>
      </c>
      <c r="S342" s="5" t="s">
        <v>1877</v>
      </c>
      <c r="T342" s="5" t="s">
        <v>1208</v>
      </c>
      <c r="U342" s="5" t="s">
        <v>1989</v>
      </c>
      <c r="V342" s="5" t="s">
        <v>1836</v>
      </c>
      <c r="W342" s="5" t="s">
        <v>1779</v>
      </c>
      <c r="X342" s="6" t="b">
        <v>0</v>
      </c>
      <c r="Y342" s="5" t="s">
        <v>1989</v>
      </c>
      <c r="Z342" s="5" t="s">
        <v>1741</v>
      </c>
      <c r="AA342" s="5" t="s">
        <v>1209</v>
      </c>
      <c r="AB342" s="7">
        <v>9610</v>
      </c>
      <c r="AC342" s="7">
        <v>4314</v>
      </c>
      <c r="AD342" s="16">
        <f t="shared" si="31"/>
        <v>9.61</v>
      </c>
      <c r="AE342" s="16">
        <f t="shared" si="32"/>
        <v>4.3140000000000001</v>
      </c>
      <c r="AF342" s="7">
        <v>12823</v>
      </c>
      <c r="AG342" s="5" t="s">
        <v>1779</v>
      </c>
      <c r="AH342" s="5" t="s">
        <v>2493</v>
      </c>
      <c r="AI342" s="5" t="s">
        <v>1745</v>
      </c>
      <c r="AJ342" s="5" t="s">
        <v>1758</v>
      </c>
      <c r="AK342" s="5" t="s">
        <v>1745</v>
      </c>
      <c r="AL342" s="5" t="s">
        <v>1210</v>
      </c>
      <c r="AM342" s="6" t="b">
        <v>1</v>
      </c>
      <c r="AN342" s="6" t="b">
        <v>1</v>
      </c>
      <c r="AO342" s="17">
        <f t="shared" si="28"/>
        <v>3.0736689180000001</v>
      </c>
      <c r="AP342" s="17">
        <f t="shared" si="29"/>
        <v>2.969554842</v>
      </c>
      <c r="AQ342" s="17">
        <f t="shared" si="30"/>
        <v>0.10411407600000011</v>
      </c>
    </row>
    <row r="343" spans="1:43" ht="12" hidden="1" customHeight="1" x14ac:dyDescent="0.2">
      <c r="A343" s="1" t="s">
        <v>814</v>
      </c>
      <c r="B343" s="5" t="s">
        <v>1156</v>
      </c>
      <c r="C343" s="5" t="s">
        <v>1969</v>
      </c>
      <c r="D343" s="5" t="s">
        <v>1211</v>
      </c>
      <c r="E343" s="5" t="s">
        <v>1212</v>
      </c>
      <c r="F343" s="5" t="s">
        <v>1841</v>
      </c>
      <c r="G343" s="5" t="s">
        <v>1902</v>
      </c>
      <c r="H343" s="5" t="s">
        <v>1985</v>
      </c>
      <c r="I343" s="5" t="s">
        <v>1213</v>
      </c>
      <c r="J343" s="5" t="s">
        <v>2139</v>
      </c>
      <c r="K343" s="5" t="s">
        <v>2094</v>
      </c>
      <c r="L343" s="5" t="s">
        <v>1988</v>
      </c>
      <c r="M343" s="5" t="s">
        <v>1795</v>
      </c>
      <c r="N343" s="5" t="s">
        <v>2605</v>
      </c>
      <c r="O343" s="5" t="s">
        <v>1214</v>
      </c>
      <c r="P343" s="5" t="s">
        <v>1215</v>
      </c>
      <c r="Q343" s="5" t="s">
        <v>1216</v>
      </c>
      <c r="R343" s="6" t="b">
        <v>0</v>
      </c>
      <c r="S343" s="5" t="s">
        <v>1217</v>
      </c>
      <c r="T343" s="5" t="s">
        <v>1217</v>
      </c>
      <c r="U343" s="5" t="s">
        <v>1763</v>
      </c>
      <c r="V343" s="5" t="s">
        <v>1931</v>
      </c>
      <c r="W343" s="5" t="s">
        <v>2942</v>
      </c>
      <c r="X343" s="6" t="b">
        <v>0</v>
      </c>
      <c r="Y343" s="5" t="s">
        <v>1825</v>
      </c>
      <c r="Z343" s="5" t="s">
        <v>1785</v>
      </c>
      <c r="AA343" s="5" t="s">
        <v>1218</v>
      </c>
      <c r="AB343" s="7">
        <v>11600</v>
      </c>
      <c r="AC343" s="7">
        <v>10000</v>
      </c>
      <c r="AD343" s="16">
        <f t="shared" si="31"/>
        <v>11.6</v>
      </c>
      <c r="AE343" s="16">
        <f t="shared" si="32"/>
        <v>10</v>
      </c>
      <c r="AF343" s="7">
        <v>18955</v>
      </c>
      <c r="AG343" s="5" t="s">
        <v>1779</v>
      </c>
      <c r="AH343" s="5" t="s">
        <v>1798</v>
      </c>
      <c r="AI343" s="5" t="s">
        <v>1745</v>
      </c>
      <c r="AJ343" s="5" t="s">
        <v>1746</v>
      </c>
      <c r="AK343" s="5" t="s">
        <v>1745</v>
      </c>
      <c r="AL343" s="5" t="s">
        <v>1747</v>
      </c>
      <c r="AM343" s="6" t="b">
        <v>1</v>
      </c>
      <c r="AN343" s="6" t="b">
        <v>1</v>
      </c>
      <c r="AO343" s="17">
        <f t="shared" si="28"/>
        <v>7.1248699999999996</v>
      </c>
      <c r="AP343" s="17">
        <f t="shared" si="29"/>
        <v>6.8835300000000004</v>
      </c>
      <c r="AQ343" s="17">
        <f t="shared" si="30"/>
        <v>0.24133999999999922</v>
      </c>
    </row>
    <row r="344" spans="1:43" ht="12" hidden="1" customHeight="1" x14ac:dyDescent="0.2">
      <c r="A344" s="1" t="s">
        <v>814</v>
      </c>
      <c r="B344" s="5" t="s">
        <v>1156</v>
      </c>
      <c r="C344" s="5" t="s">
        <v>1186</v>
      </c>
      <c r="D344" s="5" t="s">
        <v>1195</v>
      </c>
      <c r="E344" s="5" t="s">
        <v>1195</v>
      </c>
      <c r="F344" s="5" t="s">
        <v>503</v>
      </c>
      <c r="G344" s="5" t="s">
        <v>2733</v>
      </c>
      <c r="H344" s="5" t="s">
        <v>1985</v>
      </c>
      <c r="I344" s="5" t="s">
        <v>1219</v>
      </c>
      <c r="J344" s="5" t="s">
        <v>1728</v>
      </c>
      <c r="K344" s="5" t="s">
        <v>1987</v>
      </c>
      <c r="L344" s="5" t="s">
        <v>1988</v>
      </c>
      <c r="M344" s="5" t="s">
        <v>1807</v>
      </c>
      <c r="N344" s="5" t="s">
        <v>1926</v>
      </c>
      <c r="O344" s="5" t="s">
        <v>1962</v>
      </c>
      <c r="P344" s="5" t="s">
        <v>650</v>
      </c>
      <c r="Q344" s="5" t="s">
        <v>1220</v>
      </c>
      <c r="R344" s="6" t="b">
        <v>0</v>
      </c>
      <c r="S344" s="5" t="s">
        <v>1758</v>
      </c>
      <c r="T344" s="5" t="s">
        <v>2035</v>
      </c>
      <c r="U344" s="5" t="s">
        <v>1741</v>
      </c>
      <c r="V344" s="5" t="s">
        <v>1931</v>
      </c>
      <c r="W344" s="5" t="s">
        <v>1779</v>
      </c>
      <c r="X344" s="6" t="b">
        <v>0</v>
      </c>
      <c r="Y344" s="5" t="s">
        <v>1825</v>
      </c>
      <c r="Z344" s="5" t="s">
        <v>1741</v>
      </c>
      <c r="AA344" s="5" t="s">
        <v>1221</v>
      </c>
      <c r="AB344" s="7">
        <v>1892</v>
      </c>
      <c r="AC344" s="7">
        <v>1092</v>
      </c>
      <c r="AD344" s="16">
        <f t="shared" si="31"/>
        <v>1.8919999999999999</v>
      </c>
      <c r="AE344" s="16">
        <f t="shared" si="32"/>
        <v>1.0920000000000001</v>
      </c>
      <c r="AF344" s="7">
        <v>2789</v>
      </c>
      <c r="AG344" s="5" t="s">
        <v>1779</v>
      </c>
      <c r="AH344" s="5" t="s">
        <v>1222</v>
      </c>
      <c r="AI344" s="5" t="s">
        <v>1745</v>
      </c>
      <c r="AJ344" s="5" t="s">
        <v>1811</v>
      </c>
      <c r="AK344" s="5" t="s">
        <v>1745</v>
      </c>
      <c r="AL344" s="5" t="s">
        <v>1223</v>
      </c>
      <c r="AM344" s="6" t="b">
        <v>1</v>
      </c>
      <c r="AN344" s="6" t="b">
        <v>1</v>
      </c>
      <c r="AO344" s="17">
        <f t="shared" si="28"/>
        <v>0.77803580400000005</v>
      </c>
      <c r="AP344" s="17">
        <f t="shared" si="29"/>
        <v>0.75168147600000002</v>
      </c>
      <c r="AQ344" s="17">
        <f t="shared" si="30"/>
        <v>2.6354328000000038E-2</v>
      </c>
    </row>
    <row r="345" spans="1:43" ht="12" hidden="1" customHeight="1" x14ac:dyDescent="0.2">
      <c r="A345" s="1" t="s">
        <v>814</v>
      </c>
      <c r="B345" s="5" t="s">
        <v>1156</v>
      </c>
      <c r="C345" s="5" t="s">
        <v>1769</v>
      </c>
      <c r="D345" s="5" t="s">
        <v>1224</v>
      </c>
      <c r="E345" s="5" t="s">
        <v>1225</v>
      </c>
      <c r="F345" s="5" t="s">
        <v>503</v>
      </c>
      <c r="G345" s="5" t="s">
        <v>1773</v>
      </c>
      <c r="H345" s="5" t="s">
        <v>1985</v>
      </c>
      <c r="I345" s="5" t="s">
        <v>1226</v>
      </c>
      <c r="J345" s="5" t="s">
        <v>2139</v>
      </c>
      <c r="K345" s="5" t="s">
        <v>1227</v>
      </c>
      <c r="L345" s="5" t="s">
        <v>1988</v>
      </c>
      <c r="M345" s="5" t="s">
        <v>2701</v>
      </c>
      <c r="N345" s="5" t="s">
        <v>1926</v>
      </c>
      <c r="O345" s="5" t="s">
        <v>942</v>
      </c>
      <c r="P345" s="5" t="s">
        <v>1745</v>
      </c>
      <c r="Q345" s="5" t="s">
        <v>2445</v>
      </c>
      <c r="R345" s="6" t="b">
        <v>0</v>
      </c>
      <c r="S345" s="5" t="s">
        <v>1779</v>
      </c>
      <c r="T345" s="5" t="s">
        <v>1228</v>
      </c>
      <c r="U345" s="5" t="s">
        <v>2206</v>
      </c>
      <c r="V345" s="5" t="s">
        <v>2062</v>
      </c>
      <c r="W345" s="5" t="s">
        <v>1229</v>
      </c>
      <c r="X345" s="6" t="b">
        <v>0</v>
      </c>
      <c r="Y345" s="5" t="s">
        <v>1807</v>
      </c>
      <c r="Z345" s="5" t="s">
        <v>1741</v>
      </c>
      <c r="AA345" s="5" t="s">
        <v>227</v>
      </c>
      <c r="AB345" s="7">
        <v>53000</v>
      </c>
      <c r="AC345" s="7">
        <v>33000</v>
      </c>
      <c r="AD345" s="16">
        <f t="shared" si="31"/>
        <v>53</v>
      </c>
      <c r="AE345" s="16">
        <f t="shared" si="32"/>
        <v>33</v>
      </c>
      <c r="AF345" s="7">
        <v>86464</v>
      </c>
      <c r="AG345" s="5" t="s">
        <v>1230</v>
      </c>
      <c r="AH345" s="5" t="s">
        <v>1745</v>
      </c>
      <c r="AI345" s="5" t="s">
        <v>1231</v>
      </c>
      <c r="AJ345" s="5" t="s">
        <v>1232</v>
      </c>
      <c r="AK345" s="5" t="s">
        <v>1887</v>
      </c>
      <c r="AL345" s="5" t="s">
        <v>1233</v>
      </c>
      <c r="AM345" s="6" t="b">
        <v>1</v>
      </c>
      <c r="AN345" s="6" t="b">
        <v>1</v>
      </c>
      <c r="AO345" s="17">
        <f t="shared" si="28"/>
        <v>23.512070999999999</v>
      </c>
      <c r="AP345" s="17">
        <f t="shared" si="29"/>
        <v>22.715648999999999</v>
      </c>
      <c r="AQ345" s="17">
        <f t="shared" si="30"/>
        <v>0.79642199999999974</v>
      </c>
    </row>
    <row r="346" spans="1:43" ht="12" hidden="1" customHeight="1" x14ac:dyDescent="0.2">
      <c r="A346" s="1" t="s">
        <v>814</v>
      </c>
      <c r="B346" s="5" t="s">
        <v>1156</v>
      </c>
      <c r="C346" s="5" t="s">
        <v>1234</v>
      </c>
      <c r="D346" s="5" t="s">
        <v>1235</v>
      </c>
      <c r="E346" s="5" t="s">
        <v>1236</v>
      </c>
      <c r="F346" s="5" t="s">
        <v>2497</v>
      </c>
      <c r="G346" s="5" t="s">
        <v>1773</v>
      </c>
      <c r="H346" s="5" t="s">
        <v>1985</v>
      </c>
      <c r="I346" s="5" t="s">
        <v>1237</v>
      </c>
      <c r="J346" s="5" t="s">
        <v>1745</v>
      </c>
      <c r="K346" s="5" t="s">
        <v>1987</v>
      </c>
      <c r="L346" s="5" t="s">
        <v>1988</v>
      </c>
      <c r="M346" s="5" t="s">
        <v>1925</v>
      </c>
      <c r="N346" s="5" t="s">
        <v>1990</v>
      </c>
      <c r="O346" s="5" t="s">
        <v>1973</v>
      </c>
      <c r="P346" s="5" t="s">
        <v>531</v>
      </c>
      <c r="Q346" s="5" t="s">
        <v>1238</v>
      </c>
      <c r="R346" s="6" t="b">
        <v>0</v>
      </c>
      <c r="S346" s="5" t="s">
        <v>1993</v>
      </c>
      <c r="T346" s="5" t="s">
        <v>1993</v>
      </c>
      <c r="U346" s="5" t="s">
        <v>1785</v>
      </c>
      <c r="V346" s="5" t="s">
        <v>1836</v>
      </c>
      <c r="W346" s="5" t="s">
        <v>2231</v>
      </c>
      <c r="X346" s="6" t="b">
        <v>0</v>
      </c>
      <c r="Y346" s="5" t="s">
        <v>1745</v>
      </c>
      <c r="Z346" s="5" t="s">
        <v>1745</v>
      </c>
      <c r="AA346" s="5" t="s">
        <v>1745</v>
      </c>
      <c r="AB346" s="7">
        <v>0</v>
      </c>
      <c r="AC346" s="7">
        <v>0</v>
      </c>
      <c r="AD346" s="16">
        <f t="shared" si="31"/>
        <v>0</v>
      </c>
      <c r="AE346" s="16">
        <f t="shared" si="32"/>
        <v>0</v>
      </c>
      <c r="AF346" s="7">
        <v>0</v>
      </c>
      <c r="AG346" s="5" t="s">
        <v>1742</v>
      </c>
      <c r="AH346" s="5" t="s">
        <v>958</v>
      </c>
      <c r="AI346" s="5" t="s">
        <v>1745</v>
      </c>
      <c r="AJ346" s="5" t="s">
        <v>1239</v>
      </c>
      <c r="AK346" s="5" t="s">
        <v>1795</v>
      </c>
      <c r="AL346" s="5" t="s">
        <v>1747</v>
      </c>
      <c r="AM346" s="6" t="b">
        <v>0</v>
      </c>
      <c r="AN346" s="6" t="b">
        <v>1</v>
      </c>
      <c r="AO346" s="17">
        <f t="shared" si="28"/>
        <v>0</v>
      </c>
      <c r="AP346" s="17">
        <f t="shared" si="29"/>
        <v>0</v>
      </c>
      <c r="AQ346" s="17">
        <f t="shared" si="30"/>
        <v>0</v>
      </c>
    </row>
    <row r="347" spans="1:43" ht="12" hidden="1" customHeight="1" x14ac:dyDescent="0.2">
      <c r="A347" s="1" t="s">
        <v>814</v>
      </c>
      <c r="B347" s="5" t="s">
        <v>1156</v>
      </c>
      <c r="C347" s="5" t="s">
        <v>850</v>
      </c>
      <c r="D347" s="5" t="s">
        <v>1240</v>
      </c>
      <c r="E347" s="5" t="s">
        <v>1241</v>
      </c>
      <c r="F347" s="5" t="s">
        <v>2486</v>
      </c>
      <c r="G347" s="5" t="s">
        <v>1890</v>
      </c>
      <c r="H347" s="5" t="s">
        <v>1985</v>
      </c>
      <c r="I347" s="5" t="s">
        <v>1242</v>
      </c>
      <c r="J347" s="5" t="s">
        <v>1745</v>
      </c>
      <c r="K347" s="5" t="s">
        <v>2003</v>
      </c>
      <c r="L347" s="5" t="s">
        <v>1988</v>
      </c>
      <c r="M347" s="5" t="s">
        <v>1775</v>
      </c>
      <c r="N347" s="5" t="s">
        <v>2605</v>
      </c>
      <c r="O347" s="5" t="s">
        <v>1243</v>
      </c>
      <c r="P347" s="5" t="s">
        <v>1745</v>
      </c>
      <c r="Q347" s="5" t="s">
        <v>2399</v>
      </c>
      <c r="R347" s="6" t="b">
        <v>0</v>
      </c>
      <c r="S347" s="5" t="s">
        <v>1746</v>
      </c>
      <c r="T347" s="5" t="s">
        <v>2905</v>
      </c>
      <c r="U347" s="5" t="s">
        <v>2168</v>
      </c>
      <c r="V347" s="5" t="s">
        <v>1915</v>
      </c>
      <c r="W347" s="5" t="s">
        <v>2048</v>
      </c>
      <c r="X347" s="6" t="b">
        <v>0</v>
      </c>
      <c r="Y347" s="5" t="s">
        <v>2238</v>
      </c>
      <c r="Z347" s="5" t="s">
        <v>1741</v>
      </c>
      <c r="AA347" s="5" t="s">
        <v>1244</v>
      </c>
      <c r="AB347" s="7">
        <v>46300</v>
      </c>
      <c r="AC347" s="7">
        <v>12500</v>
      </c>
      <c r="AD347" s="16">
        <f t="shared" si="31"/>
        <v>46.3</v>
      </c>
      <c r="AE347" s="16">
        <f t="shared" si="32"/>
        <v>12.5</v>
      </c>
      <c r="AF347" s="7">
        <v>59892</v>
      </c>
      <c r="AG347" s="5" t="s">
        <v>1779</v>
      </c>
      <c r="AH347" s="5" t="s">
        <v>2489</v>
      </c>
      <c r="AI347" s="5" t="s">
        <v>1745</v>
      </c>
      <c r="AJ347" s="5" t="s">
        <v>1811</v>
      </c>
      <c r="AK347" s="5" t="s">
        <v>1745</v>
      </c>
      <c r="AL347" s="5" t="s">
        <v>1245</v>
      </c>
      <c r="AM347" s="6" t="b">
        <v>1</v>
      </c>
      <c r="AN347" s="6" t="b">
        <v>1</v>
      </c>
      <c r="AO347" s="17">
        <f t="shared" si="28"/>
        <v>8.9060874999999999</v>
      </c>
      <c r="AP347" s="17">
        <f t="shared" si="29"/>
        <v>8.6044125000000005</v>
      </c>
      <c r="AQ347" s="17">
        <f t="shared" si="30"/>
        <v>0.30167499999999947</v>
      </c>
    </row>
    <row r="348" spans="1:43" ht="12" hidden="1" customHeight="1" x14ac:dyDescent="0.2">
      <c r="A348" s="1" t="s">
        <v>814</v>
      </c>
      <c r="B348" s="5" t="s">
        <v>1156</v>
      </c>
      <c r="C348" s="5" t="s">
        <v>1186</v>
      </c>
      <c r="D348" s="5" t="s">
        <v>1246</v>
      </c>
      <c r="E348" s="5" t="s">
        <v>1247</v>
      </c>
      <c r="F348" s="5" t="s">
        <v>2329</v>
      </c>
      <c r="G348" s="5" t="s">
        <v>1948</v>
      </c>
      <c r="H348" s="5" t="s">
        <v>1985</v>
      </c>
      <c r="I348" s="5" t="s">
        <v>1248</v>
      </c>
      <c r="J348" s="5" t="s">
        <v>1728</v>
      </c>
      <c r="K348" s="5" t="s">
        <v>1987</v>
      </c>
      <c r="L348" s="5" t="s">
        <v>661</v>
      </c>
      <c r="M348" s="5" t="s">
        <v>1807</v>
      </c>
      <c r="N348" s="5" t="s">
        <v>1990</v>
      </c>
      <c r="O348" s="5" t="s">
        <v>1249</v>
      </c>
      <c r="P348" s="5" t="s">
        <v>990</v>
      </c>
      <c r="Q348" s="5" t="s">
        <v>259</v>
      </c>
      <c r="R348" s="6" t="b">
        <v>0</v>
      </c>
      <c r="S348" s="5" t="s">
        <v>2465</v>
      </c>
      <c r="T348" s="5" t="s">
        <v>2142</v>
      </c>
      <c r="U348" s="5" t="s">
        <v>1795</v>
      </c>
      <c r="V348" s="5" t="s">
        <v>1823</v>
      </c>
      <c r="W348" s="5" t="s">
        <v>2637</v>
      </c>
      <c r="X348" s="6" t="b">
        <v>0</v>
      </c>
      <c r="Y348" s="5" t="s">
        <v>1825</v>
      </c>
      <c r="Z348" s="5" t="s">
        <v>1741</v>
      </c>
      <c r="AA348" s="5" t="s">
        <v>1250</v>
      </c>
      <c r="AB348" s="7">
        <v>30334</v>
      </c>
      <c r="AC348" s="7">
        <v>17966</v>
      </c>
      <c r="AD348" s="16">
        <f t="shared" si="31"/>
        <v>30.334</v>
      </c>
      <c r="AE348" s="16">
        <f t="shared" si="32"/>
        <v>17.966000000000001</v>
      </c>
      <c r="AF348" s="7">
        <v>47350</v>
      </c>
      <c r="AG348" s="5" t="s">
        <v>1779</v>
      </c>
      <c r="AH348" s="5" t="s">
        <v>3143</v>
      </c>
      <c r="AI348" s="5" t="s">
        <v>1745</v>
      </c>
      <c r="AJ348" s="5" t="s">
        <v>1811</v>
      </c>
      <c r="AK348" s="5" t="s">
        <v>1745</v>
      </c>
      <c r="AL348" s="5" t="s">
        <v>1169</v>
      </c>
      <c r="AM348" s="6" t="b">
        <v>1</v>
      </c>
      <c r="AN348" s="6" t="b">
        <v>1</v>
      </c>
      <c r="AO348" s="17">
        <f t="shared" si="28"/>
        <v>12.800541442</v>
      </c>
      <c r="AP348" s="17">
        <f t="shared" si="29"/>
        <v>12.366949998000001</v>
      </c>
      <c r="AQ348" s="17">
        <f t="shared" si="30"/>
        <v>0.43359144399999927</v>
      </c>
    </row>
    <row r="349" spans="1:43" ht="12" hidden="1" customHeight="1" x14ac:dyDescent="0.2">
      <c r="A349" s="1" t="s">
        <v>814</v>
      </c>
      <c r="B349" s="5" t="s">
        <v>1251</v>
      </c>
      <c r="C349" s="5" t="s">
        <v>1252</v>
      </c>
      <c r="D349" s="5" t="s">
        <v>1253</v>
      </c>
      <c r="E349" s="5" t="s">
        <v>1254</v>
      </c>
      <c r="F349" s="5" t="s">
        <v>2656</v>
      </c>
      <c r="G349" s="5" t="s">
        <v>2656</v>
      </c>
      <c r="H349" s="5" t="s">
        <v>2618</v>
      </c>
      <c r="I349" s="5" t="s">
        <v>1255</v>
      </c>
      <c r="J349" s="5" t="s">
        <v>2620</v>
      </c>
      <c r="K349" s="5" t="s">
        <v>1227</v>
      </c>
      <c r="L349" s="5" t="s">
        <v>2620</v>
      </c>
      <c r="M349" s="5" t="s">
        <v>1758</v>
      </c>
      <c r="N349" s="5" t="s">
        <v>2622</v>
      </c>
      <c r="O349" s="5" t="s">
        <v>1742</v>
      </c>
      <c r="P349" s="5" t="s">
        <v>1742</v>
      </c>
      <c r="Q349" s="5" t="s">
        <v>1742</v>
      </c>
      <c r="R349" s="6" t="b">
        <v>0</v>
      </c>
      <c r="S349" s="5" t="s">
        <v>1768</v>
      </c>
      <c r="T349" s="5" t="s">
        <v>1745</v>
      </c>
      <c r="U349" s="5" t="s">
        <v>1887</v>
      </c>
      <c r="V349" s="5" t="s">
        <v>1779</v>
      </c>
      <c r="W349" s="5" t="s">
        <v>1779</v>
      </c>
      <c r="X349" s="6" t="b">
        <v>1</v>
      </c>
      <c r="Y349" s="5" t="s">
        <v>1915</v>
      </c>
      <c r="Z349" s="5" t="s">
        <v>2068</v>
      </c>
      <c r="AA349" s="5" t="s">
        <v>1742</v>
      </c>
      <c r="AB349" s="7">
        <v>420</v>
      </c>
      <c r="AC349" s="7">
        <v>990</v>
      </c>
      <c r="AD349" s="16">
        <f t="shared" si="31"/>
        <v>0.42</v>
      </c>
      <c r="AE349" s="16">
        <f t="shared" si="32"/>
        <v>0.99</v>
      </c>
      <c r="AF349" s="7">
        <v>0</v>
      </c>
      <c r="AG349" s="5" t="s">
        <v>2480</v>
      </c>
      <c r="AH349" s="5" t="s">
        <v>1745</v>
      </c>
      <c r="AI349" s="5" t="s">
        <v>1745</v>
      </c>
      <c r="AJ349" s="5" t="s">
        <v>2007</v>
      </c>
      <c r="AK349" s="5" t="s">
        <v>1887</v>
      </c>
      <c r="AL349" s="5" t="s">
        <v>1256</v>
      </c>
      <c r="AM349" s="6" t="b">
        <v>1</v>
      </c>
      <c r="AN349" s="6" t="b">
        <v>1</v>
      </c>
      <c r="AO349" s="17">
        <f t="shared" si="28"/>
        <v>0.70536212999999992</v>
      </c>
      <c r="AP349" s="17">
        <f t="shared" si="29"/>
        <v>0.68146947000000002</v>
      </c>
      <c r="AQ349" s="17">
        <f t="shared" si="30"/>
        <v>2.3892659999999899E-2</v>
      </c>
    </row>
    <row r="350" spans="1:43" ht="12" hidden="1" customHeight="1" x14ac:dyDescent="0.2">
      <c r="A350" s="1" t="s">
        <v>814</v>
      </c>
      <c r="B350" s="5" t="s">
        <v>1251</v>
      </c>
      <c r="C350" s="5" t="s">
        <v>1252</v>
      </c>
      <c r="D350" s="5" t="s">
        <v>1257</v>
      </c>
      <c r="E350" s="5" t="s">
        <v>1254</v>
      </c>
      <c r="F350" s="5" t="s">
        <v>2478</v>
      </c>
      <c r="G350" s="5" t="s">
        <v>2478</v>
      </c>
      <c r="H350" s="5" t="s">
        <v>2618</v>
      </c>
      <c r="I350" s="5" t="s">
        <v>1255</v>
      </c>
      <c r="J350" s="5" t="s">
        <v>2620</v>
      </c>
      <c r="K350" s="5" t="s">
        <v>1227</v>
      </c>
      <c r="L350" s="5" t="s">
        <v>2620</v>
      </c>
      <c r="M350" s="5" t="s">
        <v>1758</v>
      </c>
      <c r="N350" s="5" t="s">
        <v>2622</v>
      </c>
      <c r="O350" s="5" t="s">
        <v>1742</v>
      </c>
      <c r="P350" s="5" t="s">
        <v>1742</v>
      </c>
      <c r="Q350" s="5" t="s">
        <v>1742</v>
      </c>
      <c r="R350" s="6" t="b">
        <v>0</v>
      </c>
      <c r="S350" s="5" t="s">
        <v>1768</v>
      </c>
      <c r="T350" s="5" t="s">
        <v>1745</v>
      </c>
      <c r="U350" s="5" t="s">
        <v>1887</v>
      </c>
      <c r="V350" s="5" t="s">
        <v>1779</v>
      </c>
      <c r="W350" s="5" t="s">
        <v>1779</v>
      </c>
      <c r="X350" s="6" t="b">
        <v>1</v>
      </c>
      <c r="Y350" s="5" t="s">
        <v>1825</v>
      </c>
      <c r="Z350" s="5" t="s">
        <v>2068</v>
      </c>
      <c r="AA350" s="5" t="s">
        <v>1742</v>
      </c>
      <c r="AB350" s="7">
        <v>460</v>
      </c>
      <c r="AC350" s="7">
        <v>1070</v>
      </c>
      <c r="AD350" s="16">
        <f t="shared" si="31"/>
        <v>0.46</v>
      </c>
      <c r="AE350" s="16">
        <f t="shared" si="32"/>
        <v>1.07</v>
      </c>
      <c r="AF350" s="7" t="s">
        <v>1779</v>
      </c>
      <c r="AG350" s="5" t="s">
        <v>1258</v>
      </c>
      <c r="AH350" s="5" t="s">
        <v>1745</v>
      </c>
      <c r="AI350" s="5" t="s">
        <v>1745</v>
      </c>
      <c r="AJ350" s="5" t="s">
        <v>1894</v>
      </c>
      <c r="AK350" s="5" t="s">
        <v>1887</v>
      </c>
      <c r="AL350" s="5" t="s">
        <v>1259</v>
      </c>
      <c r="AM350" s="6" t="b">
        <v>1</v>
      </c>
      <c r="AN350" s="6" t="b">
        <v>1</v>
      </c>
      <c r="AO350" s="17">
        <f t="shared" si="28"/>
        <v>0.76236109000000007</v>
      </c>
      <c r="AP350" s="17">
        <f t="shared" si="29"/>
        <v>0.73653771000000001</v>
      </c>
      <c r="AQ350" s="17">
        <f t="shared" si="30"/>
        <v>2.5823380000000062E-2</v>
      </c>
    </row>
    <row r="351" spans="1:43" ht="12" hidden="1" customHeight="1" x14ac:dyDescent="0.2">
      <c r="A351" s="1" t="s">
        <v>814</v>
      </c>
      <c r="B351" s="5" t="s">
        <v>1251</v>
      </c>
      <c r="C351" s="5" t="s">
        <v>1252</v>
      </c>
      <c r="D351" s="5" t="s">
        <v>1260</v>
      </c>
      <c r="E351" s="5" t="s">
        <v>1254</v>
      </c>
      <c r="F351" s="5" t="s">
        <v>3048</v>
      </c>
      <c r="G351" s="5" t="s">
        <v>3048</v>
      </c>
      <c r="H351" s="5" t="s">
        <v>2618</v>
      </c>
      <c r="I351" s="5" t="s">
        <v>1255</v>
      </c>
      <c r="J351" s="5" t="s">
        <v>2620</v>
      </c>
      <c r="K351" s="5" t="s">
        <v>2303</v>
      </c>
      <c r="L351" s="5" t="s">
        <v>2620</v>
      </c>
      <c r="M351" s="5" t="s">
        <v>1758</v>
      </c>
      <c r="N351" s="5" t="s">
        <v>2622</v>
      </c>
      <c r="O351" s="5" t="s">
        <v>1742</v>
      </c>
      <c r="P351" s="5" t="s">
        <v>1742</v>
      </c>
      <c r="Q351" s="5" t="s">
        <v>1742</v>
      </c>
      <c r="R351" s="6" t="b">
        <v>0</v>
      </c>
      <c r="S351" s="5" t="s">
        <v>1779</v>
      </c>
      <c r="T351" s="5" t="s">
        <v>1745</v>
      </c>
      <c r="U351" s="5" t="s">
        <v>1887</v>
      </c>
      <c r="V351" s="5" t="s">
        <v>1779</v>
      </c>
      <c r="W351" s="5" t="s">
        <v>1779</v>
      </c>
      <c r="X351" s="6" t="b">
        <v>1</v>
      </c>
      <c r="Y351" s="5" t="s">
        <v>1825</v>
      </c>
      <c r="Z351" s="5" t="s">
        <v>2068</v>
      </c>
      <c r="AA351" s="5" t="s">
        <v>1742</v>
      </c>
      <c r="AB351" s="7">
        <v>410</v>
      </c>
      <c r="AC351" s="7">
        <v>880</v>
      </c>
      <c r="AD351" s="16">
        <f t="shared" si="31"/>
        <v>0.41</v>
      </c>
      <c r="AE351" s="16">
        <f t="shared" si="32"/>
        <v>0.88</v>
      </c>
      <c r="AF351" s="7">
        <v>0</v>
      </c>
      <c r="AG351" s="5" t="s">
        <v>1779</v>
      </c>
      <c r="AH351" s="5" t="s">
        <v>1745</v>
      </c>
      <c r="AI351" s="5" t="s">
        <v>1745</v>
      </c>
      <c r="AJ351" s="5" t="s">
        <v>1758</v>
      </c>
      <c r="AK351" s="5" t="s">
        <v>1887</v>
      </c>
      <c r="AL351" s="5" t="s">
        <v>1747</v>
      </c>
      <c r="AM351" s="6" t="b">
        <v>1</v>
      </c>
      <c r="AN351" s="6" t="b">
        <v>1</v>
      </c>
      <c r="AO351" s="17">
        <f t="shared" si="28"/>
        <v>0.62698856000000003</v>
      </c>
      <c r="AP351" s="17">
        <f t="shared" si="29"/>
        <v>0.60575064000000001</v>
      </c>
      <c r="AQ351" s="17">
        <f t="shared" si="30"/>
        <v>2.1237920000000021E-2</v>
      </c>
    </row>
    <row r="352" spans="1:43" ht="12" hidden="1" customHeight="1" x14ac:dyDescent="0.2">
      <c r="A352" s="1" t="s">
        <v>814</v>
      </c>
      <c r="B352" s="5" t="s">
        <v>1251</v>
      </c>
      <c r="C352" s="5" t="s">
        <v>1261</v>
      </c>
      <c r="D352" s="5" t="s">
        <v>1262</v>
      </c>
      <c r="E352" s="5" t="s">
        <v>1263</v>
      </c>
      <c r="F352" s="5" t="s">
        <v>2000</v>
      </c>
      <c r="G352" s="5" t="s">
        <v>1960</v>
      </c>
      <c r="H352" s="5" t="s">
        <v>1985</v>
      </c>
      <c r="I352" s="5" t="s">
        <v>2263</v>
      </c>
      <c r="J352" s="5" t="s">
        <v>1745</v>
      </c>
      <c r="K352" s="5" t="s">
        <v>2003</v>
      </c>
      <c r="L352" s="5" t="s">
        <v>2095</v>
      </c>
      <c r="M352" s="5" t="s">
        <v>2020</v>
      </c>
      <c r="N352" s="5" t="s">
        <v>1732</v>
      </c>
      <c r="O352" s="5" t="s">
        <v>1745</v>
      </c>
      <c r="P352" s="5" t="s">
        <v>1930</v>
      </c>
      <c r="Q352" s="5" t="s">
        <v>3150</v>
      </c>
      <c r="R352" s="6" t="b">
        <v>0</v>
      </c>
      <c r="S352" s="5" t="s">
        <v>1264</v>
      </c>
      <c r="T352" s="5" t="s">
        <v>522</v>
      </c>
      <c r="U352" s="5" t="s">
        <v>1823</v>
      </c>
      <c r="V352" s="5" t="s">
        <v>1779</v>
      </c>
      <c r="W352" s="5" t="s">
        <v>2388</v>
      </c>
      <c r="X352" s="6" t="b">
        <v>0</v>
      </c>
      <c r="Y352" s="5" t="s">
        <v>1741</v>
      </c>
      <c r="Z352" s="5" t="s">
        <v>1768</v>
      </c>
      <c r="AA352" s="5" t="s">
        <v>2743</v>
      </c>
      <c r="AB352" s="7">
        <v>657</v>
      </c>
      <c r="AC352" s="7">
        <v>872</v>
      </c>
      <c r="AD352" s="16">
        <f t="shared" si="31"/>
        <v>0.65700000000000003</v>
      </c>
      <c r="AE352" s="16">
        <f t="shared" si="32"/>
        <v>0.872</v>
      </c>
      <c r="AF352" s="7">
        <v>1536</v>
      </c>
      <c r="AG352" s="5" t="s">
        <v>1779</v>
      </c>
      <c r="AH352" s="5" t="s">
        <v>1265</v>
      </c>
      <c r="AI352" s="5" t="s">
        <v>1265</v>
      </c>
      <c r="AJ352" s="5" t="s">
        <v>1266</v>
      </c>
      <c r="AK352" s="5" t="s">
        <v>1887</v>
      </c>
      <c r="AL352" s="5" t="s">
        <v>1267</v>
      </c>
      <c r="AM352" s="6" t="b">
        <v>1</v>
      </c>
      <c r="AN352" s="6" t="b">
        <v>1</v>
      </c>
      <c r="AO352" s="17">
        <f t="shared" si="28"/>
        <v>0.62128866399999993</v>
      </c>
      <c r="AP352" s="17">
        <f t="shared" si="29"/>
        <v>0.60024381599999999</v>
      </c>
      <c r="AQ352" s="17">
        <f t="shared" si="30"/>
        <v>2.1044847999999949E-2</v>
      </c>
    </row>
    <row r="353" spans="1:43" ht="12" hidden="1" customHeight="1" x14ac:dyDescent="0.2">
      <c r="A353" s="1" t="s">
        <v>814</v>
      </c>
      <c r="B353" s="5" t="s">
        <v>1251</v>
      </c>
      <c r="C353" s="5" t="s">
        <v>1268</v>
      </c>
      <c r="D353" s="5" t="s">
        <v>1269</v>
      </c>
      <c r="E353" s="5" t="s">
        <v>1270</v>
      </c>
      <c r="F353" s="5" t="s">
        <v>2307</v>
      </c>
      <c r="G353" s="5" t="s">
        <v>2743</v>
      </c>
      <c r="H353" s="5" t="s">
        <v>1985</v>
      </c>
      <c r="I353" s="5" t="s">
        <v>1271</v>
      </c>
      <c r="J353" s="5" t="s">
        <v>1728</v>
      </c>
      <c r="K353" s="5" t="s">
        <v>1745</v>
      </c>
      <c r="L353" s="5" t="s">
        <v>1272</v>
      </c>
      <c r="M353" s="5" t="s">
        <v>2062</v>
      </c>
      <c r="N353" s="5" t="s">
        <v>1990</v>
      </c>
      <c r="O353" s="5" t="s">
        <v>3136</v>
      </c>
      <c r="P353" s="5" t="s">
        <v>1273</v>
      </c>
      <c r="Q353" s="5" t="s">
        <v>2480</v>
      </c>
      <c r="R353" s="6" t="b">
        <v>0</v>
      </c>
      <c r="S353" s="5" t="s">
        <v>2391</v>
      </c>
      <c r="T353" s="5" t="s">
        <v>2391</v>
      </c>
      <c r="U353" s="5" t="s">
        <v>1892</v>
      </c>
      <c r="V353" s="5" t="s">
        <v>1779</v>
      </c>
      <c r="W353" s="5" t="s">
        <v>1274</v>
      </c>
      <c r="X353" s="6" t="b">
        <v>0</v>
      </c>
      <c r="Y353" s="5" t="s">
        <v>1807</v>
      </c>
      <c r="Z353" s="5" t="s">
        <v>1741</v>
      </c>
      <c r="AA353" s="5" t="s">
        <v>1745</v>
      </c>
      <c r="AB353" s="7">
        <v>46100</v>
      </c>
      <c r="AC353" s="7">
        <v>32220</v>
      </c>
      <c r="AD353" s="16">
        <f t="shared" si="31"/>
        <v>46.1</v>
      </c>
      <c r="AE353" s="16">
        <f t="shared" si="32"/>
        <v>32.22</v>
      </c>
      <c r="AF353" s="7" t="s">
        <v>1745</v>
      </c>
      <c r="AG353" s="5" t="s">
        <v>1779</v>
      </c>
      <c r="AH353" s="5" t="s">
        <v>1275</v>
      </c>
      <c r="AI353" s="5" t="s">
        <v>1275</v>
      </c>
      <c r="AJ353" s="5" t="s">
        <v>1276</v>
      </c>
      <c r="AK353" s="5" t="s">
        <v>1887</v>
      </c>
      <c r="AL353" s="5" t="s">
        <v>1747</v>
      </c>
      <c r="AM353" s="6" t="b">
        <v>1</v>
      </c>
      <c r="AN353" s="6" t="b">
        <v>1</v>
      </c>
      <c r="AO353" s="17">
        <f t="shared" si="28"/>
        <v>22.95633114</v>
      </c>
      <c r="AP353" s="17">
        <f t="shared" si="29"/>
        <v>22.178733659999999</v>
      </c>
      <c r="AQ353" s="17">
        <f t="shared" si="30"/>
        <v>0.77759748000000073</v>
      </c>
    </row>
    <row r="354" spans="1:43" ht="12" hidden="1" customHeight="1" x14ac:dyDescent="0.2">
      <c r="A354" s="1" t="s">
        <v>814</v>
      </c>
      <c r="B354" s="5" t="s">
        <v>1251</v>
      </c>
      <c r="C354" s="5" t="s">
        <v>1252</v>
      </c>
      <c r="D354" s="5" t="s">
        <v>1277</v>
      </c>
      <c r="E354" s="5" t="s">
        <v>1254</v>
      </c>
      <c r="F354" s="5" t="s">
        <v>1752</v>
      </c>
      <c r="G354" s="5" t="s">
        <v>2824</v>
      </c>
      <c r="H354" s="5" t="s">
        <v>1985</v>
      </c>
      <c r="I354" s="5" t="s">
        <v>1278</v>
      </c>
      <c r="J354" s="5" t="s">
        <v>1728</v>
      </c>
      <c r="K354" s="5" t="s">
        <v>1227</v>
      </c>
      <c r="L354" s="5" t="s">
        <v>1988</v>
      </c>
      <c r="M354" s="5" t="s">
        <v>2179</v>
      </c>
      <c r="N354" s="5" t="s">
        <v>1926</v>
      </c>
      <c r="O354" s="5" t="s">
        <v>1279</v>
      </c>
      <c r="P354" s="5" t="s">
        <v>1280</v>
      </c>
      <c r="Q354" s="5" t="s">
        <v>1281</v>
      </c>
      <c r="R354" s="6" t="b">
        <v>1</v>
      </c>
      <c r="S354" s="5" t="s">
        <v>2035</v>
      </c>
      <c r="T354" s="5" t="s">
        <v>2035</v>
      </c>
      <c r="U354" s="5" t="s">
        <v>1768</v>
      </c>
      <c r="V354" s="5" t="s">
        <v>1887</v>
      </c>
      <c r="W354" s="5" t="s">
        <v>1843</v>
      </c>
      <c r="X354" s="6" t="b">
        <v>1</v>
      </c>
      <c r="Y354" s="5" t="s">
        <v>1915</v>
      </c>
      <c r="Z354" s="5" t="s">
        <v>1931</v>
      </c>
      <c r="AA354" s="5" t="s">
        <v>1282</v>
      </c>
      <c r="AB354" s="7">
        <v>2000</v>
      </c>
      <c r="AC354" s="7">
        <v>5500</v>
      </c>
      <c r="AD354" s="16">
        <f t="shared" si="31"/>
        <v>2</v>
      </c>
      <c r="AE354" s="16">
        <f t="shared" si="32"/>
        <v>5.5</v>
      </c>
      <c r="AF354" s="7">
        <v>0</v>
      </c>
      <c r="AG354" s="5" t="s">
        <v>1779</v>
      </c>
      <c r="AH354" s="5" t="s">
        <v>1745</v>
      </c>
      <c r="AI354" s="5" t="s">
        <v>1775</v>
      </c>
      <c r="AJ354" s="5" t="s">
        <v>2169</v>
      </c>
      <c r="AK354" s="5" t="s">
        <v>1887</v>
      </c>
      <c r="AL354" s="5" t="s">
        <v>1747</v>
      </c>
      <c r="AM354" s="6" t="b">
        <v>1</v>
      </c>
      <c r="AN354" s="6" t="b">
        <v>1</v>
      </c>
      <c r="AO354" s="17">
        <f t="shared" si="28"/>
        <v>3.9186785</v>
      </c>
      <c r="AP354" s="17">
        <f t="shared" si="29"/>
        <v>3.7859414999999998</v>
      </c>
      <c r="AQ354" s="17">
        <f t="shared" si="30"/>
        <v>0.1327370000000001</v>
      </c>
    </row>
    <row r="355" spans="1:43" ht="12" hidden="1" customHeight="1" x14ac:dyDescent="0.2">
      <c r="A355" s="1" t="s">
        <v>814</v>
      </c>
      <c r="B355" s="5" t="s">
        <v>1251</v>
      </c>
      <c r="C355" s="5" t="s">
        <v>1261</v>
      </c>
      <c r="D355" s="5" t="s">
        <v>1283</v>
      </c>
      <c r="E355" s="5" t="s">
        <v>1284</v>
      </c>
      <c r="F355" s="5" t="s">
        <v>2575</v>
      </c>
      <c r="G355" s="5" t="s">
        <v>1724</v>
      </c>
      <c r="H355" s="5" t="s">
        <v>1985</v>
      </c>
      <c r="I355" s="5" t="s">
        <v>1285</v>
      </c>
      <c r="J355" s="5" t="s">
        <v>1745</v>
      </c>
      <c r="K355" s="5" t="s">
        <v>1987</v>
      </c>
      <c r="L355" s="5" t="s">
        <v>661</v>
      </c>
      <c r="M355" s="5" t="s">
        <v>2206</v>
      </c>
      <c r="N355" s="5" t="s">
        <v>1732</v>
      </c>
      <c r="O355" s="5" t="s">
        <v>1745</v>
      </c>
      <c r="P355" s="5" t="s">
        <v>1930</v>
      </c>
      <c r="Q355" s="5" t="s">
        <v>3150</v>
      </c>
      <c r="R355" s="6" t="b">
        <v>0</v>
      </c>
      <c r="S355" s="5" t="s">
        <v>2231</v>
      </c>
      <c r="T355" s="5" t="s">
        <v>1286</v>
      </c>
      <c r="U355" s="5" t="s">
        <v>1858</v>
      </c>
      <c r="V355" s="5" t="s">
        <v>1779</v>
      </c>
      <c r="W355" s="5" t="s">
        <v>1804</v>
      </c>
      <c r="X355" s="6" t="b">
        <v>0</v>
      </c>
      <c r="Y355" s="5" t="s">
        <v>1836</v>
      </c>
      <c r="Z355" s="5" t="s">
        <v>1785</v>
      </c>
      <c r="AA355" s="5" t="s">
        <v>1287</v>
      </c>
      <c r="AB355" s="7">
        <v>2238</v>
      </c>
      <c r="AC355" s="7">
        <v>8104</v>
      </c>
      <c r="AD355" s="16">
        <f t="shared" si="31"/>
        <v>2.238</v>
      </c>
      <c r="AE355" s="16">
        <f t="shared" si="32"/>
        <v>8.1039999999999992</v>
      </c>
      <c r="AF355" s="7">
        <v>11918</v>
      </c>
      <c r="AG355" s="5" t="s">
        <v>1779</v>
      </c>
      <c r="AH355" s="5" t="s">
        <v>1288</v>
      </c>
      <c r="AI355" s="5" t="s">
        <v>1745</v>
      </c>
      <c r="AJ355" s="5" t="s">
        <v>1289</v>
      </c>
      <c r="AK355" s="5" t="s">
        <v>1745</v>
      </c>
      <c r="AL355" s="5" t="s">
        <v>1290</v>
      </c>
      <c r="AM355" s="6" t="b">
        <v>1</v>
      </c>
      <c r="AN355" s="6" t="b">
        <v>1</v>
      </c>
      <c r="AO355" s="17">
        <f t="shared" ref="AO355:AO379" si="33">AE355*0.712487</f>
        <v>5.7739946479999995</v>
      </c>
      <c r="AP355" s="17">
        <f t="shared" ref="AP355:AP379" si="34">AE355*0.688353</f>
        <v>5.5784127119999996</v>
      </c>
      <c r="AQ355" s="17">
        <f t="shared" ref="AQ355:AQ417" si="35">AO355-AP355</f>
        <v>0.19558193599999996</v>
      </c>
    </row>
    <row r="356" spans="1:43" ht="12" hidden="1" customHeight="1" x14ac:dyDescent="0.2">
      <c r="A356" s="1" t="s">
        <v>814</v>
      </c>
      <c r="B356" s="5" t="s">
        <v>1251</v>
      </c>
      <c r="C356" s="5" t="s">
        <v>1291</v>
      </c>
      <c r="D356" s="5" t="s">
        <v>1292</v>
      </c>
      <c r="E356" s="5" t="s">
        <v>1293</v>
      </c>
      <c r="F356" s="5" t="s">
        <v>1773</v>
      </c>
      <c r="G356" s="5" t="s">
        <v>2656</v>
      </c>
      <c r="H356" s="5" t="s">
        <v>1985</v>
      </c>
      <c r="I356" s="5" t="s">
        <v>1294</v>
      </c>
      <c r="J356" s="5" t="s">
        <v>1728</v>
      </c>
      <c r="K356" s="5" t="s">
        <v>1745</v>
      </c>
      <c r="L356" s="5" t="s">
        <v>1295</v>
      </c>
      <c r="M356" s="5" t="s">
        <v>2158</v>
      </c>
      <c r="N356" s="5" t="s">
        <v>2605</v>
      </c>
      <c r="O356" s="5" t="s">
        <v>1296</v>
      </c>
      <c r="P356" s="5" t="s">
        <v>1297</v>
      </c>
      <c r="Q356" s="5" t="s">
        <v>2009</v>
      </c>
      <c r="R356" s="6" t="b">
        <v>1</v>
      </c>
      <c r="S356" s="5" t="s">
        <v>1747</v>
      </c>
      <c r="T356" s="5" t="s">
        <v>1746</v>
      </c>
      <c r="U356" s="5" t="s">
        <v>1823</v>
      </c>
      <c r="V356" s="5" t="s">
        <v>1858</v>
      </c>
      <c r="W356" s="5" t="s">
        <v>1298</v>
      </c>
      <c r="X356" s="6" t="b">
        <v>0</v>
      </c>
      <c r="Y356" s="5" t="s">
        <v>1836</v>
      </c>
      <c r="Z356" s="5" t="s">
        <v>1741</v>
      </c>
      <c r="AA356" s="5" t="s">
        <v>2673</v>
      </c>
      <c r="AB356" s="7">
        <v>6870</v>
      </c>
      <c r="AC356" s="7">
        <v>20000</v>
      </c>
      <c r="AD356" s="16">
        <f t="shared" si="31"/>
        <v>6.87</v>
      </c>
      <c r="AE356" s="16">
        <f t="shared" si="32"/>
        <v>20</v>
      </c>
      <c r="AF356" s="7" t="s">
        <v>1745</v>
      </c>
      <c r="AG356" s="5" t="s">
        <v>1299</v>
      </c>
      <c r="AH356" s="5" t="s">
        <v>1810</v>
      </c>
      <c r="AI356" s="5" t="s">
        <v>1745</v>
      </c>
      <c r="AJ356" s="5" t="s">
        <v>2266</v>
      </c>
      <c r="AK356" s="5" t="s">
        <v>1745</v>
      </c>
      <c r="AL356" s="5" t="s">
        <v>1300</v>
      </c>
      <c r="AM356" s="6" t="b">
        <v>0</v>
      </c>
      <c r="AN356" s="6" t="b">
        <v>1</v>
      </c>
      <c r="AO356" s="17">
        <f t="shared" si="33"/>
        <v>14.249739999999999</v>
      </c>
      <c r="AP356" s="17">
        <f t="shared" si="34"/>
        <v>13.767060000000001</v>
      </c>
      <c r="AQ356" s="17">
        <f t="shared" si="35"/>
        <v>0.48267999999999844</v>
      </c>
    </row>
    <row r="357" spans="1:43" ht="12" hidden="1" customHeight="1" x14ac:dyDescent="0.2">
      <c r="A357" s="1" t="s">
        <v>814</v>
      </c>
      <c r="B357" s="5" t="s">
        <v>1251</v>
      </c>
      <c r="C357" s="5" t="s">
        <v>1261</v>
      </c>
      <c r="D357" s="5" t="s">
        <v>1301</v>
      </c>
      <c r="E357" s="5" t="s">
        <v>1302</v>
      </c>
      <c r="F357" s="5" t="s">
        <v>1801</v>
      </c>
      <c r="G357" s="5" t="s">
        <v>1890</v>
      </c>
      <c r="H357" s="5" t="s">
        <v>1985</v>
      </c>
      <c r="I357" s="5" t="s">
        <v>1303</v>
      </c>
      <c r="J357" s="5" t="s">
        <v>1745</v>
      </c>
      <c r="K357" s="5" t="s">
        <v>1987</v>
      </c>
      <c r="L357" s="5" t="s">
        <v>1988</v>
      </c>
      <c r="M357" s="5" t="s">
        <v>1825</v>
      </c>
      <c r="N357" s="5" t="s">
        <v>1926</v>
      </c>
      <c r="O357" s="5" t="s">
        <v>1745</v>
      </c>
      <c r="P357" s="5" t="s">
        <v>1304</v>
      </c>
      <c r="Q357" s="5" t="s">
        <v>2940</v>
      </c>
      <c r="R357" s="6" t="b">
        <v>0</v>
      </c>
      <c r="S357" s="5" t="s">
        <v>2169</v>
      </c>
      <c r="T357" s="5" t="s">
        <v>2532</v>
      </c>
      <c r="U357" s="5" t="s">
        <v>2068</v>
      </c>
      <c r="V357" s="5" t="s">
        <v>1779</v>
      </c>
      <c r="W357" s="5" t="s">
        <v>2169</v>
      </c>
      <c r="X357" s="6" t="b">
        <v>0</v>
      </c>
      <c r="Y357" s="5" t="s">
        <v>1836</v>
      </c>
      <c r="Z357" s="5" t="s">
        <v>1785</v>
      </c>
      <c r="AA357" s="5" t="s">
        <v>1305</v>
      </c>
      <c r="AB357" s="7">
        <v>1442</v>
      </c>
      <c r="AC357" s="7">
        <v>2825</v>
      </c>
      <c r="AD357" s="16">
        <f t="shared" si="31"/>
        <v>1.4419999999999999</v>
      </c>
      <c r="AE357" s="16">
        <f t="shared" si="32"/>
        <v>2.8250000000000002</v>
      </c>
      <c r="AF357" s="7">
        <v>4122</v>
      </c>
      <c r="AG357" s="5" t="s">
        <v>1779</v>
      </c>
      <c r="AH357" s="5" t="s">
        <v>1306</v>
      </c>
      <c r="AI357" s="5" t="s">
        <v>1745</v>
      </c>
      <c r="AJ357" s="5" t="s">
        <v>376</v>
      </c>
      <c r="AK357" s="5" t="s">
        <v>1745</v>
      </c>
      <c r="AL357" s="5" t="s">
        <v>1307</v>
      </c>
      <c r="AM357" s="6" t="b">
        <v>1</v>
      </c>
      <c r="AN357" s="6" t="b">
        <v>1</v>
      </c>
      <c r="AO357" s="17">
        <f t="shared" si="33"/>
        <v>2.0127757750000002</v>
      </c>
      <c r="AP357" s="17">
        <f t="shared" si="34"/>
        <v>1.9445972250000001</v>
      </c>
      <c r="AQ357" s="17">
        <f t="shared" si="35"/>
        <v>6.817855000000006E-2</v>
      </c>
    </row>
    <row r="358" spans="1:43" ht="12" hidden="1" customHeight="1" x14ac:dyDescent="0.2">
      <c r="A358" s="1" t="s">
        <v>814</v>
      </c>
      <c r="B358" s="5" t="s">
        <v>1251</v>
      </c>
      <c r="C358" s="5" t="s">
        <v>1261</v>
      </c>
      <c r="D358" s="5" t="s">
        <v>1308</v>
      </c>
      <c r="E358" s="5" t="s">
        <v>1263</v>
      </c>
      <c r="F358" s="5" t="s">
        <v>1789</v>
      </c>
      <c r="G358" s="5" t="s">
        <v>2666</v>
      </c>
      <c r="H358" s="5" t="s">
        <v>1985</v>
      </c>
      <c r="I358" s="5" t="s">
        <v>2263</v>
      </c>
      <c r="J358" s="5" t="s">
        <v>1745</v>
      </c>
      <c r="K358" s="5" t="s">
        <v>2003</v>
      </c>
      <c r="L358" s="5" t="s">
        <v>2095</v>
      </c>
      <c r="M358" s="5" t="s">
        <v>1309</v>
      </c>
      <c r="N358" s="5" t="s">
        <v>1732</v>
      </c>
      <c r="O358" s="5" t="s">
        <v>1745</v>
      </c>
      <c r="P358" s="5" t="s">
        <v>3136</v>
      </c>
      <c r="Q358" s="5" t="s">
        <v>3111</v>
      </c>
      <c r="R358" s="6" t="b">
        <v>0</v>
      </c>
      <c r="S358" s="5" t="s">
        <v>2539</v>
      </c>
      <c r="T358" s="5" t="s">
        <v>17</v>
      </c>
      <c r="U358" s="5" t="s">
        <v>1836</v>
      </c>
      <c r="V358" s="5" t="s">
        <v>1779</v>
      </c>
      <c r="W358" s="5" t="s">
        <v>1760</v>
      </c>
      <c r="X358" s="6" t="b">
        <v>0</v>
      </c>
      <c r="Y358" s="5" t="s">
        <v>1836</v>
      </c>
      <c r="Z358" s="5" t="s">
        <v>1768</v>
      </c>
      <c r="AA358" s="5" t="s">
        <v>1310</v>
      </c>
      <c r="AB358" s="7">
        <v>1065</v>
      </c>
      <c r="AC358" s="7">
        <v>3425</v>
      </c>
      <c r="AD358" s="16">
        <f t="shared" si="31"/>
        <v>1.0649999999999999</v>
      </c>
      <c r="AE358" s="16">
        <f t="shared" si="32"/>
        <v>3.4249999999999998</v>
      </c>
      <c r="AF358" s="7">
        <v>3597</v>
      </c>
      <c r="AG358" s="5" t="s">
        <v>1779</v>
      </c>
      <c r="AH358" s="5" t="s">
        <v>1311</v>
      </c>
      <c r="AI358" s="5" t="s">
        <v>1745</v>
      </c>
      <c r="AJ358" s="5" t="s">
        <v>1804</v>
      </c>
      <c r="AK358" s="5" t="s">
        <v>1745</v>
      </c>
      <c r="AL358" s="5" t="s">
        <v>1312</v>
      </c>
      <c r="AM358" s="6" t="b">
        <v>1</v>
      </c>
      <c r="AN358" s="6" t="b">
        <v>1</v>
      </c>
      <c r="AO358" s="17">
        <f t="shared" si="33"/>
        <v>2.4402679749999998</v>
      </c>
      <c r="AP358" s="17">
        <f t="shared" si="34"/>
        <v>2.3576090249999999</v>
      </c>
      <c r="AQ358" s="17">
        <f t="shared" si="35"/>
        <v>8.2658949999999898E-2</v>
      </c>
    </row>
    <row r="359" spans="1:43" ht="12" hidden="1" customHeight="1" x14ac:dyDescent="0.2">
      <c r="A359" s="1" t="s">
        <v>814</v>
      </c>
      <c r="B359" s="5" t="s">
        <v>1251</v>
      </c>
      <c r="C359" s="5" t="s">
        <v>1313</v>
      </c>
      <c r="D359" s="5" t="s">
        <v>1314</v>
      </c>
      <c r="E359" s="5" t="s">
        <v>1315</v>
      </c>
      <c r="F359" s="5" t="s">
        <v>94</v>
      </c>
      <c r="G359" s="5" t="s">
        <v>1842</v>
      </c>
      <c r="H359" s="5" t="s">
        <v>1985</v>
      </c>
      <c r="I359" s="5" t="s">
        <v>1303</v>
      </c>
      <c r="J359" s="5" t="s">
        <v>1728</v>
      </c>
      <c r="K359" s="5" t="s">
        <v>1987</v>
      </c>
      <c r="L359" s="5" t="s">
        <v>661</v>
      </c>
      <c r="M359" s="5" t="s">
        <v>1858</v>
      </c>
      <c r="N359" s="5" t="s">
        <v>1990</v>
      </c>
      <c r="O359" s="5" t="s">
        <v>1094</v>
      </c>
      <c r="P359" s="5" t="s">
        <v>1316</v>
      </c>
      <c r="Q359" s="5" t="s">
        <v>1745</v>
      </c>
      <c r="R359" s="6" t="b">
        <v>0</v>
      </c>
      <c r="S359" s="5" t="s">
        <v>2987</v>
      </c>
      <c r="T359" s="5" t="s">
        <v>1317</v>
      </c>
      <c r="U359" s="5" t="s">
        <v>1915</v>
      </c>
      <c r="V359" s="5" t="s">
        <v>1768</v>
      </c>
      <c r="W359" s="5" t="s">
        <v>2024</v>
      </c>
      <c r="X359" s="6" t="b">
        <v>0</v>
      </c>
      <c r="Y359" s="5" t="s">
        <v>1836</v>
      </c>
      <c r="Z359" s="5" t="s">
        <v>1785</v>
      </c>
      <c r="AA359" s="5" t="s">
        <v>1745</v>
      </c>
      <c r="AB359" s="7">
        <v>355</v>
      </c>
      <c r="AC359" s="7">
        <v>717</v>
      </c>
      <c r="AD359" s="16">
        <f t="shared" si="31"/>
        <v>0.35499999999999998</v>
      </c>
      <c r="AE359" s="16">
        <f t="shared" si="32"/>
        <v>0.71699999999999997</v>
      </c>
      <c r="AF359" s="7">
        <v>826</v>
      </c>
      <c r="AG359" s="5" t="s">
        <v>1779</v>
      </c>
      <c r="AH359" s="5" t="s">
        <v>1318</v>
      </c>
      <c r="AI359" s="5" t="s">
        <v>1745</v>
      </c>
      <c r="AJ359" s="5" t="s">
        <v>1953</v>
      </c>
      <c r="AK359" s="5" t="s">
        <v>1745</v>
      </c>
      <c r="AL359" s="5" t="s">
        <v>1747</v>
      </c>
      <c r="AM359" s="6" t="b">
        <v>1</v>
      </c>
      <c r="AN359" s="6" t="b">
        <v>1</v>
      </c>
      <c r="AO359" s="17">
        <f t="shared" si="33"/>
        <v>0.51085317899999994</v>
      </c>
      <c r="AP359" s="17">
        <f t="shared" si="34"/>
        <v>0.49354910099999999</v>
      </c>
      <c r="AQ359" s="17">
        <f t="shared" si="35"/>
        <v>1.7304077999999945E-2</v>
      </c>
    </row>
    <row r="360" spans="1:43" ht="12" hidden="1" customHeight="1" x14ac:dyDescent="0.2">
      <c r="A360" s="1" t="s">
        <v>814</v>
      </c>
      <c r="B360" s="5" t="s">
        <v>1251</v>
      </c>
      <c r="C360" s="5" t="s">
        <v>1252</v>
      </c>
      <c r="D360" s="5" t="s">
        <v>1319</v>
      </c>
      <c r="E360" s="5" t="s">
        <v>1254</v>
      </c>
      <c r="F360" s="5" t="s">
        <v>1725</v>
      </c>
      <c r="G360" s="5" t="s">
        <v>2696</v>
      </c>
      <c r="H360" s="5" t="s">
        <v>1985</v>
      </c>
      <c r="I360" s="5" t="s">
        <v>1278</v>
      </c>
      <c r="J360" s="5" t="s">
        <v>1728</v>
      </c>
      <c r="K360" s="5" t="s">
        <v>1227</v>
      </c>
      <c r="L360" s="5" t="s">
        <v>1988</v>
      </c>
      <c r="M360" s="5" t="s">
        <v>2179</v>
      </c>
      <c r="N360" s="5" t="s">
        <v>1926</v>
      </c>
      <c r="O360" s="5" t="s">
        <v>1280</v>
      </c>
      <c r="P360" s="5" t="s">
        <v>1320</v>
      </c>
      <c r="Q360" s="5" t="s">
        <v>1281</v>
      </c>
      <c r="R360" s="6" t="b">
        <v>1</v>
      </c>
      <c r="S360" s="5" t="s">
        <v>1746</v>
      </c>
      <c r="T360" s="5" t="s">
        <v>2198</v>
      </c>
      <c r="U360" s="5" t="s">
        <v>1884</v>
      </c>
      <c r="V360" s="5" t="s">
        <v>1887</v>
      </c>
      <c r="W360" s="5" t="s">
        <v>376</v>
      </c>
      <c r="X360" s="6" t="b">
        <v>1</v>
      </c>
      <c r="Y360" s="5" t="s">
        <v>1915</v>
      </c>
      <c r="Z360" s="5" t="s">
        <v>1768</v>
      </c>
      <c r="AA360" s="5" t="s">
        <v>1321</v>
      </c>
      <c r="AB360" s="7">
        <v>5500</v>
      </c>
      <c r="AC360" s="7">
        <v>8000</v>
      </c>
      <c r="AD360" s="16">
        <f t="shared" si="31"/>
        <v>5.5</v>
      </c>
      <c r="AE360" s="16">
        <f t="shared" si="32"/>
        <v>8</v>
      </c>
      <c r="AF360" s="7">
        <v>0</v>
      </c>
      <c r="AG360" s="5" t="s">
        <v>1322</v>
      </c>
      <c r="AH360" s="5" t="s">
        <v>1745</v>
      </c>
      <c r="AI360" s="5" t="s">
        <v>1745</v>
      </c>
      <c r="AJ360" s="5" t="s">
        <v>1757</v>
      </c>
      <c r="AK360" s="5" t="s">
        <v>1887</v>
      </c>
      <c r="AL360" s="5" t="s">
        <v>1256</v>
      </c>
      <c r="AM360" s="6" t="b">
        <v>1</v>
      </c>
      <c r="AN360" s="6" t="b">
        <v>1</v>
      </c>
      <c r="AO360" s="17">
        <f t="shared" si="33"/>
        <v>5.6998959999999999</v>
      </c>
      <c r="AP360" s="17">
        <f t="shared" si="34"/>
        <v>5.5068239999999999</v>
      </c>
      <c r="AQ360" s="17">
        <f t="shared" si="35"/>
        <v>0.19307199999999991</v>
      </c>
    </row>
    <row r="361" spans="1:43" ht="12" hidden="1" customHeight="1" x14ac:dyDescent="0.2">
      <c r="A361" s="1" t="s">
        <v>814</v>
      </c>
      <c r="B361" s="5" t="s">
        <v>1251</v>
      </c>
      <c r="C361" s="5" t="s">
        <v>1261</v>
      </c>
      <c r="D361" s="5" t="s">
        <v>1323</v>
      </c>
      <c r="E361" s="5" t="s">
        <v>1263</v>
      </c>
      <c r="F361" s="5" t="s">
        <v>2092</v>
      </c>
      <c r="G361" s="5" t="s">
        <v>1973</v>
      </c>
      <c r="H361" s="5" t="s">
        <v>1985</v>
      </c>
      <c r="I361" s="5" t="s">
        <v>2263</v>
      </c>
      <c r="J361" s="5" t="s">
        <v>1745</v>
      </c>
      <c r="K361" s="5" t="s">
        <v>2003</v>
      </c>
      <c r="L361" s="5" t="s">
        <v>2095</v>
      </c>
      <c r="M361" s="5" t="s">
        <v>2701</v>
      </c>
      <c r="N361" s="5" t="s">
        <v>1732</v>
      </c>
      <c r="O361" s="5" t="s">
        <v>1745</v>
      </c>
      <c r="P361" s="5" t="s">
        <v>1324</v>
      </c>
      <c r="Q361" s="5" t="s">
        <v>3095</v>
      </c>
      <c r="R361" s="6" t="b">
        <v>0</v>
      </c>
      <c r="S361" s="5" t="s">
        <v>2159</v>
      </c>
      <c r="T361" s="5" t="s">
        <v>1325</v>
      </c>
      <c r="U361" s="5" t="s">
        <v>1931</v>
      </c>
      <c r="V361" s="5" t="s">
        <v>1779</v>
      </c>
      <c r="W361" s="5" t="s">
        <v>1326</v>
      </c>
      <c r="X361" s="6" t="b">
        <v>0</v>
      </c>
      <c r="Y361" s="5" t="s">
        <v>1825</v>
      </c>
      <c r="Z361" s="5" t="s">
        <v>1741</v>
      </c>
      <c r="AA361" s="5" t="s">
        <v>1327</v>
      </c>
      <c r="AB361" s="7">
        <v>2064</v>
      </c>
      <c r="AC361" s="7">
        <v>5290</v>
      </c>
      <c r="AD361" s="16">
        <f t="shared" si="31"/>
        <v>2.0640000000000001</v>
      </c>
      <c r="AE361" s="16">
        <f t="shared" si="32"/>
        <v>5.29</v>
      </c>
      <c r="AF361" s="7">
        <v>7646</v>
      </c>
      <c r="AG361" s="5" t="s">
        <v>1779</v>
      </c>
      <c r="AH361" s="5" t="s">
        <v>1328</v>
      </c>
      <c r="AI361" s="5" t="s">
        <v>1745</v>
      </c>
      <c r="AJ361" s="5" t="s">
        <v>306</v>
      </c>
      <c r="AK361" s="5" t="s">
        <v>1745</v>
      </c>
      <c r="AL361" s="5" t="s">
        <v>1747</v>
      </c>
      <c r="AM361" s="6" t="b">
        <v>1</v>
      </c>
      <c r="AN361" s="6" t="b">
        <v>1</v>
      </c>
      <c r="AO361" s="17">
        <f t="shared" si="33"/>
        <v>3.7690562299999999</v>
      </c>
      <c r="AP361" s="17">
        <f t="shared" si="34"/>
        <v>3.6413873699999999</v>
      </c>
      <c r="AQ361" s="17">
        <f t="shared" si="35"/>
        <v>0.12766886</v>
      </c>
    </row>
    <row r="362" spans="1:43" ht="12" hidden="1" customHeight="1" x14ac:dyDescent="0.2">
      <c r="A362" s="1" t="s">
        <v>814</v>
      </c>
      <c r="B362" s="5" t="s">
        <v>1251</v>
      </c>
      <c r="C362" s="5" t="s">
        <v>1769</v>
      </c>
      <c r="D362" s="5" t="s">
        <v>1329</v>
      </c>
      <c r="E362" s="5" t="s">
        <v>313</v>
      </c>
      <c r="F362" s="5" t="s">
        <v>2743</v>
      </c>
      <c r="G362" s="5" t="s">
        <v>1901</v>
      </c>
      <c r="H362" s="5" t="s">
        <v>1985</v>
      </c>
      <c r="I362" s="5" t="s">
        <v>1330</v>
      </c>
      <c r="J362" s="5" t="s">
        <v>2139</v>
      </c>
      <c r="K362" s="5" t="s">
        <v>1924</v>
      </c>
      <c r="L362" s="5" t="s">
        <v>1331</v>
      </c>
      <c r="M362" s="5" t="s">
        <v>2020</v>
      </c>
      <c r="N362" s="5" t="s">
        <v>1990</v>
      </c>
      <c r="O362" s="5" t="s">
        <v>1332</v>
      </c>
      <c r="P362" s="5" t="s">
        <v>1333</v>
      </c>
      <c r="Q362" s="5" t="s">
        <v>2480</v>
      </c>
      <c r="R362" s="6" t="b">
        <v>0</v>
      </c>
      <c r="S362" s="5" t="s">
        <v>1779</v>
      </c>
      <c r="T362" s="5" t="s">
        <v>1334</v>
      </c>
      <c r="U362" s="5" t="s">
        <v>380</v>
      </c>
      <c r="V362" s="5" t="s">
        <v>1882</v>
      </c>
      <c r="W362" s="5" t="s">
        <v>1335</v>
      </c>
      <c r="X362" s="6" t="b">
        <v>0</v>
      </c>
      <c r="Y362" s="5" t="s">
        <v>1807</v>
      </c>
      <c r="Z362" s="5" t="s">
        <v>1785</v>
      </c>
      <c r="AA362" s="5" t="s">
        <v>1745</v>
      </c>
      <c r="AB362" s="7">
        <v>84000</v>
      </c>
      <c r="AC362" s="7">
        <v>69000</v>
      </c>
      <c r="AD362" s="16">
        <f t="shared" si="31"/>
        <v>84</v>
      </c>
      <c r="AE362" s="16">
        <f t="shared" si="32"/>
        <v>69</v>
      </c>
      <c r="AF362" s="7">
        <v>144121</v>
      </c>
      <c r="AG362" s="5" t="s">
        <v>1779</v>
      </c>
      <c r="AH362" s="5" t="s">
        <v>2233</v>
      </c>
      <c r="AI362" s="5" t="s">
        <v>2233</v>
      </c>
      <c r="AJ362" s="5" t="s">
        <v>376</v>
      </c>
      <c r="AK362" s="5" t="s">
        <v>1887</v>
      </c>
      <c r="AL362" s="5" t="s">
        <v>1747</v>
      </c>
      <c r="AM362" s="6" t="b">
        <v>1</v>
      </c>
      <c r="AN362" s="6" t="b">
        <v>1</v>
      </c>
      <c r="AO362" s="17">
        <f t="shared" si="33"/>
        <v>49.161602999999999</v>
      </c>
      <c r="AP362" s="17">
        <f t="shared" si="34"/>
        <v>47.496356999999996</v>
      </c>
      <c r="AQ362" s="17">
        <f t="shared" si="35"/>
        <v>1.6652460000000033</v>
      </c>
    </row>
    <row r="363" spans="1:43" ht="12" hidden="1" customHeight="1" x14ac:dyDescent="0.2">
      <c r="A363" s="1" t="s">
        <v>814</v>
      </c>
      <c r="B363" s="5" t="s">
        <v>1251</v>
      </c>
      <c r="C363" s="5" t="s">
        <v>1261</v>
      </c>
      <c r="D363" s="5" t="s">
        <v>1336</v>
      </c>
      <c r="E363" s="5" t="s">
        <v>1337</v>
      </c>
      <c r="F363" s="5" t="s">
        <v>1773</v>
      </c>
      <c r="G363" s="5" t="s">
        <v>1865</v>
      </c>
      <c r="H363" s="5" t="s">
        <v>1985</v>
      </c>
      <c r="I363" s="5" t="s">
        <v>1338</v>
      </c>
      <c r="J363" s="5" t="s">
        <v>1745</v>
      </c>
      <c r="K363" s="5" t="s">
        <v>1987</v>
      </c>
      <c r="L363" s="5" t="s">
        <v>2095</v>
      </c>
      <c r="M363" s="5" t="s">
        <v>1836</v>
      </c>
      <c r="N363" s="5" t="s">
        <v>2605</v>
      </c>
      <c r="O363" s="5" t="s">
        <v>1779</v>
      </c>
      <c r="P363" s="5" t="s">
        <v>1339</v>
      </c>
      <c r="Q363" s="5" t="s">
        <v>3144</v>
      </c>
      <c r="R363" s="6" t="b">
        <v>0</v>
      </c>
      <c r="S363" s="5" t="s">
        <v>1957</v>
      </c>
      <c r="T363" s="5" t="s">
        <v>2191</v>
      </c>
      <c r="U363" s="5" t="s">
        <v>1740</v>
      </c>
      <c r="V363" s="5" t="s">
        <v>1779</v>
      </c>
      <c r="W363" s="5" t="s">
        <v>2106</v>
      </c>
      <c r="X363" s="6" t="b">
        <v>0</v>
      </c>
      <c r="Y363" s="5" t="s">
        <v>1836</v>
      </c>
      <c r="Z363" s="5" t="s">
        <v>1785</v>
      </c>
      <c r="AA363" s="5" t="s">
        <v>1340</v>
      </c>
      <c r="AB363" s="7">
        <v>895</v>
      </c>
      <c r="AC363" s="7">
        <v>1310</v>
      </c>
      <c r="AD363" s="16">
        <f t="shared" si="31"/>
        <v>0.89500000000000002</v>
      </c>
      <c r="AE363" s="16">
        <f t="shared" si="32"/>
        <v>1.31</v>
      </c>
      <c r="AF363" s="7">
        <v>1963</v>
      </c>
      <c r="AG363" s="5" t="s">
        <v>1779</v>
      </c>
      <c r="AH363" s="5" t="s">
        <v>1341</v>
      </c>
      <c r="AI363" s="5" t="s">
        <v>1745</v>
      </c>
      <c r="AJ363" s="5" t="s">
        <v>2294</v>
      </c>
      <c r="AK363" s="5" t="s">
        <v>1745</v>
      </c>
      <c r="AL363" s="5" t="s">
        <v>1342</v>
      </c>
      <c r="AM363" s="6" t="b">
        <v>1</v>
      </c>
      <c r="AN363" s="6" t="b">
        <v>1</v>
      </c>
      <c r="AO363" s="17">
        <f t="shared" si="33"/>
        <v>0.93335796999999998</v>
      </c>
      <c r="AP363" s="17">
        <f t="shared" si="34"/>
        <v>0.90174242999999998</v>
      </c>
      <c r="AQ363" s="17">
        <f t="shared" si="35"/>
        <v>3.1615539999999998E-2</v>
      </c>
    </row>
    <row r="364" spans="1:43" ht="12" hidden="1" customHeight="1" x14ac:dyDescent="0.2">
      <c r="A364" s="1" t="s">
        <v>814</v>
      </c>
      <c r="B364" s="5" t="s">
        <v>1251</v>
      </c>
      <c r="C364" s="5" t="s">
        <v>1343</v>
      </c>
      <c r="D364" s="5" t="s">
        <v>1344</v>
      </c>
      <c r="E364" s="5" t="s">
        <v>1270</v>
      </c>
      <c r="F364" s="5" t="s">
        <v>1960</v>
      </c>
      <c r="G364" s="5" t="s">
        <v>1345</v>
      </c>
      <c r="H364" s="5" t="s">
        <v>1985</v>
      </c>
      <c r="I364" s="5" t="s">
        <v>1346</v>
      </c>
      <c r="J364" s="5" t="s">
        <v>1728</v>
      </c>
      <c r="K364" s="5" t="s">
        <v>1747</v>
      </c>
      <c r="L364" s="5" t="s">
        <v>661</v>
      </c>
      <c r="M364" s="5" t="s">
        <v>2179</v>
      </c>
      <c r="N364" s="5" t="s">
        <v>1926</v>
      </c>
      <c r="O364" s="5" t="s">
        <v>1347</v>
      </c>
      <c r="P364" s="5" t="s">
        <v>1348</v>
      </c>
      <c r="Q364" s="5" t="s">
        <v>1824</v>
      </c>
      <c r="R364" s="6" t="b">
        <v>0</v>
      </c>
      <c r="S364" s="5" t="s">
        <v>1747</v>
      </c>
      <c r="T364" s="5" t="s">
        <v>78</v>
      </c>
      <c r="U364" s="5" t="s">
        <v>2068</v>
      </c>
      <c r="V364" s="5" t="s">
        <v>1779</v>
      </c>
      <c r="W364" s="5" t="s">
        <v>1811</v>
      </c>
      <c r="X364" s="6" t="b">
        <v>0</v>
      </c>
      <c r="Y364" s="5" t="s">
        <v>1915</v>
      </c>
      <c r="Z364" s="5" t="s">
        <v>1768</v>
      </c>
      <c r="AA364" s="5" t="s">
        <v>1764</v>
      </c>
      <c r="AB364" s="7">
        <v>200</v>
      </c>
      <c r="AC364" s="7">
        <v>1000</v>
      </c>
      <c r="AD364" s="16">
        <f t="shared" si="31"/>
        <v>0.2</v>
      </c>
      <c r="AE364" s="16">
        <f t="shared" si="32"/>
        <v>1</v>
      </c>
      <c r="AF364" s="7"/>
      <c r="AG364" s="5" t="s">
        <v>1779</v>
      </c>
      <c r="AH364" s="5" t="s">
        <v>1349</v>
      </c>
      <c r="AI364" s="5" t="s">
        <v>1349</v>
      </c>
      <c r="AJ364" s="5" t="s">
        <v>1792</v>
      </c>
      <c r="AK364" s="5" t="s">
        <v>1887</v>
      </c>
      <c r="AL364" s="5" t="s">
        <v>1747</v>
      </c>
      <c r="AM364" s="6" t="b">
        <v>1</v>
      </c>
      <c r="AN364" s="6" t="b">
        <v>1</v>
      </c>
      <c r="AO364" s="17">
        <f t="shared" si="33"/>
        <v>0.71248699999999998</v>
      </c>
      <c r="AP364" s="17">
        <f t="shared" si="34"/>
        <v>0.68835299999999999</v>
      </c>
      <c r="AQ364" s="17">
        <f t="shared" si="35"/>
        <v>2.4133999999999989E-2</v>
      </c>
    </row>
    <row r="365" spans="1:43" ht="12" hidden="1" customHeight="1" x14ac:dyDescent="0.2">
      <c r="A365" s="1" t="s">
        <v>814</v>
      </c>
      <c r="B365" s="5" t="s">
        <v>1251</v>
      </c>
      <c r="C365" s="5" t="s">
        <v>1350</v>
      </c>
      <c r="D365" s="5" t="s">
        <v>1351</v>
      </c>
      <c r="E365" s="5" t="s">
        <v>1352</v>
      </c>
      <c r="F365" s="5" t="s">
        <v>1772</v>
      </c>
      <c r="G365" s="5" t="s">
        <v>1815</v>
      </c>
      <c r="H365" s="5" t="s">
        <v>1985</v>
      </c>
      <c r="I365" s="5" t="s">
        <v>1353</v>
      </c>
      <c r="J365" s="5" t="s">
        <v>1745</v>
      </c>
      <c r="K365" s="5" t="s">
        <v>1987</v>
      </c>
      <c r="L365" s="5" t="s">
        <v>1354</v>
      </c>
      <c r="M365" s="5" t="s">
        <v>1915</v>
      </c>
      <c r="N365" s="5" t="s">
        <v>1990</v>
      </c>
      <c r="O365" s="5" t="s">
        <v>3144</v>
      </c>
      <c r="P365" s="5" t="s">
        <v>1942</v>
      </c>
      <c r="Q365" s="5" t="s">
        <v>1355</v>
      </c>
      <c r="R365" s="6" t="b">
        <v>0</v>
      </c>
      <c r="S365" s="5" t="s">
        <v>1824</v>
      </c>
      <c r="T365" s="5" t="s">
        <v>1877</v>
      </c>
      <c r="U365" s="5" t="s">
        <v>2004</v>
      </c>
      <c r="V365" s="5" t="s">
        <v>1836</v>
      </c>
      <c r="W365" s="5" t="s">
        <v>2048</v>
      </c>
      <c r="X365" s="6" t="b">
        <v>0</v>
      </c>
      <c r="Y365" s="5" t="s">
        <v>1740</v>
      </c>
      <c r="Z365" s="5" t="s">
        <v>1763</v>
      </c>
      <c r="AA365" s="5" t="s">
        <v>1930</v>
      </c>
      <c r="AB365" s="7">
        <v>2089</v>
      </c>
      <c r="AC365" s="7">
        <v>6465</v>
      </c>
      <c r="AD365" s="16">
        <f t="shared" si="31"/>
        <v>2.089</v>
      </c>
      <c r="AE365" s="16">
        <f t="shared" si="32"/>
        <v>6.4649999999999999</v>
      </c>
      <c r="AF365" s="7">
        <v>8410</v>
      </c>
      <c r="AG365" s="5" t="s">
        <v>2880</v>
      </c>
      <c r="AH365" s="5" t="s">
        <v>2427</v>
      </c>
      <c r="AI365" s="5" t="s">
        <v>1745</v>
      </c>
      <c r="AJ365" s="5" t="s">
        <v>2293</v>
      </c>
      <c r="AK365" s="5" t="s">
        <v>1745</v>
      </c>
      <c r="AL365" s="5" t="s">
        <v>1300</v>
      </c>
      <c r="AM365" s="6" t="b">
        <v>0</v>
      </c>
      <c r="AN365" s="6" t="b">
        <v>1</v>
      </c>
      <c r="AO365" s="17">
        <f t="shared" si="33"/>
        <v>4.6062284550000001</v>
      </c>
      <c r="AP365" s="17">
        <f t="shared" si="34"/>
        <v>4.4502021449999996</v>
      </c>
      <c r="AQ365" s="17">
        <f t="shared" si="35"/>
        <v>0.15602631000000056</v>
      </c>
    </row>
    <row r="366" spans="1:43" ht="12" hidden="1" customHeight="1" x14ac:dyDescent="0.2">
      <c r="A366" s="1" t="s">
        <v>814</v>
      </c>
      <c r="B366" s="5" t="s">
        <v>1251</v>
      </c>
      <c r="C366" s="5" t="s">
        <v>1261</v>
      </c>
      <c r="D366" s="5" t="s">
        <v>1356</v>
      </c>
      <c r="E366" s="5" t="s">
        <v>2496</v>
      </c>
      <c r="F366" s="5" t="s">
        <v>2092</v>
      </c>
      <c r="G366" s="5" t="s">
        <v>1973</v>
      </c>
      <c r="H366" s="5" t="s">
        <v>1985</v>
      </c>
      <c r="I366" s="5" t="s">
        <v>1357</v>
      </c>
      <c r="J366" s="5" t="s">
        <v>1745</v>
      </c>
      <c r="K366" s="5" t="s">
        <v>3032</v>
      </c>
      <c r="L366" s="5" t="s">
        <v>661</v>
      </c>
      <c r="M366" s="5" t="s">
        <v>1825</v>
      </c>
      <c r="N366" s="5" t="s">
        <v>1732</v>
      </c>
      <c r="O366" s="5" t="s">
        <v>1745</v>
      </c>
      <c r="P366" s="5" t="s">
        <v>445</v>
      </c>
      <c r="Q366" s="5" t="s">
        <v>2057</v>
      </c>
      <c r="R366" s="6" t="b">
        <v>0</v>
      </c>
      <c r="S366" s="5" t="s">
        <v>1358</v>
      </c>
      <c r="T366" s="5" t="s">
        <v>1359</v>
      </c>
      <c r="U366" s="5" t="s">
        <v>1882</v>
      </c>
      <c r="V366" s="5" t="s">
        <v>1915</v>
      </c>
      <c r="W366" s="5" t="s">
        <v>1360</v>
      </c>
      <c r="X366" s="6" t="b">
        <v>1</v>
      </c>
      <c r="Y366" s="5" t="s">
        <v>1807</v>
      </c>
      <c r="Z366" s="5" t="s">
        <v>2056</v>
      </c>
      <c r="AA366" s="5" t="s">
        <v>1361</v>
      </c>
      <c r="AB366" s="7">
        <v>7161</v>
      </c>
      <c r="AC366" s="7">
        <v>18453</v>
      </c>
      <c r="AD366" s="16">
        <f t="shared" si="31"/>
        <v>7.1609999999999996</v>
      </c>
      <c r="AE366" s="16">
        <f t="shared" si="32"/>
        <v>18.452999999999999</v>
      </c>
      <c r="AF366" s="7">
        <v>23272</v>
      </c>
      <c r="AG366" s="5" t="s">
        <v>1779</v>
      </c>
      <c r="AH366" s="5" t="s">
        <v>1362</v>
      </c>
      <c r="AI366" s="5" t="s">
        <v>1745</v>
      </c>
      <c r="AJ366" s="5" t="s">
        <v>1938</v>
      </c>
      <c r="AK366" s="5" t="s">
        <v>1745</v>
      </c>
      <c r="AL366" s="5" t="s">
        <v>1363</v>
      </c>
      <c r="AM366" s="6" t="b">
        <v>1</v>
      </c>
      <c r="AN366" s="6" t="b">
        <v>1</v>
      </c>
      <c r="AO366" s="17">
        <f t="shared" si="33"/>
        <v>13.147522610999999</v>
      </c>
      <c r="AP366" s="17">
        <f t="shared" si="34"/>
        <v>12.702177909</v>
      </c>
      <c r="AQ366" s="17">
        <f t="shared" si="35"/>
        <v>0.44534470199999987</v>
      </c>
    </row>
    <row r="367" spans="1:43" ht="12" hidden="1" customHeight="1" x14ac:dyDescent="0.2">
      <c r="A367" s="1" t="s">
        <v>814</v>
      </c>
      <c r="B367" s="5" t="s">
        <v>1251</v>
      </c>
      <c r="C367" s="5" t="s">
        <v>1364</v>
      </c>
      <c r="D367" s="5" t="s">
        <v>1365</v>
      </c>
      <c r="E367" s="5" t="s">
        <v>1270</v>
      </c>
      <c r="F367" s="5" t="s">
        <v>2842</v>
      </c>
      <c r="G367" s="5" t="s">
        <v>1830</v>
      </c>
      <c r="H367" s="5" t="s">
        <v>1985</v>
      </c>
      <c r="I367" s="5" t="s">
        <v>1366</v>
      </c>
      <c r="J367" s="5" t="s">
        <v>1728</v>
      </c>
      <c r="K367" s="5" t="s">
        <v>1745</v>
      </c>
      <c r="L367" s="5" t="s">
        <v>1988</v>
      </c>
      <c r="M367" s="5" t="s">
        <v>2701</v>
      </c>
      <c r="N367" s="5" t="s">
        <v>1732</v>
      </c>
      <c r="O367" s="5" t="s">
        <v>2942</v>
      </c>
      <c r="P367" s="5" t="s">
        <v>1367</v>
      </c>
      <c r="Q367" s="5" t="s">
        <v>2326</v>
      </c>
      <c r="R367" s="6" t="b">
        <v>0</v>
      </c>
      <c r="S367" s="5" t="s">
        <v>1747</v>
      </c>
      <c r="T367" s="5" t="s">
        <v>2447</v>
      </c>
      <c r="U367" s="5" t="s">
        <v>1795</v>
      </c>
      <c r="V367" s="5" t="s">
        <v>1887</v>
      </c>
      <c r="W367" s="5" t="s">
        <v>2521</v>
      </c>
      <c r="X367" s="6" t="b">
        <v>0</v>
      </c>
      <c r="Y367" s="5" t="s">
        <v>1368</v>
      </c>
      <c r="Z367" s="5" t="s">
        <v>2148</v>
      </c>
      <c r="AA367" s="5" t="s">
        <v>775</v>
      </c>
      <c r="AB367" s="7">
        <v>29000</v>
      </c>
      <c r="AC367" s="7">
        <v>96000</v>
      </c>
      <c r="AD367" s="16">
        <f t="shared" si="31"/>
        <v>29</v>
      </c>
      <c r="AE367" s="16">
        <f t="shared" si="32"/>
        <v>96</v>
      </c>
      <c r="AF367" s="7" t="s">
        <v>1745</v>
      </c>
      <c r="AG367" s="5" t="s">
        <v>1369</v>
      </c>
      <c r="AH367" s="5" t="s">
        <v>2379</v>
      </c>
      <c r="AI367" s="5" t="s">
        <v>1745</v>
      </c>
      <c r="AJ367" s="5" t="s">
        <v>1799</v>
      </c>
      <c r="AK367" s="5" t="s">
        <v>1745</v>
      </c>
      <c r="AL367" s="5" t="s">
        <v>1747</v>
      </c>
      <c r="AM367" s="6" t="b">
        <v>1</v>
      </c>
      <c r="AN367" s="6" t="b">
        <v>1</v>
      </c>
      <c r="AO367" s="17">
        <f t="shared" si="33"/>
        <v>68.398752000000002</v>
      </c>
      <c r="AP367" s="17">
        <f t="shared" si="34"/>
        <v>66.081887999999992</v>
      </c>
      <c r="AQ367" s="17">
        <f t="shared" si="35"/>
        <v>2.3168640000000096</v>
      </c>
    </row>
    <row r="368" spans="1:43" ht="12" hidden="1" customHeight="1" x14ac:dyDescent="0.2">
      <c r="A368" s="1" t="s">
        <v>814</v>
      </c>
      <c r="B368" s="5" t="s">
        <v>1251</v>
      </c>
      <c r="C368" s="5" t="s">
        <v>1350</v>
      </c>
      <c r="D368" s="5" t="s">
        <v>1370</v>
      </c>
      <c r="E368" s="5" t="s">
        <v>1371</v>
      </c>
      <c r="F368" s="5" t="s">
        <v>2743</v>
      </c>
      <c r="G368" s="5" t="s">
        <v>2666</v>
      </c>
      <c r="H368" s="5" t="s">
        <v>1985</v>
      </c>
      <c r="I368" s="5" t="s">
        <v>1372</v>
      </c>
      <c r="J368" s="5" t="s">
        <v>1745</v>
      </c>
      <c r="K368" s="5" t="s">
        <v>1987</v>
      </c>
      <c r="L368" s="5" t="s">
        <v>661</v>
      </c>
      <c r="M368" s="5" t="s">
        <v>1807</v>
      </c>
      <c r="N368" s="5" t="s">
        <v>1990</v>
      </c>
      <c r="O368" s="5" t="s">
        <v>2205</v>
      </c>
      <c r="P368" s="5" t="s">
        <v>1373</v>
      </c>
      <c r="Q368" s="5" t="s">
        <v>2900</v>
      </c>
      <c r="R368" s="6" t="b">
        <v>0</v>
      </c>
      <c r="S368" s="5" t="s">
        <v>2391</v>
      </c>
      <c r="T368" s="5" t="s">
        <v>39</v>
      </c>
      <c r="U368" s="5" t="s">
        <v>309</v>
      </c>
      <c r="V368" s="5" t="s">
        <v>1858</v>
      </c>
      <c r="W368" s="5" t="s">
        <v>1843</v>
      </c>
      <c r="X368" s="6" t="b">
        <v>0</v>
      </c>
      <c r="Y368" s="5" t="s">
        <v>1825</v>
      </c>
      <c r="Z368" s="5" t="s">
        <v>2056</v>
      </c>
      <c r="AA368" s="5" t="s">
        <v>453</v>
      </c>
      <c r="AB368" s="7">
        <v>3083</v>
      </c>
      <c r="AC368" s="7">
        <v>12830</v>
      </c>
      <c r="AD368" s="16">
        <f t="shared" si="31"/>
        <v>3.0830000000000002</v>
      </c>
      <c r="AE368" s="16">
        <f t="shared" si="32"/>
        <v>12.83</v>
      </c>
      <c r="AF368" s="7">
        <v>10575</v>
      </c>
      <c r="AG368" s="5" t="s">
        <v>1374</v>
      </c>
      <c r="AH368" s="5" t="s">
        <v>2046</v>
      </c>
      <c r="AI368" s="5" t="s">
        <v>1745</v>
      </c>
      <c r="AJ368" s="5" t="s">
        <v>2266</v>
      </c>
      <c r="AK368" s="5" t="s">
        <v>1745</v>
      </c>
      <c r="AL368" s="5" t="s">
        <v>1375</v>
      </c>
      <c r="AM368" s="6" t="b">
        <v>0</v>
      </c>
      <c r="AN368" s="6" t="b">
        <v>1</v>
      </c>
      <c r="AO368" s="17">
        <f t="shared" si="33"/>
        <v>9.1412082100000003</v>
      </c>
      <c r="AP368" s="17">
        <f t="shared" si="34"/>
        <v>8.8315689899999992</v>
      </c>
      <c r="AQ368" s="17">
        <f t="shared" si="35"/>
        <v>0.3096392200000011</v>
      </c>
    </row>
    <row r="369" spans="1:43" ht="12" hidden="1" customHeight="1" x14ac:dyDescent="0.2">
      <c r="A369" s="1" t="s">
        <v>814</v>
      </c>
      <c r="B369" s="5" t="s">
        <v>1251</v>
      </c>
      <c r="C369" s="5" t="s">
        <v>1261</v>
      </c>
      <c r="D369" s="5" t="s">
        <v>2462</v>
      </c>
      <c r="E369" s="5" t="s">
        <v>896</v>
      </c>
      <c r="F369" s="5" t="s">
        <v>1345</v>
      </c>
      <c r="G369" s="5" t="s">
        <v>1345</v>
      </c>
      <c r="H369" s="5" t="s">
        <v>818</v>
      </c>
      <c r="I369" s="5" t="s">
        <v>1376</v>
      </c>
      <c r="J369" s="5" t="s">
        <v>1745</v>
      </c>
      <c r="K369" s="5" t="s">
        <v>1009</v>
      </c>
      <c r="L369" s="5" t="s">
        <v>2620</v>
      </c>
      <c r="M369" s="5" t="s">
        <v>1745</v>
      </c>
      <c r="N369" s="5" t="s">
        <v>2622</v>
      </c>
      <c r="O369" s="5" t="s">
        <v>1745</v>
      </c>
      <c r="P369" s="5" t="s">
        <v>1745</v>
      </c>
      <c r="Q369" s="5" t="s">
        <v>1742</v>
      </c>
      <c r="R369" s="6" t="b">
        <v>0</v>
      </c>
      <c r="S369" s="5" t="s">
        <v>1779</v>
      </c>
      <c r="T369" s="5" t="s">
        <v>1745</v>
      </c>
      <c r="U369" s="5" t="s">
        <v>1768</v>
      </c>
      <c r="V369" s="5" t="s">
        <v>1779</v>
      </c>
      <c r="W369" s="5" t="s">
        <v>1930</v>
      </c>
      <c r="X369" s="6" t="b">
        <v>0</v>
      </c>
      <c r="Y369" s="5" t="s">
        <v>1745</v>
      </c>
      <c r="Z369" s="5" t="s">
        <v>1745</v>
      </c>
      <c r="AA369" s="5" t="s">
        <v>1742</v>
      </c>
      <c r="AB369" s="7">
        <v>2984</v>
      </c>
      <c r="AC369" s="7">
        <v>7057</v>
      </c>
      <c r="AD369" s="16">
        <f t="shared" si="31"/>
        <v>2.984</v>
      </c>
      <c r="AE369" s="16">
        <f t="shared" si="32"/>
        <v>7.0570000000000004</v>
      </c>
      <c r="AF369" s="7">
        <v>10041</v>
      </c>
      <c r="AG369" s="5" t="s">
        <v>1779</v>
      </c>
      <c r="AH369" s="5" t="s">
        <v>2146</v>
      </c>
      <c r="AI369" s="5" t="s">
        <v>1745</v>
      </c>
      <c r="AJ369" s="5" t="s">
        <v>1377</v>
      </c>
      <c r="AK369" s="5" t="s">
        <v>1745</v>
      </c>
      <c r="AL369" s="5" t="s">
        <v>1747</v>
      </c>
      <c r="AM369" s="6" t="b">
        <v>1</v>
      </c>
      <c r="AN369" s="6" t="b">
        <v>1</v>
      </c>
      <c r="AO369" s="17">
        <f t="shared" si="33"/>
        <v>5.0280207590000003</v>
      </c>
      <c r="AP369" s="17">
        <f t="shared" si="34"/>
        <v>4.8577071209999998</v>
      </c>
      <c r="AQ369" s="17">
        <f t="shared" si="35"/>
        <v>0.17031363800000054</v>
      </c>
    </row>
    <row r="370" spans="1:43" ht="12" hidden="1" customHeight="1" x14ac:dyDescent="0.2">
      <c r="A370" s="1" t="s">
        <v>814</v>
      </c>
      <c r="B370" s="5" t="s">
        <v>1251</v>
      </c>
      <c r="C370" s="5" t="s">
        <v>1350</v>
      </c>
      <c r="D370" s="5" t="s">
        <v>1378</v>
      </c>
      <c r="E370" s="5" t="s">
        <v>896</v>
      </c>
      <c r="F370" s="5" t="s">
        <v>2152</v>
      </c>
      <c r="G370" s="5" t="s">
        <v>1922</v>
      </c>
      <c r="H370" s="5" t="s">
        <v>818</v>
      </c>
      <c r="I370" s="5" t="s">
        <v>818</v>
      </c>
      <c r="J370" s="5" t="s">
        <v>1745</v>
      </c>
      <c r="K370" s="5" t="s">
        <v>1009</v>
      </c>
      <c r="L370" s="5" t="s">
        <v>2620</v>
      </c>
      <c r="M370" s="5" t="s">
        <v>1811</v>
      </c>
      <c r="N370" s="5" t="s">
        <v>2622</v>
      </c>
      <c r="O370" s="5" t="s">
        <v>418</v>
      </c>
      <c r="P370" s="5" t="s">
        <v>1379</v>
      </c>
      <c r="Q370" s="5" t="s">
        <v>1742</v>
      </c>
      <c r="R370" s="6" t="b">
        <v>0</v>
      </c>
      <c r="S370" s="5" t="s">
        <v>1779</v>
      </c>
      <c r="T370" s="5" t="s">
        <v>2952</v>
      </c>
      <c r="U370" s="5" t="s">
        <v>2056</v>
      </c>
      <c r="V370" s="5" t="s">
        <v>1779</v>
      </c>
      <c r="W370" s="5" t="s">
        <v>2637</v>
      </c>
      <c r="X370" s="6" t="b">
        <v>0</v>
      </c>
      <c r="Y370" s="5" t="s">
        <v>1807</v>
      </c>
      <c r="Z370" s="5" t="s">
        <v>1825</v>
      </c>
      <c r="AA370" s="5" t="s">
        <v>1742</v>
      </c>
      <c r="AB370" s="7">
        <v>5092</v>
      </c>
      <c r="AC370" s="7">
        <v>7459</v>
      </c>
      <c r="AD370" s="16">
        <f t="shared" si="31"/>
        <v>5.0919999999999996</v>
      </c>
      <c r="AE370" s="16">
        <f t="shared" si="32"/>
        <v>7.4589999999999996</v>
      </c>
      <c r="AF370" s="7">
        <v>12686</v>
      </c>
      <c r="AG370" s="5" t="s">
        <v>255</v>
      </c>
      <c r="AH370" s="5" t="s">
        <v>960</v>
      </c>
      <c r="AI370" s="5" t="s">
        <v>1745</v>
      </c>
      <c r="AJ370" s="5" t="s">
        <v>2197</v>
      </c>
      <c r="AK370" s="5" t="s">
        <v>1745</v>
      </c>
      <c r="AL370" s="5" t="s">
        <v>1747</v>
      </c>
      <c r="AM370" s="6" t="b">
        <v>1</v>
      </c>
      <c r="AN370" s="6" t="b">
        <v>1</v>
      </c>
      <c r="AO370" s="17">
        <f t="shared" si="33"/>
        <v>5.314440533</v>
      </c>
      <c r="AP370" s="17">
        <f t="shared" si="34"/>
        <v>5.1344250269999998</v>
      </c>
      <c r="AQ370" s="17">
        <f t="shared" si="35"/>
        <v>0.18001550600000016</v>
      </c>
    </row>
    <row r="371" spans="1:43" ht="12" hidden="1" customHeight="1" x14ac:dyDescent="0.2">
      <c r="A371" s="1" t="s">
        <v>814</v>
      </c>
      <c r="B371" s="5" t="s">
        <v>1251</v>
      </c>
      <c r="C371" s="5" t="s">
        <v>1350</v>
      </c>
      <c r="D371" s="5" t="s">
        <v>1380</v>
      </c>
      <c r="E371" s="5" t="s">
        <v>896</v>
      </c>
      <c r="F371" s="5" t="s">
        <v>2152</v>
      </c>
      <c r="G371" s="5" t="s">
        <v>2666</v>
      </c>
      <c r="H371" s="5" t="s">
        <v>818</v>
      </c>
      <c r="I371" s="5" t="s">
        <v>818</v>
      </c>
      <c r="J371" s="5" t="s">
        <v>1745</v>
      </c>
      <c r="K371" s="5" t="s">
        <v>1009</v>
      </c>
      <c r="L371" s="5" t="s">
        <v>2620</v>
      </c>
      <c r="M371" s="5" t="s">
        <v>1811</v>
      </c>
      <c r="N371" s="5" t="s">
        <v>2622</v>
      </c>
      <c r="O371" s="5" t="s">
        <v>418</v>
      </c>
      <c r="P371" s="5" t="s">
        <v>1379</v>
      </c>
      <c r="Q371" s="5" t="s">
        <v>1742</v>
      </c>
      <c r="R371" s="6" t="b">
        <v>0</v>
      </c>
      <c r="S371" s="5" t="s">
        <v>1779</v>
      </c>
      <c r="T371" s="5" t="s">
        <v>1745</v>
      </c>
      <c r="U371" s="5" t="s">
        <v>1745</v>
      </c>
      <c r="V371" s="5" t="s">
        <v>1779</v>
      </c>
      <c r="W371" s="5" t="s">
        <v>1779</v>
      </c>
      <c r="X371" s="6" t="b">
        <v>0</v>
      </c>
      <c r="Y371" s="5" t="s">
        <v>1745</v>
      </c>
      <c r="Z371" s="5" t="s">
        <v>1745</v>
      </c>
      <c r="AA371" s="5" t="s">
        <v>1742</v>
      </c>
      <c r="AB371" s="7">
        <v>0</v>
      </c>
      <c r="AC371" s="7">
        <v>0</v>
      </c>
      <c r="AD371" s="16">
        <f t="shared" si="31"/>
        <v>0</v>
      </c>
      <c r="AE371" s="16">
        <f t="shared" si="32"/>
        <v>0</v>
      </c>
      <c r="AF371" s="7">
        <v>0</v>
      </c>
      <c r="AG371" s="5" t="s">
        <v>2965</v>
      </c>
      <c r="AH371" s="5" t="s">
        <v>2046</v>
      </c>
      <c r="AI371" s="5" t="s">
        <v>1745</v>
      </c>
      <c r="AJ371" s="5" t="s">
        <v>2140</v>
      </c>
      <c r="AK371" s="5" t="s">
        <v>1745</v>
      </c>
      <c r="AL371" s="5" t="s">
        <v>1300</v>
      </c>
      <c r="AM371" s="6" t="b">
        <v>0</v>
      </c>
      <c r="AN371" s="6" t="b">
        <v>1</v>
      </c>
      <c r="AO371" s="17">
        <f t="shared" si="33"/>
        <v>0</v>
      </c>
      <c r="AP371" s="17">
        <f t="shared" si="34"/>
        <v>0</v>
      </c>
      <c r="AQ371" s="17">
        <f t="shared" si="35"/>
        <v>0</v>
      </c>
    </row>
    <row r="372" spans="1:43" ht="12" hidden="1" customHeight="1" x14ac:dyDescent="0.2">
      <c r="A372" s="1" t="s">
        <v>814</v>
      </c>
      <c r="B372" s="5" t="s">
        <v>1251</v>
      </c>
      <c r="C372" s="5" t="s">
        <v>1381</v>
      </c>
      <c r="D372" s="5" t="s">
        <v>1382</v>
      </c>
      <c r="E372" s="5" t="s">
        <v>1383</v>
      </c>
      <c r="F372" s="5" t="s">
        <v>2152</v>
      </c>
      <c r="G372" s="5" t="s">
        <v>1745</v>
      </c>
      <c r="H372" s="5" t="s">
        <v>818</v>
      </c>
      <c r="I372" s="5" t="s">
        <v>1745</v>
      </c>
      <c r="J372" s="5" t="s">
        <v>2620</v>
      </c>
      <c r="K372" s="5" t="s">
        <v>1745</v>
      </c>
      <c r="L372" s="5" t="s">
        <v>2620</v>
      </c>
      <c r="M372" s="5" t="s">
        <v>1745</v>
      </c>
      <c r="N372" s="5" t="s">
        <v>2622</v>
      </c>
      <c r="O372" s="5" t="s">
        <v>1745</v>
      </c>
      <c r="P372" s="5" t="s">
        <v>1745</v>
      </c>
      <c r="Q372" s="5" t="s">
        <v>1742</v>
      </c>
      <c r="R372" s="6" t="b">
        <v>0</v>
      </c>
      <c r="S372" s="5" t="s">
        <v>1745</v>
      </c>
      <c r="T372" s="5" t="s">
        <v>1745</v>
      </c>
      <c r="U372" s="5" t="s">
        <v>1768</v>
      </c>
      <c r="V372" s="5" t="s">
        <v>1779</v>
      </c>
      <c r="W372" s="5" t="s">
        <v>1384</v>
      </c>
      <c r="X372" s="6" t="b">
        <v>0</v>
      </c>
      <c r="Y372" s="5" t="s">
        <v>1745</v>
      </c>
      <c r="Z372" s="5" t="s">
        <v>1745</v>
      </c>
      <c r="AA372" s="5" t="s">
        <v>1742</v>
      </c>
      <c r="AB372" s="7">
        <v>2400</v>
      </c>
      <c r="AC372" s="7">
        <v>6400</v>
      </c>
      <c r="AD372" s="16">
        <f t="shared" si="31"/>
        <v>2.4</v>
      </c>
      <c r="AE372" s="16">
        <f t="shared" si="32"/>
        <v>6.4</v>
      </c>
      <c r="AF372" s="7" t="s">
        <v>1745</v>
      </c>
      <c r="AG372" s="5" t="s">
        <v>1779</v>
      </c>
      <c r="AH372" s="5" t="s">
        <v>1385</v>
      </c>
      <c r="AI372" s="5" t="s">
        <v>1745</v>
      </c>
      <c r="AJ372" s="5" t="s">
        <v>3174</v>
      </c>
      <c r="AK372" s="5" t="s">
        <v>1745</v>
      </c>
      <c r="AL372" s="5" t="s">
        <v>1747</v>
      </c>
      <c r="AM372" s="6" t="b">
        <v>1</v>
      </c>
      <c r="AN372" s="6" t="b">
        <v>1</v>
      </c>
      <c r="AO372" s="17">
        <f t="shared" si="33"/>
        <v>4.5599167999999999</v>
      </c>
      <c r="AP372" s="17">
        <f t="shared" si="34"/>
        <v>4.4054592000000001</v>
      </c>
      <c r="AQ372" s="17">
        <f t="shared" si="35"/>
        <v>0.15445759999999975</v>
      </c>
    </row>
    <row r="373" spans="1:43" ht="12" hidden="1" customHeight="1" x14ac:dyDescent="0.2">
      <c r="A373" s="1" t="s">
        <v>814</v>
      </c>
      <c r="B373" s="5" t="s">
        <v>1251</v>
      </c>
      <c r="C373" s="5" t="s">
        <v>1070</v>
      </c>
      <c r="D373" s="5" t="s">
        <v>1386</v>
      </c>
      <c r="E373" s="5" t="s">
        <v>1387</v>
      </c>
      <c r="F373" s="5" t="s">
        <v>2152</v>
      </c>
      <c r="G373" s="5" t="s">
        <v>2112</v>
      </c>
      <c r="H373" s="5" t="s">
        <v>818</v>
      </c>
      <c r="I373" s="5" t="s">
        <v>819</v>
      </c>
      <c r="J373" s="5" t="s">
        <v>2620</v>
      </c>
      <c r="K373" s="5" t="s">
        <v>2303</v>
      </c>
      <c r="L373" s="5" t="s">
        <v>2620</v>
      </c>
      <c r="M373" s="5" t="s">
        <v>1745</v>
      </c>
      <c r="N373" s="5" t="s">
        <v>2622</v>
      </c>
      <c r="O373" s="5" t="s">
        <v>1766</v>
      </c>
      <c r="P373" s="5" t="s">
        <v>1824</v>
      </c>
      <c r="Q373" s="5" t="s">
        <v>1742</v>
      </c>
      <c r="R373" s="6" t="b">
        <v>0</v>
      </c>
      <c r="S373" s="5" t="s">
        <v>1779</v>
      </c>
      <c r="T373" s="5" t="s">
        <v>1745</v>
      </c>
      <c r="U373" s="5" t="s">
        <v>2056</v>
      </c>
      <c r="V373" s="5" t="s">
        <v>1779</v>
      </c>
      <c r="W373" s="5" t="s">
        <v>1388</v>
      </c>
      <c r="X373" s="6" t="b">
        <v>0</v>
      </c>
      <c r="Y373" s="5" t="s">
        <v>1807</v>
      </c>
      <c r="Z373" s="5" t="s">
        <v>1740</v>
      </c>
      <c r="AA373" s="5" t="s">
        <v>1742</v>
      </c>
      <c r="AB373" s="7">
        <v>2985</v>
      </c>
      <c r="AC373" s="7">
        <v>10220</v>
      </c>
      <c r="AD373" s="16">
        <f t="shared" si="31"/>
        <v>2.9849999999999999</v>
      </c>
      <c r="AE373" s="16">
        <f t="shared" si="32"/>
        <v>10.220000000000001</v>
      </c>
      <c r="AF373" s="7">
        <v>0</v>
      </c>
      <c r="AG373" s="5" t="s">
        <v>1779</v>
      </c>
      <c r="AH373" s="5" t="s">
        <v>1389</v>
      </c>
      <c r="AI373" s="5" t="s">
        <v>1745</v>
      </c>
      <c r="AJ373" s="5" t="s">
        <v>2000</v>
      </c>
      <c r="AK373" s="5" t="s">
        <v>1745</v>
      </c>
      <c r="AL373" s="5" t="s">
        <v>1747</v>
      </c>
      <c r="AM373" s="6" t="b">
        <v>1</v>
      </c>
      <c r="AN373" s="6" t="b">
        <v>1</v>
      </c>
      <c r="AO373" s="17">
        <f t="shared" si="33"/>
        <v>7.2816171400000007</v>
      </c>
      <c r="AP373" s="17">
        <f t="shared" si="34"/>
        <v>7.0349676600000004</v>
      </c>
      <c r="AQ373" s="17">
        <f t="shared" si="35"/>
        <v>0.24664948000000031</v>
      </c>
    </row>
    <row r="374" spans="1:43" ht="12" hidden="1" customHeight="1" x14ac:dyDescent="0.2">
      <c r="A374" s="1" t="s">
        <v>814</v>
      </c>
      <c r="B374" s="5" t="s">
        <v>1251</v>
      </c>
      <c r="C374" s="5" t="s">
        <v>1390</v>
      </c>
      <c r="D374" s="5" t="s">
        <v>1391</v>
      </c>
      <c r="E374" s="5" t="s">
        <v>1387</v>
      </c>
      <c r="F374" s="5" t="s">
        <v>2152</v>
      </c>
      <c r="G374" s="5" t="s">
        <v>2649</v>
      </c>
      <c r="H374" s="5" t="s">
        <v>818</v>
      </c>
      <c r="I374" s="5" t="s">
        <v>819</v>
      </c>
      <c r="J374" s="5" t="s">
        <v>1121</v>
      </c>
      <c r="K374" s="5" t="s">
        <v>1745</v>
      </c>
      <c r="L374" s="5" t="s">
        <v>2620</v>
      </c>
      <c r="M374" s="5" t="s">
        <v>2231</v>
      </c>
      <c r="N374" s="5" t="s">
        <v>2622</v>
      </c>
      <c r="O374" s="5" t="s">
        <v>2057</v>
      </c>
      <c r="P374" s="5" t="s">
        <v>2057</v>
      </c>
      <c r="Q374" s="5" t="s">
        <v>1742</v>
      </c>
      <c r="R374" s="6" t="b">
        <v>0</v>
      </c>
      <c r="S374" s="5" t="s">
        <v>1747</v>
      </c>
      <c r="T374" s="5" t="s">
        <v>1931</v>
      </c>
      <c r="U374" s="5" t="s">
        <v>1768</v>
      </c>
      <c r="V374" s="5" t="s">
        <v>1779</v>
      </c>
      <c r="W374" s="5" t="s">
        <v>1392</v>
      </c>
      <c r="X374" s="6" t="b">
        <v>0</v>
      </c>
      <c r="Y374" s="5" t="s">
        <v>1393</v>
      </c>
      <c r="Z374" s="5" t="s">
        <v>1393</v>
      </c>
      <c r="AA374" s="5" t="s">
        <v>1742</v>
      </c>
      <c r="AB374" s="7">
        <v>2150</v>
      </c>
      <c r="AC374" s="7">
        <v>4189</v>
      </c>
      <c r="AD374" s="16">
        <f t="shared" si="31"/>
        <v>2.15</v>
      </c>
      <c r="AE374" s="16">
        <f t="shared" si="32"/>
        <v>4.1890000000000001</v>
      </c>
      <c r="AF374" s="7" t="s">
        <v>1745</v>
      </c>
      <c r="AG374" s="5" t="s">
        <v>1394</v>
      </c>
      <c r="AH374" s="5" t="s">
        <v>1395</v>
      </c>
      <c r="AI374" s="5" t="s">
        <v>1395</v>
      </c>
      <c r="AJ374" s="5" t="s">
        <v>2160</v>
      </c>
      <c r="AK374" s="5" t="s">
        <v>1887</v>
      </c>
      <c r="AL374" s="5" t="s">
        <v>1396</v>
      </c>
      <c r="AM374" s="6" t="b">
        <v>1</v>
      </c>
      <c r="AN374" s="6" t="b">
        <v>1</v>
      </c>
      <c r="AO374" s="17">
        <f t="shared" si="33"/>
        <v>2.9846080430000002</v>
      </c>
      <c r="AP374" s="17">
        <f t="shared" si="34"/>
        <v>2.8835107170000001</v>
      </c>
      <c r="AQ374" s="17">
        <f t="shared" si="35"/>
        <v>0.1010973260000001</v>
      </c>
    </row>
    <row r="375" spans="1:43" ht="12" hidden="1" customHeight="1" x14ac:dyDescent="0.2">
      <c r="A375" s="1" t="s">
        <v>814</v>
      </c>
      <c r="B375" s="5" t="s">
        <v>1251</v>
      </c>
      <c r="C375" s="5" t="s">
        <v>1397</v>
      </c>
      <c r="D375" s="5" t="s">
        <v>1398</v>
      </c>
      <c r="E375" s="5" t="s">
        <v>2576</v>
      </c>
      <c r="F375" s="5" t="s">
        <v>2152</v>
      </c>
      <c r="G375" s="5" t="s">
        <v>2824</v>
      </c>
      <c r="H375" s="5" t="s">
        <v>818</v>
      </c>
      <c r="I375" s="5" t="s">
        <v>1399</v>
      </c>
      <c r="J375" s="5" t="s">
        <v>1121</v>
      </c>
      <c r="K375" s="5" t="s">
        <v>1009</v>
      </c>
      <c r="L375" s="5" t="s">
        <v>2620</v>
      </c>
      <c r="M375" s="5" t="s">
        <v>1811</v>
      </c>
      <c r="N375" s="5" t="s">
        <v>2622</v>
      </c>
      <c r="O375" s="5" t="s">
        <v>1400</v>
      </c>
      <c r="P375" s="5" t="s">
        <v>1401</v>
      </c>
      <c r="Q375" s="5" t="s">
        <v>1742</v>
      </c>
      <c r="R375" s="6" t="b">
        <v>0</v>
      </c>
      <c r="S375" s="5" t="s">
        <v>2201</v>
      </c>
      <c r="T375" s="5" t="s">
        <v>2201</v>
      </c>
      <c r="U375" s="5" t="s">
        <v>2056</v>
      </c>
      <c r="V375" s="5" t="s">
        <v>1779</v>
      </c>
      <c r="W375" s="5" t="s">
        <v>3194</v>
      </c>
      <c r="X375" s="6" t="b">
        <v>0</v>
      </c>
      <c r="Y375" s="5" t="s">
        <v>1807</v>
      </c>
      <c r="Z375" s="5" t="s">
        <v>1807</v>
      </c>
      <c r="AA375" s="5" t="s">
        <v>1742</v>
      </c>
      <c r="AB375" s="7">
        <v>3777</v>
      </c>
      <c r="AC375" s="7">
        <v>8592</v>
      </c>
      <c r="AD375" s="16">
        <f t="shared" si="31"/>
        <v>3.7770000000000001</v>
      </c>
      <c r="AE375" s="16">
        <f t="shared" si="32"/>
        <v>8.5920000000000005</v>
      </c>
      <c r="AF375" s="7">
        <v>2086</v>
      </c>
      <c r="AG375" s="5" t="s">
        <v>1824</v>
      </c>
      <c r="AH375" s="5" t="s">
        <v>1859</v>
      </c>
      <c r="AI375" s="5" t="s">
        <v>1859</v>
      </c>
      <c r="AJ375" s="5" t="s">
        <v>2024</v>
      </c>
      <c r="AK375" s="5" t="s">
        <v>1887</v>
      </c>
      <c r="AL375" s="5" t="s">
        <v>1747</v>
      </c>
      <c r="AM375" s="6" t="b">
        <v>1</v>
      </c>
      <c r="AN375" s="6" t="b">
        <v>1</v>
      </c>
      <c r="AO375" s="17">
        <f t="shared" si="33"/>
        <v>6.1216883040000001</v>
      </c>
      <c r="AP375" s="17">
        <f t="shared" si="34"/>
        <v>5.9143289760000002</v>
      </c>
      <c r="AQ375" s="17">
        <f t="shared" si="35"/>
        <v>0.2073593279999999</v>
      </c>
    </row>
    <row r="376" spans="1:43" ht="12" hidden="1" customHeight="1" x14ac:dyDescent="0.2">
      <c r="A376" s="1" t="s">
        <v>814</v>
      </c>
      <c r="B376" s="5" t="s">
        <v>1251</v>
      </c>
      <c r="C376" s="5" t="s">
        <v>1402</v>
      </c>
      <c r="D376" s="5" t="s">
        <v>1398</v>
      </c>
      <c r="E376" s="5" t="s">
        <v>2576</v>
      </c>
      <c r="F376" s="5" t="s">
        <v>2152</v>
      </c>
      <c r="G376" s="5" t="s">
        <v>2824</v>
      </c>
      <c r="H376" s="5" t="s">
        <v>818</v>
      </c>
      <c r="I376" s="5" t="s">
        <v>1403</v>
      </c>
      <c r="J376" s="5" t="s">
        <v>2620</v>
      </c>
      <c r="K376" s="5" t="s">
        <v>1745</v>
      </c>
      <c r="L376" s="5" t="s">
        <v>2620</v>
      </c>
      <c r="M376" s="5" t="s">
        <v>1758</v>
      </c>
      <c r="N376" s="5" t="s">
        <v>2622</v>
      </c>
      <c r="O376" s="5" t="s">
        <v>2205</v>
      </c>
      <c r="P376" s="5" t="s">
        <v>1876</v>
      </c>
      <c r="Q376" s="5" t="s">
        <v>1742</v>
      </c>
      <c r="R376" s="6" t="b">
        <v>0</v>
      </c>
      <c r="S376" s="5" t="s">
        <v>2080</v>
      </c>
      <c r="T376" s="5" t="s">
        <v>2080</v>
      </c>
      <c r="U376" s="5" t="s">
        <v>1768</v>
      </c>
      <c r="V376" s="5" t="s">
        <v>1745</v>
      </c>
      <c r="W376" s="5" t="s">
        <v>1404</v>
      </c>
      <c r="X376" s="6" t="b">
        <v>0</v>
      </c>
      <c r="Y376" s="5" t="s">
        <v>1807</v>
      </c>
      <c r="Z376" s="5" t="s">
        <v>1807</v>
      </c>
      <c r="AA376" s="5" t="s">
        <v>1742</v>
      </c>
      <c r="AB376" s="7">
        <v>5000</v>
      </c>
      <c r="AC376" s="7">
        <v>7000</v>
      </c>
      <c r="AD376" s="16">
        <f t="shared" si="31"/>
        <v>5</v>
      </c>
      <c r="AE376" s="16">
        <f t="shared" si="32"/>
        <v>7</v>
      </c>
      <c r="AF376" s="7" t="s">
        <v>1745</v>
      </c>
      <c r="AG376" s="5" t="s">
        <v>1164</v>
      </c>
      <c r="AH376" s="5" t="s">
        <v>2427</v>
      </c>
      <c r="AI376" s="5" t="s">
        <v>1745</v>
      </c>
      <c r="AJ376" s="5" t="s">
        <v>2762</v>
      </c>
      <c r="AK376" s="5" t="s">
        <v>1745</v>
      </c>
      <c r="AL376" s="5" t="s">
        <v>1747</v>
      </c>
      <c r="AM376" s="6" t="b">
        <v>1</v>
      </c>
      <c r="AN376" s="6" t="b">
        <v>1</v>
      </c>
      <c r="AO376" s="17">
        <f t="shared" si="33"/>
        <v>4.9874089999999995</v>
      </c>
      <c r="AP376" s="17">
        <f t="shared" si="34"/>
        <v>4.8184709999999997</v>
      </c>
      <c r="AQ376" s="17">
        <f t="shared" si="35"/>
        <v>0.16893799999999981</v>
      </c>
    </row>
    <row r="377" spans="1:43" ht="12" hidden="1" customHeight="1" x14ac:dyDescent="0.2">
      <c r="A377" s="1" t="s">
        <v>814</v>
      </c>
      <c r="B377" s="5" t="s">
        <v>1251</v>
      </c>
      <c r="C377" s="5" t="s">
        <v>1381</v>
      </c>
      <c r="D377" s="5" t="s">
        <v>1405</v>
      </c>
      <c r="E377" s="5" t="s">
        <v>1406</v>
      </c>
      <c r="F377" s="5" t="s">
        <v>2152</v>
      </c>
      <c r="G377" s="5" t="s">
        <v>2082</v>
      </c>
      <c r="H377" s="5" t="s">
        <v>818</v>
      </c>
      <c r="I377" s="5" t="s">
        <v>1745</v>
      </c>
      <c r="J377" s="5" t="s">
        <v>2620</v>
      </c>
      <c r="K377" s="5" t="s">
        <v>1745</v>
      </c>
      <c r="L377" s="5" t="s">
        <v>2620</v>
      </c>
      <c r="M377" s="5" t="s">
        <v>1745</v>
      </c>
      <c r="N377" s="5" t="s">
        <v>2622</v>
      </c>
      <c r="O377" s="5" t="s">
        <v>1745</v>
      </c>
      <c r="P377" s="5" t="s">
        <v>1745</v>
      </c>
      <c r="Q377" s="5" t="s">
        <v>1742</v>
      </c>
      <c r="R377" s="6" t="b">
        <v>0</v>
      </c>
      <c r="S377" s="5" t="s">
        <v>1745</v>
      </c>
      <c r="T377" s="5" t="s">
        <v>1745</v>
      </c>
      <c r="U377" s="5" t="s">
        <v>1887</v>
      </c>
      <c r="V377" s="5" t="s">
        <v>1779</v>
      </c>
      <c r="W377" s="5" t="s">
        <v>1407</v>
      </c>
      <c r="X377" s="6" t="b">
        <v>0</v>
      </c>
      <c r="Y377" s="5" t="s">
        <v>1745</v>
      </c>
      <c r="Z377" s="5" t="s">
        <v>1745</v>
      </c>
      <c r="AA377" s="5" t="s">
        <v>1742</v>
      </c>
      <c r="AB377" s="7">
        <v>4000</v>
      </c>
      <c r="AC377" s="7">
        <v>6000</v>
      </c>
      <c r="AD377" s="16">
        <f t="shared" si="31"/>
        <v>4</v>
      </c>
      <c r="AE377" s="16">
        <f t="shared" si="32"/>
        <v>6</v>
      </c>
      <c r="AF377" s="7" t="s">
        <v>1745</v>
      </c>
      <c r="AG377" s="5" t="s">
        <v>1779</v>
      </c>
      <c r="AH377" s="5" t="s">
        <v>3040</v>
      </c>
      <c r="AI377" s="5" t="s">
        <v>1745</v>
      </c>
      <c r="AJ377" s="5" t="s">
        <v>1760</v>
      </c>
      <c r="AK377" s="5" t="s">
        <v>1745</v>
      </c>
      <c r="AL377" s="5" t="s">
        <v>1747</v>
      </c>
      <c r="AM377" s="6" t="b">
        <v>1</v>
      </c>
      <c r="AN377" s="6" t="b">
        <v>1</v>
      </c>
      <c r="AO377" s="17">
        <f t="shared" si="33"/>
        <v>4.2749220000000001</v>
      </c>
      <c r="AP377" s="17">
        <f t="shared" si="34"/>
        <v>4.1301179999999995</v>
      </c>
      <c r="AQ377" s="17">
        <f t="shared" si="35"/>
        <v>0.1448040000000006</v>
      </c>
    </row>
    <row r="378" spans="1:43" ht="12" hidden="1" customHeight="1" x14ac:dyDescent="0.2">
      <c r="A378" s="1" t="s">
        <v>814</v>
      </c>
      <c r="B378" s="5" t="s">
        <v>1251</v>
      </c>
      <c r="C378" s="5" t="s">
        <v>1408</v>
      </c>
      <c r="D378" s="5" t="s">
        <v>1405</v>
      </c>
      <c r="E378" s="5" t="s">
        <v>1406</v>
      </c>
      <c r="F378" s="5" t="s">
        <v>2497</v>
      </c>
      <c r="G378" s="5" t="s">
        <v>1276</v>
      </c>
      <c r="H378" s="5" t="s">
        <v>818</v>
      </c>
      <c r="I378" s="5" t="s">
        <v>1745</v>
      </c>
      <c r="J378" s="5" t="s">
        <v>1745</v>
      </c>
      <c r="K378" s="5" t="s">
        <v>1745</v>
      </c>
      <c r="L378" s="5" t="s">
        <v>2620</v>
      </c>
      <c r="M378" s="5" t="s">
        <v>1745</v>
      </c>
      <c r="N378" s="5" t="s">
        <v>2622</v>
      </c>
      <c r="O378" s="5" t="s">
        <v>1745</v>
      </c>
      <c r="P378" s="5" t="s">
        <v>1745</v>
      </c>
      <c r="Q378" s="5" t="s">
        <v>1742</v>
      </c>
      <c r="R378" s="6" t="b">
        <v>0</v>
      </c>
      <c r="S378" s="5" t="s">
        <v>1747</v>
      </c>
      <c r="T378" s="5" t="s">
        <v>1745</v>
      </c>
      <c r="U378" s="5" t="s">
        <v>1768</v>
      </c>
      <c r="V378" s="5" t="s">
        <v>1779</v>
      </c>
      <c r="W378" s="5" t="s">
        <v>2880</v>
      </c>
      <c r="X378" s="6" t="b">
        <v>1</v>
      </c>
      <c r="Y378" s="5" t="s">
        <v>1745</v>
      </c>
      <c r="Z378" s="5" t="s">
        <v>1745</v>
      </c>
      <c r="AA378" s="5" t="s">
        <v>1742</v>
      </c>
      <c r="AB378" s="7">
        <v>1200</v>
      </c>
      <c r="AC378" s="7">
        <v>1563</v>
      </c>
      <c r="AD378" s="16">
        <f t="shared" si="31"/>
        <v>1.2</v>
      </c>
      <c r="AE378" s="16">
        <f t="shared" si="32"/>
        <v>1.5629999999999999</v>
      </c>
      <c r="AF378" s="7" t="s">
        <v>1745</v>
      </c>
      <c r="AG378" s="5" t="s">
        <v>1409</v>
      </c>
      <c r="AH378" s="5" t="s">
        <v>1410</v>
      </c>
      <c r="AI378" s="5" t="s">
        <v>1745</v>
      </c>
      <c r="AJ378" s="5" t="s">
        <v>1411</v>
      </c>
      <c r="AK378" s="5" t="s">
        <v>1745</v>
      </c>
      <c r="AL378" s="5" t="s">
        <v>1747</v>
      </c>
      <c r="AM378" s="6" t="b">
        <v>1</v>
      </c>
      <c r="AN378" s="6" t="b">
        <v>1</v>
      </c>
      <c r="AO378" s="17">
        <f t="shared" si="33"/>
        <v>1.113617181</v>
      </c>
      <c r="AP378" s="17">
        <f t="shared" si="34"/>
        <v>1.0758957389999999</v>
      </c>
      <c r="AQ378" s="17">
        <f t="shared" si="35"/>
        <v>3.7721442000000049E-2</v>
      </c>
    </row>
    <row r="379" spans="1:43" ht="12" hidden="1" customHeight="1" x14ac:dyDescent="0.2">
      <c r="A379" s="1" t="s">
        <v>814</v>
      </c>
      <c r="B379" s="5" t="s">
        <v>1251</v>
      </c>
      <c r="C379" s="5" t="s">
        <v>1412</v>
      </c>
      <c r="D379" s="5" t="s">
        <v>1413</v>
      </c>
      <c r="E379" s="5" t="s">
        <v>569</v>
      </c>
      <c r="F379" s="5" t="s">
        <v>2152</v>
      </c>
      <c r="G379" s="5" t="s">
        <v>2696</v>
      </c>
      <c r="H379" s="5" t="s">
        <v>818</v>
      </c>
      <c r="I379" s="5" t="s">
        <v>1414</v>
      </c>
      <c r="J379" s="5" t="s">
        <v>1415</v>
      </c>
      <c r="K379" s="5" t="s">
        <v>2303</v>
      </c>
      <c r="L379" s="5" t="s">
        <v>2620</v>
      </c>
      <c r="M379" s="5" t="s">
        <v>1745</v>
      </c>
      <c r="N379" s="5" t="s">
        <v>2622</v>
      </c>
      <c r="O379" s="5" t="s">
        <v>1877</v>
      </c>
      <c r="P379" s="5" t="s">
        <v>2057</v>
      </c>
      <c r="Q379" s="5" t="s">
        <v>1742</v>
      </c>
      <c r="R379" s="6" t="b">
        <v>1</v>
      </c>
      <c r="S379" s="5" t="s">
        <v>3074</v>
      </c>
      <c r="T379" s="5" t="s">
        <v>1416</v>
      </c>
      <c r="U379" s="5" t="s">
        <v>1785</v>
      </c>
      <c r="V379" s="5" t="s">
        <v>1779</v>
      </c>
      <c r="W379" s="5" t="s">
        <v>1871</v>
      </c>
      <c r="X379" s="6" t="b">
        <v>0</v>
      </c>
      <c r="Y379" s="5" t="s">
        <v>1884</v>
      </c>
      <c r="Z379" s="5" t="s">
        <v>1740</v>
      </c>
      <c r="AA379" s="5" t="s">
        <v>1742</v>
      </c>
      <c r="AB379" s="7">
        <v>4354</v>
      </c>
      <c r="AC379" s="7">
        <v>7695</v>
      </c>
      <c r="AD379" s="16">
        <f t="shared" si="31"/>
        <v>4.3540000000000001</v>
      </c>
      <c r="AE379" s="16">
        <f t="shared" si="32"/>
        <v>7.6950000000000003</v>
      </c>
      <c r="AF379" s="7">
        <v>11371</v>
      </c>
      <c r="AG379" s="5" t="s">
        <v>1779</v>
      </c>
      <c r="AH379" s="5" t="s">
        <v>2493</v>
      </c>
      <c r="AI379" s="5" t="s">
        <v>1745</v>
      </c>
      <c r="AJ379" s="5" t="s">
        <v>2266</v>
      </c>
      <c r="AK379" s="5" t="s">
        <v>1745</v>
      </c>
      <c r="AL379" s="5" t="s">
        <v>1417</v>
      </c>
      <c r="AM379" s="6" t="b">
        <v>1</v>
      </c>
      <c r="AN379" s="6" t="b">
        <v>1</v>
      </c>
      <c r="AO379" s="17">
        <f t="shared" si="33"/>
        <v>5.4825874649999999</v>
      </c>
      <c r="AP379" s="17">
        <f t="shared" si="34"/>
        <v>5.2968763350000003</v>
      </c>
      <c r="AQ379" s="17">
        <f t="shared" si="35"/>
        <v>0.18571112999999961</v>
      </c>
    </row>
    <row r="380" spans="1:43" ht="12" hidden="1" customHeight="1" thickBot="1" x14ac:dyDescent="0.25">
      <c r="A380" s="18" t="s">
        <v>1677</v>
      </c>
      <c r="B380" s="5"/>
      <c r="C380" s="5"/>
      <c r="D380" s="5"/>
      <c r="E380" s="5"/>
      <c r="F380" s="5"/>
      <c r="G380" s="5"/>
      <c r="H380" s="5"/>
      <c r="I380" s="5"/>
      <c r="J380" s="5"/>
      <c r="K380" s="5"/>
      <c r="L380" s="5"/>
      <c r="M380" s="5"/>
      <c r="N380" s="5"/>
      <c r="O380" s="5"/>
      <c r="P380" s="5"/>
      <c r="Q380" s="5"/>
      <c r="R380" s="6"/>
      <c r="S380" s="5"/>
      <c r="T380" s="5"/>
      <c r="U380" s="5"/>
      <c r="V380" s="5"/>
      <c r="W380" s="5"/>
      <c r="X380" s="6"/>
      <c r="Y380" s="5"/>
      <c r="Z380" s="5"/>
      <c r="AA380" s="5"/>
      <c r="AB380" s="7"/>
      <c r="AC380" s="7"/>
      <c r="AD380" s="19">
        <f>SUM(AD290:AD379)</f>
        <v>1039.8420000000003</v>
      </c>
      <c r="AE380" s="19">
        <f>SUM(AE290:AE379)</f>
        <v>1010.4869999999999</v>
      </c>
      <c r="AF380" s="7"/>
      <c r="AG380" s="5"/>
      <c r="AH380" s="5"/>
      <c r="AI380" s="5"/>
      <c r="AJ380" s="5"/>
      <c r="AK380" s="5"/>
      <c r="AL380" s="5"/>
      <c r="AM380" s="6"/>
      <c r="AN380" s="6"/>
      <c r="AO380" s="19">
        <f>SUM(AO290:AO379)</f>
        <v>719.9588511689999</v>
      </c>
      <c r="AP380" s="35">
        <f>SUM(AP290:AP379)</f>
        <v>695.57175791100019</v>
      </c>
      <c r="AQ380" s="35">
        <f>SUM(AQ290:AQ379)</f>
        <v>24.387093258000007</v>
      </c>
    </row>
    <row r="381" spans="1:43" ht="12" customHeight="1" x14ac:dyDescent="0.2">
      <c r="A381" s="18"/>
      <c r="B381" s="5"/>
      <c r="C381" s="5"/>
      <c r="D381" s="5"/>
      <c r="E381" s="5"/>
      <c r="F381" s="5"/>
      <c r="G381" s="5"/>
      <c r="H381" s="5"/>
      <c r="I381" s="5"/>
      <c r="J381" s="5"/>
      <c r="K381" s="5"/>
      <c r="L381" s="5"/>
      <c r="M381" s="5"/>
      <c r="N381" s="5"/>
      <c r="O381" s="5"/>
      <c r="P381" s="5"/>
      <c r="Q381" s="5"/>
      <c r="R381" s="6"/>
      <c r="S381" s="5"/>
      <c r="T381" s="5"/>
      <c r="U381" s="5"/>
      <c r="V381" s="5"/>
      <c r="W381" s="5"/>
      <c r="X381" s="6"/>
      <c r="Y381" s="5"/>
      <c r="Z381" s="5"/>
      <c r="AA381" s="5"/>
      <c r="AB381" s="7"/>
      <c r="AC381" s="7"/>
      <c r="AD381" s="21"/>
      <c r="AE381" s="21"/>
      <c r="AF381" s="7"/>
      <c r="AG381" s="5"/>
      <c r="AH381" s="5"/>
      <c r="AI381" s="5"/>
      <c r="AJ381" s="5"/>
      <c r="AK381" s="5"/>
      <c r="AL381" s="5"/>
      <c r="AM381" s="6"/>
      <c r="AN381" s="6"/>
      <c r="AO381" s="21"/>
      <c r="AP381" s="21"/>
      <c r="AQ381" s="21"/>
    </row>
    <row r="382" spans="1:43" ht="12" hidden="1" customHeight="1" x14ac:dyDescent="0.2">
      <c r="A382" s="1" t="s">
        <v>1418</v>
      </c>
      <c r="B382" s="5" t="s">
        <v>1419</v>
      </c>
      <c r="C382" s="5" t="s">
        <v>1420</v>
      </c>
      <c r="D382" s="5" t="s">
        <v>1421</v>
      </c>
      <c r="E382" s="5" t="s">
        <v>1422</v>
      </c>
      <c r="F382" s="5" t="s">
        <v>2842</v>
      </c>
      <c r="G382" s="5" t="s">
        <v>1815</v>
      </c>
      <c r="H382" s="5" t="s">
        <v>1985</v>
      </c>
      <c r="I382" s="5" t="s">
        <v>1423</v>
      </c>
      <c r="J382" s="5" t="s">
        <v>1728</v>
      </c>
      <c r="K382" s="5" t="s">
        <v>1924</v>
      </c>
      <c r="L382" s="5" t="s">
        <v>1424</v>
      </c>
      <c r="M382" s="5" t="s">
        <v>2289</v>
      </c>
      <c r="N382" s="5" t="s">
        <v>1926</v>
      </c>
      <c r="O382" s="5" t="s">
        <v>1859</v>
      </c>
      <c r="P382" s="5" t="s">
        <v>1425</v>
      </c>
      <c r="Q382" s="5" t="s">
        <v>1426</v>
      </c>
      <c r="R382" s="6" t="b">
        <v>1</v>
      </c>
      <c r="S382" s="5" t="s">
        <v>2635</v>
      </c>
      <c r="T382" s="5" t="s">
        <v>1877</v>
      </c>
      <c r="U382" s="5" t="s">
        <v>1427</v>
      </c>
      <c r="V382" s="5" t="s">
        <v>1836</v>
      </c>
      <c r="W382" s="5" t="s">
        <v>269</v>
      </c>
      <c r="X382" s="6" t="b">
        <v>0</v>
      </c>
      <c r="Y382" s="5" t="s">
        <v>1807</v>
      </c>
      <c r="Z382" s="5" t="s">
        <v>2056</v>
      </c>
      <c r="AA382" s="5" t="s">
        <v>2117</v>
      </c>
      <c r="AB382" s="7">
        <v>91525</v>
      </c>
      <c r="AC382" s="7">
        <v>70000</v>
      </c>
      <c r="AD382" s="16">
        <f t="shared" si="31"/>
        <v>91.525000000000006</v>
      </c>
      <c r="AE382" s="16">
        <f t="shared" si="32"/>
        <v>70</v>
      </c>
      <c r="AF382" s="7">
        <v>79100</v>
      </c>
      <c r="AG382" s="5" t="s">
        <v>1779</v>
      </c>
      <c r="AH382" s="5" t="s">
        <v>1428</v>
      </c>
      <c r="AI382" s="5" t="s">
        <v>1745</v>
      </c>
      <c r="AJ382" s="5" t="s">
        <v>416</v>
      </c>
      <c r="AK382" s="5" t="s">
        <v>1745</v>
      </c>
      <c r="AL382" s="5" t="s">
        <v>1429</v>
      </c>
      <c r="AM382" s="6" t="b">
        <v>1</v>
      </c>
      <c r="AN382" s="6" t="b">
        <v>1</v>
      </c>
      <c r="AO382" s="17">
        <f>AE382*0.794466</f>
        <v>55.61262</v>
      </c>
      <c r="AP382" s="17">
        <f>AE382*0.782609</f>
        <v>54.782629999999997</v>
      </c>
      <c r="AQ382" s="17">
        <f t="shared" si="35"/>
        <v>0.82999000000000223</v>
      </c>
    </row>
    <row r="383" spans="1:43" ht="12" hidden="1" customHeight="1" x14ac:dyDescent="0.2">
      <c r="A383" s="1" t="s">
        <v>1418</v>
      </c>
      <c r="B383" s="5" t="s">
        <v>1419</v>
      </c>
      <c r="C383" s="5" t="s">
        <v>1420</v>
      </c>
      <c r="D383" s="5" t="s">
        <v>1430</v>
      </c>
      <c r="E383" s="5" t="s">
        <v>1422</v>
      </c>
      <c r="F383" s="5" t="s">
        <v>2301</v>
      </c>
      <c r="G383" s="5" t="s">
        <v>1901</v>
      </c>
      <c r="H383" s="5" t="s">
        <v>1985</v>
      </c>
      <c r="I383" s="5" t="s">
        <v>1431</v>
      </c>
      <c r="J383" s="5" t="s">
        <v>1728</v>
      </c>
      <c r="K383" s="5" t="s">
        <v>1924</v>
      </c>
      <c r="L383" s="5" t="s">
        <v>2095</v>
      </c>
      <c r="M383" s="5" t="s">
        <v>2289</v>
      </c>
      <c r="N383" s="5" t="s">
        <v>1926</v>
      </c>
      <c r="O383" s="5" t="s">
        <v>2610</v>
      </c>
      <c r="P383" s="5" t="s">
        <v>2850</v>
      </c>
      <c r="Q383" s="5" t="s">
        <v>1432</v>
      </c>
      <c r="R383" s="6" t="b">
        <v>1</v>
      </c>
      <c r="S383" s="5" t="s">
        <v>2919</v>
      </c>
      <c r="T383" s="5" t="s">
        <v>1433</v>
      </c>
      <c r="U383" s="5" t="s">
        <v>2179</v>
      </c>
      <c r="V383" s="5" t="s">
        <v>1768</v>
      </c>
      <c r="W383" s="5" t="s">
        <v>2305</v>
      </c>
      <c r="X383" s="6" t="b">
        <v>0</v>
      </c>
      <c r="Y383" s="5" t="s">
        <v>1884</v>
      </c>
      <c r="Z383" s="5" t="s">
        <v>2056</v>
      </c>
      <c r="AA383" s="5" t="s">
        <v>1434</v>
      </c>
      <c r="AB383" s="7">
        <v>19500</v>
      </c>
      <c r="AC383" s="7">
        <v>19500</v>
      </c>
      <c r="AD383" s="16">
        <f t="shared" si="31"/>
        <v>19.5</v>
      </c>
      <c r="AE383" s="16">
        <f t="shared" si="32"/>
        <v>19.5</v>
      </c>
      <c r="AF383" s="7">
        <v>31363</v>
      </c>
      <c r="AG383" s="5" t="s">
        <v>1779</v>
      </c>
      <c r="AH383" s="5" t="s">
        <v>1435</v>
      </c>
      <c r="AI383" s="5" t="s">
        <v>1745</v>
      </c>
      <c r="AJ383" s="5" t="s">
        <v>907</v>
      </c>
      <c r="AK383" s="5" t="s">
        <v>1745</v>
      </c>
      <c r="AL383" s="5" t="s">
        <v>1436</v>
      </c>
      <c r="AM383" s="6" t="b">
        <v>1</v>
      </c>
      <c r="AN383" s="6" t="b">
        <v>1</v>
      </c>
      <c r="AO383" s="17">
        <f t="shared" ref="AO383:AO417" si="36">AE383*0.794466</f>
        <v>15.492087</v>
      </c>
      <c r="AP383" s="17">
        <f t="shared" ref="AP383:AP417" si="37">AE383*0.782609</f>
        <v>15.260875499999999</v>
      </c>
      <c r="AQ383" s="17">
        <f t="shared" si="35"/>
        <v>0.23121150000000057</v>
      </c>
    </row>
    <row r="384" spans="1:43" ht="12" hidden="1" customHeight="1" x14ac:dyDescent="0.2">
      <c r="A384" s="1" t="s">
        <v>1418</v>
      </c>
      <c r="B384" s="5" t="s">
        <v>1419</v>
      </c>
      <c r="C384" s="5" t="s">
        <v>1420</v>
      </c>
      <c r="D384" s="5" t="s">
        <v>1437</v>
      </c>
      <c r="E384" s="5" t="s">
        <v>1438</v>
      </c>
      <c r="F384" s="5" t="s">
        <v>2575</v>
      </c>
      <c r="G384" s="5" t="s">
        <v>2092</v>
      </c>
      <c r="H384" s="5" t="s">
        <v>1985</v>
      </c>
      <c r="I384" s="5" t="s">
        <v>1439</v>
      </c>
      <c r="J384" s="5" t="s">
        <v>1728</v>
      </c>
      <c r="K384" s="5" t="s">
        <v>1924</v>
      </c>
      <c r="L384" s="5" t="s">
        <v>1988</v>
      </c>
      <c r="M384" s="5" t="s">
        <v>2197</v>
      </c>
      <c r="N384" s="5" t="s">
        <v>1926</v>
      </c>
      <c r="O384" s="5" t="s">
        <v>1012</v>
      </c>
      <c r="P384" s="5" t="s">
        <v>1440</v>
      </c>
      <c r="Q384" s="5" t="s">
        <v>1441</v>
      </c>
      <c r="R384" s="6" t="b">
        <v>1</v>
      </c>
      <c r="S384" s="5" t="s">
        <v>968</v>
      </c>
      <c r="T384" s="5" t="s">
        <v>1804</v>
      </c>
      <c r="U384" s="5" t="s">
        <v>1989</v>
      </c>
      <c r="V384" s="5" t="s">
        <v>2056</v>
      </c>
      <c r="W384" s="5" t="s">
        <v>1761</v>
      </c>
      <c r="X384" s="6" t="b">
        <v>0</v>
      </c>
      <c r="Y384" s="5" t="s">
        <v>1915</v>
      </c>
      <c r="Z384" s="5" t="s">
        <v>1785</v>
      </c>
      <c r="AA384" s="5" t="s">
        <v>1442</v>
      </c>
      <c r="AB384" s="7">
        <v>32590</v>
      </c>
      <c r="AC384" s="7">
        <v>13500</v>
      </c>
      <c r="AD384" s="16">
        <f t="shared" si="31"/>
        <v>32.590000000000003</v>
      </c>
      <c r="AE384" s="16">
        <f t="shared" si="32"/>
        <v>13.5</v>
      </c>
      <c r="AF384" s="7">
        <v>12901</v>
      </c>
      <c r="AG384" s="5" t="s">
        <v>1779</v>
      </c>
      <c r="AH384" s="5" t="s">
        <v>1443</v>
      </c>
      <c r="AI384" s="5" t="s">
        <v>1745</v>
      </c>
      <c r="AJ384" s="5" t="s">
        <v>1444</v>
      </c>
      <c r="AK384" s="5" t="s">
        <v>1745</v>
      </c>
      <c r="AL384" s="5" t="s">
        <v>1445</v>
      </c>
      <c r="AM384" s="6" t="b">
        <v>1</v>
      </c>
      <c r="AN384" s="6" t="b">
        <v>1</v>
      </c>
      <c r="AO384" s="17">
        <f t="shared" si="36"/>
        <v>10.725291</v>
      </c>
      <c r="AP384" s="17">
        <f t="shared" si="37"/>
        <v>10.5652215</v>
      </c>
      <c r="AQ384" s="17">
        <f t="shared" si="35"/>
        <v>0.16006950000000053</v>
      </c>
    </row>
    <row r="385" spans="1:43" ht="12" hidden="1" customHeight="1" x14ac:dyDescent="0.2">
      <c r="A385" s="1" t="s">
        <v>1418</v>
      </c>
      <c r="B385" s="5" t="s">
        <v>1419</v>
      </c>
      <c r="C385" s="5" t="s">
        <v>1446</v>
      </c>
      <c r="D385" s="5" t="s">
        <v>1447</v>
      </c>
      <c r="E385" s="5" t="s">
        <v>1448</v>
      </c>
      <c r="F385" s="5" t="s">
        <v>2235</v>
      </c>
      <c r="G385" s="5" t="s">
        <v>2655</v>
      </c>
      <c r="H385" s="5" t="s">
        <v>1985</v>
      </c>
      <c r="I385" s="5" t="s">
        <v>1449</v>
      </c>
      <c r="J385" s="5" t="s">
        <v>1728</v>
      </c>
      <c r="K385" s="5" t="s">
        <v>1924</v>
      </c>
      <c r="L385" s="5" t="s">
        <v>1988</v>
      </c>
      <c r="M385" s="5" t="s">
        <v>1731</v>
      </c>
      <c r="N385" s="5" t="s">
        <v>1732</v>
      </c>
      <c r="O385" s="5" t="s">
        <v>376</v>
      </c>
      <c r="P385" s="5" t="s">
        <v>1450</v>
      </c>
      <c r="Q385" s="5" t="s">
        <v>1451</v>
      </c>
      <c r="R385" s="6" t="b">
        <v>0</v>
      </c>
      <c r="S385" s="5" t="s">
        <v>2804</v>
      </c>
      <c r="T385" s="5" t="s">
        <v>2804</v>
      </c>
      <c r="U385" s="5" t="s">
        <v>1807</v>
      </c>
      <c r="V385" s="5" t="s">
        <v>1887</v>
      </c>
      <c r="W385" s="5" t="s">
        <v>1877</v>
      </c>
      <c r="X385" s="6" t="b">
        <v>0</v>
      </c>
      <c r="Y385" s="5" t="s">
        <v>1915</v>
      </c>
      <c r="Z385" s="5" t="s">
        <v>1785</v>
      </c>
      <c r="AA385" s="5" t="s">
        <v>1452</v>
      </c>
      <c r="AB385" s="7">
        <v>11193</v>
      </c>
      <c r="AC385" s="7">
        <v>17446</v>
      </c>
      <c r="AD385" s="16">
        <f t="shared" si="31"/>
        <v>11.193</v>
      </c>
      <c r="AE385" s="16">
        <f t="shared" si="32"/>
        <v>17.446000000000002</v>
      </c>
      <c r="AF385" s="7">
        <v>17690</v>
      </c>
      <c r="AG385" s="5" t="s">
        <v>1779</v>
      </c>
      <c r="AH385" s="5" t="s">
        <v>688</v>
      </c>
      <c r="AI385" s="5" t="s">
        <v>1453</v>
      </c>
      <c r="AJ385" s="5" t="s">
        <v>1454</v>
      </c>
      <c r="AK385" s="5" t="s">
        <v>1887</v>
      </c>
      <c r="AL385" s="5" t="s">
        <v>1747</v>
      </c>
      <c r="AM385" s="6" t="b">
        <v>1</v>
      </c>
      <c r="AN385" s="6" t="b">
        <v>1</v>
      </c>
      <c r="AO385" s="17">
        <f t="shared" si="36"/>
        <v>13.860253836000002</v>
      </c>
      <c r="AP385" s="17">
        <f t="shared" si="37"/>
        <v>13.653396614000002</v>
      </c>
      <c r="AQ385" s="17">
        <f t="shared" si="35"/>
        <v>0.20685722200000001</v>
      </c>
    </row>
    <row r="386" spans="1:43" ht="12" hidden="1" customHeight="1" x14ac:dyDescent="0.2">
      <c r="A386" s="1" t="s">
        <v>1418</v>
      </c>
      <c r="B386" s="5" t="s">
        <v>1419</v>
      </c>
      <c r="C386" s="5" t="s">
        <v>1446</v>
      </c>
      <c r="D386" s="5" t="s">
        <v>1455</v>
      </c>
      <c r="E386" s="5" t="s">
        <v>1456</v>
      </c>
      <c r="F386" s="5" t="s">
        <v>1</v>
      </c>
      <c r="G386" s="5" t="s">
        <v>1960</v>
      </c>
      <c r="H386" s="5" t="s">
        <v>1985</v>
      </c>
      <c r="I386" s="5" t="s">
        <v>1457</v>
      </c>
      <c r="J386" s="5" t="s">
        <v>1728</v>
      </c>
      <c r="K386" s="5" t="s">
        <v>1924</v>
      </c>
      <c r="L386" s="5" t="s">
        <v>1988</v>
      </c>
      <c r="M386" s="5" t="s">
        <v>1794</v>
      </c>
      <c r="N386" s="5" t="s">
        <v>1732</v>
      </c>
      <c r="O386" s="5" t="s">
        <v>1822</v>
      </c>
      <c r="P386" s="5" t="s">
        <v>1458</v>
      </c>
      <c r="Q386" s="5" t="s">
        <v>1459</v>
      </c>
      <c r="R386" s="6" t="b">
        <v>0</v>
      </c>
      <c r="S386" s="5" t="s">
        <v>1460</v>
      </c>
      <c r="T386" s="5" t="s">
        <v>1460</v>
      </c>
      <c r="U386" s="5" t="s">
        <v>1461</v>
      </c>
      <c r="V386" s="5" t="s">
        <v>2068</v>
      </c>
      <c r="W386" s="5" t="s">
        <v>1462</v>
      </c>
      <c r="X386" s="6" t="b">
        <v>0</v>
      </c>
      <c r="Y386" s="5" t="s">
        <v>1807</v>
      </c>
      <c r="Z386" s="5" t="s">
        <v>1785</v>
      </c>
      <c r="AA386" s="5" t="s">
        <v>1463</v>
      </c>
      <c r="AB386" s="7">
        <v>54568</v>
      </c>
      <c r="AC386" s="7">
        <v>77662</v>
      </c>
      <c r="AD386" s="16">
        <f t="shared" si="31"/>
        <v>54.567999999999998</v>
      </c>
      <c r="AE386" s="16">
        <f t="shared" si="32"/>
        <v>77.662000000000006</v>
      </c>
      <c r="AF386" s="7">
        <v>81085</v>
      </c>
      <c r="AG386" s="5" t="s">
        <v>1779</v>
      </c>
      <c r="AH386" s="5" t="s">
        <v>1464</v>
      </c>
      <c r="AI386" s="5" t="s">
        <v>1465</v>
      </c>
      <c r="AJ386" s="5" t="s">
        <v>2057</v>
      </c>
      <c r="AK386" s="5" t="s">
        <v>1768</v>
      </c>
      <c r="AL386" s="5" t="s">
        <v>1747</v>
      </c>
      <c r="AM386" s="6" t="b">
        <v>1</v>
      </c>
      <c r="AN386" s="6" t="b">
        <v>1</v>
      </c>
      <c r="AO386" s="17">
        <f t="shared" si="36"/>
        <v>61.699818492000006</v>
      </c>
      <c r="AP386" s="17">
        <f t="shared" si="37"/>
        <v>60.778980158000003</v>
      </c>
      <c r="AQ386" s="17">
        <f t="shared" si="35"/>
        <v>0.92083833400000259</v>
      </c>
    </row>
    <row r="387" spans="1:43" ht="12" hidden="1" customHeight="1" x14ac:dyDescent="0.2">
      <c r="A387" s="1" t="s">
        <v>1418</v>
      </c>
      <c r="B387" s="5" t="s">
        <v>1419</v>
      </c>
      <c r="C387" s="5" t="s">
        <v>1420</v>
      </c>
      <c r="D387" s="5" t="s">
        <v>1466</v>
      </c>
      <c r="E387" s="5" t="s">
        <v>1422</v>
      </c>
      <c r="F387" s="5" t="s">
        <v>2575</v>
      </c>
      <c r="G387" s="5" t="s">
        <v>3115</v>
      </c>
      <c r="H387" s="5" t="s">
        <v>1985</v>
      </c>
      <c r="I387" s="5" t="s">
        <v>1467</v>
      </c>
      <c r="J387" s="5" t="s">
        <v>1728</v>
      </c>
      <c r="K387" s="5" t="s">
        <v>1924</v>
      </c>
      <c r="L387" s="5" t="s">
        <v>2095</v>
      </c>
      <c r="M387" s="5" t="s">
        <v>1755</v>
      </c>
      <c r="N387" s="5" t="s">
        <v>1990</v>
      </c>
      <c r="O387" s="5" t="s">
        <v>1468</v>
      </c>
      <c r="P387" s="5" t="s">
        <v>2913</v>
      </c>
      <c r="Q387" s="5" t="s">
        <v>1469</v>
      </c>
      <c r="R387" s="6" t="b">
        <v>1</v>
      </c>
      <c r="S387" s="5" t="s">
        <v>1886</v>
      </c>
      <c r="T387" s="5" t="s">
        <v>1470</v>
      </c>
      <c r="U387" s="5" t="s">
        <v>2004</v>
      </c>
      <c r="V387" s="5" t="s">
        <v>1989</v>
      </c>
      <c r="W387" s="5" t="s">
        <v>1471</v>
      </c>
      <c r="X387" s="6" t="b">
        <v>0</v>
      </c>
      <c r="Y387" s="5" t="s">
        <v>1807</v>
      </c>
      <c r="Z387" s="5" t="s">
        <v>2056</v>
      </c>
      <c r="AA387" s="5" t="s">
        <v>1472</v>
      </c>
      <c r="AB387" s="7">
        <v>4462</v>
      </c>
      <c r="AC387" s="7">
        <v>2643</v>
      </c>
      <c r="AD387" s="16">
        <f t="shared" si="31"/>
        <v>4.4619999999999997</v>
      </c>
      <c r="AE387" s="16">
        <f t="shared" si="32"/>
        <v>2.6429999999999998</v>
      </c>
      <c r="AF387" s="7">
        <v>3273</v>
      </c>
      <c r="AG387" s="5" t="s">
        <v>1779</v>
      </c>
      <c r="AH387" s="5" t="s">
        <v>1473</v>
      </c>
      <c r="AI387" s="5" t="s">
        <v>1745</v>
      </c>
      <c r="AJ387" s="5" t="s">
        <v>1444</v>
      </c>
      <c r="AK387" s="5" t="s">
        <v>1745</v>
      </c>
      <c r="AL387" s="5" t="s">
        <v>1445</v>
      </c>
      <c r="AM387" s="6" t="b">
        <v>1</v>
      </c>
      <c r="AN387" s="6" t="b">
        <v>1</v>
      </c>
      <c r="AO387" s="17">
        <f t="shared" si="36"/>
        <v>2.0997736379999998</v>
      </c>
      <c r="AP387" s="17">
        <f t="shared" si="37"/>
        <v>2.0684355869999997</v>
      </c>
      <c r="AQ387" s="17">
        <f t="shared" si="35"/>
        <v>3.1338051000000089E-2</v>
      </c>
    </row>
    <row r="388" spans="1:43" ht="12" hidden="1" customHeight="1" x14ac:dyDescent="0.2">
      <c r="A388" s="1" t="s">
        <v>1418</v>
      </c>
      <c r="B388" s="5" t="s">
        <v>1419</v>
      </c>
      <c r="C388" s="5" t="s">
        <v>1446</v>
      </c>
      <c r="D388" s="5" t="s">
        <v>1474</v>
      </c>
      <c r="E388" s="5" t="s">
        <v>1475</v>
      </c>
      <c r="F388" s="5" t="s">
        <v>1984</v>
      </c>
      <c r="G388" s="5" t="s">
        <v>2235</v>
      </c>
      <c r="H388" s="5" t="s">
        <v>1985</v>
      </c>
      <c r="I388" s="5" t="s">
        <v>1476</v>
      </c>
      <c r="J388" s="5" t="s">
        <v>1728</v>
      </c>
      <c r="K388" s="5" t="s">
        <v>3032</v>
      </c>
      <c r="L388" s="5" t="s">
        <v>1988</v>
      </c>
      <c r="M388" s="5" t="s">
        <v>1989</v>
      </c>
      <c r="N388" s="5" t="s">
        <v>1926</v>
      </c>
      <c r="O388" s="5" t="s">
        <v>1477</v>
      </c>
      <c r="P388" s="5" t="s">
        <v>1927</v>
      </c>
      <c r="Q388" s="5" t="s">
        <v>1478</v>
      </c>
      <c r="R388" s="6" t="b">
        <v>0</v>
      </c>
      <c r="S388" s="5" t="s">
        <v>2159</v>
      </c>
      <c r="T388" s="5" t="s">
        <v>2159</v>
      </c>
      <c r="U388" s="5" t="s">
        <v>1741</v>
      </c>
      <c r="V388" s="5" t="s">
        <v>1779</v>
      </c>
      <c r="W388" s="5" t="s">
        <v>2457</v>
      </c>
      <c r="X388" s="6" t="b">
        <v>0</v>
      </c>
      <c r="Y388" s="5" t="s">
        <v>1836</v>
      </c>
      <c r="Z388" s="5" t="s">
        <v>1785</v>
      </c>
      <c r="AA388" s="5" t="s">
        <v>1479</v>
      </c>
      <c r="AB388" s="7">
        <v>5079</v>
      </c>
      <c r="AC388" s="7">
        <v>2140</v>
      </c>
      <c r="AD388" s="16">
        <f t="shared" si="31"/>
        <v>5.0789999999999997</v>
      </c>
      <c r="AE388" s="16">
        <f t="shared" si="32"/>
        <v>2.14</v>
      </c>
      <c r="AF388" s="7">
        <v>2293</v>
      </c>
      <c r="AG388" s="5" t="s">
        <v>1779</v>
      </c>
      <c r="AH388" s="5" t="s">
        <v>2562</v>
      </c>
      <c r="AI388" s="5" t="s">
        <v>2562</v>
      </c>
      <c r="AJ388" s="5" t="s">
        <v>1480</v>
      </c>
      <c r="AK388" s="5" t="s">
        <v>1481</v>
      </c>
      <c r="AL388" s="5" t="s">
        <v>1747</v>
      </c>
      <c r="AM388" s="6" t="b">
        <v>1</v>
      </c>
      <c r="AN388" s="6" t="b">
        <v>1</v>
      </c>
      <c r="AO388" s="17">
        <f t="shared" si="36"/>
        <v>1.70015724</v>
      </c>
      <c r="AP388" s="17">
        <f t="shared" si="37"/>
        <v>1.6747832600000001</v>
      </c>
      <c r="AQ388" s="17">
        <f t="shared" si="35"/>
        <v>2.5373979999999907E-2</v>
      </c>
    </row>
    <row r="389" spans="1:43" ht="12" hidden="1" customHeight="1" x14ac:dyDescent="0.2">
      <c r="A389" s="1" t="s">
        <v>1418</v>
      </c>
      <c r="B389" s="5" t="s">
        <v>1482</v>
      </c>
      <c r="C389" s="5" t="s">
        <v>1483</v>
      </c>
      <c r="D389" s="5" t="s">
        <v>1484</v>
      </c>
      <c r="E389" s="5" t="s">
        <v>2576</v>
      </c>
      <c r="F389" s="5" t="s">
        <v>2152</v>
      </c>
      <c r="G389" s="5" t="s">
        <v>1801</v>
      </c>
      <c r="H389" s="5" t="s">
        <v>1485</v>
      </c>
      <c r="I389" s="5" t="s">
        <v>1486</v>
      </c>
      <c r="J389" s="5" t="s">
        <v>1178</v>
      </c>
      <c r="K389" s="5" t="s">
        <v>3032</v>
      </c>
      <c r="L389" s="5" t="s">
        <v>1178</v>
      </c>
      <c r="M389" s="5" t="s">
        <v>1836</v>
      </c>
      <c r="N389" s="5" t="s">
        <v>1926</v>
      </c>
      <c r="O389" s="5" t="s">
        <v>2169</v>
      </c>
      <c r="P389" s="5" t="s">
        <v>2448</v>
      </c>
      <c r="Q389" s="5" t="s">
        <v>1779</v>
      </c>
      <c r="R389" s="6" t="b">
        <v>0</v>
      </c>
      <c r="S389" s="5" t="s">
        <v>1487</v>
      </c>
      <c r="T389" s="5" t="s">
        <v>1488</v>
      </c>
      <c r="U389" s="5" t="s">
        <v>1740</v>
      </c>
      <c r="V389" s="5" t="s">
        <v>2039</v>
      </c>
      <c r="W389" s="5" t="s">
        <v>1489</v>
      </c>
      <c r="X389" s="6" t="b">
        <v>1</v>
      </c>
      <c r="Y389" s="5" t="s">
        <v>1884</v>
      </c>
      <c r="Z389" s="5" t="s">
        <v>1785</v>
      </c>
      <c r="AA389" s="5" t="s">
        <v>1742</v>
      </c>
      <c r="AB389" s="7">
        <v>790</v>
      </c>
      <c r="AC389" s="7">
        <v>2002</v>
      </c>
      <c r="AD389" s="16">
        <f t="shared" si="31"/>
        <v>0.79</v>
      </c>
      <c r="AE389" s="16">
        <f t="shared" si="32"/>
        <v>2.0019999999999998</v>
      </c>
      <c r="AF389" s="7">
        <v>2824</v>
      </c>
      <c r="AG389" s="5" t="s">
        <v>1779</v>
      </c>
      <c r="AH389" s="5" t="s">
        <v>1810</v>
      </c>
      <c r="AI389" s="5" t="s">
        <v>1745</v>
      </c>
      <c r="AJ389" s="5" t="s">
        <v>1490</v>
      </c>
      <c r="AK389" s="5" t="s">
        <v>1887</v>
      </c>
      <c r="AL389" s="5" t="s">
        <v>3207</v>
      </c>
      <c r="AM389" s="6" t="b">
        <v>1</v>
      </c>
      <c r="AN389" s="6" t="b">
        <v>1</v>
      </c>
      <c r="AO389" s="17">
        <f t="shared" si="36"/>
        <v>1.5905209319999998</v>
      </c>
      <c r="AP389" s="17">
        <f t="shared" si="37"/>
        <v>1.5667832179999999</v>
      </c>
      <c r="AQ389" s="17">
        <f t="shared" si="35"/>
        <v>2.373771399999991E-2</v>
      </c>
    </row>
    <row r="390" spans="1:43" ht="12" hidden="1" customHeight="1" x14ac:dyDescent="0.2">
      <c r="A390" s="1" t="s">
        <v>1418</v>
      </c>
      <c r="B390" s="5" t="s">
        <v>1482</v>
      </c>
      <c r="C390" s="5" t="s">
        <v>1483</v>
      </c>
      <c r="D390" s="5" t="s">
        <v>1491</v>
      </c>
      <c r="E390" s="5" t="s">
        <v>1492</v>
      </c>
      <c r="F390" s="5" t="s">
        <v>2743</v>
      </c>
      <c r="G390" s="5" t="s">
        <v>1865</v>
      </c>
      <c r="H390" s="5" t="s">
        <v>1985</v>
      </c>
      <c r="I390" s="5" t="s">
        <v>1493</v>
      </c>
      <c r="J390" s="5" t="s">
        <v>1728</v>
      </c>
      <c r="K390" s="5" t="s">
        <v>3032</v>
      </c>
      <c r="L390" s="5" t="s">
        <v>1988</v>
      </c>
      <c r="M390" s="5" t="s">
        <v>2004</v>
      </c>
      <c r="N390" s="5" t="s">
        <v>1990</v>
      </c>
      <c r="O390" s="5" t="s">
        <v>1494</v>
      </c>
      <c r="P390" s="5" t="s">
        <v>1495</v>
      </c>
      <c r="Q390" s="5" t="s">
        <v>2297</v>
      </c>
      <c r="R390" s="6" t="b">
        <v>0</v>
      </c>
      <c r="S390" s="5" t="s">
        <v>2017</v>
      </c>
      <c r="T390" s="5" t="s">
        <v>3144</v>
      </c>
      <c r="U390" s="5" t="s">
        <v>2068</v>
      </c>
      <c r="V390" s="5" t="s">
        <v>2056</v>
      </c>
      <c r="W390" s="5" t="s">
        <v>1746</v>
      </c>
      <c r="X390" s="6" t="b">
        <v>1</v>
      </c>
      <c r="Y390" s="5" t="s">
        <v>1741</v>
      </c>
      <c r="Z390" s="5" t="s">
        <v>1768</v>
      </c>
      <c r="AA390" s="5" t="s">
        <v>1496</v>
      </c>
      <c r="AB390" s="7">
        <v>1224</v>
      </c>
      <c r="AC390" s="7">
        <v>2797</v>
      </c>
      <c r="AD390" s="16">
        <f t="shared" si="31"/>
        <v>1.224</v>
      </c>
      <c r="AE390" s="16">
        <f t="shared" si="32"/>
        <v>2.7970000000000002</v>
      </c>
      <c r="AF390" s="7">
        <v>4775</v>
      </c>
      <c r="AG390" s="5" t="s">
        <v>1779</v>
      </c>
      <c r="AH390" s="5" t="s">
        <v>1787</v>
      </c>
      <c r="AI390" s="5" t="s">
        <v>1745</v>
      </c>
      <c r="AJ390" s="5" t="s">
        <v>2645</v>
      </c>
      <c r="AK390" s="5" t="s">
        <v>1745</v>
      </c>
      <c r="AL390" s="5" t="s">
        <v>1497</v>
      </c>
      <c r="AM390" s="6" t="b">
        <v>1</v>
      </c>
      <c r="AN390" s="6" t="b">
        <v>1</v>
      </c>
      <c r="AO390" s="17">
        <f t="shared" si="36"/>
        <v>2.222121402</v>
      </c>
      <c r="AP390" s="17">
        <f t="shared" si="37"/>
        <v>2.188957373</v>
      </c>
      <c r="AQ390" s="17">
        <f t="shared" si="35"/>
        <v>3.3164028999999928E-2</v>
      </c>
    </row>
    <row r="391" spans="1:43" ht="12" hidden="1" customHeight="1" x14ac:dyDescent="0.2">
      <c r="A391" s="1" t="s">
        <v>1418</v>
      </c>
      <c r="B391" s="5" t="s">
        <v>1482</v>
      </c>
      <c r="C391" s="5" t="s">
        <v>857</v>
      </c>
      <c r="D391" s="5" t="s">
        <v>1498</v>
      </c>
      <c r="E391" s="5" t="s">
        <v>1499</v>
      </c>
      <c r="F391" s="5" t="s">
        <v>1948</v>
      </c>
      <c r="G391" s="5" t="s">
        <v>2211</v>
      </c>
      <c r="H391" s="5" t="s">
        <v>1985</v>
      </c>
      <c r="I391" s="5" t="s">
        <v>1500</v>
      </c>
      <c r="J391" s="5" t="s">
        <v>1728</v>
      </c>
      <c r="K391" s="5" t="s">
        <v>1987</v>
      </c>
      <c r="L391" s="5" t="s">
        <v>1424</v>
      </c>
      <c r="M391" s="5" t="s">
        <v>1989</v>
      </c>
      <c r="N391" s="5" t="s">
        <v>2605</v>
      </c>
      <c r="O391" s="5" t="s">
        <v>1501</v>
      </c>
      <c r="P391" s="5" t="s">
        <v>1502</v>
      </c>
      <c r="Q391" s="5" t="s">
        <v>2941</v>
      </c>
      <c r="R391" s="6" t="b">
        <v>0</v>
      </c>
      <c r="S391" s="5" t="s">
        <v>1503</v>
      </c>
      <c r="T391" s="5" t="s">
        <v>1504</v>
      </c>
      <c r="U391" s="5" t="s">
        <v>1847</v>
      </c>
      <c r="V391" s="5" t="s">
        <v>2028</v>
      </c>
      <c r="W391" s="5" t="s">
        <v>3136</v>
      </c>
      <c r="X391" s="6" t="b">
        <v>0</v>
      </c>
      <c r="Y391" s="5" t="s">
        <v>1740</v>
      </c>
      <c r="Z391" s="5" t="s">
        <v>1785</v>
      </c>
      <c r="AA391" s="5" t="s">
        <v>1505</v>
      </c>
      <c r="AB391" s="7">
        <v>11438</v>
      </c>
      <c r="AC391" s="7">
        <v>7183</v>
      </c>
      <c r="AD391" s="16">
        <f t="shared" ref="AD391:AD417" si="38">AB391/1000</f>
        <v>11.438000000000001</v>
      </c>
      <c r="AE391" s="16">
        <f t="shared" ref="AE391:AE417" si="39">AC391/1000</f>
        <v>7.1829999999999998</v>
      </c>
      <c r="AF391" s="7">
        <v>17709</v>
      </c>
      <c r="AG391" s="5" t="s">
        <v>1779</v>
      </c>
      <c r="AH391" s="5" t="s">
        <v>1506</v>
      </c>
      <c r="AI391" s="5" t="s">
        <v>1745</v>
      </c>
      <c r="AJ391" s="5" t="s">
        <v>1507</v>
      </c>
      <c r="AK391" s="5" t="s">
        <v>1745</v>
      </c>
      <c r="AL391" s="5" t="s">
        <v>1508</v>
      </c>
      <c r="AM391" s="6" t="b">
        <v>1</v>
      </c>
      <c r="AN391" s="6" t="b">
        <v>1</v>
      </c>
      <c r="AO391" s="17">
        <f t="shared" si="36"/>
        <v>5.7066492779999995</v>
      </c>
      <c r="AP391" s="17">
        <f t="shared" si="37"/>
        <v>5.6214804469999997</v>
      </c>
      <c r="AQ391" s="17">
        <f t="shared" si="35"/>
        <v>8.5168830999999834E-2</v>
      </c>
    </row>
    <row r="392" spans="1:43" ht="12" hidden="1" customHeight="1" x14ac:dyDescent="0.2">
      <c r="A392" s="1" t="s">
        <v>1418</v>
      </c>
      <c r="B392" s="5" t="s">
        <v>1482</v>
      </c>
      <c r="C392" s="5" t="s">
        <v>857</v>
      </c>
      <c r="D392" s="5" t="s">
        <v>1509</v>
      </c>
      <c r="E392" s="5" t="s">
        <v>1971</v>
      </c>
      <c r="F392" s="5" t="s">
        <v>1973</v>
      </c>
      <c r="G392" s="5" t="s">
        <v>1890</v>
      </c>
      <c r="H392" s="5" t="s">
        <v>1985</v>
      </c>
      <c r="I392" s="5" t="s">
        <v>1510</v>
      </c>
      <c r="J392" s="5" t="s">
        <v>1728</v>
      </c>
      <c r="K392" s="5" t="s">
        <v>3032</v>
      </c>
      <c r="L392" s="5" t="s">
        <v>1424</v>
      </c>
      <c r="M392" s="5" t="s">
        <v>1882</v>
      </c>
      <c r="N392" s="5" t="s">
        <v>1990</v>
      </c>
      <c r="O392" s="5" t="s">
        <v>1369</v>
      </c>
      <c r="P392" s="5" t="s">
        <v>1511</v>
      </c>
      <c r="Q392" s="5" t="s">
        <v>1512</v>
      </c>
      <c r="R392" s="6" t="b">
        <v>0</v>
      </c>
      <c r="S392" s="5" t="s">
        <v>1513</v>
      </c>
      <c r="T392" s="5" t="s">
        <v>1514</v>
      </c>
      <c r="U392" s="5" t="s">
        <v>2004</v>
      </c>
      <c r="V392" s="5" t="s">
        <v>2068</v>
      </c>
      <c r="W392" s="5" t="s">
        <v>1367</v>
      </c>
      <c r="X392" s="6" t="b">
        <v>0</v>
      </c>
      <c r="Y392" s="5" t="s">
        <v>1740</v>
      </c>
      <c r="Z392" s="5" t="s">
        <v>1785</v>
      </c>
      <c r="AA392" s="5" t="s">
        <v>1515</v>
      </c>
      <c r="AB392" s="7">
        <v>6962</v>
      </c>
      <c r="AC392" s="7">
        <v>7360</v>
      </c>
      <c r="AD392" s="16">
        <f t="shared" si="38"/>
        <v>6.9619999999999997</v>
      </c>
      <c r="AE392" s="16">
        <f t="shared" si="39"/>
        <v>7.36</v>
      </c>
      <c r="AF392" s="7">
        <v>13611</v>
      </c>
      <c r="AG392" s="5" t="s">
        <v>1779</v>
      </c>
      <c r="AH392" s="5" t="s">
        <v>1516</v>
      </c>
      <c r="AI392" s="5" t="s">
        <v>1745</v>
      </c>
      <c r="AJ392" s="5" t="s">
        <v>159</v>
      </c>
      <c r="AK392" s="5" t="s">
        <v>1745</v>
      </c>
      <c r="AL392" s="5" t="s">
        <v>1436</v>
      </c>
      <c r="AM392" s="6" t="b">
        <v>1</v>
      </c>
      <c r="AN392" s="6" t="b">
        <v>1</v>
      </c>
      <c r="AO392" s="17">
        <f t="shared" si="36"/>
        <v>5.8472697600000005</v>
      </c>
      <c r="AP392" s="17">
        <f t="shared" si="37"/>
        <v>5.7600022400000004</v>
      </c>
      <c r="AQ392" s="17">
        <f t="shared" si="35"/>
        <v>8.7267520000000154E-2</v>
      </c>
    </row>
    <row r="393" spans="1:43" ht="12" hidden="1" customHeight="1" x14ac:dyDescent="0.2">
      <c r="A393" s="1" t="s">
        <v>1418</v>
      </c>
      <c r="B393" s="5" t="s">
        <v>1482</v>
      </c>
      <c r="C393" s="5" t="s">
        <v>1483</v>
      </c>
      <c r="D393" s="5" t="s">
        <v>1517</v>
      </c>
      <c r="E393" s="5" t="s">
        <v>1492</v>
      </c>
      <c r="F393" s="5" t="s">
        <v>1960</v>
      </c>
      <c r="G393" s="5" t="s">
        <v>1852</v>
      </c>
      <c r="H393" s="5" t="s">
        <v>1985</v>
      </c>
      <c r="I393" s="5" t="s">
        <v>1518</v>
      </c>
      <c r="J393" s="5" t="s">
        <v>1728</v>
      </c>
      <c r="K393" s="5" t="s">
        <v>3032</v>
      </c>
      <c r="L393" s="5" t="s">
        <v>1988</v>
      </c>
      <c r="M393" s="5" t="s">
        <v>1784</v>
      </c>
      <c r="N393" s="5" t="s">
        <v>1990</v>
      </c>
      <c r="O393" s="5" t="s">
        <v>1519</v>
      </c>
      <c r="P393" s="5" t="s">
        <v>1520</v>
      </c>
      <c r="Q393" s="5" t="s">
        <v>1521</v>
      </c>
      <c r="R393" s="6" t="b">
        <v>0</v>
      </c>
      <c r="S393" s="5" t="s">
        <v>2812</v>
      </c>
      <c r="T393" s="5" t="s">
        <v>2682</v>
      </c>
      <c r="U393" s="5" t="s">
        <v>1887</v>
      </c>
      <c r="V393" s="5" t="s">
        <v>1887</v>
      </c>
      <c r="W393" s="5" t="s">
        <v>1779</v>
      </c>
      <c r="X393" s="6" t="b">
        <v>1</v>
      </c>
      <c r="Y393" s="5" t="s">
        <v>2056</v>
      </c>
      <c r="Z393" s="5" t="s">
        <v>1768</v>
      </c>
      <c r="AA393" s="5" t="s">
        <v>2007</v>
      </c>
      <c r="AB393" s="7">
        <v>38</v>
      </c>
      <c r="AC393" s="7">
        <v>226</v>
      </c>
      <c r="AD393" s="16">
        <f t="shared" si="38"/>
        <v>3.7999999999999999E-2</v>
      </c>
      <c r="AE393" s="16">
        <f t="shared" si="39"/>
        <v>0.22600000000000001</v>
      </c>
      <c r="AF393" s="7">
        <v>363</v>
      </c>
      <c r="AG393" s="5" t="s">
        <v>1779</v>
      </c>
      <c r="AH393" s="5" t="s">
        <v>2023</v>
      </c>
      <c r="AI393" s="5" t="s">
        <v>1745</v>
      </c>
      <c r="AJ393" s="5" t="s">
        <v>968</v>
      </c>
      <c r="AK393" s="5" t="s">
        <v>1745</v>
      </c>
      <c r="AL393" s="5" t="s">
        <v>1436</v>
      </c>
      <c r="AM393" s="6" t="b">
        <v>1</v>
      </c>
      <c r="AN393" s="6" t="b">
        <v>1</v>
      </c>
      <c r="AO393" s="17">
        <f t="shared" si="36"/>
        <v>0.17954931600000001</v>
      </c>
      <c r="AP393" s="17">
        <f t="shared" si="37"/>
        <v>0.176869634</v>
      </c>
      <c r="AQ393" s="17">
        <f t="shared" si="35"/>
        <v>2.6796820000000166E-3</v>
      </c>
    </row>
    <row r="394" spans="1:43" ht="12" hidden="1" customHeight="1" x14ac:dyDescent="0.2">
      <c r="A394" s="1" t="s">
        <v>1418</v>
      </c>
      <c r="B394" s="5" t="s">
        <v>1482</v>
      </c>
      <c r="C394" s="5" t="s">
        <v>857</v>
      </c>
      <c r="D394" s="5" t="s">
        <v>1522</v>
      </c>
      <c r="E394" s="5" t="s">
        <v>1523</v>
      </c>
      <c r="F394" s="5" t="s">
        <v>1852</v>
      </c>
      <c r="G394" s="5" t="s">
        <v>1901</v>
      </c>
      <c r="H394" s="5" t="s">
        <v>1985</v>
      </c>
      <c r="I394" s="5" t="s">
        <v>1524</v>
      </c>
      <c r="J394" s="5" t="s">
        <v>1728</v>
      </c>
      <c r="K394" s="5" t="s">
        <v>3032</v>
      </c>
      <c r="L394" s="5" t="s">
        <v>1424</v>
      </c>
      <c r="M394" s="5" t="s">
        <v>2244</v>
      </c>
      <c r="N394" s="5" t="s">
        <v>1990</v>
      </c>
      <c r="O394" s="5" t="s">
        <v>1297</v>
      </c>
      <c r="P394" s="5" t="s">
        <v>1525</v>
      </c>
      <c r="Q394" s="5" t="s">
        <v>1526</v>
      </c>
      <c r="R394" s="6" t="b">
        <v>0</v>
      </c>
      <c r="S394" s="5" t="s">
        <v>599</v>
      </c>
      <c r="T394" s="5" t="s">
        <v>1527</v>
      </c>
      <c r="U394" s="5" t="s">
        <v>1528</v>
      </c>
      <c r="V394" s="5" t="s">
        <v>1825</v>
      </c>
      <c r="W394" s="5" t="s">
        <v>2880</v>
      </c>
      <c r="X394" s="6" t="b">
        <v>0</v>
      </c>
      <c r="Y394" s="5" t="s">
        <v>1740</v>
      </c>
      <c r="Z394" s="5" t="s">
        <v>1741</v>
      </c>
      <c r="AA394" s="5" t="s">
        <v>1529</v>
      </c>
      <c r="AB394" s="7">
        <v>13228</v>
      </c>
      <c r="AC394" s="7">
        <v>8155</v>
      </c>
      <c r="AD394" s="16">
        <f t="shared" si="38"/>
        <v>13.228</v>
      </c>
      <c r="AE394" s="16">
        <f t="shared" si="39"/>
        <v>8.1549999999999994</v>
      </c>
      <c r="AF394" s="7">
        <v>20531</v>
      </c>
      <c r="AG394" s="5" t="s">
        <v>1779</v>
      </c>
      <c r="AH394" s="5" t="s">
        <v>1530</v>
      </c>
      <c r="AI394" s="5" t="s">
        <v>1745</v>
      </c>
      <c r="AJ394" s="5" t="s">
        <v>2635</v>
      </c>
      <c r="AK394" s="5" t="s">
        <v>1745</v>
      </c>
      <c r="AL394" s="5" t="s">
        <v>1436</v>
      </c>
      <c r="AM394" s="6" t="b">
        <v>1</v>
      </c>
      <c r="AN394" s="6" t="b">
        <v>1</v>
      </c>
      <c r="AO394" s="17">
        <f t="shared" si="36"/>
        <v>6.4788702299999992</v>
      </c>
      <c r="AP394" s="17">
        <f t="shared" si="37"/>
        <v>6.3821763949999992</v>
      </c>
      <c r="AQ394" s="17">
        <f t="shared" si="35"/>
        <v>9.669383499999995E-2</v>
      </c>
    </row>
    <row r="395" spans="1:43" ht="12" hidden="1" customHeight="1" x14ac:dyDescent="0.2">
      <c r="A395" s="1" t="s">
        <v>1418</v>
      </c>
      <c r="B395" s="5" t="s">
        <v>1482</v>
      </c>
      <c r="C395" s="5" t="s">
        <v>1483</v>
      </c>
      <c r="D395" s="5" t="s">
        <v>1531</v>
      </c>
      <c r="E395" s="5" t="s">
        <v>1971</v>
      </c>
      <c r="F395" s="5" t="s">
        <v>1829</v>
      </c>
      <c r="G395" s="5" t="s">
        <v>2666</v>
      </c>
      <c r="H395" s="5" t="s">
        <v>1985</v>
      </c>
      <c r="I395" s="5" t="s">
        <v>1532</v>
      </c>
      <c r="J395" s="5" t="s">
        <v>1728</v>
      </c>
      <c r="K395" s="5" t="s">
        <v>3032</v>
      </c>
      <c r="L395" s="5" t="s">
        <v>1988</v>
      </c>
      <c r="M395" s="5" t="s">
        <v>1915</v>
      </c>
      <c r="N395" s="5" t="s">
        <v>1990</v>
      </c>
      <c r="O395" s="5" t="s">
        <v>1533</v>
      </c>
      <c r="P395" s="5" t="s">
        <v>1534</v>
      </c>
      <c r="Q395" s="5" t="s">
        <v>1943</v>
      </c>
      <c r="R395" s="6" t="b">
        <v>0</v>
      </c>
      <c r="S395" s="5" t="s">
        <v>1535</v>
      </c>
      <c r="T395" s="5" t="s">
        <v>1535</v>
      </c>
      <c r="U395" s="5" t="s">
        <v>2206</v>
      </c>
      <c r="V395" s="5" t="s">
        <v>1741</v>
      </c>
      <c r="W395" s="5" t="s">
        <v>1536</v>
      </c>
      <c r="X395" s="6" t="b">
        <v>0</v>
      </c>
      <c r="Y395" s="5" t="s">
        <v>1741</v>
      </c>
      <c r="Z395" s="5" t="s">
        <v>1785</v>
      </c>
      <c r="AA395" s="5" t="s">
        <v>1537</v>
      </c>
      <c r="AB395" s="7">
        <v>3000</v>
      </c>
      <c r="AC395" s="7">
        <v>5174</v>
      </c>
      <c r="AD395" s="16">
        <f t="shared" si="38"/>
        <v>3</v>
      </c>
      <c r="AE395" s="16">
        <f t="shared" si="39"/>
        <v>5.1740000000000004</v>
      </c>
      <c r="AF395" s="7">
        <v>15946</v>
      </c>
      <c r="AG395" s="5" t="s">
        <v>1538</v>
      </c>
      <c r="AH395" s="5" t="s">
        <v>1539</v>
      </c>
      <c r="AI395" s="5" t="s">
        <v>1539</v>
      </c>
      <c r="AJ395" s="5" t="s">
        <v>2030</v>
      </c>
      <c r="AK395" s="5" t="s">
        <v>1887</v>
      </c>
      <c r="AL395" s="5" t="s">
        <v>1747</v>
      </c>
      <c r="AM395" s="6" t="b">
        <v>1</v>
      </c>
      <c r="AN395" s="6" t="b">
        <v>1</v>
      </c>
      <c r="AO395" s="17">
        <f t="shared" si="36"/>
        <v>4.1105670840000004</v>
      </c>
      <c r="AP395" s="17">
        <f t="shared" si="37"/>
        <v>4.0492189660000006</v>
      </c>
      <c r="AQ395" s="17">
        <f t="shared" si="35"/>
        <v>6.1348117999999729E-2</v>
      </c>
    </row>
    <row r="396" spans="1:43" ht="12" hidden="1" customHeight="1" x14ac:dyDescent="0.2">
      <c r="A396" s="1" t="s">
        <v>1418</v>
      </c>
      <c r="B396" s="5" t="s">
        <v>1482</v>
      </c>
      <c r="C396" s="5" t="s">
        <v>1540</v>
      </c>
      <c r="D396" s="5" t="s">
        <v>1541</v>
      </c>
      <c r="E396" s="5" t="s">
        <v>1542</v>
      </c>
      <c r="F396" s="5" t="s">
        <v>1948</v>
      </c>
      <c r="G396" s="5" t="s">
        <v>2001</v>
      </c>
      <c r="H396" s="5" t="s">
        <v>1985</v>
      </c>
      <c r="I396" s="5" t="s">
        <v>1543</v>
      </c>
      <c r="J396" s="5" t="s">
        <v>1728</v>
      </c>
      <c r="K396" s="5" t="s">
        <v>1009</v>
      </c>
      <c r="L396" s="5" t="s">
        <v>1988</v>
      </c>
      <c r="M396" s="5" t="s">
        <v>1807</v>
      </c>
      <c r="N396" s="5" t="s">
        <v>1926</v>
      </c>
      <c r="O396" s="5" t="s">
        <v>2902</v>
      </c>
      <c r="P396" s="5" t="s">
        <v>1544</v>
      </c>
      <c r="Q396" s="5" t="s">
        <v>1490</v>
      </c>
      <c r="R396" s="6" t="b">
        <v>0</v>
      </c>
      <c r="S396" s="5" t="s">
        <v>936</v>
      </c>
      <c r="T396" s="5" t="s">
        <v>1545</v>
      </c>
      <c r="U396" s="5" t="s">
        <v>2068</v>
      </c>
      <c r="V396" s="5" t="s">
        <v>2056</v>
      </c>
      <c r="W396" s="5" t="s">
        <v>2795</v>
      </c>
      <c r="X396" s="6" t="b">
        <v>1</v>
      </c>
      <c r="Y396" s="5" t="s">
        <v>1836</v>
      </c>
      <c r="Z396" s="5" t="s">
        <v>1768</v>
      </c>
      <c r="AA396" s="5" t="s">
        <v>1871</v>
      </c>
      <c r="AB396" s="7">
        <v>7436</v>
      </c>
      <c r="AC396" s="7">
        <v>4564</v>
      </c>
      <c r="AD396" s="16">
        <f t="shared" si="38"/>
        <v>7.4359999999999999</v>
      </c>
      <c r="AE396" s="16">
        <f t="shared" si="39"/>
        <v>4.5640000000000001</v>
      </c>
      <c r="AF396" s="7">
        <v>9919</v>
      </c>
      <c r="AG396" s="5" t="s">
        <v>1546</v>
      </c>
      <c r="AH396" s="5" t="s">
        <v>2588</v>
      </c>
      <c r="AI396" s="5" t="s">
        <v>2588</v>
      </c>
      <c r="AJ396" s="5" t="s">
        <v>1547</v>
      </c>
      <c r="AK396" s="5" t="s">
        <v>1887</v>
      </c>
      <c r="AL396" s="5" t="s">
        <v>1747</v>
      </c>
      <c r="AM396" s="6" t="b">
        <v>1</v>
      </c>
      <c r="AN396" s="6" t="b">
        <v>1</v>
      </c>
      <c r="AO396" s="17">
        <f t="shared" si="36"/>
        <v>3.625942824</v>
      </c>
      <c r="AP396" s="17">
        <f t="shared" si="37"/>
        <v>3.5718274760000002</v>
      </c>
      <c r="AQ396" s="17">
        <f t="shared" si="35"/>
        <v>5.4115347999999841E-2</v>
      </c>
    </row>
    <row r="397" spans="1:43" ht="12" hidden="1" customHeight="1" x14ac:dyDescent="0.2">
      <c r="A397" s="1" t="s">
        <v>1418</v>
      </c>
      <c r="B397" s="5" t="s">
        <v>1482</v>
      </c>
      <c r="C397" s="5" t="s">
        <v>1548</v>
      </c>
      <c r="D397" s="5" t="s">
        <v>1549</v>
      </c>
      <c r="E397" s="5" t="s">
        <v>1971</v>
      </c>
      <c r="F397" s="5" t="s">
        <v>1751</v>
      </c>
      <c r="G397" s="5" t="s">
        <v>2478</v>
      </c>
      <c r="H397" s="5" t="s">
        <v>1985</v>
      </c>
      <c r="I397" s="5" t="s">
        <v>1550</v>
      </c>
      <c r="J397" s="5" t="s">
        <v>1728</v>
      </c>
      <c r="K397" s="5" t="s">
        <v>1924</v>
      </c>
      <c r="L397" s="5" t="s">
        <v>1988</v>
      </c>
      <c r="M397" s="5" t="s">
        <v>2238</v>
      </c>
      <c r="N397" s="5" t="s">
        <v>2605</v>
      </c>
      <c r="O397" s="5" t="s">
        <v>1930</v>
      </c>
      <c r="P397" s="5" t="s">
        <v>1551</v>
      </c>
      <c r="Q397" s="5" t="s">
        <v>1552</v>
      </c>
      <c r="R397" s="6" t="b">
        <v>0</v>
      </c>
      <c r="S397" s="5" t="s">
        <v>504</v>
      </c>
      <c r="T397" s="5" t="s">
        <v>504</v>
      </c>
      <c r="U397" s="5" t="s">
        <v>1882</v>
      </c>
      <c r="V397" s="5" t="s">
        <v>2039</v>
      </c>
      <c r="W397" s="5" t="s">
        <v>1930</v>
      </c>
      <c r="X397" s="6" t="b">
        <v>0</v>
      </c>
      <c r="Y397" s="5" t="s">
        <v>1825</v>
      </c>
      <c r="Z397" s="5" t="s">
        <v>1741</v>
      </c>
      <c r="AA397" s="5" t="s">
        <v>2103</v>
      </c>
      <c r="AB397" s="7">
        <v>4700</v>
      </c>
      <c r="AC397" s="7">
        <v>5300</v>
      </c>
      <c r="AD397" s="16">
        <f t="shared" si="38"/>
        <v>4.7</v>
      </c>
      <c r="AE397" s="16">
        <f t="shared" si="39"/>
        <v>5.3</v>
      </c>
      <c r="AF397" s="7">
        <v>0</v>
      </c>
      <c r="AG397" s="5" t="s">
        <v>1553</v>
      </c>
      <c r="AH397" s="5" t="s">
        <v>2588</v>
      </c>
      <c r="AI397" s="5" t="s">
        <v>2588</v>
      </c>
      <c r="AJ397" s="5" t="s">
        <v>1238</v>
      </c>
      <c r="AK397" s="5" t="s">
        <v>1768</v>
      </c>
      <c r="AL397" s="5" t="s">
        <v>1747</v>
      </c>
      <c r="AM397" s="6" t="b">
        <v>1</v>
      </c>
      <c r="AN397" s="6" t="b">
        <v>1</v>
      </c>
      <c r="AO397" s="17">
        <f t="shared" si="36"/>
        <v>4.2106697999999998</v>
      </c>
      <c r="AP397" s="17">
        <f t="shared" si="37"/>
        <v>4.1478276999999997</v>
      </c>
      <c r="AQ397" s="17">
        <f t="shared" si="35"/>
        <v>6.2842100000000123E-2</v>
      </c>
    </row>
    <row r="398" spans="1:43" ht="12" hidden="1" customHeight="1" x14ac:dyDescent="0.2">
      <c r="A398" s="1" t="s">
        <v>1418</v>
      </c>
      <c r="B398" s="5" t="s">
        <v>1554</v>
      </c>
      <c r="C398" s="5" t="s">
        <v>1555</v>
      </c>
      <c r="D398" s="5" t="s">
        <v>1556</v>
      </c>
      <c r="E398" s="5" t="s">
        <v>1557</v>
      </c>
      <c r="F398" s="5" t="s">
        <v>1865</v>
      </c>
      <c r="G398" s="5" t="s">
        <v>1829</v>
      </c>
      <c r="H398" s="5" t="s">
        <v>1726</v>
      </c>
      <c r="I398" s="5" t="s">
        <v>1558</v>
      </c>
      <c r="J398" s="5" t="s">
        <v>1728</v>
      </c>
      <c r="K398" s="5" t="s">
        <v>1729</v>
      </c>
      <c r="L398" s="5" t="s">
        <v>1730</v>
      </c>
      <c r="M398" s="5" t="s">
        <v>1309</v>
      </c>
      <c r="N398" s="5" t="s">
        <v>1732</v>
      </c>
      <c r="O398" s="5" t="s">
        <v>1799</v>
      </c>
      <c r="P398" s="5" t="s">
        <v>2384</v>
      </c>
      <c r="Q398" s="5" t="s">
        <v>1559</v>
      </c>
      <c r="R398" s="6" t="b">
        <v>0</v>
      </c>
      <c r="S398" s="5" t="s">
        <v>1560</v>
      </c>
      <c r="T398" s="5" t="s">
        <v>2850</v>
      </c>
      <c r="U398" s="5" t="s">
        <v>2244</v>
      </c>
      <c r="V398" s="5" t="s">
        <v>2168</v>
      </c>
      <c r="W398" s="5" t="s">
        <v>2048</v>
      </c>
      <c r="X398" s="6" t="b">
        <v>0</v>
      </c>
      <c r="Y398" s="5" t="s">
        <v>1740</v>
      </c>
      <c r="Z398" s="5" t="s">
        <v>1785</v>
      </c>
      <c r="AA398" s="5" t="s">
        <v>1742</v>
      </c>
      <c r="AB398" s="7">
        <v>5000</v>
      </c>
      <c r="AC398" s="7">
        <v>2000</v>
      </c>
      <c r="AD398" s="16">
        <f t="shared" si="38"/>
        <v>5</v>
      </c>
      <c r="AE398" s="16">
        <f t="shared" si="39"/>
        <v>2</v>
      </c>
      <c r="AF398" s="7">
        <v>0</v>
      </c>
      <c r="AG398" s="5" t="s">
        <v>1992</v>
      </c>
      <c r="AH398" s="5" t="s">
        <v>2118</v>
      </c>
      <c r="AI398" s="5" t="s">
        <v>2118</v>
      </c>
      <c r="AJ398" s="5" t="s">
        <v>1778</v>
      </c>
      <c r="AK398" s="5" t="s">
        <v>1745</v>
      </c>
      <c r="AL398" s="5" t="s">
        <v>1747</v>
      </c>
      <c r="AM398" s="6" t="b">
        <v>0</v>
      </c>
      <c r="AN398" s="6" t="b">
        <v>1</v>
      </c>
      <c r="AO398" s="17">
        <f t="shared" si="36"/>
        <v>1.588932</v>
      </c>
      <c r="AP398" s="17">
        <f t="shared" si="37"/>
        <v>1.565218</v>
      </c>
      <c r="AQ398" s="17">
        <f t="shared" si="35"/>
        <v>2.3714000000000013E-2</v>
      </c>
    </row>
    <row r="399" spans="1:43" ht="12" hidden="1" customHeight="1" x14ac:dyDescent="0.2">
      <c r="A399" s="1" t="s">
        <v>1418</v>
      </c>
      <c r="B399" s="5" t="s">
        <v>1561</v>
      </c>
      <c r="C399" s="5" t="s">
        <v>1562</v>
      </c>
      <c r="D399" s="5" t="s">
        <v>1563</v>
      </c>
      <c r="E399" s="5" t="s">
        <v>1564</v>
      </c>
      <c r="F399" s="5" t="s">
        <v>98</v>
      </c>
      <c r="G399" s="5" t="s">
        <v>2497</v>
      </c>
      <c r="H399" s="5" t="s">
        <v>1985</v>
      </c>
      <c r="I399" s="5" t="s">
        <v>1565</v>
      </c>
      <c r="J399" s="5" t="s">
        <v>1566</v>
      </c>
      <c r="K399" s="5" t="s">
        <v>3032</v>
      </c>
      <c r="L399" s="5" t="s">
        <v>1988</v>
      </c>
      <c r="M399" s="5" t="s">
        <v>2201</v>
      </c>
      <c r="N399" s="5" t="s">
        <v>1732</v>
      </c>
      <c r="O399" s="5" t="s">
        <v>2169</v>
      </c>
      <c r="P399" s="5" t="s">
        <v>2231</v>
      </c>
      <c r="Q399" s="5" t="s">
        <v>827</v>
      </c>
      <c r="R399" s="6" t="b">
        <v>0</v>
      </c>
      <c r="S399" s="5" t="s">
        <v>1567</v>
      </c>
      <c r="T399" s="5" t="s">
        <v>1568</v>
      </c>
      <c r="U399" s="5" t="s">
        <v>1569</v>
      </c>
      <c r="V399" s="5" t="s">
        <v>1989</v>
      </c>
      <c r="W399" s="5" t="s">
        <v>1570</v>
      </c>
      <c r="X399" s="6" t="b">
        <v>0</v>
      </c>
      <c r="Y399" s="5" t="s">
        <v>1763</v>
      </c>
      <c r="Z399" s="5" t="s">
        <v>2056</v>
      </c>
      <c r="AA399" s="5" t="s">
        <v>1571</v>
      </c>
      <c r="AB399" s="7">
        <v>122773</v>
      </c>
      <c r="AC399" s="7">
        <v>22847</v>
      </c>
      <c r="AD399" s="16">
        <f t="shared" si="38"/>
        <v>122.773</v>
      </c>
      <c r="AE399" s="16">
        <f t="shared" si="39"/>
        <v>22.847000000000001</v>
      </c>
      <c r="AF399" s="7">
        <v>202381</v>
      </c>
      <c r="AG399" s="5" t="s">
        <v>1779</v>
      </c>
      <c r="AH399" s="5" t="s">
        <v>607</v>
      </c>
      <c r="AI399" s="5" t="s">
        <v>1745</v>
      </c>
      <c r="AJ399" s="5" t="s">
        <v>1572</v>
      </c>
      <c r="AK399" s="5" t="s">
        <v>1887</v>
      </c>
      <c r="AL399" s="5" t="s">
        <v>1573</v>
      </c>
      <c r="AM399" s="6" t="b">
        <v>1</v>
      </c>
      <c r="AN399" s="6" t="b">
        <v>1</v>
      </c>
      <c r="AO399" s="17">
        <f t="shared" si="36"/>
        <v>18.151164702000003</v>
      </c>
      <c r="AP399" s="17">
        <f t="shared" si="37"/>
        <v>17.880267823000001</v>
      </c>
      <c r="AQ399" s="17">
        <f t="shared" si="35"/>
        <v>0.27089687900000214</v>
      </c>
    </row>
    <row r="400" spans="1:43" ht="12" hidden="1" customHeight="1" x14ac:dyDescent="0.2">
      <c r="A400" s="1" t="s">
        <v>1418</v>
      </c>
      <c r="B400" s="5" t="s">
        <v>1561</v>
      </c>
      <c r="C400" s="5" t="s">
        <v>1574</v>
      </c>
      <c r="D400" s="5" t="s">
        <v>1575</v>
      </c>
      <c r="E400" s="5" t="s">
        <v>1576</v>
      </c>
      <c r="F400" s="5" t="s">
        <v>2328</v>
      </c>
      <c r="G400" s="5" t="s">
        <v>1801</v>
      </c>
      <c r="H400" s="5" t="s">
        <v>1985</v>
      </c>
      <c r="I400" s="5" t="s">
        <v>1577</v>
      </c>
      <c r="J400" s="5" t="s">
        <v>1728</v>
      </c>
      <c r="K400" s="5" t="s">
        <v>3032</v>
      </c>
      <c r="L400" s="5" t="s">
        <v>1988</v>
      </c>
      <c r="M400" s="5" t="s">
        <v>1807</v>
      </c>
      <c r="N400" s="5" t="s">
        <v>1926</v>
      </c>
      <c r="O400" s="5" t="s">
        <v>2813</v>
      </c>
      <c r="P400" s="5" t="s">
        <v>1764</v>
      </c>
      <c r="Q400" s="5" t="s">
        <v>1578</v>
      </c>
      <c r="R400" s="6" t="b">
        <v>1</v>
      </c>
      <c r="S400" s="5" t="s">
        <v>2197</v>
      </c>
      <c r="T400" s="5" t="s">
        <v>1579</v>
      </c>
      <c r="U400" s="5" t="s">
        <v>2068</v>
      </c>
      <c r="V400" s="5" t="s">
        <v>1779</v>
      </c>
      <c r="W400" s="5" t="s">
        <v>2535</v>
      </c>
      <c r="X400" s="6" t="b">
        <v>0</v>
      </c>
      <c r="Y400" s="5" t="s">
        <v>1785</v>
      </c>
      <c r="Z400" s="5" t="s">
        <v>2056</v>
      </c>
      <c r="AA400" s="5" t="s">
        <v>1580</v>
      </c>
      <c r="AB400" s="7">
        <v>8190</v>
      </c>
      <c r="AC400" s="7">
        <v>910</v>
      </c>
      <c r="AD400" s="16">
        <f t="shared" si="38"/>
        <v>8.19</v>
      </c>
      <c r="AE400" s="16">
        <f t="shared" si="39"/>
        <v>0.91</v>
      </c>
      <c r="AF400" s="7">
        <v>4862</v>
      </c>
      <c r="AG400" s="5" t="s">
        <v>1779</v>
      </c>
      <c r="AH400" s="5" t="s">
        <v>2034</v>
      </c>
      <c r="AI400" s="5" t="s">
        <v>1745</v>
      </c>
      <c r="AJ400" s="5" t="s">
        <v>2682</v>
      </c>
      <c r="AK400" s="5" t="s">
        <v>1745</v>
      </c>
      <c r="AL400" s="5" t="s">
        <v>1581</v>
      </c>
      <c r="AM400" s="6" t="b">
        <v>1</v>
      </c>
      <c r="AN400" s="6" t="b">
        <v>1</v>
      </c>
      <c r="AO400" s="17">
        <f t="shared" si="36"/>
        <v>0.72296406000000002</v>
      </c>
      <c r="AP400" s="17">
        <f t="shared" si="37"/>
        <v>0.71217419000000004</v>
      </c>
      <c r="AQ400" s="17">
        <f t="shared" si="35"/>
        <v>1.0789869999999979E-2</v>
      </c>
    </row>
    <row r="401" spans="1:43" ht="12" hidden="1" customHeight="1" x14ac:dyDescent="0.2">
      <c r="A401" s="1" t="s">
        <v>1418</v>
      </c>
      <c r="B401" s="5" t="s">
        <v>1561</v>
      </c>
      <c r="C401" s="5" t="s">
        <v>1574</v>
      </c>
      <c r="D401" s="5" t="s">
        <v>1582</v>
      </c>
      <c r="E401" s="5" t="s">
        <v>1583</v>
      </c>
      <c r="F401" s="5" t="s">
        <v>2307</v>
      </c>
      <c r="G401" s="5" t="s">
        <v>1724</v>
      </c>
      <c r="H401" s="5" t="s">
        <v>1985</v>
      </c>
      <c r="I401" s="5" t="s">
        <v>1584</v>
      </c>
      <c r="J401" s="5" t="s">
        <v>1728</v>
      </c>
      <c r="K401" s="5" t="s">
        <v>3032</v>
      </c>
      <c r="L401" s="5" t="s">
        <v>1988</v>
      </c>
      <c r="M401" s="5" t="s">
        <v>2004</v>
      </c>
      <c r="N401" s="5" t="s">
        <v>1990</v>
      </c>
      <c r="O401" s="5" t="s">
        <v>1928</v>
      </c>
      <c r="P401" s="5" t="s">
        <v>2048</v>
      </c>
      <c r="Q401" s="5" t="s">
        <v>1585</v>
      </c>
      <c r="R401" s="6" t="b">
        <v>1</v>
      </c>
      <c r="S401" s="5" t="s">
        <v>1580</v>
      </c>
      <c r="T401" s="5" t="s">
        <v>1871</v>
      </c>
      <c r="U401" s="5" t="s">
        <v>1847</v>
      </c>
      <c r="V401" s="5" t="s">
        <v>2056</v>
      </c>
      <c r="W401" s="5" t="s">
        <v>2572</v>
      </c>
      <c r="X401" s="6" t="b">
        <v>0</v>
      </c>
      <c r="Y401" s="5" t="s">
        <v>1740</v>
      </c>
      <c r="Z401" s="5" t="s">
        <v>1785</v>
      </c>
      <c r="AA401" s="5" t="s">
        <v>1798</v>
      </c>
      <c r="AB401" s="7">
        <v>33000</v>
      </c>
      <c r="AC401" s="7">
        <v>7000</v>
      </c>
      <c r="AD401" s="16">
        <f t="shared" si="38"/>
        <v>33</v>
      </c>
      <c r="AE401" s="16">
        <f t="shared" si="39"/>
        <v>7</v>
      </c>
      <c r="AF401" s="7">
        <v>20296</v>
      </c>
      <c r="AG401" s="5" t="s">
        <v>1779</v>
      </c>
      <c r="AH401" s="5" t="s">
        <v>1810</v>
      </c>
      <c r="AI401" s="5" t="s">
        <v>1745</v>
      </c>
      <c r="AJ401" s="5" t="s">
        <v>2682</v>
      </c>
      <c r="AK401" s="5" t="s">
        <v>1745</v>
      </c>
      <c r="AL401" s="5" t="s">
        <v>3026</v>
      </c>
      <c r="AM401" s="6" t="b">
        <v>1</v>
      </c>
      <c r="AN401" s="6" t="b">
        <v>1</v>
      </c>
      <c r="AO401" s="17">
        <f t="shared" si="36"/>
        <v>5.5612620000000001</v>
      </c>
      <c r="AP401" s="17">
        <f t="shared" si="37"/>
        <v>5.4782630000000001</v>
      </c>
      <c r="AQ401" s="17">
        <f t="shared" si="35"/>
        <v>8.2999000000000045E-2</v>
      </c>
    </row>
    <row r="402" spans="1:43" ht="12" hidden="1" customHeight="1" x14ac:dyDescent="0.2">
      <c r="A402" s="1" t="s">
        <v>1418</v>
      </c>
      <c r="B402" s="5" t="s">
        <v>1561</v>
      </c>
      <c r="C402" s="5" t="s">
        <v>1574</v>
      </c>
      <c r="D402" s="5" t="s">
        <v>1586</v>
      </c>
      <c r="E402" s="5" t="s">
        <v>1587</v>
      </c>
      <c r="F402" s="5" t="s">
        <v>2486</v>
      </c>
      <c r="G402" s="5" t="s">
        <v>1890</v>
      </c>
      <c r="H402" s="5" t="s">
        <v>1985</v>
      </c>
      <c r="I402" s="5" t="s">
        <v>1588</v>
      </c>
      <c r="J402" s="5" t="s">
        <v>1728</v>
      </c>
      <c r="K402" s="5" t="s">
        <v>3032</v>
      </c>
      <c r="L402" s="5" t="s">
        <v>1988</v>
      </c>
      <c r="M402" s="5" t="s">
        <v>1784</v>
      </c>
      <c r="N402" s="5" t="s">
        <v>1926</v>
      </c>
      <c r="O402" s="5" t="s">
        <v>1367</v>
      </c>
      <c r="P402" s="5" t="s">
        <v>2205</v>
      </c>
      <c r="Q402" s="5" t="s">
        <v>1441</v>
      </c>
      <c r="R402" s="6" t="b">
        <v>1</v>
      </c>
      <c r="S402" s="5" t="s">
        <v>1758</v>
      </c>
      <c r="T402" s="5" t="s">
        <v>599</v>
      </c>
      <c r="U402" s="5" t="s">
        <v>1825</v>
      </c>
      <c r="V402" s="5" t="s">
        <v>1887</v>
      </c>
      <c r="W402" s="5" t="s">
        <v>389</v>
      </c>
      <c r="X402" s="6" t="b">
        <v>0</v>
      </c>
      <c r="Y402" s="5" t="s">
        <v>1836</v>
      </c>
      <c r="Z402" s="5" t="s">
        <v>1785</v>
      </c>
      <c r="AA402" s="5" t="s">
        <v>1589</v>
      </c>
      <c r="AB402" s="7">
        <v>23750</v>
      </c>
      <c r="AC402" s="7">
        <v>5000</v>
      </c>
      <c r="AD402" s="16">
        <f t="shared" si="38"/>
        <v>23.75</v>
      </c>
      <c r="AE402" s="16">
        <f t="shared" si="39"/>
        <v>5</v>
      </c>
      <c r="AF402" s="7">
        <v>13811</v>
      </c>
      <c r="AG402" s="5" t="s">
        <v>1779</v>
      </c>
      <c r="AH402" s="5" t="s">
        <v>1464</v>
      </c>
      <c r="AI402" s="5" t="s">
        <v>1745</v>
      </c>
      <c r="AJ402" s="5" t="s">
        <v>1590</v>
      </c>
      <c r="AK402" s="5" t="s">
        <v>1887</v>
      </c>
      <c r="AL402" s="5" t="s">
        <v>3042</v>
      </c>
      <c r="AM402" s="6" t="b">
        <v>1</v>
      </c>
      <c r="AN402" s="6" t="b">
        <v>1</v>
      </c>
      <c r="AO402" s="17">
        <f t="shared" si="36"/>
        <v>3.9723299999999999</v>
      </c>
      <c r="AP402" s="17">
        <f t="shared" si="37"/>
        <v>3.9130449999999999</v>
      </c>
      <c r="AQ402" s="17">
        <f t="shared" si="35"/>
        <v>5.9285000000000032E-2</v>
      </c>
    </row>
    <row r="403" spans="1:43" ht="12" hidden="1" customHeight="1" x14ac:dyDescent="0.2">
      <c r="A403" s="1" t="s">
        <v>1418</v>
      </c>
      <c r="B403" s="5" t="s">
        <v>1561</v>
      </c>
      <c r="C403" s="5" t="s">
        <v>1574</v>
      </c>
      <c r="D403" s="5" t="s">
        <v>1591</v>
      </c>
      <c r="E403" s="5" t="s">
        <v>1592</v>
      </c>
      <c r="F403" s="5" t="s">
        <v>3153</v>
      </c>
      <c r="G403" s="5" t="s">
        <v>1801</v>
      </c>
      <c r="H403" s="5" t="s">
        <v>1985</v>
      </c>
      <c r="I403" s="5" t="s">
        <v>1593</v>
      </c>
      <c r="J403" s="5" t="s">
        <v>1728</v>
      </c>
      <c r="K403" s="5" t="s">
        <v>3032</v>
      </c>
      <c r="L403" s="5" t="s">
        <v>1988</v>
      </c>
      <c r="M403" s="5" t="s">
        <v>1807</v>
      </c>
      <c r="N403" s="5" t="s">
        <v>1990</v>
      </c>
      <c r="O403" s="5" t="s">
        <v>52</v>
      </c>
      <c r="P403" s="5" t="s">
        <v>1913</v>
      </c>
      <c r="Q403" s="5" t="s">
        <v>1594</v>
      </c>
      <c r="R403" s="6" t="b">
        <v>1</v>
      </c>
      <c r="S403" s="5" t="s">
        <v>2007</v>
      </c>
      <c r="T403" s="5" t="s">
        <v>1764</v>
      </c>
      <c r="U403" s="5" t="s">
        <v>1768</v>
      </c>
      <c r="V403" s="5" t="s">
        <v>1887</v>
      </c>
      <c r="W403" s="5" t="s">
        <v>2535</v>
      </c>
      <c r="X403" s="6" t="b">
        <v>1</v>
      </c>
      <c r="Y403" s="5" t="s">
        <v>1741</v>
      </c>
      <c r="Z403" s="5" t="s">
        <v>1785</v>
      </c>
      <c r="AA403" s="5" t="s">
        <v>1903</v>
      </c>
      <c r="AB403" s="7">
        <v>114</v>
      </c>
      <c r="AC403" s="7">
        <v>0</v>
      </c>
      <c r="AD403" s="16">
        <f t="shared" si="38"/>
        <v>0.114</v>
      </c>
      <c r="AE403" s="16">
        <f t="shared" si="39"/>
        <v>0</v>
      </c>
      <c r="AF403" s="7">
        <v>1396</v>
      </c>
      <c r="AG403" s="5" t="s">
        <v>1779</v>
      </c>
      <c r="AH403" s="5" t="s">
        <v>607</v>
      </c>
      <c r="AI403" s="5" t="s">
        <v>1745</v>
      </c>
      <c r="AJ403" s="5" t="s">
        <v>2331</v>
      </c>
      <c r="AK403" s="5" t="s">
        <v>1887</v>
      </c>
      <c r="AL403" s="5" t="s">
        <v>1747</v>
      </c>
      <c r="AM403" s="6" t="b">
        <v>1</v>
      </c>
      <c r="AN403" s="6" t="b">
        <v>1</v>
      </c>
      <c r="AO403" s="17">
        <f t="shared" si="36"/>
        <v>0</v>
      </c>
      <c r="AP403" s="17">
        <f t="shared" si="37"/>
        <v>0</v>
      </c>
      <c r="AQ403" s="17">
        <f t="shared" si="35"/>
        <v>0</v>
      </c>
    </row>
    <row r="404" spans="1:43" ht="12" hidden="1" customHeight="1" x14ac:dyDescent="0.2">
      <c r="A404" s="1" t="s">
        <v>1418</v>
      </c>
      <c r="B404" s="5" t="s">
        <v>1595</v>
      </c>
      <c r="C404" s="5" t="s">
        <v>1596</v>
      </c>
      <c r="D404" s="5" t="s">
        <v>1597</v>
      </c>
      <c r="E404" s="5" t="s">
        <v>1598</v>
      </c>
      <c r="F404" s="5" t="s">
        <v>1599</v>
      </c>
      <c r="G404" s="5" t="s">
        <v>1600</v>
      </c>
      <c r="H404" s="5" t="s">
        <v>1985</v>
      </c>
      <c r="I404" s="5" t="s">
        <v>1601</v>
      </c>
      <c r="J404" s="5" t="s">
        <v>1728</v>
      </c>
      <c r="K404" s="5" t="s">
        <v>1747</v>
      </c>
      <c r="L404" s="5" t="s">
        <v>1988</v>
      </c>
      <c r="M404" s="5" t="s">
        <v>2007</v>
      </c>
      <c r="N404" s="5" t="s">
        <v>1926</v>
      </c>
      <c r="O404" s="5" t="s">
        <v>2494</v>
      </c>
      <c r="P404" s="5" t="s">
        <v>1764</v>
      </c>
      <c r="Q404" s="5" t="s">
        <v>2548</v>
      </c>
      <c r="R404" s="6" t="b">
        <v>0</v>
      </c>
      <c r="S404" s="5" t="s">
        <v>1745</v>
      </c>
      <c r="T404" s="5" t="s">
        <v>1745</v>
      </c>
      <c r="U404" s="5" t="s">
        <v>2056</v>
      </c>
      <c r="V404" s="5" t="s">
        <v>2056</v>
      </c>
      <c r="W404" s="5" t="s">
        <v>1602</v>
      </c>
      <c r="X404" s="6" t="b">
        <v>1</v>
      </c>
      <c r="Y404" s="5" t="s">
        <v>1836</v>
      </c>
      <c r="Z404" s="5" t="s">
        <v>1785</v>
      </c>
      <c r="AA404" s="5" t="s">
        <v>3136</v>
      </c>
      <c r="AB404" s="7">
        <v>1925</v>
      </c>
      <c r="AC404" s="7">
        <v>1575</v>
      </c>
      <c r="AD404" s="16">
        <f t="shared" si="38"/>
        <v>1.925</v>
      </c>
      <c r="AE404" s="16">
        <f t="shared" si="39"/>
        <v>1.575</v>
      </c>
      <c r="AF404" s="7"/>
      <c r="AG404" s="5" t="s">
        <v>1779</v>
      </c>
      <c r="AH404" s="5" t="s">
        <v>1603</v>
      </c>
      <c r="AI404" s="5" t="s">
        <v>1745</v>
      </c>
      <c r="AJ404" s="5" t="s">
        <v>1811</v>
      </c>
      <c r="AK404" s="5" t="s">
        <v>1745</v>
      </c>
      <c r="AL404" s="5" t="s">
        <v>1604</v>
      </c>
      <c r="AM404" s="6" t="b">
        <v>1</v>
      </c>
      <c r="AN404" s="6" t="b">
        <v>1</v>
      </c>
      <c r="AO404" s="17">
        <f t="shared" si="36"/>
        <v>1.2512839499999999</v>
      </c>
      <c r="AP404" s="17">
        <f t="shared" si="37"/>
        <v>1.2326091749999999</v>
      </c>
      <c r="AQ404" s="17">
        <f t="shared" si="35"/>
        <v>1.8674775000000032E-2</v>
      </c>
    </row>
    <row r="405" spans="1:43" ht="12" hidden="1" customHeight="1" x14ac:dyDescent="0.2">
      <c r="A405" s="1" t="s">
        <v>1418</v>
      </c>
      <c r="B405" s="5" t="s">
        <v>1595</v>
      </c>
      <c r="C405" s="5" t="s">
        <v>1596</v>
      </c>
      <c r="D405" s="5" t="s">
        <v>1605</v>
      </c>
      <c r="E405" s="5" t="s">
        <v>1598</v>
      </c>
      <c r="F405" s="5" t="s">
        <v>2211</v>
      </c>
      <c r="G405" s="5" t="s">
        <v>1345</v>
      </c>
      <c r="H405" s="5" t="s">
        <v>1985</v>
      </c>
      <c r="I405" s="5" t="s">
        <v>1601</v>
      </c>
      <c r="J405" s="5" t="s">
        <v>1606</v>
      </c>
      <c r="K405" s="5" t="s">
        <v>1924</v>
      </c>
      <c r="L405" s="5" t="s">
        <v>1988</v>
      </c>
      <c r="M405" s="5" t="s">
        <v>1746</v>
      </c>
      <c r="N405" s="5" t="s">
        <v>1926</v>
      </c>
      <c r="O405" s="5" t="s">
        <v>1804</v>
      </c>
      <c r="P405" s="5" t="s">
        <v>2005</v>
      </c>
      <c r="Q405" s="5" t="s">
        <v>1799</v>
      </c>
      <c r="R405" s="6" t="b">
        <v>0</v>
      </c>
      <c r="S405" s="5" t="s">
        <v>2832</v>
      </c>
      <c r="T405" s="5" t="s">
        <v>1745</v>
      </c>
      <c r="U405" s="5" t="s">
        <v>1931</v>
      </c>
      <c r="V405" s="5" t="s">
        <v>2068</v>
      </c>
      <c r="W405" s="5" t="s">
        <v>1779</v>
      </c>
      <c r="X405" s="6" t="b">
        <v>1</v>
      </c>
      <c r="Y405" s="5" t="s">
        <v>1915</v>
      </c>
      <c r="Z405" s="5" t="s">
        <v>1785</v>
      </c>
      <c r="AA405" s="5" t="s">
        <v>2415</v>
      </c>
      <c r="AB405" s="7">
        <v>2700</v>
      </c>
      <c r="AC405" s="7">
        <v>3400</v>
      </c>
      <c r="AD405" s="16">
        <f t="shared" si="38"/>
        <v>2.7</v>
      </c>
      <c r="AE405" s="16">
        <f t="shared" si="39"/>
        <v>3.4</v>
      </c>
      <c r="AF405" s="7">
        <v>0</v>
      </c>
      <c r="AG405" s="5" t="s">
        <v>1779</v>
      </c>
      <c r="AH405" s="5" t="s">
        <v>994</v>
      </c>
      <c r="AI405" s="5" t="s">
        <v>1745</v>
      </c>
      <c r="AJ405" s="5" t="s">
        <v>1811</v>
      </c>
      <c r="AK405" s="5" t="s">
        <v>1745</v>
      </c>
      <c r="AL405" s="5" t="s">
        <v>1604</v>
      </c>
      <c r="AM405" s="6" t="b">
        <v>1</v>
      </c>
      <c r="AN405" s="6" t="b">
        <v>1</v>
      </c>
      <c r="AO405" s="17">
        <f t="shared" si="36"/>
        <v>2.7011843999999998</v>
      </c>
      <c r="AP405" s="17">
        <f t="shared" si="37"/>
        <v>2.6608706</v>
      </c>
      <c r="AQ405" s="17">
        <f t="shared" si="35"/>
        <v>4.0313799999999844E-2</v>
      </c>
    </row>
    <row r="406" spans="1:43" ht="12" hidden="1" customHeight="1" x14ac:dyDescent="0.2">
      <c r="A406" s="1" t="s">
        <v>1418</v>
      </c>
      <c r="B406" s="5" t="s">
        <v>1595</v>
      </c>
      <c r="C406" s="5" t="s">
        <v>1596</v>
      </c>
      <c r="D406" s="5" t="s">
        <v>1607</v>
      </c>
      <c r="E406" s="5" t="s">
        <v>1598</v>
      </c>
      <c r="F406" s="5" t="s">
        <v>2211</v>
      </c>
      <c r="G406" s="5" t="s">
        <v>1345</v>
      </c>
      <c r="H406" s="5" t="s">
        <v>1985</v>
      </c>
      <c r="I406" s="5" t="s">
        <v>1601</v>
      </c>
      <c r="J406" s="5" t="s">
        <v>1606</v>
      </c>
      <c r="K406" s="5" t="s">
        <v>1924</v>
      </c>
      <c r="L406" s="5" t="s">
        <v>1988</v>
      </c>
      <c r="M406" s="5" t="s">
        <v>2087</v>
      </c>
      <c r="N406" s="5" t="s">
        <v>1926</v>
      </c>
      <c r="O406" s="5" t="s">
        <v>1928</v>
      </c>
      <c r="P406" s="5" t="s">
        <v>1824</v>
      </c>
      <c r="Q406" s="5" t="s">
        <v>2458</v>
      </c>
      <c r="R406" s="6" t="b">
        <v>0</v>
      </c>
      <c r="S406" s="5" t="s">
        <v>1427</v>
      </c>
      <c r="T406" s="5" t="s">
        <v>1745</v>
      </c>
      <c r="U406" s="5" t="s">
        <v>1785</v>
      </c>
      <c r="V406" s="5" t="s">
        <v>1931</v>
      </c>
      <c r="W406" s="5" t="s">
        <v>1779</v>
      </c>
      <c r="X406" s="6" t="b">
        <v>1</v>
      </c>
      <c r="Y406" s="5" t="s">
        <v>1915</v>
      </c>
      <c r="Z406" s="5" t="s">
        <v>1785</v>
      </c>
      <c r="AA406" s="5" t="s">
        <v>2489</v>
      </c>
      <c r="AB406" s="7">
        <v>2150</v>
      </c>
      <c r="AC406" s="7">
        <v>3300</v>
      </c>
      <c r="AD406" s="16">
        <f t="shared" si="38"/>
        <v>2.15</v>
      </c>
      <c r="AE406" s="16">
        <f t="shared" si="39"/>
        <v>3.3</v>
      </c>
      <c r="AF406" s="7">
        <v>0</v>
      </c>
      <c r="AG406" s="5" t="s">
        <v>1779</v>
      </c>
      <c r="AH406" s="5" t="s">
        <v>1798</v>
      </c>
      <c r="AI406" s="5" t="s">
        <v>1745</v>
      </c>
      <c r="AJ406" s="5" t="s">
        <v>1811</v>
      </c>
      <c r="AK406" s="5" t="s">
        <v>1745</v>
      </c>
      <c r="AL406" s="5" t="s">
        <v>270</v>
      </c>
      <c r="AM406" s="6" t="b">
        <v>1</v>
      </c>
      <c r="AN406" s="6" t="b">
        <v>1</v>
      </c>
      <c r="AO406" s="17">
        <f t="shared" si="36"/>
        <v>2.6217378</v>
      </c>
      <c r="AP406" s="17">
        <f t="shared" si="37"/>
        <v>2.5826096999999999</v>
      </c>
      <c r="AQ406" s="17">
        <f t="shared" si="35"/>
        <v>3.912810000000011E-2</v>
      </c>
    </row>
    <row r="407" spans="1:43" ht="12" hidden="1" customHeight="1" x14ac:dyDescent="0.2">
      <c r="A407" s="1" t="s">
        <v>1418</v>
      </c>
      <c r="B407" s="5" t="s">
        <v>1608</v>
      </c>
      <c r="C407" s="5" t="s">
        <v>1609</v>
      </c>
      <c r="D407" s="5" t="s">
        <v>1610</v>
      </c>
      <c r="E407" s="5" t="s">
        <v>514</v>
      </c>
      <c r="F407" s="5" t="s">
        <v>2152</v>
      </c>
      <c r="G407" s="5" t="s">
        <v>2235</v>
      </c>
      <c r="H407" s="5" t="s">
        <v>1726</v>
      </c>
      <c r="I407" s="5" t="s">
        <v>1611</v>
      </c>
      <c r="J407" s="5" t="s">
        <v>1745</v>
      </c>
      <c r="K407" s="5" t="s">
        <v>3032</v>
      </c>
      <c r="L407" s="5" t="s">
        <v>1730</v>
      </c>
      <c r="M407" s="5" t="s">
        <v>62</v>
      </c>
      <c r="N407" s="5" t="s">
        <v>1926</v>
      </c>
      <c r="O407" s="5" t="s">
        <v>1612</v>
      </c>
      <c r="P407" s="5" t="s">
        <v>1613</v>
      </c>
      <c r="Q407" s="5" t="s">
        <v>1614</v>
      </c>
      <c r="R407" s="6" t="b">
        <v>0</v>
      </c>
      <c r="S407" s="5" t="s">
        <v>2201</v>
      </c>
      <c r="T407" s="5" t="s">
        <v>159</v>
      </c>
      <c r="U407" s="5" t="s">
        <v>2056</v>
      </c>
      <c r="V407" s="5" t="s">
        <v>1931</v>
      </c>
      <c r="W407" s="5" t="s">
        <v>2063</v>
      </c>
      <c r="X407" s="6" t="b">
        <v>0</v>
      </c>
      <c r="Y407" s="5" t="s">
        <v>1741</v>
      </c>
      <c r="Z407" s="5" t="s">
        <v>1785</v>
      </c>
      <c r="AA407" s="5" t="s">
        <v>1742</v>
      </c>
      <c r="AB407" s="7">
        <v>927</v>
      </c>
      <c r="AC407" s="7">
        <v>256</v>
      </c>
      <c r="AD407" s="16">
        <f t="shared" si="38"/>
        <v>0.92700000000000005</v>
      </c>
      <c r="AE407" s="16">
        <f t="shared" si="39"/>
        <v>0.25600000000000001</v>
      </c>
      <c r="AF407" s="7">
        <v>1185</v>
      </c>
      <c r="AG407" s="5" t="s">
        <v>1804</v>
      </c>
      <c r="AH407" s="5" t="s">
        <v>1871</v>
      </c>
      <c r="AI407" s="5" t="s">
        <v>1745</v>
      </c>
      <c r="AJ407" s="5" t="s">
        <v>2161</v>
      </c>
      <c r="AK407" s="5" t="s">
        <v>1745</v>
      </c>
      <c r="AL407" s="5" t="s">
        <v>1300</v>
      </c>
      <c r="AM407" s="6" t="b">
        <v>0</v>
      </c>
      <c r="AN407" s="6" t="b">
        <v>1</v>
      </c>
      <c r="AO407" s="17">
        <f t="shared" si="36"/>
        <v>0.20338329600000002</v>
      </c>
      <c r="AP407" s="17">
        <f t="shared" si="37"/>
        <v>0.20034790399999999</v>
      </c>
      <c r="AQ407" s="17">
        <f t="shared" si="35"/>
        <v>3.0353920000000256E-3</v>
      </c>
    </row>
    <row r="408" spans="1:43" ht="12" hidden="1" customHeight="1" x14ac:dyDescent="0.2">
      <c r="A408" s="1" t="s">
        <v>1418</v>
      </c>
      <c r="B408" s="5" t="s">
        <v>1608</v>
      </c>
      <c r="C408" s="5" t="s">
        <v>1609</v>
      </c>
      <c r="D408" s="5" t="s">
        <v>1615</v>
      </c>
      <c r="E408" s="5" t="s">
        <v>514</v>
      </c>
      <c r="F408" s="5" t="s">
        <v>2152</v>
      </c>
      <c r="G408" s="5" t="s">
        <v>2001</v>
      </c>
      <c r="H408" s="5" t="s">
        <v>1726</v>
      </c>
      <c r="I408" s="5" t="s">
        <v>1616</v>
      </c>
      <c r="J408" s="5" t="s">
        <v>1745</v>
      </c>
      <c r="K408" s="5" t="s">
        <v>3032</v>
      </c>
      <c r="L408" s="5" t="s">
        <v>1730</v>
      </c>
      <c r="M408" s="5" t="s">
        <v>1617</v>
      </c>
      <c r="N408" s="5" t="s">
        <v>1926</v>
      </c>
      <c r="O408" s="5" t="s">
        <v>1618</v>
      </c>
      <c r="P408" s="5" t="s">
        <v>1619</v>
      </c>
      <c r="Q408" s="5" t="s">
        <v>3180</v>
      </c>
      <c r="R408" s="6" t="b">
        <v>0</v>
      </c>
      <c r="S408" s="5" t="s">
        <v>1790</v>
      </c>
      <c r="T408" s="5" t="s">
        <v>1957</v>
      </c>
      <c r="U408" s="5" t="s">
        <v>1785</v>
      </c>
      <c r="V408" s="5" t="s">
        <v>2068</v>
      </c>
      <c r="W408" s="5" t="s">
        <v>1992</v>
      </c>
      <c r="X408" s="6" t="b">
        <v>0</v>
      </c>
      <c r="Y408" s="5" t="s">
        <v>1740</v>
      </c>
      <c r="Z408" s="5" t="s">
        <v>1741</v>
      </c>
      <c r="AA408" s="5" t="s">
        <v>1742</v>
      </c>
      <c r="AB408" s="7">
        <v>2045</v>
      </c>
      <c r="AC408" s="7">
        <v>692</v>
      </c>
      <c r="AD408" s="16">
        <f t="shared" si="38"/>
        <v>2.0449999999999999</v>
      </c>
      <c r="AE408" s="16">
        <f t="shared" si="39"/>
        <v>0.69199999999999995</v>
      </c>
      <c r="AF408" s="7">
        <v>2724</v>
      </c>
      <c r="AG408" s="5" t="s">
        <v>1745</v>
      </c>
      <c r="AH408" s="5" t="s">
        <v>3040</v>
      </c>
      <c r="AI408" s="5" t="s">
        <v>1745</v>
      </c>
      <c r="AJ408" s="5" t="s">
        <v>1745</v>
      </c>
      <c r="AK408" s="5" t="s">
        <v>1745</v>
      </c>
      <c r="AL408" s="5" t="s">
        <v>1747</v>
      </c>
      <c r="AM408" s="6" t="b">
        <v>0</v>
      </c>
      <c r="AN408" s="6" t="b">
        <v>0</v>
      </c>
      <c r="AO408" s="17">
        <f t="shared" si="36"/>
        <v>0.54977047199999995</v>
      </c>
      <c r="AP408" s="17">
        <f t="shared" si="37"/>
        <v>0.54156542799999996</v>
      </c>
      <c r="AQ408" s="17">
        <f t="shared" si="35"/>
        <v>8.2050439999999947E-3</v>
      </c>
    </row>
    <row r="409" spans="1:43" ht="12" hidden="1" customHeight="1" x14ac:dyDescent="0.2">
      <c r="A409" s="1" t="s">
        <v>1418</v>
      </c>
      <c r="B409" s="5" t="s">
        <v>1608</v>
      </c>
      <c r="C409" s="5" t="s">
        <v>1609</v>
      </c>
      <c r="D409" s="5" t="s">
        <v>1620</v>
      </c>
      <c r="E409" s="5" t="s">
        <v>1621</v>
      </c>
      <c r="F409" s="5" t="s">
        <v>2567</v>
      </c>
      <c r="G409" s="5" t="s">
        <v>1902</v>
      </c>
      <c r="H409" s="5" t="s">
        <v>1985</v>
      </c>
      <c r="I409" s="5" t="s">
        <v>1493</v>
      </c>
      <c r="J409" s="5" t="s">
        <v>1745</v>
      </c>
      <c r="K409" s="5" t="s">
        <v>3032</v>
      </c>
      <c r="L409" s="5" t="s">
        <v>1988</v>
      </c>
      <c r="M409" s="5" t="s">
        <v>309</v>
      </c>
      <c r="N409" s="5" t="s">
        <v>1926</v>
      </c>
      <c r="O409" s="5" t="s">
        <v>1930</v>
      </c>
      <c r="P409" s="5" t="s">
        <v>1979</v>
      </c>
      <c r="Q409" s="5" t="s">
        <v>1622</v>
      </c>
      <c r="R409" s="6" t="b">
        <v>0</v>
      </c>
      <c r="S409" s="5" t="s">
        <v>3190</v>
      </c>
      <c r="T409" s="5" t="s">
        <v>2610</v>
      </c>
      <c r="U409" s="5" t="s">
        <v>2352</v>
      </c>
      <c r="V409" s="5" t="s">
        <v>1779</v>
      </c>
      <c r="W409" s="5" t="s">
        <v>1623</v>
      </c>
      <c r="X409" s="6" t="b">
        <v>0</v>
      </c>
      <c r="Y409" s="5" t="s">
        <v>1807</v>
      </c>
      <c r="Z409" s="5" t="s">
        <v>1741</v>
      </c>
      <c r="AA409" s="5" t="s">
        <v>1624</v>
      </c>
      <c r="AB409" s="7">
        <v>63750</v>
      </c>
      <c r="AC409" s="7">
        <v>46250</v>
      </c>
      <c r="AD409" s="16">
        <f t="shared" si="38"/>
        <v>63.75</v>
      </c>
      <c r="AE409" s="16">
        <f t="shared" si="39"/>
        <v>46.25</v>
      </c>
      <c r="AF409" s="7">
        <v>70753</v>
      </c>
      <c r="AG409" s="5" t="s">
        <v>1625</v>
      </c>
      <c r="AH409" s="5" t="s">
        <v>1868</v>
      </c>
      <c r="AI409" s="5" t="s">
        <v>1745</v>
      </c>
      <c r="AJ409" s="5" t="s">
        <v>2682</v>
      </c>
      <c r="AK409" s="5" t="s">
        <v>1745</v>
      </c>
      <c r="AL409" s="5" t="s">
        <v>1300</v>
      </c>
      <c r="AM409" s="6" t="b">
        <v>0</v>
      </c>
      <c r="AN409" s="6" t="b">
        <v>1</v>
      </c>
      <c r="AO409" s="17">
        <f t="shared" si="36"/>
        <v>36.744052500000002</v>
      </c>
      <c r="AP409" s="17">
        <f t="shared" si="37"/>
        <v>36.195666250000002</v>
      </c>
      <c r="AQ409" s="17">
        <f t="shared" si="35"/>
        <v>0.54838625000000008</v>
      </c>
    </row>
    <row r="410" spans="1:43" ht="12" hidden="1" customHeight="1" x14ac:dyDescent="0.2">
      <c r="A410" s="1" t="s">
        <v>1418</v>
      </c>
      <c r="B410" s="5" t="s">
        <v>2403</v>
      </c>
      <c r="C410" s="5" t="s">
        <v>1626</v>
      </c>
      <c r="D410" s="5" t="s">
        <v>1627</v>
      </c>
      <c r="E410" s="5" t="s">
        <v>743</v>
      </c>
      <c r="F410" s="5" t="s">
        <v>1960</v>
      </c>
      <c r="G410" s="5" t="s">
        <v>1752</v>
      </c>
      <c r="H410" s="5" t="s">
        <v>1726</v>
      </c>
      <c r="I410" s="5" t="s">
        <v>1628</v>
      </c>
      <c r="J410" s="5" t="s">
        <v>1606</v>
      </c>
      <c r="K410" s="5" t="s">
        <v>1924</v>
      </c>
      <c r="L410" s="5" t="s">
        <v>1629</v>
      </c>
      <c r="M410" s="5" t="s">
        <v>2080</v>
      </c>
      <c r="N410" s="5" t="s">
        <v>1732</v>
      </c>
      <c r="O410" s="5" t="s">
        <v>1630</v>
      </c>
      <c r="P410" s="5" t="s">
        <v>1631</v>
      </c>
      <c r="Q410" s="5" t="s">
        <v>1632</v>
      </c>
      <c r="R410" s="6" t="b">
        <v>0</v>
      </c>
      <c r="S410" s="5" t="s">
        <v>2682</v>
      </c>
      <c r="T410" s="5" t="s">
        <v>2035</v>
      </c>
      <c r="U410" s="5" t="s">
        <v>1762</v>
      </c>
      <c r="V410" s="5" t="s">
        <v>1847</v>
      </c>
      <c r="W410" s="5" t="s">
        <v>1321</v>
      </c>
      <c r="X410" s="6" t="b">
        <v>0</v>
      </c>
      <c r="Y410" s="5" t="s">
        <v>1740</v>
      </c>
      <c r="Z410" s="5" t="s">
        <v>1741</v>
      </c>
      <c r="AA410" s="5" t="s">
        <v>1742</v>
      </c>
      <c r="AB410" s="7">
        <v>17200</v>
      </c>
      <c r="AC410" s="7">
        <v>15100</v>
      </c>
      <c r="AD410" s="16">
        <f t="shared" si="38"/>
        <v>17.2</v>
      </c>
      <c r="AE410" s="16">
        <f t="shared" si="39"/>
        <v>15.1</v>
      </c>
      <c r="AF410" s="7">
        <v>32300</v>
      </c>
      <c r="AG410" s="5" t="s">
        <v>1887</v>
      </c>
      <c r="AH410" s="5" t="s">
        <v>2391</v>
      </c>
      <c r="AI410" s="5" t="s">
        <v>1810</v>
      </c>
      <c r="AJ410" s="5" t="s">
        <v>2086</v>
      </c>
      <c r="AK410" s="5" t="s">
        <v>1859</v>
      </c>
      <c r="AL410" s="5" t="s">
        <v>1747</v>
      </c>
      <c r="AM410" s="6" t="b">
        <v>1</v>
      </c>
      <c r="AN410" s="6" t="b">
        <v>1</v>
      </c>
      <c r="AO410" s="17">
        <f t="shared" si="36"/>
        <v>11.996436599999999</v>
      </c>
      <c r="AP410" s="17">
        <f t="shared" si="37"/>
        <v>11.817395899999999</v>
      </c>
      <c r="AQ410" s="17">
        <f t="shared" si="35"/>
        <v>0.17904069999999983</v>
      </c>
    </row>
    <row r="411" spans="1:43" ht="12" hidden="1" customHeight="1" x14ac:dyDescent="0.2">
      <c r="A411" s="1" t="s">
        <v>1418</v>
      </c>
      <c r="B411" s="5" t="s">
        <v>2403</v>
      </c>
      <c r="C411" s="5" t="s">
        <v>1626</v>
      </c>
      <c r="D411" s="5" t="s">
        <v>1633</v>
      </c>
      <c r="E411" s="5" t="s">
        <v>743</v>
      </c>
      <c r="F411" s="5" t="s">
        <v>1960</v>
      </c>
      <c r="G411" s="5" t="s">
        <v>2001</v>
      </c>
      <c r="H411" s="5" t="s">
        <v>1726</v>
      </c>
      <c r="I411" s="5" t="s">
        <v>1628</v>
      </c>
      <c r="J411" s="5" t="s">
        <v>1728</v>
      </c>
      <c r="K411" s="5" t="s">
        <v>1924</v>
      </c>
      <c r="L411" s="5" t="s">
        <v>1629</v>
      </c>
      <c r="M411" s="5" t="s">
        <v>1755</v>
      </c>
      <c r="N411" s="5" t="s">
        <v>2605</v>
      </c>
      <c r="O411" s="5" t="s">
        <v>1634</v>
      </c>
      <c r="P411" s="5" t="s">
        <v>1635</v>
      </c>
      <c r="Q411" s="5" t="s">
        <v>1636</v>
      </c>
      <c r="R411" s="6" t="b">
        <v>1</v>
      </c>
      <c r="S411" s="5" t="s">
        <v>2812</v>
      </c>
      <c r="T411" s="5" t="s">
        <v>1811</v>
      </c>
      <c r="U411" s="5" t="s">
        <v>1785</v>
      </c>
      <c r="V411" s="5" t="s">
        <v>1858</v>
      </c>
      <c r="W411" s="5" t="s">
        <v>1746</v>
      </c>
      <c r="X411" s="6" t="b">
        <v>0</v>
      </c>
      <c r="Y411" s="5" t="s">
        <v>1740</v>
      </c>
      <c r="Z411" s="5" t="s">
        <v>1741</v>
      </c>
      <c r="AA411" s="5" t="s">
        <v>1742</v>
      </c>
      <c r="AB411" s="7">
        <v>4000</v>
      </c>
      <c r="AC411" s="7">
        <v>1000</v>
      </c>
      <c r="AD411" s="16">
        <f t="shared" si="38"/>
        <v>4</v>
      </c>
      <c r="AE411" s="16">
        <f t="shared" si="39"/>
        <v>1</v>
      </c>
      <c r="AF411" s="7">
        <v>2000</v>
      </c>
      <c r="AG411" s="5" t="s">
        <v>1779</v>
      </c>
      <c r="AH411" s="5" t="s">
        <v>2191</v>
      </c>
      <c r="AI411" s="5" t="s">
        <v>1953</v>
      </c>
      <c r="AJ411" s="5" t="s">
        <v>2006</v>
      </c>
      <c r="AK411" s="5" t="s">
        <v>1887</v>
      </c>
      <c r="AL411" s="5" t="s">
        <v>1747</v>
      </c>
      <c r="AM411" s="6" t="b">
        <v>1</v>
      </c>
      <c r="AN411" s="6" t="b">
        <v>1</v>
      </c>
      <c r="AO411" s="17">
        <f t="shared" si="36"/>
        <v>0.79446600000000001</v>
      </c>
      <c r="AP411" s="17">
        <f t="shared" si="37"/>
        <v>0.782609</v>
      </c>
      <c r="AQ411" s="17">
        <f t="shared" si="35"/>
        <v>1.1857000000000006E-2</v>
      </c>
    </row>
    <row r="412" spans="1:43" ht="12" hidden="1" customHeight="1" x14ac:dyDescent="0.2">
      <c r="A412" s="1" t="s">
        <v>1418</v>
      </c>
      <c r="B412" s="5" t="s">
        <v>1637</v>
      </c>
      <c r="C412" s="5" t="s">
        <v>1609</v>
      </c>
      <c r="D412" s="5" t="s">
        <v>1638</v>
      </c>
      <c r="E412" s="5" t="s">
        <v>1639</v>
      </c>
      <c r="F412" s="5" t="s">
        <v>2152</v>
      </c>
      <c r="G412" s="5" t="s">
        <v>1852</v>
      </c>
      <c r="H412" s="5" t="s">
        <v>1726</v>
      </c>
      <c r="I412" s="5" t="s">
        <v>1640</v>
      </c>
      <c r="J412" s="5" t="s">
        <v>1745</v>
      </c>
      <c r="K412" s="5" t="s">
        <v>1924</v>
      </c>
      <c r="L412" s="5" t="s">
        <v>1730</v>
      </c>
      <c r="M412" s="5" t="s">
        <v>2004</v>
      </c>
      <c r="N412" s="5" t="s">
        <v>1926</v>
      </c>
      <c r="O412" s="5" t="s">
        <v>1641</v>
      </c>
      <c r="P412" s="5" t="s">
        <v>1642</v>
      </c>
      <c r="Q412" s="5" t="s">
        <v>1643</v>
      </c>
      <c r="R412" s="6" t="b">
        <v>0</v>
      </c>
      <c r="S412" s="5" t="s">
        <v>2682</v>
      </c>
      <c r="T412" s="5" t="s">
        <v>1644</v>
      </c>
      <c r="U412" s="5" t="s">
        <v>1741</v>
      </c>
      <c r="V412" s="5" t="s">
        <v>1823</v>
      </c>
      <c r="W412" s="5" t="s">
        <v>774</v>
      </c>
      <c r="X412" s="6" t="b">
        <v>0</v>
      </c>
      <c r="Y412" s="5" t="s">
        <v>1884</v>
      </c>
      <c r="Z412" s="5" t="s">
        <v>1741</v>
      </c>
      <c r="AA412" s="5" t="s">
        <v>1742</v>
      </c>
      <c r="AB412" s="7">
        <v>5576</v>
      </c>
      <c r="AC412" s="7">
        <v>836</v>
      </c>
      <c r="AD412" s="16">
        <f t="shared" si="38"/>
        <v>5.5759999999999996</v>
      </c>
      <c r="AE412" s="16">
        <f t="shared" si="39"/>
        <v>0.83599999999999997</v>
      </c>
      <c r="AF412" s="7">
        <v>6365</v>
      </c>
      <c r="AG412" s="5" t="s">
        <v>1745</v>
      </c>
      <c r="AH412" s="5" t="s">
        <v>938</v>
      </c>
      <c r="AI412" s="5" t="s">
        <v>1745</v>
      </c>
      <c r="AJ412" s="5" t="s">
        <v>1819</v>
      </c>
      <c r="AK412" s="5" t="s">
        <v>1745</v>
      </c>
      <c r="AL412" s="5" t="s">
        <v>1747</v>
      </c>
      <c r="AM412" s="6" t="b">
        <v>0</v>
      </c>
      <c r="AN412" s="6" t="b">
        <v>0</v>
      </c>
      <c r="AO412" s="17">
        <f t="shared" si="36"/>
        <v>0.66417357599999993</v>
      </c>
      <c r="AP412" s="17">
        <f t="shared" si="37"/>
        <v>0.65426112400000003</v>
      </c>
      <c r="AQ412" s="17">
        <f t="shared" si="35"/>
        <v>9.912451999999905E-3</v>
      </c>
    </row>
    <row r="413" spans="1:43" ht="12" hidden="1" customHeight="1" x14ac:dyDescent="0.2">
      <c r="A413" s="1" t="s">
        <v>1418</v>
      </c>
      <c r="B413" s="5" t="s">
        <v>1637</v>
      </c>
      <c r="C413" s="5" t="s">
        <v>1562</v>
      </c>
      <c r="D413" s="5" t="s">
        <v>1645</v>
      </c>
      <c r="E413" s="5" t="s">
        <v>905</v>
      </c>
      <c r="F413" s="5" t="s">
        <v>503</v>
      </c>
      <c r="G413" s="5" t="s">
        <v>1972</v>
      </c>
      <c r="H413" s="5" t="s">
        <v>1985</v>
      </c>
      <c r="I413" s="5" t="s">
        <v>1588</v>
      </c>
      <c r="J413" s="5" t="s">
        <v>1728</v>
      </c>
      <c r="K413" s="5" t="s">
        <v>3032</v>
      </c>
      <c r="L413" s="5" t="s">
        <v>1988</v>
      </c>
      <c r="M413" s="5" t="s">
        <v>2028</v>
      </c>
      <c r="N413" s="5" t="s">
        <v>1732</v>
      </c>
      <c r="O413" s="5" t="s">
        <v>1646</v>
      </c>
      <c r="P413" s="5" t="s">
        <v>1647</v>
      </c>
      <c r="Q413" s="5" t="s">
        <v>2074</v>
      </c>
      <c r="R413" s="6" t="b">
        <v>0</v>
      </c>
      <c r="S413" s="5" t="s">
        <v>2266</v>
      </c>
      <c r="T413" s="5" t="s">
        <v>2266</v>
      </c>
      <c r="U413" s="5" t="s">
        <v>2056</v>
      </c>
      <c r="V413" s="5" t="s">
        <v>1779</v>
      </c>
      <c r="W413" s="5" t="s">
        <v>1648</v>
      </c>
      <c r="X413" s="6" t="b">
        <v>0</v>
      </c>
      <c r="Y413" s="5" t="s">
        <v>1785</v>
      </c>
      <c r="Z413" s="5" t="s">
        <v>1785</v>
      </c>
      <c r="AA413" s="5" t="s">
        <v>1649</v>
      </c>
      <c r="AB413" s="7">
        <v>2401</v>
      </c>
      <c r="AC413" s="7">
        <v>476</v>
      </c>
      <c r="AD413" s="16">
        <f t="shared" si="38"/>
        <v>2.4009999999999998</v>
      </c>
      <c r="AE413" s="16">
        <f t="shared" si="39"/>
        <v>0.47599999999999998</v>
      </c>
      <c r="AF413" s="7">
        <v>2863</v>
      </c>
      <c r="AG413" s="5" t="s">
        <v>1650</v>
      </c>
      <c r="AH413" s="5" t="s">
        <v>1760</v>
      </c>
      <c r="AI413" s="5" t="s">
        <v>1745</v>
      </c>
      <c r="AJ413" s="5" t="s">
        <v>2437</v>
      </c>
      <c r="AK413" s="5" t="s">
        <v>1745</v>
      </c>
      <c r="AL413" s="5" t="s">
        <v>1747</v>
      </c>
      <c r="AM413" s="6" t="b">
        <v>1</v>
      </c>
      <c r="AN413" s="6" t="b">
        <v>1</v>
      </c>
      <c r="AO413" s="17">
        <f t="shared" si="36"/>
        <v>0.37816581599999999</v>
      </c>
      <c r="AP413" s="17">
        <f t="shared" si="37"/>
        <v>0.37252188399999997</v>
      </c>
      <c r="AQ413" s="17">
        <f t="shared" si="35"/>
        <v>5.6439320000000182E-3</v>
      </c>
    </row>
    <row r="414" spans="1:43" ht="12" hidden="1" customHeight="1" x14ac:dyDescent="0.2">
      <c r="A414" s="1" t="s">
        <v>1418</v>
      </c>
      <c r="B414" s="5" t="s">
        <v>1637</v>
      </c>
      <c r="C414" s="5" t="s">
        <v>1651</v>
      </c>
      <c r="D414" s="5" t="s">
        <v>1652</v>
      </c>
      <c r="E414" s="5" t="s">
        <v>1587</v>
      </c>
      <c r="F414" s="5" t="s">
        <v>2307</v>
      </c>
      <c r="G414" s="5" t="s">
        <v>2001</v>
      </c>
      <c r="H414" s="5" t="s">
        <v>1985</v>
      </c>
      <c r="I414" s="5" t="s">
        <v>1653</v>
      </c>
      <c r="J414" s="5" t="s">
        <v>1728</v>
      </c>
      <c r="K414" s="5" t="s">
        <v>3032</v>
      </c>
      <c r="L414" s="5" t="s">
        <v>1988</v>
      </c>
      <c r="M414" s="5" t="s">
        <v>2114</v>
      </c>
      <c r="N414" s="5" t="s">
        <v>1926</v>
      </c>
      <c r="O414" s="5" t="s">
        <v>1654</v>
      </c>
      <c r="P414" s="5" t="s">
        <v>649</v>
      </c>
      <c r="Q414" s="5" t="s">
        <v>2503</v>
      </c>
      <c r="R414" s="6" t="b">
        <v>0</v>
      </c>
      <c r="S414" s="5" t="s">
        <v>2007</v>
      </c>
      <c r="T414" s="5" t="s">
        <v>1655</v>
      </c>
      <c r="U414" s="5" t="s">
        <v>1768</v>
      </c>
      <c r="V414" s="5" t="s">
        <v>1887</v>
      </c>
      <c r="W414" s="5" t="s">
        <v>1656</v>
      </c>
      <c r="X414" s="6" t="b">
        <v>0</v>
      </c>
      <c r="Y414" s="5" t="s">
        <v>1741</v>
      </c>
      <c r="Z414" s="5" t="s">
        <v>1768</v>
      </c>
      <c r="AA414" s="5" t="s">
        <v>3190</v>
      </c>
      <c r="AB414" s="7">
        <v>4050</v>
      </c>
      <c r="AC414" s="7">
        <v>1450</v>
      </c>
      <c r="AD414" s="16">
        <f t="shared" si="38"/>
        <v>4.05</v>
      </c>
      <c r="AE414" s="16">
        <f t="shared" si="39"/>
        <v>1.45</v>
      </c>
      <c r="AF414" s="7">
        <v>5084</v>
      </c>
      <c r="AG414" s="5" t="s">
        <v>1779</v>
      </c>
      <c r="AH414" s="5" t="s">
        <v>2493</v>
      </c>
      <c r="AI414" s="5" t="s">
        <v>1745</v>
      </c>
      <c r="AJ414" s="5" t="s">
        <v>2024</v>
      </c>
      <c r="AK414" s="5" t="s">
        <v>1825</v>
      </c>
      <c r="AL414" s="5" t="s">
        <v>1657</v>
      </c>
      <c r="AM414" s="6" t="b">
        <v>1</v>
      </c>
      <c r="AN414" s="6" t="b">
        <v>1</v>
      </c>
      <c r="AO414" s="17">
        <f t="shared" si="36"/>
        <v>1.1519756999999999</v>
      </c>
      <c r="AP414" s="17">
        <f t="shared" si="37"/>
        <v>1.13478305</v>
      </c>
      <c r="AQ414" s="17">
        <f t="shared" si="35"/>
        <v>1.719264999999992E-2</v>
      </c>
    </row>
    <row r="415" spans="1:43" ht="12" hidden="1" customHeight="1" x14ac:dyDescent="0.2">
      <c r="A415" s="1" t="s">
        <v>1418</v>
      </c>
      <c r="B415" s="5" t="s">
        <v>1637</v>
      </c>
      <c r="C415" s="5" t="s">
        <v>1562</v>
      </c>
      <c r="D415" s="5" t="s">
        <v>1658</v>
      </c>
      <c r="E415" s="5" t="s">
        <v>1659</v>
      </c>
      <c r="F415" s="5" t="s">
        <v>503</v>
      </c>
      <c r="G415" s="5" t="s">
        <v>2743</v>
      </c>
      <c r="H415" s="5" t="s">
        <v>1985</v>
      </c>
      <c r="I415" s="5" t="s">
        <v>1660</v>
      </c>
      <c r="J415" s="5" t="s">
        <v>1728</v>
      </c>
      <c r="K415" s="5" t="s">
        <v>3032</v>
      </c>
      <c r="L415" s="5" t="s">
        <v>1988</v>
      </c>
      <c r="M415" s="5" t="s">
        <v>1807</v>
      </c>
      <c r="N415" s="5" t="s">
        <v>1732</v>
      </c>
      <c r="O415" s="5" t="s">
        <v>1495</v>
      </c>
      <c r="P415" s="5" t="s">
        <v>1661</v>
      </c>
      <c r="Q415" s="5" t="s">
        <v>836</v>
      </c>
      <c r="R415" s="6" t="b">
        <v>0</v>
      </c>
      <c r="S415" s="5" t="s">
        <v>808</v>
      </c>
      <c r="T415" s="5" t="s">
        <v>808</v>
      </c>
      <c r="U415" s="5" t="s">
        <v>2068</v>
      </c>
      <c r="V415" s="5" t="s">
        <v>1887</v>
      </c>
      <c r="W415" s="5" t="s">
        <v>1779</v>
      </c>
      <c r="X415" s="6" t="b">
        <v>0</v>
      </c>
      <c r="Y415" s="5" t="s">
        <v>1825</v>
      </c>
      <c r="Z415" s="5" t="s">
        <v>1741</v>
      </c>
      <c r="AA415" s="5" t="s">
        <v>1662</v>
      </c>
      <c r="AB415" s="7">
        <v>34826</v>
      </c>
      <c r="AC415" s="7">
        <v>16360</v>
      </c>
      <c r="AD415" s="16">
        <f t="shared" si="38"/>
        <v>34.826000000000001</v>
      </c>
      <c r="AE415" s="16">
        <f t="shared" si="39"/>
        <v>16.36</v>
      </c>
      <c r="AF415" s="7">
        <v>52951</v>
      </c>
      <c r="AG415" s="5" t="s">
        <v>1745</v>
      </c>
      <c r="AH415" s="5" t="s">
        <v>238</v>
      </c>
      <c r="AI415" s="5" t="s">
        <v>238</v>
      </c>
      <c r="AJ415" s="5" t="s">
        <v>521</v>
      </c>
      <c r="AK415" s="5" t="s">
        <v>1745</v>
      </c>
      <c r="AL415" s="5" t="s">
        <v>1663</v>
      </c>
      <c r="AM415" s="6" t="b">
        <v>0</v>
      </c>
      <c r="AN415" s="6" t="b">
        <v>1</v>
      </c>
      <c r="AO415" s="17">
        <f t="shared" si="36"/>
        <v>12.99746376</v>
      </c>
      <c r="AP415" s="17">
        <f t="shared" si="37"/>
        <v>12.80348324</v>
      </c>
      <c r="AQ415" s="17">
        <f t="shared" si="35"/>
        <v>0.19398052000000021</v>
      </c>
    </row>
    <row r="416" spans="1:43" ht="12" hidden="1" customHeight="1" x14ac:dyDescent="0.2">
      <c r="A416" s="1" t="s">
        <v>1418</v>
      </c>
      <c r="B416" s="5" t="s">
        <v>1637</v>
      </c>
      <c r="C416" s="5" t="s">
        <v>1651</v>
      </c>
      <c r="D416" s="5" t="s">
        <v>1664</v>
      </c>
      <c r="E416" s="5" t="s">
        <v>1665</v>
      </c>
      <c r="F416" s="5" t="s">
        <v>1752</v>
      </c>
      <c r="G416" s="5" t="s">
        <v>2001</v>
      </c>
      <c r="H416" s="5" t="s">
        <v>1985</v>
      </c>
      <c r="I416" s="5" t="s">
        <v>1660</v>
      </c>
      <c r="J416" s="5" t="s">
        <v>1728</v>
      </c>
      <c r="K416" s="5" t="s">
        <v>3032</v>
      </c>
      <c r="L416" s="5" t="s">
        <v>1988</v>
      </c>
      <c r="M416" s="5" t="s">
        <v>1882</v>
      </c>
      <c r="N416" s="5" t="s">
        <v>1926</v>
      </c>
      <c r="O416" s="5" t="s">
        <v>1666</v>
      </c>
      <c r="P416" s="5" t="s">
        <v>1667</v>
      </c>
      <c r="Q416" s="5" t="s">
        <v>2510</v>
      </c>
      <c r="R416" s="6" t="b">
        <v>0</v>
      </c>
      <c r="S416" s="5" t="s">
        <v>2832</v>
      </c>
      <c r="T416" s="5" t="s">
        <v>1668</v>
      </c>
      <c r="U416" s="5" t="s">
        <v>1887</v>
      </c>
      <c r="V416" s="5" t="s">
        <v>1779</v>
      </c>
      <c r="W416" s="5" t="s">
        <v>1669</v>
      </c>
      <c r="X416" s="6" t="b">
        <v>0</v>
      </c>
      <c r="Y416" s="5" t="s">
        <v>1785</v>
      </c>
      <c r="Z416" s="5" t="s">
        <v>1768</v>
      </c>
      <c r="AA416" s="5" t="s">
        <v>1939</v>
      </c>
      <c r="AB416" s="7">
        <v>1440</v>
      </c>
      <c r="AC416" s="7">
        <v>580</v>
      </c>
      <c r="AD416" s="16">
        <f t="shared" si="38"/>
        <v>1.44</v>
      </c>
      <c r="AE416" s="16">
        <f t="shared" si="39"/>
        <v>0.57999999999999996</v>
      </c>
      <c r="AF416" s="7">
        <v>1687</v>
      </c>
      <c r="AG416" s="5" t="s">
        <v>1779</v>
      </c>
      <c r="AH416" s="5" t="s">
        <v>2493</v>
      </c>
      <c r="AI416" s="5" t="s">
        <v>1745</v>
      </c>
      <c r="AJ416" s="5" t="s">
        <v>2024</v>
      </c>
      <c r="AK416" s="5" t="s">
        <v>1825</v>
      </c>
      <c r="AL416" s="5" t="s">
        <v>1657</v>
      </c>
      <c r="AM416" s="6" t="b">
        <v>1</v>
      </c>
      <c r="AN416" s="6" t="b">
        <v>1</v>
      </c>
      <c r="AO416" s="17">
        <f t="shared" si="36"/>
        <v>0.46079028</v>
      </c>
      <c r="AP416" s="17">
        <f t="shared" si="37"/>
        <v>0.45391321999999995</v>
      </c>
      <c r="AQ416" s="17">
        <f t="shared" si="35"/>
        <v>6.8770600000000459E-3</v>
      </c>
    </row>
    <row r="417" spans="1:43" ht="12" hidden="1" customHeight="1" x14ac:dyDescent="0.2">
      <c r="A417" s="1" t="s">
        <v>1418</v>
      </c>
      <c r="B417" s="5" t="s">
        <v>1637</v>
      </c>
      <c r="C417" s="5" t="s">
        <v>1651</v>
      </c>
      <c r="D417" s="5" t="s">
        <v>1670</v>
      </c>
      <c r="E417" s="5" t="s">
        <v>1587</v>
      </c>
      <c r="F417" s="5" t="s">
        <v>2842</v>
      </c>
      <c r="G417" s="5" t="s">
        <v>1772</v>
      </c>
      <c r="H417" s="5" t="s">
        <v>1985</v>
      </c>
      <c r="I417" s="5" t="s">
        <v>1671</v>
      </c>
      <c r="J417" s="5" t="s">
        <v>1728</v>
      </c>
      <c r="K417" s="5" t="s">
        <v>1009</v>
      </c>
      <c r="L417" s="5" t="s">
        <v>1988</v>
      </c>
      <c r="M417" s="5" t="s">
        <v>1807</v>
      </c>
      <c r="N417" s="5" t="s">
        <v>1926</v>
      </c>
      <c r="O417" s="5" t="s">
        <v>1672</v>
      </c>
      <c r="P417" s="5" t="s">
        <v>1734</v>
      </c>
      <c r="Q417" s="5" t="s">
        <v>2580</v>
      </c>
      <c r="R417" s="6" t="b">
        <v>0</v>
      </c>
      <c r="S417" s="5" t="s">
        <v>1133</v>
      </c>
      <c r="T417" s="5" t="s">
        <v>2324</v>
      </c>
      <c r="U417" s="5" t="s">
        <v>1785</v>
      </c>
      <c r="V417" s="5" t="s">
        <v>1768</v>
      </c>
      <c r="W417" s="5" t="s">
        <v>2723</v>
      </c>
      <c r="X417" s="6" t="b">
        <v>0</v>
      </c>
      <c r="Y417" s="5" t="s">
        <v>1785</v>
      </c>
      <c r="Z417" s="5" t="s">
        <v>1768</v>
      </c>
      <c r="AA417" s="5" t="s">
        <v>1673</v>
      </c>
      <c r="AB417" s="7">
        <v>12500</v>
      </c>
      <c r="AC417" s="7">
        <v>9700</v>
      </c>
      <c r="AD417" s="16">
        <f t="shared" si="38"/>
        <v>12.5</v>
      </c>
      <c r="AE417" s="16">
        <f t="shared" si="39"/>
        <v>9.6999999999999993</v>
      </c>
      <c r="AF417" s="7">
        <v>17546</v>
      </c>
      <c r="AG417" s="5" t="s">
        <v>1779</v>
      </c>
      <c r="AH417" s="5" t="s">
        <v>2493</v>
      </c>
      <c r="AI417" s="5" t="s">
        <v>1745</v>
      </c>
      <c r="AJ417" s="5" t="s">
        <v>2024</v>
      </c>
      <c r="AK417" s="5" t="s">
        <v>1825</v>
      </c>
      <c r="AL417" s="5" t="s">
        <v>1657</v>
      </c>
      <c r="AM417" s="6" t="b">
        <v>1</v>
      </c>
      <c r="AN417" s="6" t="b">
        <v>1</v>
      </c>
      <c r="AO417" s="17">
        <f t="shared" si="36"/>
        <v>7.7063201999999995</v>
      </c>
      <c r="AP417" s="17">
        <f t="shared" si="37"/>
        <v>7.5913072999999995</v>
      </c>
      <c r="AQ417" s="17">
        <f t="shared" si="35"/>
        <v>0.11501289999999997</v>
      </c>
    </row>
    <row r="418" spans="1:43" ht="12" hidden="1" customHeight="1" thickBot="1" x14ac:dyDescent="0.25">
      <c r="A418" s="18" t="s">
        <v>1677</v>
      </c>
      <c r="D418" s="8"/>
      <c r="AB418" s="10"/>
      <c r="AC418" s="10"/>
      <c r="AD418" s="22">
        <f t="shared" ref="AD418:AQ418" si="40">SUM(AD382:AD417)</f>
        <v>616.05000000000007</v>
      </c>
      <c r="AE418" s="22">
        <f t="shared" si="40"/>
        <v>384.38400000000001</v>
      </c>
      <c r="AF418" s="22">
        <f t="shared" si="40"/>
        <v>751587</v>
      </c>
      <c r="AG418" s="22">
        <f t="shared" si="40"/>
        <v>0</v>
      </c>
      <c r="AH418" s="22">
        <f t="shared" si="40"/>
        <v>0</v>
      </c>
      <c r="AI418" s="22">
        <f t="shared" si="40"/>
        <v>0</v>
      </c>
      <c r="AJ418" s="22">
        <f t="shared" si="40"/>
        <v>0</v>
      </c>
      <c r="AK418" s="22">
        <f t="shared" si="40"/>
        <v>0</v>
      </c>
      <c r="AL418" s="22">
        <f t="shared" si="40"/>
        <v>0</v>
      </c>
      <c r="AM418" s="22">
        <f t="shared" si="40"/>
        <v>0</v>
      </c>
      <c r="AN418" s="22">
        <f t="shared" si="40"/>
        <v>0</v>
      </c>
      <c r="AO418" s="22">
        <f t="shared" si="40"/>
        <v>305.38001894399997</v>
      </c>
      <c r="AP418" s="22">
        <f t="shared" si="40"/>
        <v>300.82237785600006</v>
      </c>
      <c r="AQ418" s="22">
        <f t="shared" si="40"/>
        <v>4.5576410880000076</v>
      </c>
    </row>
    <row r="419" spans="1:43" ht="12" hidden="1" customHeight="1" thickTop="1" x14ac:dyDescent="0.2"/>
    <row r="420" spans="1:43" ht="12" hidden="1" customHeight="1" x14ac:dyDescent="0.2"/>
    <row r="421" spans="1:43" ht="12" hidden="1" customHeight="1" x14ac:dyDescent="0.2"/>
    <row r="422" spans="1:43" ht="12" hidden="1" customHeight="1" x14ac:dyDescent="0.2"/>
    <row r="423" spans="1:43" ht="12" hidden="1" customHeight="1" x14ac:dyDescent="0.2"/>
    <row r="424" spans="1:43" ht="12" hidden="1" customHeight="1" x14ac:dyDescent="0.2"/>
    <row r="425" spans="1:43" ht="12" hidden="1" customHeight="1" x14ac:dyDescent="0.2"/>
    <row r="426" spans="1:43" ht="12" hidden="1" customHeight="1" x14ac:dyDescent="0.2"/>
    <row r="427" spans="1:43" ht="12" hidden="1" customHeight="1" x14ac:dyDescent="0.2"/>
    <row r="428" spans="1:43" ht="12" hidden="1" customHeight="1" x14ac:dyDescent="0.2"/>
    <row r="429" spans="1:43" ht="12" hidden="1" customHeight="1" x14ac:dyDescent="0.2"/>
    <row r="430" spans="1:43" ht="12" hidden="1" customHeight="1" x14ac:dyDescent="0.2"/>
    <row r="431" spans="1:43" ht="12" hidden="1" customHeight="1" x14ac:dyDescent="0.2"/>
    <row r="432" spans="1:43" ht="12" hidden="1" customHeight="1" x14ac:dyDescent="0.2"/>
    <row r="433" ht="12" hidden="1" customHeight="1" x14ac:dyDescent="0.2"/>
    <row r="434" ht="12" hidden="1" customHeight="1" x14ac:dyDescent="0.2"/>
    <row r="435" ht="12" hidden="1" customHeight="1" x14ac:dyDescent="0.2"/>
    <row r="436" ht="12" hidden="1" customHeight="1" x14ac:dyDescent="0.2"/>
    <row r="437" ht="12" hidden="1" customHeight="1" x14ac:dyDescent="0.2"/>
    <row r="438" ht="12" hidden="1" customHeight="1" x14ac:dyDescent="0.2"/>
    <row r="439" ht="12" hidden="1" customHeight="1" x14ac:dyDescent="0.2"/>
    <row r="440" ht="12" hidden="1" customHeight="1" x14ac:dyDescent="0.2"/>
    <row r="441" ht="12" hidden="1" customHeight="1" x14ac:dyDescent="0.2"/>
    <row r="442" ht="12" hidden="1" customHeight="1" x14ac:dyDescent="0.2"/>
    <row r="443" ht="12" hidden="1" customHeight="1" x14ac:dyDescent="0.2"/>
    <row r="444" ht="12" hidden="1" customHeight="1" x14ac:dyDescent="0.2"/>
    <row r="445" ht="12" hidden="1" customHeight="1" x14ac:dyDescent="0.2"/>
    <row r="446" ht="12" hidden="1" customHeight="1" x14ac:dyDescent="0.2"/>
    <row r="447" ht="12" hidden="1" customHeight="1" x14ac:dyDescent="0.2"/>
    <row r="448" ht="12" hidden="1" customHeight="1" x14ac:dyDescent="0.2"/>
    <row r="449" ht="12" hidden="1" customHeight="1" x14ac:dyDescent="0.2"/>
    <row r="450" ht="12" hidden="1" customHeight="1" x14ac:dyDescent="0.2"/>
    <row r="451" ht="12" hidden="1" customHeight="1" x14ac:dyDescent="0.2"/>
    <row r="452" ht="12" hidden="1" customHeight="1" x14ac:dyDescent="0.2"/>
    <row r="453" ht="12" hidden="1" customHeight="1" x14ac:dyDescent="0.2"/>
    <row r="454" ht="12" hidden="1" customHeight="1" x14ac:dyDescent="0.2"/>
    <row r="455" ht="12" hidden="1" customHeight="1" x14ac:dyDescent="0.2"/>
    <row r="456" ht="12" hidden="1" customHeight="1" x14ac:dyDescent="0.2"/>
    <row r="457" ht="12" hidden="1" customHeight="1" x14ac:dyDescent="0.2"/>
    <row r="458" ht="12" hidden="1" customHeight="1" x14ac:dyDescent="0.2"/>
    <row r="459" ht="12" hidden="1" customHeight="1" x14ac:dyDescent="0.2"/>
    <row r="460" ht="12" hidden="1" customHeight="1" x14ac:dyDescent="0.2"/>
    <row r="461" ht="12" hidden="1" customHeight="1" x14ac:dyDescent="0.2"/>
    <row r="462" ht="12" hidden="1" customHeight="1" x14ac:dyDescent="0.2"/>
    <row r="463" ht="12" hidden="1" customHeight="1" x14ac:dyDescent="0.2"/>
    <row r="464" ht="12" hidden="1" customHeight="1" x14ac:dyDescent="0.2"/>
    <row r="465" ht="12" hidden="1" customHeight="1" x14ac:dyDescent="0.2"/>
    <row r="466" ht="12" hidden="1" customHeight="1" x14ac:dyDescent="0.2"/>
    <row r="467" ht="12" hidden="1" customHeight="1" x14ac:dyDescent="0.2"/>
    <row r="468" ht="12" hidden="1" customHeight="1" x14ac:dyDescent="0.2"/>
    <row r="469" ht="12" hidden="1" customHeight="1" x14ac:dyDescent="0.2"/>
    <row r="470" ht="12" hidden="1" customHeight="1" x14ac:dyDescent="0.2"/>
    <row r="471" ht="12" hidden="1" customHeight="1" x14ac:dyDescent="0.2"/>
    <row r="472" ht="12" hidden="1" customHeight="1" x14ac:dyDescent="0.2"/>
    <row r="473" ht="12" hidden="1" customHeight="1" x14ac:dyDescent="0.2"/>
    <row r="474" ht="12" hidden="1" customHeight="1" x14ac:dyDescent="0.2"/>
    <row r="475" ht="12" hidden="1" customHeight="1" x14ac:dyDescent="0.2"/>
    <row r="476" ht="12" hidden="1" customHeight="1" x14ac:dyDescent="0.2"/>
    <row r="477" ht="12" hidden="1" customHeight="1" x14ac:dyDescent="0.2"/>
    <row r="478" ht="12" hidden="1" customHeight="1" x14ac:dyDescent="0.2"/>
    <row r="479" ht="12" hidden="1" customHeight="1" x14ac:dyDescent="0.2"/>
    <row r="480" ht="12" hidden="1" customHeight="1" x14ac:dyDescent="0.2"/>
    <row r="481" ht="12" hidden="1" customHeight="1" x14ac:dyDescent="0.2"/>
    <row r="482" ht="12" hidden="1" customHeight="1" x14ac:dyDescent="0.2"/>
    <row r="483" ht="12" hidden="1" customHeight="1" x14ac:dyDescent="0.2"/>
    <row r="484" ht="12" hidden="1" customHeight="1" x14ac:dyDescent="0.2"/>
    <row r="485" ht="12" hidden="1" customHeight="1" x14ac:dyDescent="0.2"/>
    <row r="486" ht="12" hidden="1" customHeight="1" x14ac:dyDescent="0.2"/>
    <row r="487" ht="12" hidden="1" customHeight="1" x14ac:dyDescent="0.2"/>
    <row r="488" ht="12" hidden="1" customHeight="1" x14ac:dyDescent="0.2"/>
    <row r="489" ht="12" hidden="1" customHeight="1" x14ac:dyDescent="0.2"/>
    <row r="490" ht="12" hidden="1" customHeight="1" x14ac:dyDescent="0.2"/>
    <row r="491" ht="12" hidden="1" customHeight="1" x14ac:dyDescent="0.2"/>
    <row r="492" ht="12" hidden="1" customHeight="1" x14ac:dyDescent="0.2"/>
    <row r="493" ht="12" hidden="1" customHeight="1" x14ac:dyDescent="0.2"/>
    <row r="494" ht="12" hidden="1" customHeight="1" x14ac:dyDescent="0.2"/>
    <row r="495" ht="12" hidden="1" customHeight="1" x14ac:dyDescent="0.2"/>
  </sheetData>
  <phoneticPr fontId="0" type="noConversion"/>
  <pageMargins left="0.75" right="0.75" top="1" bottom="1" header="0.5" footer="0.5"/>
  <pageSetup scale="5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750"/>
  <sheetViews>
    <sheetView tabSelected="1" zoomScaleNormal="100" workbookViewId="0">
      <pane ySplit="1" topLeftCell="A356" activePane="bottomLeft" state="frozen"/>
      <selection pane="bottomLeft" activeCell="A2" sqref="A2"/>
    </sheetView>
  </sheetViews>
  <sheetFormatPr defaultColWidth="13" defaultRowHeight="12" customHeight="1" x14ac:dyDescent="0.2"/>
  <cols>
    <col min="1" max="1" width="7.88671875" style="1" bestFit="1" customWidth="1"/>
    <col min="2" max="2" width="12.33203125" style="1" bestFit="1" customWidth="1"/>
    <col min="3" max="3" width="28.44140625" style="1" bestFit="1" customWidth="1"/>
    <col min="4" max="4" width="21.44140625" style="1" bestFit="1" customWidth="1"/>
    <col min="5" max="5" width="15.33203125" style="1" bestFit="1" customWidth="1"/>
    <col min="6" max="6" width="8" style="1" hidden="1" customWidth="1"/>
    <col min="7" max="7" width="7.88671875" style="1" hidden="1" customWidth="1"/>
    <col min="8" max="8" width="14.33203125" style="1" bestFit="1" customWidth="1"/>
    <col min="9" max="9" width="18.44140625" style="1" hidden="1" customWidth="1"/>
    <col min="10" max="10" width="15.33203125" style="1" hidden="1" customWidth="1"/>
    <col min="11" max="11" width="13.5546875" style="1" hidden="1" customWidth="1"/>
    <col min="12" max="12" width="15.5546875" style="1" hidden="1" customWidth="1"/>
    <col min="13" max="13" width="9.44140625" style="1" hidden="1" customWidth="1"/>
    <col min="14" max="14" width="15.6640625" style="1" hidden="1" customWidth="1"/>
    <col min="15" max="15" width="10" style="1" hidden="1" customWidth="1"/>
    <col min="16" max="16" width="9.5546875" style="1" hidden="1" customWidth="1"/>
    <col min="17" max="17" width="9.88671875" style="1" hidden="1" customWidth="1"/>
    <col min="18" max="18" width="10.44140625" style="9" hidden="1" customWidth="1"/>
    <col min="19" max="19" width="8.5546875" style="1" hidden="1" customWidth="1"/>
    <col min="20" max="20" width="12.44140625" style="1" hidden="1" customWidth="1"/>
    <col min="21" max="21" width="9.109375" style="1" hidden="1" customWidth="1"/>
    <col min="22" max="23" width="10.6640625" style="1" hidden="1" customWidth="1"/>
    <col min="24" max="24" width="11" style="9" hidden="1" customWidth="1"/>
    <col min="25" max="25" width="12.33203125" style="1" hidden="1" customWidth="1"/>
    <col min="26" max="26" width="11.6640625" style="1" hidden="1" customWidth="1"/>
    <col min="27" max="27" width="8.5546875" style="1" hidden="1" customWidth="1"/>
    <col min="28" max="28" width="8.33203125" style="11" hidden="1" customWidth="1"/>
    <col min="29" max="29" width="8.33203125" style="11" customWidth="1"/>
    <col min="30" max="30" width="11" style="11" hidden="1" customWidth="1"/>
    <col min="31" max="31" width="11" style="11" customWidth="1"/>
    <col min="32" max="32" width="11.44140625" style="11" hidden="1" customWidth="1"/>
    <col min="33" max="33" width="12.33203125" style="1" customWidth="1"/>
    <col min="34" max="34" width="14.6640625" style="1" hidden="1" customWidth="1"/>
    <col min="35" max="35" width="14.6640625" style="1" bestFit="1" customWidth="1"/>
    <col min="36" max="16384" width="13" style="1"/>
  </cols>
  <sheetData>
    <row r="1" spans="1:35" s="15" customFormat="1" ht="12" customHeight="1" x14ac:dyDescent="0.2">
      <c r="A1" s="14" t="s">
        <v>1681</v>
      </c>
      <c r="B1" s="12" t="s">
        <v>1682</v>
      </c>
      <c r="C1" s="12" t="s">
        <v>1683</v>
      </c>
      <c r="D1" s="12" t="s">
        <v>1684</v>
      </c>
      <c r="E1" s="12" t="s">
        <v>1685</v>
      </c>
      <c r="F1" s="12" t="s">
        <v>1686</v>
      </c>
      <c r="G1" s="12" t="s">
        <v>1687</v>
      </c>
      <c r="H1" s="12" t="s">
        <v>1688</v>
      </c>
      <c r="I1" s="12" t="s">
        <v>1689</v>
      </c>
      <c r="J1" s="12" t="s">
        <v>1690</v>
      </c>
      <c r="K1" s="12" t="s">
        <v>1691</v>
      </c>
      <c r="L1" s="12" t="s">
        <v>1692</v>
      </c>
      <c r="M1" s="12" t="s">
        <v>1693</v>
      </c>
      <c r="N1" s="12" t="s">
        <v>1694</v>
      </c>
      <c r="O1" s="12" t="s">
        <v>1695</v>
      </c>
      <c r="P1" s="12" t="s">
        <v>1696</v>
      </c>
      <c r="Q1" s="12" t="s">
        <v>1697</v>
      </c>
      <c r="R1" s="12" t="s">
        <v>1698</v>
      </c>
      <c r="S1" s="12" t="s">
        <v>1699</v>
      </c>
      <c r="T1" s="12" t="s">
        <v>1700</v>
      </c>
      <c r="U1" s="12" t="s">
        <v>1701</v>
      </c>
      <c r="V1" s="12" t="s">
        <v>1702</v>
      </c>
      <c r="W1" s="12" t="s">
        <v>1703</v>
      </c>
      <c r="X1" s="12" t="s">
        <v>1704</v>
      </c>
      <c r="Y1" s="12" t="s">
        <v>1705</v>
      </c>
      <c r="Z1" s="12" t="s">
        <v>1706</v>
      </c>
      <c r="AA1" s="12" t="s">
        <v>1707</v>
      </c>
      <c r="AB1" s="13" t="s">
        <v>1708</v>
      </c>
      <c r="AC1" s="13" t="s">
        <v>1708</v>
      </c>
      <c r="AD1" s="13" t="s">
        <v>1709</v>
      </c>
      <c r="AE1" s="13" t="s">
        <v>1709</v>
      </c>
      <c r="AF1" s="13" t="s">
        <v>1710</v>
      </c>
      <c r="AG1" s="13" t="s">
        <v>1710</v>
      </c>
      <c r="AH1" s="12" t="s">
        <v>1712</v>
      </c>
      <c r="AI1" s="12" t="s">
        <v>1712</v>
      </c>
    </row>
    <row r="2" spans="1:35" ht="12" customHeight="1" x14ac:dyDescent="0.2">
      <c r="A2" s="1" t="s">
        <v>1719</v>
      </c>
      <c r="B2" s="2" t="s">
        <v>592</v>
      </c>
      <c r="C2" s="2" t="s">
        <v>3191</v>
      </c>
      <c r="D2" s="2" t="s">
        <v>658</v>
      </c>
      <c r="E2" s="2" t="s">
        <v>659</v>
      </c>
      <c r="F2" s="2" t="s">
        <v>660</v>
      </c>
      <c r="G2" s="2" t="s">
        <v>1972</v>
      </c>
      <c r="H2" s="2" t="s">
        <v>1985</v>
      </c>
      <c r="I2" s="2" t="s">
        <v>215</v>
      </c>
      <c r="J2" s="2" t="s">
        <v>1728</v>
      </c>
      <c r="K2" s="2" t="s">
        <v>2094</v>
      </c>
      <c r="L2" s="2" t="s">
        <v>661</v>
      </c>
      <c r="M2" s="2" t="s">
        <v>1795</v>
      </c>
      <c r="N2" s="2" t="s">
        <v>1926</v>
      </c>
      <c r="O2" s="2" t="s">
        <v>1928</v>
      </c>
      <c r="P2" s="2" t="s">
        <v>2029</v>
      </c>
      <c r="Q2" s="2" t="s">
        <v>1811</v>
      </c>
      <c r="R2" s="3" t="b">
        <v>0</v>
      </c>
      <c r="S2" s="2" t="s">
        <v>278</v>
      </c>
      <c r="T2" s="2" t="s">
        <v>662</v>
      </c>
      <c r="U2" s="2" t="s">
        <v>663</v>
      </c>
      <c r="V2" s="2" t="s">
        <v>664</v>
      </c>
      <c r="W2" s="2" t="s">
        <v>665</v>
      </c>
      <c r="X2" s="3" t="b">
        <v>0</v>
      </c>
      <c r="Y2" s="2" t="s">
        <v>1784</v>
      </c>
      <c r="Z2" s="2" t="s">
        <v>1785</v>
      </c>
      <c r="AA2" s="2" t="s">
        <v>666</v>
      </c>
      <c r="AB2" s="4">
        <v>77982</v>
      </c>
      <c r="AC2" s="17">
        <f t="shared" ref="AC2:AC65" si="0">AB2/1000</f>
        <v>77.981999999999999</v>
      </c>
      <c r="AD2" s="4">
        <v>76432</v>
      </c>
      <c r="AE2" s="17">
        <f t="shared" ref="AE2:AE65" si="1">AD2/1000</f>
        <v>76.432000000000002</v>
      </c>
      <c r="AF2" s="36">
        <v>145955</v>
      </c>
      <c r="AG2" s="24">
        <f t="shared" ref="AG2:AG33" si="2">AF2/1000</f>
        <v>145.95500000000001</v>
      </c>
      <c r="AH2" s="2" t="s">
        <v>1745</v>
      </c>
      <c r="AI2" s="37"/>
    </row>
    <row r="3" spans="1:35" ht="12" customHeight="1" x14ac:dyDescent="0.2">
      <c r="A3" s="1" t="s">
        <v>1719</v>
      </c>
      <c r="B3" s="5" t="s">
        <v>163</v>
      </c>
      <c r="C3" s="5" t="s">
        <v>3191</v>
      </c>
      <c r="D3" s="5" t="s">
        <v>428</v>
      </c>
      <c r="E3" s="5" t="s">
        <v>429</v>
      </c>
      <c r="F3" s="5" t="s">
        <v>2434</v>
      </c>
      <c r="G3" s="5" t="s">
        <v>1772</v>
      </c>
      <c r="H3" s="5" t="s">
        <v>1985</v>
      </c>
      <c r="I3" s="5" t="s">
        <v>430</v>
      </c>
      <c r="J3" s="5" t="s">
        <v>1728</v>
      </c>
      <c r="K3" s="5" t="s">
        <v>1924</v>
      </c>
      <c r="L3" s="5" t="s">
        <v>1988</v>
      </c>
      <c r="M3" s="5" t="s">
        <v>2832</v>
      </c>
      <c r="N3" s="5" t="s">
        <v>1926</v>
      </c>
      <c r="O3" s="5" t="s">
        <v>431</v>
      </c>
      <c r="P3" s="5" t="s">
        <v>2202</v>
      </c>
      <c r="Q3" s="5" t="s">
        <v>2007</v>
      </c>
      <c r="R3" s="6" t="b">
        <v>0</v>
      </c>
      <c r="S3" s="5" t="s">
        <v>432</v>
      </c>
      <c r="T3" s="5" t="s">
        <v>433</v>
      </c>
      <c r="U3" s="5" t="s">
        <v>434</v>
      </c>
      <c r="V3" s="5" t="s">
        <v>309</v>
      </c>
      <c r="W3" s="5" t="s">
        <v>435</v>
      </c>
      <c r="X3" s="6" t="b">
        <v>1</v>
      </c>
      <c r="Y3" s="5" t="s">
        <v>1807</v>
      </c>
      <c r="Z3" s="5" t="s">
        <v>1768</v>
      </c>
      <c r="AA3" s="5" t="s">
        <v>436</v>
      </c>
      <c r="AB3" s="7">
        <v>51001</v>
      </c>
      <c r="AC3" s="17">
        <f t="shared" si="0"/>
        <v>51.000999999999998</v>
      </c>
      <c r="AD3" s="7">
        <v>61202</v>
      </c>
      <c r="AE3" s="17">
        <f t="shared" si="1"/>
        <v>61.201999999999998</v>
      </c>
      <c r="AF3" s="38">
        <v>120284</v>
      </c>
      <c r="AG3" s="24">
        <f t="shared" si="2"/>
        <v>120.28400000000001</v>
      </c>
      <c r="AH3" s="5" t="s">
        <v>437</v>
      </c>
      <c r="AI3" s="37">
        <f t="shared" ref="AI3:AI63" si="3">AH3/1000</f>
        <v>2.1339999999999999</v>
      </c>
    </row>
    <row r="4" spans="1:35" ht="12" customHeight="1" x14ac:dyDescent="0.2">
      <c r="A4" s="1" t="s">
        <v>1719</v>
      </c>
      <c r="B4" s="5" t="s">
        <v>1720</v>
      </c>
      <c r="C4" s="5" t="s">
        <v>1721</v>
      </c>
      <c r="D4" s="5" t="s">
        <v>1722</v>
      </c>
      <c r="E4" s="5" t="s">
        <v>1723</v>
      </c>
      <c r="F4" s="5" t="s">
        <v>1724</v>
      </c>
      <c r="G4" s="5" t="s">
        <v>1725</v>
      </c>
      <c r="H4" s="5" t="s">
        <v>1726</v>
      </c>
      <c r="I4" s="5" t="s">
        <v>1727</v>
      </c>
      <c r="J4" s="5" t="s">
        <v>1728</v>
      </c>
      <c r="K4" s="5" t="s">
        <v>1729</v>
      </c>
      <c r="L4" s="5" t="s">
        <v>1730</v>
      </c>
      <c r="M4" s="5" t="s">
        <v>1731</v>
      </c>
      <c r="N4" s="5" t="s">
        <v>1732</v>
      </c>
      <c r="O4" s="5" t="s">
        <v>1733</v>
      </c>
      <c r="P4" s="5" t="s">
        <v>1734</v>
      </c>
      <c r="Q4" s="5" t="s">
        <v>1735</v>
      </c>
      <c r="R4" s="6" t="b">
        <v>0</v>
      </c>
      <c r="S4" s="5" t="s">
        <v>1736</v>
      </c>
      <c r="T4" s="5" t="s">
        <v>1736</v>
      </c>
      <c r="U4" s="5" t="s">
        <v>1737</v>
      </c>
      <c r="V4" s="5" t="s">
        <v>1738</v>
      </c>
      <c r="W4" s="5" t="s">
        <v>1739</v>
      </c>
      <c r="X4" s="6" t="b">
        <v>0</v>
      </c>
      <c r="Y4" s="5" t="s">
        <v>1740</v>
      </c>
      <c r="Z4" s="5" t="s">
        <v>1741</v>
      </c>
      <c r="AA4" s="5" t="s">
        <v>1742</v>
      </c>
      <c r="AB4" s="7">
        <v>109483</v>
      </c>
      <c r="AC4" s="17">
        <f>AB4/1000</f>
        <v>109.483</v>
      </c>
      <c r="AD4" s="7">
        <v>59100</v>
      </c>
      <c r="AE4" s="17">
        <f>AD4/1000</f>
        <v>59.1</v>
      </c>
      <c r="AF4" s="38">
        <v>168717</v>
      </c>
      <c r="AG4" s="24">
        <f t="shared" si="2"/>
        <v>168.71700000000001</v>
      </c>
      <c r="AH4" s="39" t="s">
        <v>1744</v>
      </c>
      <c r="AI4" s="37">
        <f>AH4/1000</f>
        <v>30</v>
      </c>
    </row>
    <row r="5" spans="1:35" ht="12" customHeight="1" x14ac:dyDescent="0.2">
      <c r="A5" s="1" t="s">
        <v>1719</v>
      </c>
      <c r="B5" s="5" t="s">
        <v>3208</v>
      </c>
      <c r="C5" s="5" t="s">
        <v>23</v>
      </c>
      <c r="D5" s="5" t="s">
        <v>124</v>
      </c>
      <c r="E5" s="5" t="s">
        <v>124</v>
      </c>
      <c r="F5" s="5" t="s">
        <v>3153</v>
      </c>
      <c r="G5" s="5" t="s">
        <v>2092</v>
      </c>
      <c r="H5" s="5" t="s">
        <v>1985</v>
      </c>
      <c r="I5" s="5" t="s">
        <v>2</v>
      </c>
      <c r="J5" s="5" t="s">
        <v>1728</v>
      </c>
      <c r="K5" s="5" t="s">
        <v>1754</v>
      </c>
      <c r="L5" s="5" t="s">
        <v>1988</v>
      </c>
      <c r="M5" s="5" t="s">
        <v>2028</v>
      </c>
      <c r="N5" s="5" t="s">
        <v>1990</v>
      </c>
      <c r="O5" s="5" t="s">
        <v>125</v>
      </c>
      <c r="P5" s="5" t="s">
        <v>126</v>
      </c>
      <c r="Q5" s="5" t="s">
        <v>29</v>
      </c>
      <c r="R5" s="6" t="b">
        <v>0</v>
      </c>
      <c r="S5" s="5" t="s">
        <v>127</v>
      </c>
      <c r="T5" s="5" t="s">
        <v>128</v>
      </c>
      <c r="U5" s="5" t="s">
        <v>2140</v>
      </c>
      <c r="V5" s="5" t="s">
        <v>1768</v>
      </c>
      <c r="W5" s="5" t="s">
        <v>129</v>
      </c>
      <c r="X5" s="6" t="b">
        <v>0</v>
      </c>
      <c r="Y5" s="5" t="s">
        <v>1825</v>
      </c>
      <c r="Z5" s="5" t="s">
        <v>1785</v>
      </c>
      <c r="AA5" s="5" t="s">
        <v>130</v>
      </c>
      <c r="AB5" s="7">
        <v>70483</v>
      </c>
      <c r="AC5" s="17">
        <f t="shared" si="0"/>
        <v>70.483000000000004</v>
      </c>
      <c r="AD5" s="7">
        <v>55737</v>
      </c>
      <c r="AE5" s="17">
        <f t="shared" si="1"/>
        <v>55.737000000000002</v>
      </c>
      <c r="AF5" s="38">
        <v>124287</v>
      </c>
      <c r="AG5" s="24">
        <f t="shared" si="2"/>
        <v>124.28700000000001</v>
      </c>
      <c r="AH5" s="5" t="s">
        <v>1745</v>
      </c>
      <c r="AI5" s="37"/>
    </row>
    <row r="6" spans="1:35" ht="12" customHeight="1" x14ac:dyDescent="0.2">
      <c r="A6" s="1" t="s">
        <v>1719</v>
      </c>
      <c r="B6" s="5" t="s">
        <v>163</v>
      </c>
      <c r="C6" s="5" t="s">
        <v>3191</v>
      </c>
      <c r="D6" s="5" t="s">
        <v>374</v>
      </c>
      <c r="E6" s="5" t="s">
        <v>375</v>
      </c>
      <c r="F6" s="5" t="s">
        <v>2000</v>
      </c>
      <c r="G6" s="5" t="s">
        <v>1801</v>
      </c>
      <c r="H6" s="5" t="s">
        <v>1985</v>
      </c>
      <c r="I6" s="5" t="s">
        <v>2604</v>
      </c>
      <c r="J6" s="5" t="s">
        <v>1728</v>
      </c>
      <c r="K6" s="5" t="s">
        <v>2094</v>
      </c>
      <c r="L6" s="5" t="s">
        <v>1988</v>
      </c>
      <c r="M6" s="5" t="s">
        <v>1795</v>
      </c>
      <c r="N6" s="5" t="s">
        <v>1926</v>
      </c>
      <c r="O6" s="5" t="s">
        <v>1745</v>
      </c>
      <c r="P6" s="5" t="s">
        <v>1745</v>
      </c>
      <c r="Q6" s="5" t="s">
        <v>376</v>
      </c>
      <c r="R6" s="6" t="b">
        <v>0</v>
      </c>
      <c r="S6" s="5" t="s">
        <v>377</v>
      </c>
      <c r="T6" s="5" t="s">
        <v>378</v>
      </c>
      <c r="U6" s="5" t="s">
        <v>379</v>
      </c>
      <c r="V6" s="5" t="s">
        <v>380</v>
      </c>
      <c r="W6" s="5" t="s">
        <v>381</v>
      </c>
      <c r="X6" s="6" t="b">
        <v>0</v>
      </c>
      <c r="Y6" s="5" t="s">
        <v>1807</v>
      </c>
      <c r="Z6" s="5" t="s">
        <v>1768</v>
      </c>
      <c r="AA6" s="5" t="s">
        <v>382</v>
      </c>
      <c r="AB6" s="7">
        <v>46922</v>
      </c>
      <c r="AC6" s="17">
        <f t="shared" si="0"/>
        <v>46.921999999999997</v>
      </c>
      <c r="AD6" s="7">
        <v>55081</v>
      </c>
      <c r="AE6" s="17">
        <f t="shared" si="1"/>
        <v>55.081000000000003</v>
      </c>
      <c r="AF6" s="38">
        <v>109666</v>
      </c>
      <c r="AG6" s="24">
        <f t="shared" si="2"/>
        <v>109.666</v>
      </c>
      <c r="AH6" s="5" t="s">
        <v>2118</v>
      </c>
      <c r="AI6" s="37">
        <f>AH6/1000</f>
        <v>250</v>
      </c>
    </row>
    <row r="7" spans="1:35" ht="12" customHeight="1" x14ac:dyDescent="0.2">
      <c r="A7" s="1" t="s">
        <v>1719</v>
      </c>
      <c r="B7" s="5" t="s">
        <v>163</v>
      </c>
      <c r="C7" s="5" t="s">
        <v>3191</v>
      </c>
      <c r="D7" s="5" t="s">
        <v>261</v>
      </c>
      <c r="E7" s="5" t="s">
        <v>262</v>
      </c>
      <c r="F7" s="5" t="s">
        <v>2631</v>
      </c>
      <c r="G7" s="5" t="s">
        <v>1725</v>
      </c>
      <c r="H7" s="5" t="s">
        <v>1985</v>
      </c>
      <c r="I7" s="5" t="s">
        <v>2604</v>
      </c>
      <c r="J7" s="5" t="s">
        <v>1728</v>
      </c>
      <c r="K7" s="5" t="s">
        <v>2303</v>
      </c>
      <c r="L7" s="5" t="s">
        <v>1988</v>
      </c>
      <c r="M7" s="5" t="s">
        <v>1795</v>
      </c>
      <c r="N7" s="5" t="s">
        <v>1926</v>
      </c>
      <c r="O7" s="5" t="s">
        <v>263</v>
      </c>
      <c r="P7" s="5" t="s">
        <v>1745</v>
      </c>
      <c r="Q7" s="5" t="s">
        <v>264</v>
      </c>
      <c r="R7" s="6" t="b">
        <v>0</v>
      </c>
      <c r="S7" s="5" t="s">
        <v>265</v>
      </c>
      <c r="T7" s="5" t="s">
        <v>266</v>
      </c>
      <c r="U7" s="5" t="s">
        <v>2439</v>
      </c>
      <c r="V7" s="5" t="s">
        <v>2056</v>
      </c>
      <c r="W7" s="5" t="s">
        <v>267</v>
      </c>
      <c r="X7" s="6" t="b">
        <v>0</v>
      </c>
      <c r="Y7" s="5" t="s">
        <v>1740</v>
      </c>
      <c r="Z7" s="5" t="s">
        <v>1785</v>
      </c>
      <c r="AA7" s="5" t="s">
        <v>268</v>
      </c>
      <c r="AB7" s="7">
        <v>45900</v>
      </c>
      <c r="AC7" s="17">
        <f t="shared" si="0"/>
        <v>45.9</v>
      </c>
      <c r="AD7" s="7">
        <v>52530</v>
      </c>
      <c r="AE7" s="17">
        <f t="shared" si="1"/>
        <v>52.53</v>
      </c>
      <c r="AF7" s="38">
        <v>97290</v>
      </c>
      <c r="AG7" s="24">
        <f t="shared" si="2"/>
        <v>97.29</v>
      </c>
      <c r="AH7" s="5" t="s">
        <v>269</v>
      </c>
      <c r="AI7" s="37">
        <f t="shared" si="3"/>
        <v>42</v>
      </c>
    </row>
    <row r="8" spans="1:35" ht="12" customHeight="1" x14ac:dyDescent="0.2">
      <c r="A8" s="1" t="s">
        <v>1719</v>
      </c>
      <c r="B8" s="5" t="s">
        <v>2614</v>
      </c>
      <c r="C8" s="5" t="s">
        <v>2652</v>
      </c>
      <c r="D8" s="5" t="s">
        <v>2653</v>
      </c>
      <c r="E8" s="5" t="s">
        <v>2654</v>
      </c>
      <c r="F8" s="5" t="s">
        <v>2655</v>
      </c>
      <c r="G8" s="5" t="s">
        <v>2656</v>
      </c>
      <c r="H8" s="5" t="s">
        <v>1985</v>
      </c>
      <c r="I8" s="5" t="s">
        <v>2657</v>
      </c>
      <c r="J8" s="5" t="s">
        <v>2139</v>
      </c>
      <c r="K8" s="5" t="s">
        <v>1754</v>
      </c>
      <c r="L8" s="5" t="s">
        <v>2658</v>
      </c>
      <c r="M8" s="5" t="s">
        <v>1808</v>
      </c>
      <c r="N8" s="5" t="s">
        <v>2263</v>
      </c>
      <c r="O8" s="5" t="s">
        <v>2659</v>
      </c>
      <c r="P8" s="5" t="s">
        <v>2385</v>
      </c>
      <c r="Q8" s="5" t="s">
        <v>2660</v>
      </c>
      <c r="R8" s="6" t="b">
        <v>0</v>
      </c>
      <c r="S8" s="5" t="s">
        <v>2661</v>
      </c>
      <c r="T8" s="5" t="s">
        <v>1745</v>
      </c>
      <c r="U8" s="5" t="s">
        <v>1763</v>
      </c>
      <c r="V8" s="5" t="s">
        <v>1779</v>
      </c>
      <c r="W8" s="5" t="s">
        <v>2521</v>
      </c>
      <c r="X8" s="6" t="b">
        <v>0</v>
      </c>
      <c r="Y8" s="5" t="s">
        <v>1807</v>
      </c>
      <c r="Z8" s="5" t="s">
        <v>1741</v>
      </c>
      <c r="AA8" s="5" t="s">
        <v>2662</v>
      </c>
      <c r="AB8" s="7">
        <v>7033</v>
      </c>
      <c r="AC8" s="17">
        <f t="shared" si="0"/>
        <v>7.0330000000000004</v>
      </c>
      <c r="AD8" s="7">
        <v>47086</v>
      </c>
      <c r="AE8" s="17">
        <f t="shared" si="1"/>
        <v>47.085999999999999</v>
      </c>
      <c r="AF8" s="38">
        <v>0</v>
      </c>
      <c r="AG8" s="24">
        <f t="shared" si="2"/>
        <v>0</v>
      </c>
      <c r="AH8" s="5" t="s">
        <v>1745</v>
      </c>
      <c r="AI8" s="37"/>
    </row>
    <row r="9" spans="1:35" ht="12" customHeight="1" x14ac:dyDescent="0.2">
      <c r="A9" s="1" t="s">
        <v>1719</v>
      </c>
      <c r="B9" s="5" t="s">
        <v>2614</v>
      </c>
      <c r="C9" s="5" t="s">
        <v>2642</v>
      </c>
      <c r="D9" s="5" t="s">
        <v>2643</v>
      </c>
      <c r="E9" s="5" t="s">
        <v>2617</v>
      </c>
      <c r="F9" s="5" t="s">
        <v>1948</v>
      </c>
      <c r="G9" s="5" t="s">
        <v>1865</v>
      </c>
      <c r="H9" s="5" t="s">
        <v>1985</v>
      </c>
      <c r="I9" s="5" t="s">
        <v>2644</v>
      </c>
      <c r="J9" s="5" t="s">
        <v>2139</v>
      </c>
      <c r="K9" s="5" t="s">
        <v>1754</v>
      </c>
      <c r="L9" s="5" t="s">
        <v>1988</v>
      </c>
      <c r="M9" s="5" t="s">
        <v>2645</v>
      </c>
      <c r="N9" s="5" t="s">
        <v>2263</v>
      </c>
      <c r="O9" s="5" t="s">
        <v>2646</v>
      </c>
      <c r="P9" s="5" t="s">
        <v>2647</v>
      </c>
      <c r="Q9" s="5" t="s">
        <v>2648</v>
      </c>
      <c r="R9" s="6" t="b">
        <v>0</v>
      </c>
      <c r="S9" s="5" t="s">
        <v>2546</v>
      </c>
      <c r="T9" s="5" t="s">
        <v>2649</v>
      </c>
      <c r="U9" s="5" t="s">
        <v>2028</v>
      </c>
      <c r="V9" s="5" t="s">
        <v>2020</v>
      </c>
      <c r="W9" s="5" t="s">
        <v>2379</v>
      </c>
      <c r="X9" s="6" t="b">
        <v>1</v>
      </c>
      <c r="Y9" s="5" t="s">
        <v>1884</v>
      </c>
      <c r="Z9" s="5" t="s">
        <v>1785</v>
      </c>
      <c r="AA9" s="5" t="s">
        <v>2650</v>
      </c>
      <c r="AB9" s="7">
        <v>29017</v>
      </c>
      <c r="AC9" s="17">
        <f t="shared" si="0"/>
        <v>29.016999999999999</v>
      </c>
      <c r="AD9" s="7">
        <v>46688</v>
      </c>
      <c r="AE9" s="17">
        <f t="shared" si="1"/>
        <v>46.688000000000002</v>
      </c>
      <c r="AF9" s="38">
        <v>76066</v>
      </c>
      <c r="AG9" s="24">
        <f t="shared" si="2"/>
        <v>76.066000000000003</v>
      </c>
      <c r="AH9" s="5" t="s">
        <v>1745</v>
      </c>
      <c r="AI9" s="37"/>
    </row>
    <row r="10" spans="1:35" ht="12" customHeight="1" x14ac:dyDescent="0.2">
      <c r="A10" s="1" t="s">
        <v>1719</v>
      </c>
      <c r="B10" s="5" t="s">
        <v>1720</v>
      </c>
      <c r="C10" s="5" t="s">
        <v>1721</v>
      </c>
      <c r="D10" s="5" t="s">
        <v>1958</v>
      </c>
      <c r="E10" s="5" t="s">
        <v>1959</v>
      </c>
      <c r="F10" s="5" t="s">
        <v>1751</v>
      </c>
      <c r="G10" s="5" t="s">
        <v>1960</v>
      </c>
      <c r="H10" s="5" t="s">
        <v>1726</v>
      </c>
      <c r="I10" s="5" t="s">
        <v>1961</v>
      </c>
      <c r="J10" s="5" t="s">
        <v>1728</v>
      </c>
      <c r="K10" s="5" t="s">
        <v>1729</v>
      </c>
      <c r="L10" s="5" t="s">
        <v>1730</v>
      </c>
      <c r="M10" s="5" t="s">
        <v>1790</v>
      </c>
      <c r="N10" s="5" t="s">
        <v>1732</v>
      </c>
      <c r="O10" s="5" t="s">
        <v>1962</v>
      </c>
      <c r="P10" s="5" t="s">
        <v>1963</v>
      </c>
      <c r="Q10" s="5" t="s">
        <v>1964</v>
      </c>
      <c r="R10" s="6" t="b">
        <v>0</v>
      </c>
      <c r="S10" s="5" t="s">
        <v>1965</v>
      </c>
      <c r="T10" s="5" t="s">
        <v>1965</v>
      </c>
      <c r="U10" s="5" t="s">
        <v>1944</v>
      </c>
      <c r="V10" s="5" t="s">
        <v>1835</v>
      </c>
      <c r="W10" s="5" t="s">
        <v>1966</v>
      </c>
      <c r="X10" s="6" t="b">
        <v>0</v>
      </c>
      <c r="Y10" s="5" t="s">
        <v>1884</v>
      </c>
      <c r="Z10" s="5" t="s">
        <v>1741</v>
      </c>
      <c r="AA10" s="5" t="s">
        <v>1742</v>
      </c>
      <c r="AB10" s="7">
        <v>32416</v>
      </c>
      <c r="AC10" s="17">
        <f t="shared" si="0"/>
        <v>32.415999999999997</v>
      </c>
      <c r="AD10" s="7">
        <v>43100</v>
      </c>
      <c r="AE10" s="17">
        <f t="shared" si="1"/>
        <v>43.1</v>
      </c>
      <c r="AF10" s="38">
        <v>75515</v>
      </c>
      <c r="AG10" s="24">
        <f t="shared" si="2"/>
        <v>75.515000000000001</v>
      </c>
      <c r="AH10" s="39" t="s">
        <v>1967</v>
      </c>
      <c r="AI10" s="37">
        <f t="shared" si="3"/>
        <v>93.59</v>
      </c>
    </row>
    <row r="11" spans="1:35" ht="12" customHeight="1" x14ac:dyDescent="0.2">
      <c r="A11" s="1" t="s">
        <v>1719</v>
      </c>
      <c r="B11" s="5" t="s">
        <v>2614</v>
      </c>
      <c r="C11" s="5" t="s">
        <v>2764</v>
      </c>
      <c r="D11" s="5" t="s">
        <v>2933</v>
      </c>
      <c r="E11" s="5" t="s">
        <v>2835</v>
      </c>
      <c r="F11" s="5" t="s">
        <v>1948</v>
      </c>
      <c r="G11" s="5" t="s">
        <v>1890</v>
      </c>
      <c r="H11" s="5" t="s">
        <v>1985</v>
      </c>
      <c r="I11" s="5" t="s">
        <v>1753</v>
      </c>
      <c r="J11" s="5" t="s">
        <v>2139</v>
      </c>
      <c r="K11" s="5" t="s">
        <v>1754</v>
      </c>
      <c r="L11" s="5" t="s">
        <v>1988</v>
      </c>
      <c r="M11" s="5" t="s">
        <v>2304</v>
      </c>
      <c r="N11" s="5" t="s">
        <v>2263</v>
      </c>
      <c r="O11" s="5" t="s">
        <v>2934</v>
      </c>
      <c r="P11" s="5" t="s">
        <v>2935</v>
      </c>
      <c r="Q11" s="5" t="s">
        <v>2936</v>
      </c>
      <c r="R11" s="6" t="b">
        <v>0</v>
      </c>
      <c r="S11" s="5" t="s">
        <v>2776</v>
      </c>
      <c r="T11" s="5" t="s">
        <v>2937</v>
      </c>
      <c r="U11" s="5" t="s">
        <v>2352</v>
      </c>
      <c r="V11" s="5" t="s">
        <v>1858</v>
      </c>
      <c r="W11" s="5" t="s">
        <v>2938</v>
      </c>
      <c r="X11" s="6" t="b">
        <v>0</v>
      </c>
      <c r="Y11" s="5" t="s">
        <v>1884</v>
      </c>
      <c r="Z11" s="5" t="s">
        <v>1785</v>
      </c>
      <c r="AA11" s="5" t="s">
        <v>2046</v>
      </c>
      <c r="AB11" s="7">
        <v>22000</v>
      </c>
      <c r="AC11" s="17">
        <f t="shared" si="0"/>
        <v>22</v>
      </c>
      <c r="AD11" s="7">
        <v>42500</v>
      </c>
      <c r="AE11" s="17">
        <f t="shared" si="1"/>
        <v>42.5</v>
      </c>
      <c r="AF11" s="38">
        <v>59106</v>
      </c>
      <c r="AG11" s="24">
        <f t="shared" si="2"/>
        <v>59.106000000000002</v>
      </c>
      <c r="AH11" s="5" t="s">
        <v>1745</v>
      </c>
      <c r="AI11" s="37"/>
    </row>
    <row r="12" spans="1:35" ht="12" customHeight="1" x14ac:dyDescent="0.2">
      <c r="A12" s="1" t="s">
        <v>1719</v>
      </c>
      <c r="B12" s="5" t="s">
        <v>2614</v>
      </c>
      <c r="C12" s="5" t="s">
        <v>2642</v>
      </c>
      <c r="D12" s="5" t="s">
        <v>2960</v>
      </c>
      <c r="E12" s="5" t="s">
        <v>2961</v>
      </c>
      <c r="F12" s="5" t="s">
        <v>2962</v>
      </c>
      <c r="G12" s="5" t="s">
        <v>1773</v>
      </c>
      <c r="H12" s="5" t="s">
        <v>1985</v>
      </c>
      <c r="I12" s="5" t="s">
        <v>2632</v>
      </c>
      <c r="J12" s="5" t="s">
        <v>1728</v>
      </c>
      <c r="K12" s="5" t="s">
        <v>2003</v>
      </c>
      <c r="L12" s="5" t="s">
        <v>1988</v>
      </c>
      <c r="M12" s="5" t="s">
        <v>2238</v>
      </c>
      <c r="N12" s="5" t="s">
        <v>1732</v>
      </c>
      <c r="O12" s="5" t="s">
        <v>1821</v>
      </c>
      <c r="P12" s="5" t="s">
        <v>2963</v>
      </c>
      <c r="Q12" s="5" t="s">
        <v>2964</v>
      </c>
      <c r="R12" s="6" t="b">
        <v>0</v>
      </c>
      <c r="S12" s="5" t="s">
        <v>2965</v>
      </c>
      <c r="T12" s="5" t="s">
        <v>2966</v>
      </c>
      <c r="U12" s="5" t="s">
        <v>2804</v>
      </c>
      <c r="V12" s="5" t="s">
        <v>2158</v>
      </c>
      <c r="W12" s="5" t="s">
        <v>1798</v>
      </c>
      <c r="X12" s="6" t="b">
        <v>1</v>
      </c>
      <c r="Y12" s="5" t="s">
        <v>1884</v>
      </c>
      <c r="Z12" s="5" t="s">
        <v>2056</v>
      </c>
      <c r="AA12" s="5" t="s">
        <v>2967</v>
      </c>
      <c r="AB12" s="7">
        <v>41326</v>
      </c>
      <c r="AC12" s="17">
        <f t="shared" si="0"/>
        <v>41.326000000000001</v>
      </c>
      <c r="AD12" s="7">
        <v>40000</v>
      </c>
      <c r="AE12" s="17">
        <f t="shared" si="1"/>
        <v>40</v>
      </c>
      <c r="AF12" s="38">
        <v>79532</v>
      </c>
      <c r="AG12" s="24">
        <f t="shared" si="2"/>
        <v>79.531999999999996</v>
      </c>
      <c r="AH12" s="5" t="s">
        <v>1745</v>
      </c>
      <c r="AI12" s="37"/>
    </row>
    <row r="13" spans="1:35" ht="12" customHeight="1" x14ac:dyDescent="0.2">
      <c r="A13" s="1" t="s">
        <v>1719</v>
      </c>
      <c r="B13" s="5" t="s">
        <v>2430</v>
      </c>
      <c r="C13" s="5" t="s">
        <v>2135</v>
      </c>
      <c r="D13" s="5" t="s">
        <v>2564</v>
      </c>
      <c r="E13" s="5" t="s">
        <v>2505</v>
      </c>
      <c r="F13" s="5" t="s">
        <v>1724</v>
      </c>
      <c r="G13" s="5" t="s">
        <v>1830</v>
      </c>
      <c r="H13" s="5" t="s">
        <v>1985</v>
      </c>
      <c r="I13" s="5" t="s">
        <v>2565</v>
      </c>
      <c r="J13" s="5" t="s">
        <v>1728</v>
      </c>
      <c r="K13" s="5" t="s">
        <v>2003</v>
      </c>
      <c r="L13" s="5" t="s">
        <v>1988</v>
      </c>
      <c r="M13" s="5" t="s">
        <v>2201</v>
      </c>
      <c r="N13" s="5" t="s">
        <v>1990</v>
      </c>
      <c r="O13" s="5" t="s">
        <v>2566</v>
      </c>
      <c r="P13" s="5" t="s">
        <v>2567</v>
      </c>
      <c r="Q13" s="5" t="s">
        <v>1918</v>
      </c>
      <c r="R13" s="6" t="b">
        <v>0</v>
      </c>
      <c r="S13" s="5" t="s">
        <v>2568</v>
      </c>
      <c r="T13" s="5" t="s">
        <v>2569</v>
      </c>
      <c r="U13" s="5" t="s">
        <v>1881</v>
      </c>
      <c r="V13" s="5" t="s">
        <v>2068</v>
      </c>
      <c r="W13" s="5" t="s">
        <v>2570</v>
      </c>
      <c r="X13" s="6" t="b">
        <v>0</v>
      </c>
      <c r="Y13" s="5" t="s">
        <v>1784</v>
      </c>
      <c r="Z13" s="5" t="s">
        <v>1768</v>
      </c>
      <c r="AA13" s="5" t="s">
        <v>2571</v>
      </c>
      <c r="AB13" s="7">
        <v>94596</v>
      </c>
      <c r="AC13" s="17">
        <f t="shared" si="0"/>
        <v>94.596000000000004</v>
      </c>
      <c r="AD13" s="7">
        <v>38546</v>
      </c>
      <c r="AE13" s="17">
        <f t="shared" si="1"/>
        <v>38.545999999999999</v>
      </c>
      <c r="AF13" s="38">
        <v>129153</v>
      </c>
      <c r="AG13" s="24">
        <f t="shared" si="2"/>
        <v>129.15299999999999</v>
      </c>
      <c r="AH13" s="5" t="s">
        <v>2379</v>
      </c>
      <c r="AI13" s="37">
        <f t="shared" si="3"/>
        <v>25</v>
      </c>
    </row>
    <row r="14" spans="1:35" ht="12" customHeight="1" x14ac:dyDescent="0.2">
      <c r="A14" s="1" t="s">
        <v>1719</v>
      </c>
      <c r="B14" s="5" t="s">
        <v>1720</v>
      </c>
      <c r="C14" s="5" t="s">
        <v>1769</v>
      </c>
      <c r="D14" s="5" t="s">
        <v>2090</v>
      </c>
      <c r="E14" s="5" t="s">
        <v>2091</v>
      </c>
      <c r="F14" s="5" t="s">
        <v>2092</v>
      </c>
      <c r="G14" s="5" t="s">
        <v>1829</v>
      </c>
      <c r="H14" s="5" t="s">
        <v>1985</v>
      </c>
      <c r="I14" s="5" t="s">
        <v>2093</v>
      </c>
      <c r="J14" s="5" t="s">
        <v>1745</v>
      </c>
      <c r="K14" s="5" t="s">
        <v>2094</v>
      </c>
      <c r="L14" s="5" t="s">
        <v>2095</v>
      </c>
      <c r="M14" s="5" t="s">
        <v>2096</v>
      </c>
      <c r="N14" s="5" t="s">
        <v>1732</v>
      </c>
      <c r="O14" s="5" t="s">
        <v>2097</v>
      </c>
      <c r="P14" s="5" t="s">
        <v>2098</v>
      </c>
      <c r="Q14" s="5" t="s">
        <v>2099</v>
      </c>
      <c r="R14" s="6" t="b">
        <v>0</v>
      </c>
      <c r="S14" s="5" t="s">
        <v>1779</v>
      </c>
      <c r="T14" s="5" t="s">
        <v>2100</v>
      </c>
      <c r="U14" s="5" t="s">
        <v>2101</v>
      </c>
      <c r="V14" s="5" t="s">
        <v>2102</v>
      </c>
      <c r="W14" s="5" t="s">
        <v>2103</v>
      </c>
      <c r="X14" s="6" t="b">
        <v>0</v>
      </c>
      <c r="Y14" s="5" t="s">
        <v>1884</v>
      </c>
      <c r="Z14" s="5" t="s">
        <v>1785</v>
      </c>
      <c r="AA14" s="5" t="s">
        <v>1745</v>
      </c>
      <c r="AB14" s="7">
        <v>42000</v>
      </c>
      <c r="AC14" s="17">
        <f t="shared" si="0"/>
        <v>42</v>
      </c>
      <c r="AD14" s="7">
        <v>38000</v>
      </c>
      <c r="AE14" s="17">
        <f t="shared" si="1"/>
        <v>38</v>
      </c>
      <c r="AF14" s="38">
        <v>74621</v>
      </c>
      <c r="AG14" s="24">
        <f t="shared" si="2"/>
        <v>74.620999999999995</v>
      </c>
      <c r="AH14" s="39" t="s">
        <v>2105</v>
      </c>
      <c r="AI14" s="37">
        <f t="shared" si="3"/>
        <v>15</v>
      </c>
    </row>
    <row r="15" spans="1:35" ht="12" customHeight="1" x14ac:dyDescent="0.2">
      <c r="A15" s="1" t="s">
        <v>1719</v>
      </c>
      <c r="B15" s="5" t="s">
        <v>163</v>
      </c>
      <c r="C15" s="5" t="s">
        <v>3191</v>
      </c>
      <c r="D15" s="5" t="s">
        <v>303</v>
      </c>
      <c r="E15" s="5" t="s">
        <v>304</v>
      </c>
      <c r="F15" s="5" t="s">
        <v>1789</v>
      </c>
      <c r="G15" s="5" t="s">
        <v>1948</v>
      </c>
      <c r="H15" s="5" t="s">
        <v>1985</v>
      </c>
      <c r="I15" s="5" t="s">
        <v>2604</v>
      </c>
      <c r="J15" s="5" t="s">
        <v>1728</v>
      </c>
      <c r="K15" s="5" t="s">
        <v>2094</v>
      </c>
      <c r="L15" s="5" t="s">
        <v>1988</v>
      </c>
      <c r="M15" s="5" t="s">
        <v>1795</v>
      </c>
      <c r="N15" s="5" t="s">
        <v>1926</v>
      </c>
      <c r="O15" s="5" t="s">
        <v>305</v>
      </c>
      <c r="P15" s="5" t="s">
        <v>1745</v>
      </c>
      <c r="Q15" s="5" t="s">
        <v>306</v>
      </c>
      <c r="R15" s="6" t="b">
        <v>0</v>
      </c>
      <c r="S15" s="5" t="s">
        <v>307</v>
      </c>
      <c r="T15" s="5" t="s">
        <v>308</v>
      </c>
      <c r="U15" s="5" t="s">
        <v>309</v>
      </c>
      <c r="V15" s="5" t="s">
        <v>1915</v>
      </c>
      <c r="W15" s="5" t="s">
        <v>310</v>
      </c>
      <c r="X15" s="6" t="b">
        <v>0</v>
      </c>
      <c r="Y15" s="5" t="s">
        <v>1740</v>
      </c>
      <c r="Z15" s="5" t="s">
        <v>1768</v>
      </c>
      <c r="AA15" s="5" t="s">
        <v>311</v>
      </c>
      <c r="AB15" s="7">
        <v>27030</v>
      </c>
      <c r="AC15" s="17">
        <f t="shared" si="0"/>
        <v>27.03</v>
      </c>
      <c r="AD15" s="7">
        <v>28830</v>
      </c>
      <c r="AE15" s="17">
        <f t="shared" si="1"/>
        <v>28.83</v>
      </c>
      <c r="AF15" s="38">
        <v>52445</v>
      </c>
      <c r="AG15" s="24">
        <f t="shared" si="2"/>
        <v>52.445</v>
      </c>
      <c r="AH15" s="5" t="s">
        <v>2489</v>
      </c>
      <c r="AI15" s="37">
        <f t="shared" si="3"/>
        <v>8</v>
      </c>
    </row>
    <row r="16" spans="1:35" ht="12" customHeight="1" x14ac:dyDescent="0.2">
      <c r="A16" s="1" t="s">
        <v>1719</v>
      </c>
      <c r="B16" s="5" t="s">
        <v>1720</v>
      </c>
      <c r="C16" s="5" t="s">
        <v>1873</v>
      </c>
      <c r="D16" s="5" t="s">
        <v>1874</v>
      </c>
      <c r="E16" s="5" t="s">
        <v>1875</v>
      </c>
      <c r="F16" s="5" t="s">
        <v>1801</v>
      </c>
      <c r="G16" s="5" t="s">
        <v>1752</v>
      </c>
      <c r="H16" s="5" t="s">
        <v>1726</v>
      </c>
      <c r="I16" s="5" t="s">
        <v>1727</v>
      </c>
      <c r="J16" s="5" t="s">
        <v>1728</v>
      </c>
      <c r="K16" s="5" t="s">
        <v>1729</v>
      </c>
      <c r="L16" s="5" t="s">
        <v>1730</v>
      </c>
      <c r="M16" s="5" t="s">
        <v>1775</v>
      </c>
      <c r="N16" s="5" t="s">
        <v>1732</v>
      </c>
      <c r="O16" s="5" t="s">
        <v>1876</v>
      </c>
      <c r="P16" s="5" t="s">
        <v>1877</v>
      </c>
      <c r="Q16" s="5" t="s">
        <v>1878</v>
      </c>
      <c r="R16" s="6" t="b">
        <v>0</v>
      </c>
      <c r="S16" s="5" t="s">
        <v>1879</v>
      </c>
      <c r="T16" s="5" t="s">
        <v>1880</v>
      </c>
      <c r="U16" s="5" t="s">
        <v>1881</v>
      </c>
      <c r="V16" s="5" t="s">
        <v>1882</v>
      </c>
      <c r="W16" s="5" t="s">
        <v>1883</v>
      </c>
      <c r="X16" s="6" t="b">
        <v>0</v>
      </c>
      <c r="Y16" s="5" t="s">
        <v>1884</v>
      </c>
      <c r="Z16" s="5" t="s">
        <v>1785</v>
      </c>
      <c r="AA16" s="5" t="s">
        <v>1742</v>
      </c>
      <c r="AB16" s="7">
        <v>114000</v>
      </c>
      <c r="AC16" s="17">
        <f t="shared" si="0"/>
        <v>114</v>
      </c>
      <c r="AD16" s="7">
        <v>28000</v>
      </c>
      <c r="AE16" s="17">
        <f t="shared" si="1"/>
        <v>28</v>
      </c>
      <c r="AF16" s="38">
        <v>142650</v>
      </c>
      <c r="AG16" s="24">
        <f t="shared" si="2"/>
        <v>142.65</v>
      </c>
      <c r="AH16" s="39" t="s">
        <v>1885</v>
      </c>
      <c r="AI16" s="37">
        <f t="shared" si="3"/>
        <v>99.135999999999996</v>
      </c>
    </row>
    <row r="17" spans="1:35" ht="12" customHeight="1" x14ac:dyDescent="0.2">
      <c r="A17" s="1" t="s">
        <v>1719</v>
      </c>
      <c r="B17" s="5" t="s">
        <v>3208</v>
      </c>
      <c r="C17" s="5" t="s">
        <v>3096</v>
      </c>
      <c r="D17" s="5" t="s">
        <v>41</v>
      </c>
      <c r="E17" s="5" t="s">
        <v>42</v>
      </c>
      <c r="F17" s="5" t="s">
        <v>43</v>
      </c>
      <c r="G17" s="5" t="s">
        <v>2655</v>
      </c>
      <c r="H17" s="5" t="s">
        <v>1985</v>
      </c>
      <c r="I17" s="5" t="s">
        <v>2</v>
      </c>
      <c r="J17" s="5" t="s">
        <v>1728</v>
      </c>
      <c r="K17" s="5" t="s">
        <v>1754</v>
      </c>
      <c r="L17" s="5" t="s">
        <v>1988</v>
      </c>
      <c r="M17" s="5" t="s">
        <v>1915</v>
      </c>
      <c r="N17" s="5" t="s">
        <v>1990</v>
      </c>
      <c r="O17" s="5" t="s">
        <v>3</v>
      </c>
      <c r="P17" s="5" t="s">
        <v>44</v>
      </c>
      <c r="Q17" s="5" t="s">
        <v>1758</v>
      </c>
      <c r="R17" s="6" t="b">
        <v>0</v>
      </c>
      <c r="S17" s="5" t="s">
        <v>45</v>
      </c>
      <c r="T17" s="5" t="s">
        <v>46</v>
      </c>
      <c r="U17" s="5" t="s">
        <v>47</v>
      </c>
      <c r="V17" s="5" t="s">
        <v>2201</v>
      </c>
      <c r="W17" s="5" t="s">
        <v>48</v>
      </c>
      <c r="X17" s="6" t="b">
        <v>1</v>
      </c>
      <c r="Y17" s="5" t="s">
        <v>1784</v>
      </c>
      <c r="Z17" s="5" t="s">
        <v>2056</v>
      </c>
      <c r="AA17" s="5" t="s">
        <v>1745</v>
      </c>
      <c r="AB17" s="7">
        <v>44880</v>
      </c>
      <c r="AC17" s="17">
        <f t="shared" si="0"/>
        <v>44.88</v>
      </c>
      <c r="AD17" s="7">
        <v>26320</v>
      </c>
      <c r="AE17" s="17">
        <f t="shared" si="1"/>
        <v>26.32</v>
      </c>
      <c r="AF17" s="38">
        <v>59343</v>
      </c>
      <c r="AG17" s="24">
        <f t="shared" si="2"/>
        <v>59.343000000000004</v>
      </c>
      <c r="AH17" s="5" t="s">
        <v>49</v>
      </c>
      <c r="AI17" s="37">
        <f t="shared" si="3"/>
        <v>0.51200000000000001</v>
      </c>
    </row>
    <row r="18" spans="1:35" ht="12" customHeight="1" x14ac:dyDescent="0.2">
      <c r="A18" s="1" t="s">
        <v>1719</v>
      </c>
      <c r="B18" s="5" t="s">
        <v>2614</v>
      </c>
      <c r="C18" s="5" t="s">
        <v>2652</v>
      </c>
      <c r="D18" s="5" t="s">
        <v>2685</v>
      </c>
      <c r="E18" s="5" t="s">
        <v>2654</v>
      </c>
      <c r="F18" s="5" t="s">
        <v>1815</v>
      </c>
      <c r="G18" s="5" t="s">
        <v>2624</v>
      </c>
      <c r="H18" s="5" t="s">
        <v>1985</v>
      </c>
      <c r="I18" s="5" t="s">
        <v>2686</v>
      </c>
      <c r="J18" s="5" t="s">
        <v>2139</v>
      </c>
      <c r="K18" s="5" t="s">
        <v>1754</v>
      </c>
      <c r="L18" s="5" t="s">
        <v>2658</v>
      </c>
      <c r="M18" s="5" t="s">
        <v>2687</v>
      </c>
      <c r="N18" s="5" t="s">
        <v>2263</v>
      </c>
      <c r="O18" s="5" t="s">
        <v>2688</v>
      </c>
      <c r="P18" s="5" t="s">
        <v>2689</v>
      </c>
      <c r="Q18" s="5" t="s">
        <v>2690</v>
      </c>
      <c r="R18" s="6" t="b">
        <v>0</v>
      </c>
      <c r="S18" s="5" t="s">
        <v>2691</v>
      </c>
      <c r="T18" s="5" t="s">
        <v>1746</v>
      </c>
      <c r="U18" s="5" t="s">
        <v>1858</v>
      </c>
      <c r="V18" s="5" t="s">
        <v>2056</v>
      </c>
      <c r="W18" s="5" t="s">
        <v>2692</v>
      </c>
      <c r="X18" s="6" t="b">
        <v>0</v>
      </c>
      <c r="Y18" s="5" t="s">
        <v>1825</v>
      </c>
      <c r="Z18" s="5" t="s">
        <v>1741</v>
      </c>
      <c r="AA18" s="5" t="s">
        <v>2693</v>
      </c>
      <c r="AB18" s="7">
        <v>3627</v>
      </c>
      <c r="AC18" s="17">
        <f t="shared" si="0"/>
        <v>3.6269999999999998</v>
      </c>
      <c r="AD18" s="7">
        <v>25257</v>
      </c>
      <c r="AE18" s="17">
        <f t="shared" si="1"/>
        <v>25.257000000000001</v>
      </c>
      <c r="AF18" s="38">
        <v>27379</v>
      </c>
      <c r="AG18" s="24">
        <f t="shared" si="2"/>
        <v>27.379000000000001</v>
      </c>
      <c r="AH18" s="5" t="s">
        <v>1745</v>
      </c>
      <c r="AI18" s="37"/>
    </row>
    <row r="19" spans="1:35" ht="12" customHeight="1" x14ac:dyDescent="0.2">
      <c r="A19" s="1" t="s">
        <v>1719</v>
      </c>
      <c r="B19" s="5" t="s">
        <v>3208</v>
      </c>
      <c r="C19" s="5" t="s">
        <v>3096</v>
      </c>
      <c r="D19" s="5" t="s">
        <v>86</v>
      </c>
      <c r="E19" s="5" t="s">
        <v>87</v>
      </c>
      <c r="F19" s="5" t="s">
        <v>3173</v>
      </c>
      <c r="G19" s="5" t="s">
        <v>1</v>
      </c>
      <c r="H19" s="5" t="s">
        <v>1985</v>
      </c>
      <c r="I19" s="5" t="s">
        <v>2</v>
      </c>
      <c r="J19" s="5" t="s">
        <v>1728</v>
      </c>
      <c r="K19" s="5" t="s">
        <v>1754</v>
      </c>
      <c r="L19" s="5" t="s">
        <v>1988</v>
      </c>
      <c r="M19" s="5" t="s">
        <v>1915</v>
      </c>
      <c r="N19" s="5" t="s">
        <v>1990</v>
      </c>
      <c r="O19" s="5" t="s">
        <v>21</v>
      </c>
      <c r="P19" s="5" t="s">
        <v>2191</v>
      </c>
      <c r="Q19" s="5" t="s">
        <v>2625</v>
      </c>
      <c r="R19" s="6" t="b">
        <v>0</v>
      </c>
      <c r="S19" s="5" t="s">
        <v>88</v>
      </c>
      <c r="T19" s="5" t="s">
        <v>89</v>
      </c>
      <c r="U19" s="5" t="s">
        <v>2312</v>
      </c>
      <c r="V19" s="5" t="s">
        <v>2056</v>
      </c>
      <c r="W19" s="5" t="s">
        <v>90</v>
      </c>
      <c r="X19" s="6" t="b">
        <v>0</v>
      </c>
      <c r="Y19" s="5" t="s">
        <v>1884</v>
      </c>
      <c r="Z19" s="5" t="s">
        <v>2056</v>
      </c>
      <c r="AA19" s="5" t="s">
        <v>1745</v>
      </c>
      <c r="AB19" s="7">
        <v>36000</v>
      </c>
      <c r="AC19" s="17">
        <f t="shared" si="0"/>
        <v>36</v>
      </c>
      <c r="AD19" s="7">
        <v>24400</v>
      </c>
      <c r="AE19" s="17">
        <f t="shared" si="1"/>
        <v>24.4</v>
      </c>
      <c r="AF19" s="38">
        <v>59867</v>
      </c>
      <c r="AG19" s="24">
        <f t="shared" si="2"/>
        <v>59.866999999999997</v>
      </c>
      <c r="AH19" s="5" t="s">
        <v>1745</v>
      </c>
      <c r="AI19" s="37"/>
    </row>
    <row r="20" spans="1:35" ht="12" customHeight="1" x14ac:dyDescent="0.2">
      <c r="A20" s="1" t="s">
        <v>1719</v>
      </c>
      <c r="B20" s="5" t="s">
        <v>3208</v>
      </c>
      <c r="C20" s="5" t="s">
        <v>3096</v>
      </c>
      <c r="D20" s="5" t="s">
        <v>111</v>
      </c>
      <c r="E20" s="5" t="s">
        <v>87</v>
      </c>
      <c r="F20" s="5" t="s">
        <v>3173</v>
      </c>
      <c r="G20" s="5" t="s">
        <v>1772</v>
      </c>
      <c r="H20" s="5" t="s">
        <v>1985</v>
      </c>
      <c r="I20" s="5" t="s">
        <v>2</v>
      </c>
      <c r="J20" s="5" t="s">
        <v>1728</v>
      </c>
      <c r="K20" s="5" t="s">
        <v>1754</v>
      </c>
      <c r="L20" s="5" t="s">
        <v>1988</v>
      </c>
      <c r="M20" s="5" t="s">
        <v>1915</v>
      </c>
      <c r="N20" s="5" t="s">
        <v>1990</v>
      </c>
      <c r="O20" s="5" t="s">
        <v>112</v>
      </c>
      <c r="P20" s="5" t="s">
        <v>113</v>
      </c>
      <c r="Q20" s="5" t="s">
        <v>2634</v>
      </c>
      <c r="R20" s="6" t="b">
        <v>0</v>
      </c>
      <c r="S20" s="5" t="s">
        <v>114</v>
      </c>
      <c r="T20" s="5" t="s">
        <v>115</v>
      </c>
      <c r="U20" s="5" t="s">
        <v>2187</v>
      </c>
      <c r="V20" s="5" t="s">
        <v>2056</v>
      </c>
      <c r="W20" s="5" t="s">
        <v>2637</v>
      </c>
      <c r="X20" s="6" t="b">
        <v>0</v>
      </c>
      <c r="Y20" s="5" t="s">
        <v>1807</v>
      </c>
      <c r="Z20" s="5" t="s">
        <v>2056</v>
      </c>
      <c r="AA20" s="5" t="s">
        <v>1745</v>
      </c>
      <c r="AB20" s="7">
        <v>23400</v>
      </c>
      <c r="AC20" s="17">
        <f t="shared" si="0"/>
        <v>23.4</v>
      </c>
      <c r="AD20" s="7">
        <v>24100</v>
      </c>
      <c r="AE20" s="17">
        <f t="shared" si="1"/>
        <v>24.1</v>
      </c>
      <c r="AF20" s="38">
        <v>48265</v>
      </c>
      <c r="AG20" s="24">
        <f t="shared" si="2"/>
        <v>48.265000000000001</v>
      </c>
      <c r="AH20" s="5" t="s">
        <v>116</v>
      </c>
      <c r="AI20" s="37">
        <f t="shared" si="3"/>
        <v>125</v>
      </c>
    </row>
    <row r="21" spans="1:35" ht="12" customHeight="1" x14ac:dyDescent="0.2">
      <c r="A21" s="1" t="s">
        <v>1719</v>
      </c>
      <c r="B21" s="5" t="s">
        <v>163</v>
      </c>
      <c r="C21" s="5" t="s">
        <v>3191</v>
      </c>
      <c r="D21" s="5" t="s">
        <v>410</v>
      </c>
      <c r="E21" s="5" t="s">
        <v>410</v>
      </c>
      <c r="F21" s="5" t="s">
        <v>1974</v>
      </c>
      <c r="G21" s="5" t="s">
        <v>1772</v>
      </c>
      <c r="H21" s="5" t="s">
        <v>1985</v>
      </c>
      <c r="I21" s="5" t="s">
        <v>2604</v>
      </c>
      <c r="J21" s="5" t="s">
        <v>1728</v>
      </c>
      <c r="K21" s="5" t="s">
        <v>2094</v>
      </c>
      <c r="L21" s="5" t="s">
        <v>1988</v>
      </c>
      <c r="M21" s="5" t="s">
        <v>1884</v>
      </c>
      <c r="N21" s="5" t="s">
        <v>1926</v>
      </c>
      <c r="O21" s="5" t="s">
        <v>545</v>
      </c>
      <c r="P21" s="5" t="s">
        <v>1745</v>
      </c>
      <c r="Q21" s="5" t="s">
        <v>546</v>
      </c>
      <c r="R21" s="6" t="b">
        <v>0</v>
      </c>
      <c r="S21" s="5" t="s">
        <v>481</v>
      </c>
      <c r="T21" s="5" t="s">
        <v>547</v>
      </c>
      <c r="U21" s="5" t="s">
        <v>2179</v>
      </c>
      <c r="V21" s="5" t="s">
        <v>2068</v>
      </c>
      <c r="W21" s="5" t="s">
        <v>310</v>
      </c>
      <c r="X21" s="6" t="b">
        <v>0</v>
      </c>
      <c r="Y21" s="5" t="s">
        <v>2238</v>
      </c>
      <c r="Z21" s="5" t="s">
        <v>1768</v>
      </c>
      <c r="AA21" s="5" t="s">
        <v>548</v>
      </c>
      <c r="AB21" s="7">
        <v>12000</v>
      </c>
      <c r="AC21" s="17">
        <f t="shared" si="0"/>
        <v>12</v>
      </c>
      <c r="AD21" s="7">
        <v>24000</v>
      </c>
      <c r="AE21" s="17">
        <f t="shared" si="1"/>
        <v>24</v>
      </c>
      <c r="AF21" s="38">
        <v>35471</v>
      </c>
      <c r="AG21" s="24">
        <f t="shared" si="2"/>
        <v>35.470999999999997</v>
      </c>
      <c r="AH21" s="5" t="s">
        <v>1764</v>
      </c>
      <c r="AI21" s="37">
        <f t="shared" si="3"/>
        <v>1.2</v>
      </c>
    </row>
    <row r="22" spans="1:35" ht="12" customHeight="1" x14ac:dyDescent="0.2">
      <c r="A22" s="1" t="s">
        <v>1719</v>
      </c>
      <c r="B22" s="5" t="s">
        <v>2614</v>
      </c>
      <c r="C22" s="5" t="s">
        <v>2730</v>
      </c>
      <c r="D22" s="5" t="s">
        <v>3006</v>
      </c>
      <c r="E22" s="5" t="s">
        <v>3007</v>
      </c>
      <c r="F22" s="5" t="s">
        <v>2092</v>
      </c>
      <c r="G22" s="5" t="s">
        <v>1972</v>
      </c>
      <c r="H22" s="5" t="s">
        <v>1985</v>
      </c>
      <c r="I22" s="5" t="s">
        <v>2632</v>
      </c>
      <c r="J22" s="5" t="s">
        <v>1728</v>
      </c>
      <c r="K22" s="5" t="s">
        <v>2003</v>
      </c>
      <c r="L22" s="5" t="s">
        <v>1988</v>
      </c>
      <c r="M22" s="5" t="s">
        <v>1794</v>
      </c>
      <c r="N22" s="5" t="s">
        <v>1732</v>
      </c>
      <c r="O22" s="5" t="s">
        <v>3008</v>
      </c>
      <c r="P22" s="5" t="s">
        <v>2813</v>
      </c>
      <c r="Q22" s="5" t="s">
        <v>3009</v>
      </c>
      <c r="R22" s="6" t="b">
        <v>0</v>
      </c>
      <c r="S22" s="5" t="s">
        <v>3010</v>
      </c>
      <c r="T22" s="5" t="s">
        <v>3011</v>
      </c>
      <c r="U22" s="5" t="s">
        <v>2691</v>
      </c>
      <c r="V22" s="5" t="s">
        <v>2179</v>
      </c>
      <c r="W22" s="5" t="s">
        <v>1779</v>
      </c>
      <c r="X22" s="6" t="b">
        <v>1</v>
      </c>
      <c r="Y22" s="5" t="s">
        <v>1884</v>
      </c>
      <c r="Z22" s="5" t="s">
        <v>1768</v>
      </c>
      <c r="AA22" s="5" t="s">
        <v>3012</v>
      </c>
      <c r="AB22" s="7">
        <v>49500</v>
      </c>
      <c r="AC22" s="17">
        <f t="shared" si="0"/>
        <v>49.5</v>
      </c>
      <c r="AD22" s="7">
        <v>22800</v>
      </c>
      <c r="AE22" s="17">
        <f t="shared" si="1"/>
        <v>22.8</v>
      </c>
      <c r="AF22" s="38">
        <v>35192</v>
      </c>
      <c r="AG22" s="24">
        <f t="shared" si="2"/>
        <v>35.192</v>
      </c>
      <c r="AH22" s="5" t="s">
        <v>1745</v>
      </c>
      <c r="AI22" s="37"/>
    </row>
    <row r="23" spans="1:35" ht="12" customHeight="1" x14ac:dyDescent="0.2">
      <c r="A23" s="1" t="s">
        <v>1719</v>
      </c>
      <c r="B23" s="5" t="s">
        <v>2614</v>
      </c>
      <c r="C23" s="5" t="s">
        <v>2628</v>
      </c>
      <c r="D23" s="5" t="s">
        <v>2851</v>
      </c>
      <c r="E23" s="5" t="s">
        <v>2852</v>
      </c>
      <c r="F23" s="5" t="s">
        <v>1995</v>
      </c>
      <c r="G23" s="5" t="s">
        <v>1725</v>
      </c>
      <c r="H23" s="5" t="s">
        <v>1985</v>
      </c>
      <c r="I23" s="5" t="s">
        <v>2853</v>
      </c>
      <c r="J23" s="5" t="s">
        <v>2139</v>
      </c>
      <c r="K23" s="5" t="s">
        <v>2094</v>
      </c>
      <c r="L23" s="5" t="s">
        <v>2095</v>
      </c>
      <c r="M23" s="5" t="s">
        <v>1807</v>
      </c>
      <c r="N23" s="5" t="s">
        <v>1926</v>
      </c>
      <c r="O23" s="5" t="s">
        <v>2854</v>
      </c>
      <c r="P23" s="5" t="s">
        <v>2855</v>
      </c>
      <c r="Q23" s="5" t="s">
        <v>2856</v>
      </c>
      <c r="R23" s="6" t="b">
        <v>0</v>
      </c>
      <c r="S23" s="5" t="s">
        <v>2208</v>
      </c>
      <c r="T23" s="5" t="s">
        <v>2857</v>
      </c>
      <c r="U23" s="5" t="s">
        <v>2858</v>
      </c>
      <c r="V23" s="5" t="s">
        <v>1925</v>
      </c>
      <c r="W23" s="5" t="s">
        <v>2859</v>
      </c>
      <c r="X23" s="6" t="b">
        <v>0</v>
      </c>
      <c r="Y23" s="5" t="s">
        <v>1740</v>
      </c>
      <c r="Z23" s="5" t="s">
        <v>1785</v>
      </c>
      <c r="AA23" s="5" t="s">
        <v>1745</v>
      </c>
      <c r="AB23" s="7">
        <v>23710</v>
      </c>
      <c r="AC23" s="17">
        <f t="shared" si="0"/>
        <v>23.71</v>
      </c>
      <c r="AD23" s="7">
        <v>22000</v>
      </c>
      <c r="AE23" s="17">
        <f t="shared" si="1"/>
        <v>22</v>
      </c>
      <c r="AF23" s="38">
        <v>46337</v>
      </c>
      <c r="AG23" s="24">
        <f t="shared" si="2"/>
        <v>46.337000000000003</v>
      </c>
      <c r="AH23" s="5" t="s">
        <v>2057</v>
      </c>
      <c r="AI23" s="37">
        <f t="shared" si="3"/>
        <v>3.5</v>
      </c>
    </row>
    <row r="24" spans="1:35" ht="12" customHeight="1" x14ac:dyDescent="0.2">
      <c r="A24" s="1" t="s">
        <v>1719</v>
      </c>
      <c r="B24" s="5" t="s">
        <v>2614</v>
      </c>
      <c r="C24" s="5" t="s">
        <v>2764</v>
      </c>
      <c r="D24" s="5" t="s">
        <v>2908</v>
      </c>
      <c r="E24" s="5" t="s">
        <v>2909</v>
      </c>
      <c r="F24" s="5" t="s">
        <v>2301</v>
      </c>
      <c r="G24" s="5" t="s">
        <v>2235</v>
      </c>
      <c r="H24" s="5" t="s">
        <v>1985</v>
      </c>
      <c r="I24" s="5" t="s">
        <v>2910</v>
      </c>
      <c r="J24" s="5" t="s">
        <v>2139</v>
      </c>
      <c r="K24" s="5" t="s">
        <v>1754</v>
      </c>
      <c r="L24" s="5" t="s">
        <v>1988</v>
      </c>
      <c r="M24" s="5" t="s">
        <v>1925</v>
      </c>
      <c r="N24" s="5" t="s">
        <v>1732</v>
      </c>
      <c r="O24" s="5" t="s">
        <v>2911</v>
      </c>
      <c r="P24" s="5" t="s">
        <v>2912</v>
      </c>
      <c r="Q24" s="5" t="s">
        <v>2891</v>
      </c>
      <c r="R24" s="6" t="b">
        <v>0</v>
      </c>
      <c r="S24" s="5" t="s">
        <v>2913</v>
      </c>
      <c r="T24" s="5" t="s">
        <v>2914</v>
      </c>
      <c r="U24" s="5" t="s">
        <v>1782</v>
      </c>
      <c r="V24" s="5" t="s">
        <v>2004</v>
      </c>
      <c r="W24" s="5" t="s">
        <v>2915</v>
      </c>
      <c r="X24" s="6" t="b">
        <v>1</v>
      </c>
      <c r="Y24" s="5" t="s">
        <v>1740</v>
      </c>
      <c r="Z24" s="5" t="s">
        <v>1785</v>
      </c>
      <c r="AA24" s="5" t="s">
        <v>2046</v>
      </c>
      <c r="AB24" s="7">
        <v>40000</v>
      </c>
      <c r="AC24" s="17">
        <f t="shared" si="0"/>
        <v>40</v>
      </c>
      <c r="AD24" s="7">
        <v>22000</v>
      </c>
      <c r="AE24" s="17">
        <f t="shared" si="1"/>
        <v>22</v>
      </c>
      <c r="AF24" s="38">
        <v>27351</v>
      </c>
      <c r="AG24" s="24">
        <f t="shared" si="2"/>
        <v>27.350999999999999</v>
      </c>
      <c r="AH24" s="5" t="s">
        <v>1745</v>
      </c>
      <c r="AI24" s="37"/>
    </row>
    <row r="25" spans="1:35" ht="12" customHeight="1" x14ac:dyDescent="0.2">
      <c r="A25" s="1" t="s">
        <v>1719</v>
      </c>
      <c r="B25" s="5" t="s">
        <v>2614</v>
      </c>
      <c r="C25" s="5" t="s">
        <v>2642</v>
      </c>
      <c r="D25" s="5" t="s">
        <v>2982</v>
      </c>
      <c r="E25" s="5" t="s">
        <v>2617</v>
      </c>
      <c r="F25" s="5" t="s">
        <v>1841</v>
      </c>
      <c r="G25" s="5" t="s">
        <v>1815</v>
      </c>
      <c r="H25" s="5" t="s">
        <v>1985</v>
      </c>
      <c r="I25" s="5" t="s">
        <v>1753</v>
      </c>
      <c r="J25" s="5" t="s">
        <v>2139</v>
      </c>
      <c r="K25" s="5" t="s">
        <v>1754</v>
      </c>
      <c r="L25" s="5" t="s">
        <v>1988</v>
      </c>
      <c r="M25" s="5" t="s">
        <v>2983</v>
      </c>
      <c r="N25" s="5" t="s">
        <v>2263</v>
      </c>
      <c r="O25" s="5" t="s">
        <v>2984</v>
      </c>
      <c r="P25" s="5" t="s">
        <v>2985</v>
      </c>
      <c r="Q25" s="5" t="s">
        <v>2986</v>
      </c>
      <c r="R25" s="6" t="b">
        <v>0</v>
      </c>
      <c r="S25" s="5" t="s">
        <v>2987</v>
      </c>
      <c r="T25" s="5" t="s">
        <v>2988</v>
      </c>
      <c r="U25" s="5" t="s">
        <v>1989</v>
      </c>
      <c r="V25" s="5" t="s">
        <v>1785</v>
      </c>
      <c r="W25" s="5" t="s">
        <v>1779</v>
      </c>
      <c r="X25" s="6" t="b">
        <v>0</v>
      </c>
      <c r="Y25" s="5" t="s">
        <v>1807</v>
      </c>
      <c r="Z25" s="5" t="s">
        <v>1741</v>
      </c>
      <c r="AA25" s="5" t="s">
        <v>2989</v>
      </c>
      <c r="AB25" s="7">
        <v>3879</v>
      </c>
      <c r="AC25" s="17">
        <f t="shared" si="0"/>
        <v>3.879</v>
      </c>
      <c r="AD25" s="7">
        <v>21881</v>
      </c>
      <c r="AE25" s="17">
        <f t="shared" si="1"/>
        <v>21.881</v>
      </c>
      <c r="AF25" s="38">
        <v>24883</v>
      </c>
      <c r="AG25" s="24">
        <f t="shared" si="2"/>
        <v>24.882999999999999</v>
      </c>
      <c r="AH25" s="5" t="s">
        <v>1745</v>
      </c>
      <c r="AI25" s="37"/>
    </row>
    <row r="26" spans="1:35" ht="12" customHeight="1" x14ac:dyDescent="0.2">
      <c r="A26" s="1" t="s">
        <v>1719</v>
      </c>
      <c r="B26" s="5" t="s">
        <v>163</v>
      </c>
      <c r="C26" s="5" t="s">
        <v>3191</v>
      </c>
      <c r="D26" s="5" t="s">
        <v>313</v>
      </c>
      <c r="E26" s="5" t="s">
        <v>262</v>
      </c>
      <c r="F26" s="5" t="s">
        <v>2962</v>
      </c>
      <c r="G26" s="5" t="s">
        <v>1773</v>
      </c>
      <c r="H26" s="5" t="s">
        <v>1985</v>
      </c>
      <c r="I26" s="5" t="s">
        <v>2604</v>
      </c>
      <c r="J26" s="5" t="s">
        <v>1728</v>
      </c>
      <c r="K26" s="5" t="s">
        <v>2094</v>
      </c>
      <c r="L26" s="5" t="s">
        <v>1988</v>
      </c>
      <c r="M26" s="5" t="s">
        <v>1835</v>
      </c>
      <c r="N26" s="5" t="s">
        <v>1926</v>
      </c>
      <c r="O26" s="5" t="s">
        <v>314</v>
      </c>
      <c r="P26" s="5" t="s">
        <v>1745</v>
      </c>
      <c r="Q26" s="5" t="s">
        <v>1938</v>
      </c>
      <c r="R26" s="6" t="b">
        <v>0</v>
      </c>
      <c r="S26" s="5" t="s">
        <v>315</v>
      </c>
      <c r="T26" s="5" t="s">
        <v>266</v>
      </c>
      <c r="U26" s="5" t="s">
        <v>2352</v>
      </c>
      <c r="V26" s="5" t="s">
        <v>1768</v>
      </c>
      <c r="W26" s="5" t="s">
        <v>3195</v>
      </c>
      <c r="X26" s="6" t="b">
        <v>0</v>
      </c>
      <c r="Y26" s="5" t="s">
        <v>1825</v>
      </c>
      <c r="Z26" s="5" t="s">
        <v>1785</v>
      </c>
      <c r="AA26" s="5" t="s">
        <v>316</v>
      </c>
      <c r="AB26" s="7">
        <v>13382</v>
      </c>
      <c r="AC26" s="17">
        <f t="shared" si="0"/>
        <v>13.382</v>
      </c>
      <c r="AD26" s="7">
        <v>20178</v>
      </c>
      <c r="AE26" s="17">
        <f t="shared" si="1"/>
        <v>20.178000000000001</v>
      </c>
      <c r="AF26" s="38">
        <v>32862</v>
      </c>
      <c r="AG26" s="24">
        <f t="shared" si="2"/>
        <v>32.862000000000002</v>
      </c>
      <c r="AH26" s="5" t="s">
        <v>2542</v>
      </c>
      <c r="AI26" s="37">
        <f t="shared" si="3"/>
        <v>1100</v>
      </c>
    </row>
    <row r="27" spans="1:35" ht="12" customHeight="1" x14ac:dyDescent="0.2">
      <c r="A27" s="1" t="s">
        <v>1719</v>
      </c>
      <c r="B27" s="5" t="s">
        <v>592</v>
      </c>
      <c r="C27" s="5" t="s">
        <v>3096</v>
      </c>
      <c r="D27" s="5" t="s">
        <v>623</v>
      </c>
      <c r="E27" s="5" t="s">
        <v>624</v>
      </c>
      <c r="F27" s="5" t="s">
        <v>2329</v>
      </c>
      <c r="G27" s="5" t="s">
        <v>2000</v>
      </c>
      <c r="H27" s="5" t="s">
        <v>1985</v>
      </c>
      <c r="I27" s="5" t="s">
        <v>2604</v>
      </c>
      <c r="J27" s="5" t="s">
        <v>1728</v>
      </c>
      <c r="K27" s="5" t="s">
        <v>2094</v>
      </c>
      <c r="L27" s="5" t="s">
        <v>1988</v>
      </c>
      <c r="M27" s="5" t="s">
        <v>1807</v>
      </c>
      <c r="N27" s="5" t="s">
        <v>2605</v>
      </c>
      <c r="O27" s="5" t="s">
        <v>625</v>
      </c>
      <c r="P27" s="5" t="s">
        <v>626</v>
      </c>
      <c r="Q27" s="5" t="s">
        <v>2463</v>
      </c>
      <c r="R27" s="6" t="b">
        <v>0</v>
      </c>
      <c r="S27" s="5" t="s">
        <v>627</v>
      </c>
      <c r="T27" s="5" t="s">
        <v>627</v>
      </c>
      <c r="U27" s="5" t="s">
        <v>2101</v>
      </c>
      <c r="V27" s="5" t="s">
        <v>1779</v>
      </c>
      <c r="W27" s="5" t="s">
        <v>2560</v>
      </c>
      <c r="X27" s="6" t="b">
        <v>1</v>
      </c>
      <c r="Y27" s="5" t="s">
        <v>1884</v>
      </c>
      <c r="Z27" s="5" t="s">
        <v>1785</v>
      </c>
      <c r="AA27" s="5" t="s">
        <v>1745</v>
      </c>
      <c r="AB27" s="7">
        <v>25000</v>
      </c>
      <c r="AC27" s="17">
        <f t="shared" si="0"/>
        <v>25</v>
      </c>
      <c r="AD27" s="7">
        <v>19500</v>
      </c>
      <c r="AE27" s="17">
        <f t="shared" si="1"/>
        <v>19.5</v>
      </c>
      <c r="AF27" s="38">
        <v>44633</v>
      </c>
      <c r="AG27" s="24">
        <f t="shared" si="2"/>
        <v>44.633000000000003</v>
      </c>
      <c r="AH27" s="5" t="s">
        <v>628</v>
      </c>
      <c r="AI27" s="37">
        <f t="shared" si="3"/>
        <v>260</v>
      </c>
    </row>
    <row r="28" spans="1:35" ht="12" customHeight="1" x14ac:dyDescent="0.2">
      <c r="A28" s="1" t="s">
        <v>1719</v>
      </c>
      <c r="B28" s="5" t="s">
        <v>2614</v>
      </c>
      <c r="C28" s="5" t="s">
        <v>2628</v>
      </c>
      <c r="D28" s="5" t="s">
        <v>2772</v>
      </c>
      <c r="E28" s="5" t="s">
        <v>2742</v>
      </c>
      <c r="F28" s="5" t="s">
        <v>2733</v>
      </c>
      <c r="G28" s="5" t="s">
        <v>1984</v>
      </c>
      <c r="H28" s="5" t="s">
        <v>1985</v>
      </c>
      <c r="I28" s="5" t="s">
        <v>2632</v>
      </c>
      <c r="J28" s="5" t="s">
        <v>1728</v>
      </c>
      <c r="K28" s="5" t="s">
        <v>2003</v>
      </c>
      <c r="L28" s="5" t="s">
        <v>1988</v>
      </c>
      <c r="M28" s="5" t="s">
        <v>2773</v>
      </c>
      <c r="N28" s="5" t="s">
        <v>1926</v>
      </c>
      <c r="O28" s="5" t="s">
        <v>2774</v>
      </c>
      <c r="P28" s="5" t="s">
        <v>2775</v>
      </c>
      <c r="Q28" s="5" t="s">
        <v>2776</v>
      </c>
      <c r="R28" s="6" t="b">
        <v>0</v>
      </c>
      <c r="S28" s="5" t="s">
        <v>2777</v>
      </c>
      <c r="T28" s="5" t="s">
        <v>2778</v>
      </c>
      <c r="U28" s="5" t="s">
        <v>2779</v>
      </c>
      <c r="V28" s="5" t="s">
        <v>1825</v>
      </c>
      <c r="W28" s="5" t="s">
        <v>2780</v>
      </c>
      <c r="X28" s="6" t="b">
        <v>0</v>
      </c>
      <c r="Y28" s="5" t="s">
        <v>2062</v>
      </c>
      <c r="Z28" s="5" t="s">
        <v>1785</v>
      </c>
      <c r="AA28" s="5" t="s">
        <v>2781</v>
      </c>
      <c r="AB28" s="7">
        <v>12396</v>
      </c>
      <c r="AC28" s="17">
        <f t="shared" si="0"/>
        <v>12.396000000000001</v>
      </c>
      <c r="AD28" s="7">
        <v>19300</v>
      </c>
      <c r="AE28" s="17">
        <f t="shared" si="1"/>
        <v>19.3</v>
      </c>
      <c r="AF28" s="38">
        <v>28894</v>
      </c>
      <c r="AG28" s="24">
        <f t="shared" si="2"/>
        <v>28.893999999999998</v>
      </c>
      <c r="AH28" s="5" t="s">
        <v>2782</v>
      </c>
      <c r="AI28" s="37">
        <f t="shared" si="3"/>
        <v>20</v>
      </c>
    </row>
    <row r="29" spans="1:35" ht="12" customHeight="1" x14ac:dyDescent="0.2">
      <c r="A29" s="1" t="s">
        <v>1719</v>
      </c>
      <c r="B29" s="5" t="s">
        <v>3208</v>
      </c>
      <c r="C29" s="5" t="s">
        <v>3096</v>
      </c>
      <c r="D29" s="5" t="s">
        <v>137</v>
      </c>
      <c r="E29" s="5" t="s">
        <v>138</v>
      </c>
      <c r="F29" s="5" t="s">
        <v>139</v>
      </c>
      <c r="G29" s="5" t="s">
        <v>2307</v>
      </c>
      <c r="H29" s="5" t="s">
        <v>1985</v>
      </c>
      <c r="I29" s="5" t="s">
        <v>2</v>
      </c>
      <c r="J29" s="5" t="s">
        <v>1728</v>
      </c>
      <c r="K29" s="5" t="s">
        <v>1754</v>
      </c>
      <c r="L29" s="5" t="s">
        <v>1988</v>
      </c>
      <c r="M29" s="5" t="s">
        <v>1915</v>
      </c>
      <c r="N29" s="5" t="s">
        <v>1990</v>
      </c>
      <c r="O29" s="5" t="s">
        <v>140</v>
      </c>
      <c r="P29" s="5" t="s">
        <v>141</v>
      </c>
      <c r="Q29" s="5" t="s">
        <v>2494</v>
      </c>
      <c r="R29" s="6" t="b">
        <v>0</v>
      </c>
      <c r="S29" s="5" t="s">
        <v>142</v>
      </c>
      <c r="T29" s="5" t="s">
        <v>143</v>
      </c>
      <c r="U29" s="5" t="s">
        <v>2289</v>
      </c>
      <c r="V29" s="5" t="s">
        <v>1795</v>
      </c>
      <c r="W29" s="5" t="s">
        <v>144</v>
      </c>
      <c r="X29" s="6" t="b">
        <v>0</v>
      </c>
      <c r="Y29" s="5" t="s">
        <v>1807</v>
      </c>
      <c r="Z29" s="5" t="s">
        <v>2056</v>
      </c>
      <c r="AA29" s="5" t="s">
        <v>1745</v>
      </c>
      <c r="AB29" s="7">
        <v>31050</v>
      </c>
      <c r="AC29" s="17">
        <f t="shared" si="0"/>
        <v>31.05</v>
      </c>
      <c r="AD29" s="7">
        <v>18950</v>
      </c>
      <c r="AE29" s="17">
        <f t="shared" si="1"/>
        <v>18.95</v>
      </c>
      <c r="AF29" s="38">
        <v>49512</v>
      </c>
      <c r="AG29" s="24">
        <f t="shared" si="2"/>
        <v>49.512</v>
      </c>
      <c r="AH29" s="5" t="s">
        <v>2563</v>
      </c>
      <c r="AI29" s="37">
        <f t="shared" si="3"/>
        <v>35</v>
      </c>
    </row>
    <row r="30" spans="1:35" ht="12" customHeight="1" x14ac:dyDescent="0.2">
      <c r="A30" s="1" t="s">
        <v>1719</v>
      </c>
      <c r="B30" s="5" t="s">
        <v>3043</v>
      </c>
      <c r="C30" s="5" t="s">
        <v>3191</v>
      </c>
      <c r="D30" s="5" t="s">
        <v>3192</v>
      </c>
      <c r="E30" s="5" t="s">
        <v>3114</v>
      </c>
      <c r="F30" s="5" t="s">
        <v>2842</v>
      </c>
      <c r="G30" s="5" t="s">
        <v>1751</v>
      </c>
      <c r="H30" s="5" t="s">
        <v>1985</v>
      </c>
      <c r="I30" s="5" t="s">
        <v>2604</v>
      </c>
      <c r="J30" s="5" t="s">
        <v>1745</v>
      </c>
      <c r="K30" s="5" t="s">
        <v>2094</v>
      </c>
      <c r="L30" s="5" t="s">
        <v>1988</v>
      </c>
      <c r="M30" s="5" t="s">
        <v>1807</v>
      </c>
      <c r="N30" s="5" t="s">
        <v>1926</v>
      </c>
      <c r="O30" s="5" t="s">
        <v>3193</v>
      </c>
      <c r="P30" s="5" t="s">
        <v>1745</v>
      </c>
      <c r="Q30" s="5" t="s">
        <v>2000</v>
      </c>
      <c r="R30" s="6" t="b">
        <v>0</v>
      </c>
      <c r="S30" s="5" t="s">
        <v>2865</v>
      </c>
      <c r="T30" s="5" t="s">
        <v>3194</v>
      </c>
      <c r="U30" s="5" t="s">
        <v>1794</v>
      </c>
      <c r="V30" s="5" t="s">
        <v>1887</v>
      </c>
      <c r="W30" s="5" t="s">
        <v>3195</v>
      </c>
      <c r="X30" s="6" t="b">
        <v>0</v>
      </c>
      <c r="Y30" s="5" t="s">
        <v>1740</v>
      </c>
      <c r="Z30" s="5" t="s">
        <v>1768</v>
      </c>
      <c r="AA30" s="5" t="s">
        <v>3196</v>
      </c>
      <c r="AB30" s="7">
        <v>17427</v>
      </c>
      <c r="AC30" s="17">
        <f t="shared" si="0"/>
        <v>17.427</v>
      </c>
      <c r="AD30" s="7">
        <v>18427</v>
      </c>
      <c r="AE30" s="17">
        <f t="shared" si="1"/>
        <v>18.427</v>
      </c>
      <c r="AF30" s="38">
        <v>34806</v>
      </c>
      <c r="AG30" s="24">
        <f t="shared" si="2"/>
        <v>34.805999999999997</v>
      </c>
      <c r="AH30" s="5" t="s">
        <v>3197</v>
      </c>
      <c r="AI30" s="37">
        <f t="shared" si="3"/>
        <v>1200</v>
      </c>
    </row>
    <row r="31" spans="1:35" ht="12" customHeight="1" x14ac:dyDescent="0.2">
      <c r="A31" s="1" t="s">
        <v>1719</v>
      </c>
      <c r="B31" s="5" t="s">
        <v>163</v>
      </c>
      <c r="C31" s="5" t="s">
        <v>3191</v>
      </c>
      <c r="D31" s="5" t="s">
        <v>478</v>
      </c>
      <c r="E31" s="5" t="s">
        <v>410</v>
      </c>
      <c r="F31" s="5" t="s">
        <v>2567</v>
      </c>
      <c r="G31" s="5" t="s">
        <v>1772</v>
      </c>
      <c r="H31" s="5" t="s">
        <v>1985</v>
      </c>
      <c r="I31" s="5" t="s">
        <v>2604</v>
      </c>
      <c r="J31" s="5" t="s">
        <v>1728</v>
      </c>
      <c r="K31" s="5" t="s">
        <v>2094</v>
      </c>
      <c r="L31" s="5" t="s">
        <v>1988</v>
      </c>
      <c r="M31" s="5" t="s">
        <v>2062</v>
      </c>
      <c r="N31" s="5" t="s">
        <v>1926</v>
      </c>
      <c r="O31" s="5" t="s">
        <v>479</v>
      </c>
      <c r="P31" s="5" t="s">
        <v>480</v>
      </c>
      <c r="Q31" s="5" t="s">
        <v>3174</v>
      </c>
      <c r="R31" s="6" t="b">
        <v>0</v>
      </c>
      <c r="S31" s="5" t="s">
        <v>481</v>
      </c>
      <c r="T31" s="5" t="s">
        <v>482</v>
      </c>
      <c r="U31" s="5" t="s">
        <v>1925</v>
      </c>
      <c r="V31" s="5" t="s">
        <v>2056</v>
      </c>
      <c r="W31" s="5" t="s">
        <v>2637</v>
      </c>
      <c r="X31" s="6" t="b">
        <v>0</v>
      </c>
      <c r="Y31" s="5" t="s">
        <v>1825</v>
      </c>
      <c r="Z31" s="5" t="s">
        <v>1741</v>
      </c>
      <c r="AA31" s="5" t="s">
        <v>483</v>
      </c>
      <c r="AB31" s="7">
        <v>17921</v>
      </c>
      <c r="AC31" s="17">
        <f t="shared" si="0"/>
        <v>17.920999999999999</v>
      </c>
      <c r="AD31" s="7">
        <v>17697</v>
      </c>
      <c r="AE31" s="17">
        <f t="shared" si="1"/>
        <v>17.696999999999999</v>
      </c>
      <c r="AF31" s="38">
        <v>34118</v>
      </c>
      <c r="AG31" s="24">
        <f t="shared" si="2"/>
        <v>34.118000000000002</v>
      </c>
      <c r="AH31" s="5" t="s">
        <v>1997</v>
      </c>
      <c r="AI31" s="37">
        <f t="shared" si="3"/>
        <v>0.54600000000000004</v>
      </c>
    </row>
    <row r="32" spans="1:35" ht="12" customHeight="1" x14ac:dyDescent="0.2">
      <c r="A32" s="1" t="s">
        <v>1719</v>
      </c>
      <c r="B32" s="5" t="s">
        <v>2614</v>
      </c>
      <c r="C32" s="5" t="s">
        <v>1969</v>
      </c>
      <c r="D32" s="5" t="s">
        <v>2791</v>
      </c>
      <c r="E32" s="5" t="s">
        <v>1900</v>
      </c>
      <c r="F32" s="5" t="s">
        <v>2435</v>
      </c>
      <c r="G32" s="5" t="s">
        <v>1724</v>
      </c>
      <c r="H32" s="5" t="s">
        <v>1985</v>
      </c>
      <c r="I32" s="5" t="s">
        <v>1753</v>
      </c>
      <c r="J32" s="5" t="s">
        <v>2792</v>
      </c>
      <c r="K32" s="5" t="s">
        <v>1754</v>
      </c>
      <c r="L32" s="5" t="s">
        <v>1988</v>
      </c>
      <c r="M32" s="5" t="s">
        <v>1915</v>
      </c>
      <c r="N32" s="5" t="s">
        <v>2605</v>
      </c>
      <c r="O32" s="5" t="s">
        <v>2793</v>
      </c>
      <c r="P32" s="5" t="s">
        <v>2794</v>
      </c>
      <c r="Q32" s="5" t="s">
        <v>2795</v>
      </c>
      <c r="R32" s="6" t="b">
        <v>0</v>
      </c>
      <c r="S32" s="5" t="s">
        <v>2796</v>
      </c>
      <c r="T32" s="5" t="s">
        <v>2796</v>
      </c>
      <c r="U32" s="5" t="s">
        <v>2797</v>
      </c>
      <c r="V32" s="5" t="s">
        <v>2056</v>
      </c>
      <c r="W32" s="5" t="s">
        <v>1930</v>
      </c>
      <c r="X32" s="6" t="b">
        <v>0</v>
      </c>
      <c r="Y32" s="5" t="s">
        <v>1807</v>
      </c>
      <c r="Z32" s="5" t="s">
        <v>1785</v>
      </c>
      <c r="AA32" s="5" t="s">
        <v>2798</v>
      </c>
      <c r="AB32" s="7">
        <v>14664</v>
      </c>
      <c r="AC32" s="17">
        <f t="shared" si="0"/>
        <v>14.664</v>
      </c>
      <c r="AD32" s="7">
        <v>16464</v>
      </c>
      <c r="AE32" s="17">
        <f t="shared" si="1"/>
        <v>16.463999999999999</v>
      </c>
      <c r="AF32" s="38">
        <v>31101</v>
      </c>
      <c r="AG32" s="24">
        <f t="shared" si="2"/>
        <v>31.100999999999999</v>
      </c>
      <c r="AH32" s="5" t="s">
        <v>1930</v>
      </c>
      <c r="AI32" s="37">
        <f t="shared" si="3"/>
        <v>6</v>
      </c>
    </row>
    <row r="33" spans="1:35" ht="12" customHeight="1" x14ac:dyDescent="0.2">
      <c r="A33" s="1" t="s">
        <v>1719</v>
      </c>
      <c r="B33" s="5" t="s">
        <v>163</v>
      </c>
      <c r="C33" s="5" t="s">
        <v>3056</v>
      </c>
      <c r="D33" s="5" t="s">
        <v>569</v>
      </c>
      <c r="E33" s="5" t="s">
        <v>570</v>
      </c>
      <c r="F33" s="5" t="s">
        <v>2631</v>
      </c>
      <c r="G33" s="5" t="s">
        <v>1725</v>
      </c>
      <c r="H33" s="5" t="s">
        <v>1985</v>
      </c>
      <c r="I33" s="5" t="s">
        <v>2604</v>
      </c>
      <c r="J33" s="5" t="s">
        <v>1745</v>
      </c>
      <c r="K33" s="5" t="s">
        <v>2094</v>
      </c>
      <c r="L33" s="5" t="s">
        <v>1988</v>
      </c>
      <c r="M33" s="5" t="s">
        <v>2244</v>
      </c>
      <c r="N33" s="5" t="s">
        <v>2605</v>
      </c>
      <c r="O33" s="5" t="s">
        <v>571</v>
      </c>
      <c r="P33" s="5" t="s">
        <v>572</v>
      </c>
      <c r="Q33" s="5" t="s">
        <v>1843</v>
      </c>
      <c r="R33" s="6" t="b">
        <v>0</v>
      </c>
      <c r="S33" s="5" t="s">
        <v>1779</v>
      </c>
      <c r="T33" s="5" t="s">
        <v>573</v>
      </c>
      <c r="U33" s="5" t="s">
        <v>2101</v>
      </c>
      <c r="V33" s="5" t="s">
        <v>2039</v>
      </c>
      <c r="W33" s="5" t="s">
        <v>574</v>
      </c>
      <c r="X33" s="6" t="b">
        <v>0</v>
      </c>
      <c r="Y33" s="5" t="s">
        <v>1740</v>
      </c>
      <c r="Z33" s="5" t="s">
        <v>1785</v>
      </c>
      <c r="AA33" s="5" t="s">
        <v>1745</v>
      </c>
      <c r="AB33" s="7">
        <v>14600</v>
      </c>
      <c r="AC33" s="17">
        <f t="shared" si="0"/>
        <v>14.6</v>
      </c>
      <c r="AD33" s="7">
        <v>16000</v>
      </c>
      <c r="AE33" s="17">
        <f t="shared" si="1"/>
        <v>16</v>
      </c>
      <c r="AF33" s="38">
        <v>31668</v>
      </c>
      <c r="AG33" s="24">
        <f t="shared" si="2"/>
        <v>31.667999999999999</v>
      </c>
      <c r="AH33" s="5" t="s">
        <v>1745</v>
      </c>
      <c r="AI33" s="37"/>
    </row>
    <row r="34" spans="1:35" ht="12" customHeight="1" x14ac:dyDescent="0.2">
      <c r="A34" s="1" t="s">
        <v>1719</v>
      </c>
      <c r="B34" s="5" t="s">
        <v>163</v>
      </c>
      <c r="C34" s="5" t="s">
        <v>3056</v>
      </c>
      <c r="D34" s="5" t="s">
        <v>326</v>
      </c>
      <c r="E34" s="5" t="s">
        <v>262</v>
      </c>
      <c r="F34" s="5" t="s">
        <v>2328</v>
      </c>
      <c r="G34" s="5" t="s">
        <v>1773</v>
      </c>
      <c r="H34" s="5" t="s">
        <v>1985</v>
      </c>
      <c r="I34" s="5" t="s">
        <v>2604</v>
      </c>
      <c r="J34" s="5" t="s">
        <v>1745</v>
      </c>
      <c r="K34" s="5" t="s">
        <v>2094</v>
      </c>
      <c r="L34" s="5" t="s">
        <v>1988</v>
      </c>
      <c r="M34" s="5" t="s">
        <v>1989</v>
      </c>
      <c r="N34" s="5" t="s">
        <v>2605</v>
      </c>
      <c r="O34" s="5" t="s">
        <v>327</v>
      </c>
      <c r="P34" s="5" t="s">
        <v>328</v>
      </c>
      <c r="Q34" s="5" t="s">
        <v>1804</v>
      </c>
      <c r="R34" s="6" t="b">
        <v>0</v>
      </c>
      <c r="S34" s="5" t="s">
        <v>1779</v>
      </c>
      <c r="T34" s="5" t="s">
        <v>329</v>
      </c>
      <c r="U34" s="5" t="s">
        <v>2144</v>
      </c>
      <c r="V34" s="5" t="s">
        <v>1785</v>
      </c>
      <c r="W34" s="5" t="s">
        <v>2943</v>
      </c>
      <c r="X34" s="6" t="b">
        <v>1</v>
      </c>
      <c r="Y34" s="5" t="s">
        <v>1740</v>
      </c>
      <c r="Z34" s="5" t="s">
        <v>1785</v>
      </c>
      <c r="AA34" s="5" t="s">
        <v>1745</v>
      </c>
      <c r="AB34" s="7">
        <v>11308</v>
      </c>
      <c r="AC34" s="17">
        <f t="shared" si="0"/>
        <v>11.308</v>
      </c>
      <c r="AD34" s="7">
        <v>15795</v>
      </c>
      <c r="AE34" s="17">
        <f t="shared" si="1"/>
        <v>15.795</v>
      </c>
      <c r="AF34" s="38">
        <v>27728</v>
      </c>
      <c r="AG34" s="24">
        <f t="shared" ref="AG34:AG65" si="4">AF34/1000</f>
        <v>27.728000000000002</v>
      </c>
      <c r="AH34" s="5" t="s">
        <v>1745</v>
      </c>
      <c r="AI34" s="37"/>
    </row>
    <row r="35" spans="1:35" ht="12" customHeight="1" x14ac:dyDescent="0.2">
      <c r="A35" s="1" t="s">
        <v>1719</v>
      </c>
      <c r="B35" s="5" t="s">
        <v>2600</v>
      </c>
      <c r="C35" s="5" t="s">
        <v>2601</v>
      </c>
      <c r="D35" s="5" t="s">
        <v>2602</v>
      </c>
      <c r="E35" s="5" t="s">
        <v>2603</v>
      </c>
      <c r="F35" s="5" t="s">
        <v>1773</v>
      </c>
      <c r="G35" s="5" t="s">
        <v>1890</v>
      </c>
      <c r="H35" s="5" t="s">
        <v>1985</v>
      </c>
      <c r="I35" s="5" t="s">
        <v>2604</v>
      </c>
      <c r="J35" s="5" t="s">
        <v>1728</v>
      </c>
      <c r="K35" s="5" t="s">
        <v>2094</v>
      </c>
      <c r="L35" s="5" t="s">
        <v>1988</v>
      </c>
      <c r="M35" s="5" t="s">
        <v>1775</v>
      </c>
      <c r="N35" s="5" t="s">
        <v>2605</v>
      </c>
      <c r="O35" s="5" t="s">
        <v>2606</v>
      </c>
      <c r="P35" s="5" t="s">
        <v>2607</v>
      </c>
      <c r="Q35" s="5" t="s">
        <v>2279</v>
      </c>
      <c r="R35" s="6" t="b">
        <v>0</v>
      </c>
      <c r="S35" s="5" t="s">
        <v>2608</v>
      </c>
      <c r="T35" s="5" t="s">
        <v>2608</v>
      </c>
      <c r="U35" s="5" t="s">
        <v>2609</v>
      </c>
      <c r="V35" s="5" t="s">
        <v>1836</v>
      </c>
      <c r="W35" s="5" t="s">
        <v>2610</v>
      </c>
      <c r="X35" s="6" t="b">
        <v>0</v>
      </c>
      <c r="Y35" s="5" t="s">
        <v>1740</v>
      </c>
      <c r="Z35" s="5" t="s">
        <v>2056</v>
      </c>
      <c r="AA35" s="5" t="s">
        <v>2611</v>
      </c>
      <c r="AB35" s="7">
        <v>46677</v>
      </c>
      <c r="AC35" s="17">
        <f t="shared" si="0"/>
        <v>46.677</v>
      </c>
      <c r="AD35" s="7">
        <v>15301</v>
      </c>
      <c r="AE35" s="17">
        <f t="shared" si="1"/>
        <v>15.301</v>
      </c>
      <c r="AF35" s="38">
        <v>61898</v>
      </c>
      <c r="AG35" s="24">
        <f t="shared" si="4"/>
        <v>61.898000000000003</v>
      </c>
      <c r="AH35" s="5" t="s">
        <v>2117</v>
      </c>
      <c r="AI35" s="37">
        <f t="shared" si="3"/>
        <v>150</v>
      </c>
    </row>
    <row r="36" spans="1:35" ht="12" customHeight="1" x14ac:dyDescent="0.2">
      <c r="A36" s="1" t="s">
        <v>1719</v>
      </c>
      <c r="B36" s="5" t="s">
        <v>2614</v>
      </c>
      <c r="C36" s="5" t="s">
        <v>2652</v>
      </c>
      <c r="D36" s="5" t="s">
        <v>2925</v>
      </c>
      <c r="E36" s="5" t="s">
        <v>2654</v>
      </c>
      <c r="F36" s="5" t="s">
        <v>1815</v>
      </c>
      <c r="G36" s="5" t="s">
        <v>2624</v>
      </c>
      <c r="H36" s="5" t="s">
        <v>1985</v>
      </c>
      <c r="I36" s="5" t="s">
        <v>2697</v>
      </c>
      <c r="J36" s="5" t="s">
        <v>2139</v>
      </c>
      <c r="K36" s="5" t="s">
        <v>1754</v>
      </c>
      <c r="L36" s="5" t="s">
        <v>2658</v>
      </c>
      <c r="M36" s="5" t="s">
        <v>2926</v>
      </c>
      <c r="N36" s="5" t="s">
        <v>2263</v>
      </c>
      <c r="O36" s="5" t="s">
        <v>2927</v>
      </c>
      <c r="P36" s="5" t="s">
        <v>2928</v>
      </c>
      <c r="Q36" s="5" t="s">
        <v>2929</v>
      </c>
      <c r="R36" s="6" t="b">
        <v>0</v>
      </c>
      <c r="S36" s="5" t="s">
        <v>2930</v>
      </c>
      <c r="T36" s="5" t="s">
        <v>2711</v>
      </c>
      <c r="U36" s="5" t="s">
        <v>1823</v>
      </c>
      <c r="V36" s="5" t="s">
        <v>1887</v>
      </c>
      <c r="W36" s="5" t="s">
        <v>2415</v>
      </c>
      <c r="X36" s="6" t="b">
        <v>0</v>
      </c>
      <c r="Y36" s="5" t="s">
        <v>1825</v>
      </c>
      <c r="Z36" s="5" t="s">
        <v>1741</v>
      </c>
      <c r="AA36" s="5" t="s">
        <v>2931</v>
      </c>
      <c r="AB36" s="7">
        <v>2276</v>
      </c>
      <c r="AC36" s="17">
        <f t="shared" si="0"/>
        <v>2.2759999999999998</v>
      </c>
      <c r="AD36" s="7">
        <v>15051</v>
      </c>
      <c r="AE36" s="17">
        <f t="shared" si="1"/>
        <v>15.051</v>
      </c>
      <c r="AF36" s="38">
        <v>16842</v>
      </c>
      <c r="AG36" s="24">
        <f t="shared" si="4"/>
        <v>16.841999999999999</v>
      </c>
      <c r="AH36" s="5" t="s">
        <v>1745</v>
      </c>
      <c r="AI36" s="37"/>
    </row>
    <row r="37" spans="1:35" ht="12" customHeight="1" x14ac:dyDescent="0.2">
      <c r="A37" s="1" t="s">
        <v>1719</v>
      </c>
      <c r="B37" s="5" t="s">
        <v>2614</v>
      </c>
      <c r="C37" s="5" t="s">
        <v>2642</v>
      </c>
      <c r="D37" s="5" t="s">
        <v>2719</v>
      </c>
      <c r="E37" s="5" t="s">
        <v>2617</v>
      </c>
      <c r="F37" s="5" t="s">
        <v>1752</v>
      </c>
      <c r="G37" s="5" t="s">
        <v>2001</v>
      </c>
      <c r="H37" s="5" t="s">
        <v>1985</v>
      </c>
      <c r="I37" s="5" t="s">
        <v>1753</v>
      </c>
      <c r="J37" s="5" t="s">
        <v>2139</v>
      </c>
      <c r="K37" s="5" t="s">
        <v>1754</v>
      </c>
      <c r="L37" s="5" t="s">
        <v>1988</v>
      </c>
      <c r="M37" s="5" t="s">
        <v>2720</v>
      </c>
      <c r="N37" s="5" t="s">
        <v>2263</v>
      </c>
      <c r="O37" s="5" t="s">
        <v>2721</v>
      </c>
      <c r="P37" s="5" t="s">
        <v>2722</v>
      </c>
      <c r="Q37" s="5" t="s">
        <v>2723</v>
      </c>
      <c r="R37" s="6" t="b">
        <v>0</v>
      </c>
      <c r="S37" s="5" t="s">
        <v>1758</v>
      </c>
      <c r="T37" s="5" t="s">
        <v>2724</v>
      </c>
      <c r="U37" s="5" t="s">
        <v>2020</v>
      </c>
      <c r="V37" s="5" t="s">
        <v>2068</v>
      </c>
      <c r="W37" s="5" t="s">
        <v>1877</v>
      </c>
      <c r="X37" s="6" t="b">
        <v>1</v>
      </c>
      <c r="Y37" s="5" t="s">
        <v>1825</v>
      </c>
      <c r="Z37" s="5" t="s">
        <v>1741</v>
      </c>
      <c r="AA37" s="5" t="s">
        <v>2725</v>
      </c>
      <c r="AB37" s="7">
        <v>4575</v>
      </c>
      <c r="AC37" s="17">
        <f t="shared" si="0"/>
        <v>4.5750000000000002</v>
      </c>
      <c r="AD37" s="7">
        <v>14919</v>
      </c>
      <c r="AE37" s="17">
        <f t="shared" si="1"/>
        <v>14.919</v>
      </c>
      <c r="AF37" s="38">
        <v>17270</v>
      </c>
      <c r="AG37" s="24">
        <f t="shared" si="4"/>
        <v>17.27</v>
      </c>
      <c r="AH37" s="5" t="s">
        <v>1745</v>
      </c>
      <c r="AI37" s="37"/>
    </row>
    <row r="38" spans="1:35" ht="12" customHeight="1" x14ac:dyDescent="0.2">
      <c r="A38" s="1" t="s">
        <v>1719</v>
      </c>
      <c r="B38" s="5" t="s">
        <v>2614</v>
      </c>
      <c r="C38" s="5" t="s">
        <v>2628</v>
      </c>
      <c r="D38" s="5" t="s">
        <v>2664</v>
      </c>
      <c r="E38" s="5" t="s">
        <v>2665</v>
      </c>
      <c r="F38" s="5" t="s">
        <v>1948</v>
      </c>
      <c r="G38" s="5" t="s">
        <v>2666</v>
      </c>
      <c r="H38" s="5" t="s">
        <v>1985</v>
      </c>
      <c r="I38" s="5" t="s">
        <v>2667</v>
      </c>
      <c r="J38" s="5" t="s">
        <v>2139</v>
      </c>
      <c r="K38" s="5" t="s">
        <v>1754</v>
      </c>
      <c r="L38" s="5" t="s">
        <v>1988</v>
      </c>
      <c r="M38" s="5" t="s">
        <v>1915</v>
      </c>
      <c r="N38" s="5" t="s">
        <v>1990</v>
      </c>
      <c r="O38" s="5" t="s">
        <v>2668</v>
      </c>
      <c r="P38" s="5" t="s">
        <v>2669</v>
      </c>
      <c r="Q38" s="5" t="s">
        <v>2670</v>
      </c>
      <c r="R38" s="6" t="b">
        <v>0</v>
      </c>
      <c r="S38" s="5" t="s">
        <v>1859</v>
      </c>
      <c r="T38" s="5" t="s">
        <v>2671</v>
      </c>
      <c r="U38" s="5" t="s">
        <v>2425</v>
      </c>
      <c r="V38" s="5" t="s">
        <v>1741</v>
      </c>
      <c r="W38" s="5" t="s">
        <v>2672</v>
      </c>
      <c r="X38" s="6" t="b">
        <v>0</v>
      </c>
      <c r="Y38" s="5" t="s">
        <v>1807</v>
      </c>
      <c r="Z38" s="5" t="s">
        <v>1785</v>
      </c>
      <c r="AA38" s="5" t="s">
        <v>2673</v>
      </c>
      <c r="AB38" s="7">
        <v>24592</v>
      </c>
      <c r="AC38" s="17">
        <f t="shared" si="0"/>
        <v>24.591999999999999</v>
      </c>
      <c r="AD38" s="7">
        <v>13600</v>
      </c>
      <c r="AE38" s="17">
        <f t="shared" si="1"/>
        <v>13.6</v>
      </c>
      <c r="AF38" s="38">
        <v>32853</v>
      </c>
      <c r="AG38" s="24">
        <f t="shared" si="4"/>
        <v>32.853000000000002</v>
      </c>
      <c r="AH38" s="5" t="s">
        <v>2046</v>
      </c>
      <c r="AI38" s="37">
        <f t="shared" si="3"/>
        <v>50</v>
      </c>
    </row>
    <row r="39" spans="1:35" ht="12" customHeight="1" x14ac:dyDescent="0.2">
      <c r="A39" s="1" t="s">
        <v>1719</v>
      </c>
      <c r="B39" s="5" t="s">
        <v>2614</v>
      </c>
      <c r="C39" s="5" t="s">
        <v>2652</v>
      </c>
      <c r="D39" s="5" t="s">
        <v>2749</v>
      </c>
      <c r="E39" s="5" t="s">
        <v>2750</v>
      </c>
      <c r="F39" s="5" t="s">
        <v>2001</v>
      </c>
      <c r="G39" s="5" t="s">
        <v>2112</v>
      </c>
      <c r="H39" s="5" t="s">
        <v>1985</v>
      </c>
      <c r="I39" s="5" t="s">
        <v>1753</v>
      </c>
      <c r="J39" s="5" t="s">
        <v>2139</v>
      </c>
      <c r="K39" s="5" t="s">
        <v>1754</v>
      </c>
      <c r="L39" s="5" t="s">
        <v>1988</v>
      </c>
      <c r="M39" s="5" t="s">
        <v>2488</v>
      </c>
      <c r="N39" s="5" t="s">
        <v>2263</v>
      </c>
      <c r="O39" s="5" t="s">
        <v>2751</v>
      </c>
      <c r="P39" s="5" t="s">
        <v>2752</v>
      </c>
      <c r="Q39" s="5" t="s">
        <v>2753</v>
      </c>
      <c r="R39" s="6" t="b">
        <v>0</v>
      </c>
      <c r="S39" s="5" t="s">
        <v>2754</v>
      </c>
      <c r="T39" s="5" t="s">
        <v>2755</v>
      </c>
      <c r="U39" s="5" t="s">
        <v>1763</v>
      </c>
      <c r="V39" s="5" t="s">
        <v>1887</v>
      </c>
      <c r="W39" s="5" t="s">
        <v>2473</v>
      </c>
      <c r="X39" s="6" t="b">
        <v>0</v>
      </c>
      <c r="Y39" s="5" t="s">
        <v>1825</v>
      </c>
      <c r="Z39" s="5" t="s">
        <v>1741</v>
      </c>
      <c r="AA39" s="5" t="s">
        <v>2756</v>
      </c>
      <c r="AB39" s="7">
        <v>2700</v>
      </c>
      <c r="AC39" s="17">
        <f t="shared" si="0"/>
        <v>2.7</v>
      </c>
      <c r="AD39" s="7">
        <v>13534</v>
      </c>
      <c r="AE39" s="17">
        <f t="shared" si="1"/>
        <v>13.534000000000001</v>
      </c>
      <c r="AF39" s="38">
        <v>14568</v>
      </c>
      <c r="AG39" s="24">
        <f t="shared" si="4"/>
        <v>14.568</v>
      </c>
      <c r="AH39" s="5" t="s">
        <v>1745</v>
      </c>
      <c r="AI39" s="37"/>
    </row>
    <row r="40" spans="1:35" ht="12" customHeight="1" x14ac:dyDescent="0.2">
      <c r="A40" s="1" t="s">
        <v>1719</v>
      </c>
      <c r="B40" s="5" t="s">
        <v>2614</v>
      </c>
      <c r="C40" s="5" t="s">
        <v>2628</v>
      </c>
      <c r="D40" s="5" t="s">
        <v>2840</v>
      </c>
      <c r="E40" s="5" t="s">
        <v>2841</v>
      </c>
      <c r="F40" s="5" t="s">
        <v>2842</v>
      </c>
      <c r="G40" s="5" t="s">
        <v>2000</v>
      </c>
      <c r="H40" s="5" t="s">
        <v>1985</v>
      </c>
      <c r="I40" s="5" t="s">
        <v>2632</v>
      </c>
      <c r="J40" s="5" t="s">
        <v>1728</v>
      </c>
      <c r="K40" s="5" t="s">
        <v>2003</v>
      </c>
      <c r="L40" s="5" t="s">
        <v>1988</v>
      </c>
      <c r="M40" s="5" t="s">
        <v>1882</v>
      </c>
      <c r="N40" s="5" t="s">
        <v>1926</v>
      </c>
      <c r="O40" s="5" t="s">
        <v>2843</v>
      </c>
      <c r="P40" s="5" t="s">
        <v>2508</v>
      </c>
      <c r="Q40" s="5" t="s">
        <v>2844</v>
      </c>
      <c r="R40" s="6" t="b">
        <v>0</v>
      </c>
      <c r="S40" s="5" t="s">
        <v>2845</v>
      </c>
      <c r="T40" s="5" t="s">
        <v>2846</v>
      </c>
      <c r="U40" s="5" t="s">
        <v>2847</v>
      </c>
      <c r="V40" s="5" t="s">
        <v>1762</v>
      </c>
      <c r="W40" s="5" t="s">
        <v>2848</v>
      </c>
      <c r="X40" s="6" t="b">
        <v>0</v>
      </c>
      <c r="Y40" s="5" t="s">
        <v>1807</v>
      </c>
      <c r="Z40" s="5" t="s">
        <v>1785</v>
      </c>
      <c r="AA40" s="5" t="s">
        <v>2849</v>
      </c>
      <c r="AB40" s="7">
        <v>22223</v>
      </c>
      <c r="AC40" s="17">
        <f t="shared" si="0"/>
        <v>22.222999999999999</v>
      </c>
      <c r="AD40" s="7">
        <v>13000</v>
      </c>
      <c r="AE40" s="17">
        <f t="shared" si="1"/>
        <v>13</v>
      </c>
      <c r="AF40" s="38">
        <v>28058</v>
      </c>
      <c r="AG40" s="24">
        <f t="shared" si="4"/>
        <v>28.058</v>
      </c>
      <c r="AH40" s="5" t="s">
        <v>2105</v>
      </c>
      <c r="AI40" s="37">
        <f t="shared" si="3"/>
        <v>15</v>
      </c>
    </row>
    <row r="41" spans="1:35" ht="12" customHeight="1" x14ac:dyDescent="0.2">
      <c r="A41" s="1" t="s">
        <v>1719</v>
      </c>
      <c r="B41" s="5" t="s">
        <v>2614</v>
      </c>
      <c r="C41" s="5" t="s">
        <v>2628</v>
      </c>
      <c r="D41" s="5" t="s">
        <v>2969</v>
      </c>
      <c r="E41" s="5" t="s">
        <v>2970</v>
      </c>
      <c r="F41" s="5" t="s">
        <v>1830</v>
      </c>
      <c r="G41" s="5" t="s">
        <v>2624</v>
      </c>
      <c r="H41" s="5" t="s">
        <v>1985</v>
      </c>
      <c r="I41" s="5" t="s">
        <v>1753</v>
      </c>
      <c r="J41" s="5" t="s">
        <v>2139</v>
      </c>
      <c r="K41" s="5" t="s">
        <v>1754</v>
      </c>
      <c r="L41" s="5" t="s">
        <v>2658</v>
      </c>
      <c r="M41" s="5" t="s">
        <v>2971</v>
      </c>
      <c r="N41" s="5" t="s">
        <v>2263</v>
      </c>
      <c r="O41" s="5" t="s">
        <v>2972</v>
      </c>
      <c r="P41" s="5" t="s">
        <v>2973</v>
      </c>
      <c r="Q41" s="5" t="s">
        <v>2974</v>
      </c>
      <c r="R41" s="6" t="b">
        <v>1</v>
      </c>
      <c r="S41" s="5" t="s">
        <v>2065</v>
      </c>
      <c r="T41" s="5" t="s">
        <v>1808</v>
      </c>
      <c r="U41" s="5" t="s">
        <v>2068</v>
      </c>
      <c r="V41" s="5" t="s">
        <v>1768</v>
      </c>
      <c r="W41" s="5" t="s">
        <v>2975</v>
      </c>
      <c r="X41" s="6" t="b">
        <v>0</v>
      </c>
      <c r="Y41" s="5" t="s">
        <v>1825</v>
      </c>
      <c r="Z41" s="5" t="s">
        <v>1741</v>
      </c>
      <c r="AA41" s="5" t="s">
        <v>2976</v>
      </c>
      <c r="AB41" s="7">
        <v>6655</v>
      </c>
      <c r="AC41" s="17">
        <f t="shared" si="0"/>
        <v>6.6550000000000002</v>
      </c>
      <c r="AD41" s="7">
        <v>12800</v>
      </c>
      <c r="AE41" s="17">
        <f t="shared" si="1"/>
        <v>12.8</v>
      </c>
      <c r="AF41" s="38">
        <v>19440</v>
      </c>
      <c r="AG41" s="24">
        <f t="shared" si="4"/>
        <v>19.440000000000001</v>
      </c>
      <c r="AH41" s="5" t="s">
        <v>1745</v>
      </c>
      <c r="AI41" s="37"/>
    </row>
    <row r="42" spans="1:35" ht="12" customHeight="1" x14ac:dyDescent="0.2">
      <c r="A42" s="1" t="s">
        <v>1719</v>
      </c>
      <c r="B42" s="5" t="s">
        <v>2614</v>
      </c>
      <c r="C42" s="5" t="s">
        <v>2628</v>
      </c>
      <c r="D42" s="5" t="s">
        <v>2675</v>
      </c>
      <c r="E42" s="5" t="s">
        <v>2676</v>
      </c>
      <c r="F42" s="5" t="s">
        <v>1901</v>
      </c>
      <c r="G42" s="5" t="s">
        <v>2124</v>
      </c>
      <c r="H42" s="5" t="s">
        <v>1985</v>
      </c>
      <c r="I42" s="5" t="s">
        <v>1753</v>
      </c>
      <c r="J42" s="5" t="s">
        <v>2139</v>
      </c>
      <c r="K42" s="5" t="s">
        <v>1754</v>
      </c>
      <c r="L42" s="5" t="s">
        <v>2658</v>
      </c>
      <c r="M42" s="5" t="s">
        <v>2677</v>
      </c>
      <c r="N42" s="5" t="s">
        <v>2263</v>
      </c>
      <c r="O42" s="5" t="s">
        <v>2678</v>
      </c>
      <c r="P42" s="5" t="s">
        <v>2679</v>
      </c>
      <c r="Q42" s="5" t="s">
        <v>2680</v>
      </c>
      <c r="R42" s="6" t="b">
        <v>0</v>
      </c>
      <c r="S42" s="5" t="s">
        <v>2681</v>
      </c>
      <c r="T42" s="5" t="s">
        <v>2682</v>
      </c>
      <c r="U42" s="5" t="s">
        <v>1823</v>
      </c>
      <c r="V42" s="5" t="s">
        <v>1887</v>
      </c>
      <c r="W42" s="5" t="s">
        <v>2489</v>
      </c>
      <c r="X42" s="6" t="b">
        <v>0</v>
      </c>
      <c r="Y42" s="5" t="s">
        <v>1740</v>
      </c>
      <c r="Z42" s="5" t="s">
        <v>1741</v>
      </c>
      <c r="AA42" s="5" t="s">
        <v>2683</v>
      </c>
      <c r="AB42" s="7">
        <v>6600</v>
      </c>
      <c r="AC42" s="17">
        <f t="shared" si="0"/>
        <v>6.6</v>
      </c>
      <c r="AD42" s="7">
        <v>12400</v>
      </c>
      <c r="AE42" s="17">
        <f t="shared" si="1"/>
        <v>12.4</v>
      </c>
      <c r="AF42" s="38">
        <v>18386</v>
      </c>
      <c r="AG42" s="24">
        <f t="shared" si="4"/>
        <v>18.385999999999999</v>
      </c>
      <c r="AH42" s="5" t="s">
        <v>2684</v>
      </c>
      <c r="AI42" s="37">
        <f t="shared" si="3"/>
        <v>150</v>
      </c>
    </row>
    <row r="43" spans="1:35" ht="12" customHeight="1" x14ac:dyDescent="0.2">
      <c r="A43" s="1" t="s">
        <v>1719</v>
      </c>
      <c r="B43" s="5" t="s">
        <v>2371</v>
      </c>
      <c r="C43" s="5" t="s">
        <v>1769</v>
      </c>
      <c r="D43" s="5" t="s">
        <v>2380</v>
      </c>
      <c r="E43" s="5" t="s">
        <v>2373</v>
      </c>
      <c r="F43" s="5" t="s">
        <v>1948</v>
      </c>
      <c r="G43" s="5" t="s">
        <v>1830</v>
      </c>
      <c r="H43" s="5" t="s">
        <v>1726</v>
      </c>
      <c r="I43" s="5" t="s">
        <v>1727</v>
      </c>
      <c r="J43" s="5" t="s">
        <v>1728</v>
      </c>
      <c r="K43" s="5" t="s">
        <v>1729</v>
      </c>
      <c r="L43" s="5" t="s">
        <v>1730</v>
      </c>
      <c r="M43" s="5" t="s">
        <v>1745</v>
      </c>
      <c r="N43" s="5" t="s">
        <v>1732</v>
      </c>
      <c r="O43" s="5" t="s">
        <v>2381</v>
      </c>
      <c r="P43" s="5" t="s">
        <v>2382</v>
      </c>
      <c r="Q43" s="5" t="s">
        <v>2383</v>
      </c>
      <c r="R43" s="6" t="b">
        <v>0</v>
      </c>
      <c r="S43" s="5" t="s">
        <v>1779</v>
      </c>
      <c r="T43" s="5" t="s">
        <v>2376</v>
      </c>
      <c r="U43" s="5" t="s">
        <v>2352</v>
      </c>
      <c r="V43" s="5" t="s">
        <v>1823</v>
      </c>
      <c r="W43" s="5" t="s">
        <v>1779</v>
      </c>
      <c r="X43" s="6" t="b">
        <v>1</v>
      </c>
      <c r="Y43" s="5" t="s">
        <v>1807</v>
      </c>
      <c r="Z43" s="5" t="s">
        <v>1741</v>
      </c>
      <c r="AA43" s="5" t="s">
        <v>1742</v>
      </c>
      <c r="AB43" s="7">
        <v>38700</v>
      </c>
      <c r="AC43" s="17">
        <f t="shared" si="0"/>
        <v>38.700000000000003</v>
      </c>
      <c r="AD43" s="7">
        <v>12200</v>
      </c>
      <c r="AE43" s="17">
        <f t="shared" si="1"/>
        <v>12.2</v>
      </c>
      <c r="AF43" s="38">
        <v>50872</v>
      </c>
      <c r="AG43" s="24">
        <f t="shared" si="4"/>
        <v>50.872</v>
      </c>
      <c r="AH43" s="39" t="s">
        <v>2385</v>
      </c>
      <c r="AI43" s="37">
        <f t="shared" si="3"/>
        <v>6.6</v>
      </c>
    </row>
    <row r="44" spans="1:35" ht="12" customHeight="1" x14ac:dyDescent="0.2">
      <c r="A44" s="1" t="s">
        <v>1719</v>
      </c>
      <c r="B44" s="5" t="s">
        <v>2614</v>
      </c>
      <c r="C44" s="5" t="s">
        <v>2628</v>
      </c>
      <c r="D44" s="5" t="s">
        <v>2939</v>
      </c>
      <c r="E44" s="5" t="s">
        <v>2852</v>
      </c>
      <c r="F44" s="5" t="s">
        <v>1995</v>
      </c>
      <c r="G44" s="5" t="s">
        <v>1972</v>
      </c>
      <c r="H44" s="5" t="s">
        <v>1985</v>
      </c>
      <c r="I44" s="5" t="s">
        <v>2632</v>
      </c>
      <c r="J44" s="5" t="s">
        <v>1728</v>
      </c>
      <c r="K44" s="5" t="s">
        <v>2003</v>
      </c>
      <c r="L44" s="5" t="s">
        <v>1988</v>
      </c>
      <c r="M44" s="5" t="s">
        <v>2004</v>
      </c>
      <c r="N44" s="5" t="s">
        <v>1926</v>
      </c>
      <c r="O44" s="5" t="s">
        <v>2940</v>
      </c>
      <c r="P44" s="5" t="s">
        <v>2941</v>
      </c>
      <c r="Q44" s="5" t="s">
        <v>2446</v>
      </c>
      <c r="R44" s="6" t="b">
        <v>0</v>
      </c>
      <c r="S44" s="5" t="s">
        <v>2942</v>
      </c>
      <c r="T44" s="5" t="s">
        <v>2943</v>
      </c>
      <c r="U44" s="5" t="s">
        <v>1944</v>
      </c>
      <c r="V44" s="5" t="s">
        <v>1763</v>
      </c>
      <c r="W44" s="5" t="s">
        <v>1779</v>
      </c>
      <c r="X44" s="6" t="b">
        <v>0</v>
      </c>
      <c r="Y44" s="5" t="s">
        <v>1884</v>
      </c>
      <c r="Z44" s="5" t="s">
        <v>1785</v>
      </c>
      <c r="AA44" s="5" t="s">
        <v>2944</v>
      </c>
      <c r="AB44" s="7">
        <v>16712</v>
      </c>
      <c r="AC44" s="17">
        <f t="shared" si="0"/>
        <v>16.712</v>
      </c>
      <c r="AD44" s="7">
        <v>12200</v>
      </c>
      <c r="AE44" s="17">
        <f t="shared" si="1"/>
        <v>12.2</v>
      </c>
      <c r="AF44" s="38">
        <v>27161</v>
      </c>
      <c r="AG44" s="24">
        <f t="shared" si="4"/>
        <v>27.161000000000001</v>
      </c>
      <c r="AH44" s="5" t="s">
        <v>1742</v>
      </c>
      <c r="AI44" s="37"/>
    </row>
    <row r="45" spans="1:35" ht="12" customHeight="1" x14ac:dyDescent="0.2">
      <c r="A45" s="1" t="s">
        <v>1719</v>
      </c>
      <c r="B45" s="5" t="s">
        <v>2614</v>
      </c>
      <c r="C45" s="5" t="s">
        <v>2764</v>
      </c>
      <c r="D45" s="5" t="s">
        <v>2953</v>
      </c>
      <c r="E45" s="5" t="s">
        <v>2909</v>
      </c>
      <c r="F45" s="5" t="s">
        <v>2092</v>
      </c>
      <c r="G45" s="5" t="s">
        <v>1725</v>
      </c>
      <c r="H45" s="5" t="s">
        <v>1985</v>
      </c>
      <c r="I45" s="5" t="s">
        <v>2910</v>
      </c>
      <c r="J45" s="5" t="s">
        <v>2139</v>
      </c>
      <c r="K45" s="5" t="s">
        <v>1754</v>
      </c>
      <c r="L45" s="5" t="s">
        <v>1988</v>
      </c>
      <c r="M45" s="5" t="s">
        <v>1925</v>
      </c>
      <c r="N45" s="5" t="s">
        <v>1732</v>
      </c>
      <c r="O45" s="5" t="s">
        <v>2954</v>
      </c>
      <c r="P45" s="5" t="s">
        <v>2955</v>
      </c>
      <c r="Q45" s="5" t="s">
        <v>1952</v>
      </c>
      <c r="R45" s="6" t="b">
        <v>0</v>
      </c>
      <c r="S45" s="5" t="s">
        <v>2956</v>
      </c>
      <c r="T45" s="5" t="s">
        <v>2957</v>
      </c>
      <c r="U45" s="5" t="s">
        <v>2958</v>
      </c>
      <c r="V45" s="5" t="s">
        <v>2238</v>
      </c>
      <c r="W45" s="5" t="s">
        <v>1779</v>
      </c>
      <c r="X45" s="6" t="b">
        <v>1</v>
      </c>
      <c r="Y45" s="5" t="s">
        <v>1740</v>
      </c>
      <c r="Z45" s="5" t="s">
        <v>1785</v>
      </c>
      <c r="AA45" s="5" t="s">
        <v>1744</v>
      </c>
      <c r="AB45" s="7">
        <v>23000</v>
      </c>
      <c r="AC45" s="17">
        <f t="shared" si="0"/>
        <v>23</v>
      </c>
      <c r="AD45" s="7">
        <v>12000</v>
      </c>
      <c r="AE45" s="17">
        <f t="shared" si="1"/>
        <v>12</v>
      </c>
      <c r="AF45" s="38">
        <v>15917</v>
      </c>
      <c r="AG45" s="24">
        <f t="shared" si="4"/>
        <v>15.917</v>
      </c>
      <c r="AH45" s="5" t="s">
        <v>1745</v>
      </c>
      <c r="AI45" s="37"/>
    </row>
    <row r="46" spans="1:35" ht="12" customHeight="1" x14ac:dyDescent="0.2">
      <c r="A46" s="1" t="s">
        <v>1719</v>
      </c>
      <c r="B46" s="5" t="s">
        <v>592</v>
      </c>
      <c r="C46" s="5" t="s">
        <v>3096</v>
      </c>
      <c r="D46" s="5" t="s">
        <v>667</v>
      </c>
      <c r="E46" s="5" t="s">
        <v>668</v>
      </c>
      <c r="F46" s="5" t="s">
        <v>1973</v>
      </c>
      <c r="G46" s="5" t="s">
        <v>1752</v>
      </c>
      <c r="H46" s="5" t="s">
        <v>1985</v>
      </c>
      <c r="I46" s="5" t="s">
        <v>669</v>
      </c>
      <c r="J46" s="5" t="s">
        <v>670</v>
      </c>
      <c r="K46" s="5" t="s">
        <v>2094</v>
      </c>
      <c r="L46" s="5" t="s">
        <v>1988</v>
      </c>
      <c r="M46" s="5" t="s">
        <v>1731</v>
      </c>
      <c r="N46" s="5" t="s">
        <v>1926</v>
      </c>
      <c r="O46" s="5" t="s">
        <v>2659</v>
      </c>
      <c r="P46" s="5" t="s">
        <v>671</v>
      </c>
      <c r="Q46" s="5" t="s">
        <v>2374</v>
      </c>
      <c r="R46" s="6" t="b">
        <v>0</v>
      </c>
      <c r="S46" s="5" t="s">
        <v>672</v>
      </c>
      <c r="T46" s="5" t="s">
        <v>673</v>
      </c>
      <c r="U46" s="5" t="s">
        <v>2168</v>
      </c>
      <c r="V46" s="5" t="s">
        <v>1836</v>
      </c>
      <c r="W46" s="5" t="s">
        <v>126</v>
      </c>
      <c r="X46" s="6" t="b">
        <v>0</v>
      </c>
      <c r="Y46" s="5" t="s">
        <v>1884</v>
      </c>
      <c r="Z46" s="5" t="s">
        <v>1741</v>
      </c>
      <c r="AA46" s="5" t="s">
        <v>1745</v>
      </c>
      <c r="AB46" s="7">
        <v>18300</v>
      </c>
      <c r="AC46" s="17">
        <f t="shared" si="0"/>
        <v>18.3</v>
      </c>
      <c r="AD46" s="7">
        <v>11700</v>
      </c>
      <c r="AE46" s="17">
        <f t="shared" si="1"/>
        <v>11.7</v>
      </c>
      <c r="AF46" s="38">
        <v>30015</v>
      </c>
      <c r="AG46" s="24">
        <f t="shared" si="4"/>
        <v>30.015000000000001</v>
      </c>
      <c r="AH46" s="5" t="s">
        <v>674</v>
      </c>
      <c r="AI46" s="37">
        <f t="shared" si="3"/>
        <v>700</v>
      </c>
    </row>
    <row r="47" spans="1:35" ht="12" customHeight="1" x14ac:dyDescent="0.2">
      <c r="A47" s="1" t="s">
        <v>1719</v>
      </c>
      <c r="B47" s="5" t="s">
        <v>163</v>
      </c>
      <c r="C47" s="5" t="s">
        <v>3191</v>
      </c>
      <c r="D47" s="5" t="s">
        <v>419</v>
      </c>
      <c r="E47" s="5" t="s">
        <v>2091</v>
      </c>
      <c r="F47" s="5" t="s">
        <v>2307</v>
      </c>
      <c r="G47" s="5" t="s">
        <v>2082</v>
      </c>
      <c r="H47" s="5" t="s">
        <v>1985</v>
      </c>
      <c r="I47" s="5" t="s">
        <v>420</v>
      </c>
      <c r="J47" s="5" t="s">
        <v>421</v>
      </c>
      <c r="K47" s="5" t="s">
        <v>2094</v>
      </c>
      <c r="L47" s="5" t="s">
        <v>1988</v>
      </c>
      <c r="M47" s="5" t="s">
        <v>1731</v>
      </c>
      <c r="N47" s="5" t="s">
        <v>1926</v>
      </c>
      <c r="O47" s="5" t="s">
        <v>422</v>
      </c>
      <c r="P47" s="5" t="s">
        <v>423</v>
      </c>
      <c r="Q47" s="5" t="s">
        <v>1760</v>
      </c>
      <c r="R47" s="6" t="b">
        <v>0</v>
      </c>
      <c r="S47" s="5" t="s">
        <v>424</v>
      </c>
      <c r="T47" s="5" t="s">
        <v>425</v>
      </c>
      <c r="U47" s="5" t="s">
        <v>1882</v>
      </c>
      <c r="V47" s="5" t="s">
        <v>1836</v>
      </c>
      <c r="W47" s="5" t="s">
        <v>426</v>
      </c>
      <c r="X47" s="6" t="b">
        <v>0</v>
      </c>
      <c r="Y47" s="5" t="s">
        <v>1807</v>
      </c>
      <c r="Z47" s="5" t="s">
        <v>1741</v>
      </c>
      <c r="AA47" s="5" t="s">
        <v>427</v>
      </c>
      <c r="AB47" s="7">
        <v>10351</v>
      </c>
      <c r="AC47" s="17">
        <f t="shared" si="0"/>
        <v>10.351000000000001</v>
      </c>
      <c r="AD47" s="7">
        <v>11500</v>
      </c>
      <c r="AE47" s="17">
        <f t="shared" si="1"/>
        <v>11.5</v>
      </c>
      <c r="AF47" s="38">
        <v>12820</v>
      </c>
      <c r="AG47" s="24">
        <f t="shared" si="4"/>
        <v>12.82</v>
      </c>
      <c r="AH47" s="5" t="s">
        <v>2105</v>
      </c>
      <c r="AI47" s="37">
        <f t="shared" si="3"/>
        <v>15</v>
      </c>
    </row>
    <row r="48" spans="1:35" ht="12" customHeight="1" x14ac:dyDescent="0.2">
      <c r="A48" s="1" t="s">
        <v>1719</v>
      </c>
      <c r="B48" s="5" t="s">
        <v>1720</v>
      </c>
      <c r="C48" s="5" t="s">
        <v>1769</v>
      </c>
      <c r="D48" s="5" t="s">
        <v>1788</v>
      </c>
      <c r="E48" s="5" t="s">
        <v>1771</v>
      </c>
      <c r="F48" s="5" t="s">
        <v>1789</v>
      </c>
      <c r="G48" s="5" t="s">
        <v>1751</v>
      </c>
      <c r="H48" s="5" t="s">
        <v>1726</v>
      </c>
      <c r="I48" s="5" t="s">
        <v>1727</v>
      </c>
      <c r="J48" s="5" t="s">
        <v>1728</v>
      </c>
      <c r="K48" s="5" t="s">
        <v>1729</v>
      </c>
      <c r="L48" s="5" t="s">
        <v>1730</v>
      </c>
      <c r="M48" s="5" t="s">
        <v>1790</v>
      </c>
      <c r="N48" s="5" t="s">
        <v>1732</v>
      </c>
      <c r="O48" s="5" t="s">
        <v>1791</v>
      </c>
      <c r="P48" s="5" t="s">
        <v>1792</v>
      </c>
      <c r="Q48" s="5" t="s">
        <v>1793</v>
      </c>
      <c r="R48" s="6" t="b">
        <v>0</v>
      </c>
      <c r="S48" s="5" t="s">
        <v>1779</v>
      </c>
      <c r="T48" s="5" t="s">
        <v>1780</v>
      </c>
      <c r="U48" s="5" t="s">
        <v>1794</v>
      </c>
      <c r="V48" s="5" t="s">
        <v>1795</v>
      </c>
      <c r="W48" s="5" t="s">
        <v>1796</v>
      </c>
      <c r="X48" s="6" t="b">
        <v>1</v>
      </c>
      <c r="Y48" s="5" t="s">
        <v>1784</v>
      </c>
      <c r="Z48" s="5" t="s">
        <v>1785</v>
      </c>
      <c r="AA48" s="5" t="s">
        <v>1742</v>
      </c>
      <c r="AB48" s="7">
        <v>56000</v>
      </c>
      <c r="AC48" s="17">
        <f t="shared" si="0"/>
        <v>56</v>
      </c>
      <c r="AD48" s="7">
        <v>11000</v>
      </c>
      <c r="AE48" s="17">
        <f t="shared" si="1"/>
        <v>11</v>
      </c>
      <c r="AF48" s="38">
        <v>66405</v>
      </c>
      <c r="AG48" s="24">
        <f t="shared" si="4"/>
        <v>66.405000000000001</v>
      </c>
      <c r="AH48" s="39" t="s">
        <v>1798</v>
      </c>
      <c r="AI48" s="37">
        <f t="shared" si="3"/>
        <v>40</v>
      </c>
    </row>
    <row r="49" spans="1:35" ht="12" customHeight="1" x14ac:dyDescent="0.2">
      <c r="A49" s="1" t="s">
        <v>1719</v>
      </c>
      <c r="B49" s="5" t="s">
        <v>2614</v>
      </c>
      <c r="C49" s="5" t="s">
        <v>2652</v>
      </c>
      <c r="D49" s="5" t="s">
        <v>2757</v>
      </c>
      <c r="E49" s="5" t="s">
        <v>2654</v>
      </c>
      <c r="F49" s="5" t="s">
        <v>1815</v>
      </c>
      <c r="G49" s="5" t="s">
        <v>2696</v>
      </c>
      <c r="H49" s="5" t="s">
        <v>1985</v>
      </c>
      <c r="I49" s="5" t="s">
        <v>2697</v>
      </c>
      <c r="J49" s="5" t="s">
        <v>2139</v>
      </c>
      <c r="K49" s="5" t="s">
        <v>1754</v>
      </c>
      <c r="L49" s="5" t="s">
        <v>2658</v>
      </c>
      <c r="M49" s="5" t="s">
        <v>2304</v>
      </c>
      <c r="N49" s="5" t="s">
        <v>2263</v>
      </c>
      <c r="O49" s="5" t="s">
        <v>2758</v>
      </c>
      <c r="P49" s="5" t="s">
        <v>2759</v>
      </c>
      <c r="Q49" s="5" t="s">
        <v>2760</v>
      </c>
      <c r="R49" s="6" t="b">
        <v>0</v>
      </c>
      <c r="S49" s="5" t="s">
        <v>2761</v>
      </c>
      <c r="T49" s="5" t="s">
        <v>2762</v>
      </c>
      <c r="U49" s="5" t="s">
        <v>1836</v>
      </c>
      <c r="V49" s="5" t="s">
        <v>1887</v>
      </c>
      <c r="W49" s="5" t="s">
        <v>2702</v>
      </c>
      <c r="X49" s="6" t="b">
        <v>0</v>
      </c>
      <c r="Y49" s="5" t="s">
        <v>1825</v>
      </c>
      <c r="Z49" s="5" t="s">
        <v>1741</v>
      </c>
      <c r="AA49" s="5" t="s">
        <v>2763</v>
      </c>
      <c r="AB49" s="7">
        <v>1500</v>
      </c>
      <c r="AC49" s="17">
        <f t="shared" si="0"/>
        <v>1.5</v>
      </c>
      <c r="AD49" s="7">
        <v>10810</v>
      </c>
      <c r="AE49" s="17">
        <f t="shared" si="1"/>
        <v>10.81</v>
      </c>
      <c r="AF49" s="38">
        <v>11089</v>
      </c>
      <c r="AG49" s="24">
        <f t="shared" si="4"/>
        <v>11.089</v>
      </c>
      <c r="AH49" s="5" t="s">
        <v>1745</v>
      </c>
      <c r="AI49" s="37"/>
    </row>
    <row r="50" spans="1:35" ht="12" customHeight="1" x14ac:dyDescent="0.2">
      <c r="A50" s="1" t="s">
        <v>1719</v>
      </c>
      <c r="B50" s="5" t="s">
        <v>1720</v>
      </c>
      <c r="C50" s="5" t="s">
        <v>1721</v>
      </c>
      <c r="D50" s="5" t="s">
        <v>1827</v>
      </c>
      <c r="E50" s="5" t="s">
        <v>1828</v>
      </c>
      <c r="F50" s="5" t="s">
        <v>1829</v>
      </c>
      <c r="G50" s="5" t="s">
        <v>1830</v>
      </c>
      <c r="H50" s="5" t="s">
        <v>1726</v>
      </c>
      <c r="I50" s="5" t="s">
        <v>1727</v>
      </c>
      <c r="J50" s="5" t="s">
        <v>1728</v>
      </c>
      <c r="K50" s="5" t="s">
        <v>1729</v>
      </c>
      <c r="L50" s="5" t="s">
        <v>1730</v>
      </c>
      <c r="M50" s="5" t="s">
        <v>1775</v>
      </c>
      <c r="N50" s="5" t="s">
        <v>1732</v>
      </c>
      <c r="O50" s="5" t="s">
        <v>1831</v>
      </c>
      <c r="P50" s="5" t="s">
        <v>1832</v>
      </c>
      <c r="Q50" s="5" t="s">
        <v>1833</v>
      </c>
      <c r="R50" s="6" t="b">
        <v>0</v>
      </c>
      <c r="S50" s="5" t="s">
        <v>1834</v>
      </c>
      <c r="T50" s="5" t="s">
        <v>1834</v>
      </c>
      <c r="U50" s="5" t="s">
        <v>1835</v>
      </c>
      <c r="V50" s="5" t="s">
        <v>1836</v>
      </c>
      <c r="W50" s="5" t="s">
        <v>1837</v>
      </c>
      <c r="X50" s="6" t="b">
        <v>0</v>
      </c>
      <c r="Y50" s="5" t="s">
        <v>1825</v>
      </c>
      <c r="Z50" s="5" t="s">
        <v>1741</v>
      </c>
      <c r="AA50" s="5" t="s">
        <v>1742</v>
      </c>
      <c r="AB50" s="7">
        <v>34666</v>
      </c>
      <c r="AC50" s="17">
        <f t="shared" si="0"/>
        <v>34.665999999999997</v>
      </c>
      <c r="AD50" s="7">
        <v>10700</v>
      </c>
      <c r="AE50" s="17">
        <f t="shared" si="1"/>
        <v>10.7</v>
      </c>
      <c r="AF50" s="38">
        <v>45366</v>
      </c>
      <c r="AG50" s="24">
        <f t="shared" si="4"/>
        <v>45.366</v>
      </c>
      <c r="AH50" s="39" t="s">
        <v>1838</v>
      </c>
      <c r="AI50" s="37">
        <f t="shared" si="3"/>
        <v>920</v>
      </c>
    </row>
    <row r="51" spans="1:35" ht="12" customHeight="1" x14ac:dyDescent="0.2">
      <c r="A51" s="1" t="s">
        <v>1719</v>
      </c>
      <c r="B51" s="5" t="s">
        <v>2371</v>
      </c>
      <c r="C51" s="5" t="s">
        <v>2408</v>
      </c>
      <c r="D51" s="5" t="s">
        <v>2419</v>
      </c>
      <c r="E51" s="5" t="s">
        <v>2410</v>
      </c>
      <c r="F51" s="5" t="s">
        <v>2152</v>
      </c>
      <c r="G51" s="5" t="s">
        <v>1801</v>
      </c>
      <c r="H51" s="5" t="s">
        <v>1726</v>
      </c>
      <c r="I51" s="5" t="s">
        <v>2420</v>
      </c>
      <c r="J51" s="5" t="s">
        <v>1728</v>
      </c>
      <c r="K51" s="5" t="s">
        <v>1817</v>
      </c>
      <c r="L51" s="5" t="s">
        <v>1730</v>
      </c>
      <c r="M51" s="5" t="s">
        <v>1784</v>
      </c>
      <c r="N51" s="5" t="s">
        <v>1732</v>
      </c>
      <c r="O51" s="5" t="s">
        <v>2421</v>
      </c>
      <c r="P51" s="5" t="s">
        <v>2422</v>
      </c>
      <c r="Q51" s="5" t="s">
        <v>2423</v>
      </c>
      <c r="R51" s="6" t="b">
        <v>0</v>
      </c>
      <c r="S51" s="5" t="s">
        <v>2424</v>
      </c>
      <c r="T51" s="5" t="s">
        <v>2414</v>
      </c>
      <c r="U51" s="5" t="s">
        <v>2425</v>
      </c>
      <c r="V51" s="5" t="s">
        <v>1882</v>
      </c>
      <c r="W51" s="5" t="s">
        <v>2391</v>
      </c>
      <c r="X51" s="6" t="b">
        <v>0</v>
      </c>
      <c r="Y51" s="5" t="s">
        <v>1807</v>
      </c>
      <c r="Z51" s="5" t="s">
        <v>2056</v>
      </c>
      <c r="AA51" s="5" t="s">
        <v>1742</v>
      </c>
      <c r="AB51" s="7">
        <v>35000</v>
      </c>
      <c r="AC51" s="17">
        <f t="shared" si="0"/>
        <v>35</v>
      </c>
      <c r="AD51" s="7">
        <v>10682</v>
      </c>
      <c r="AE51" s="17">
        <f t="shared" si="1"/>
        <v>10.682</v>
      </c>
      <c r="AF51" s="38">
        <v>49740</v>
      </c>
      <c r="AG51" s="24">
        <f t="shared" si="4"/>
        <v>49.74</v>
      </c>
      <c r="AH51" s="39" t="s">
        <v>2427</v>
      </c>
      <c r="AI51" s="37">
        <f t="shared" si="3"/>
        <v>80</v>
      </c>
    </row>
    <row r="52" spans="1:35" ht="12" customHeight="1" x14ac:dyDescent="0.2">
      <c r="A52" s="1" t="s">
        <v>1719</v>
      </c>
      <c r="B52" s="5" t="s">
        <v>2371</v>
      </c>
      <c r="C52" s="5" t="s">
        <v>2408</v>
      </c>
      <c r="D52" s="5" t="s">
        <v>2409</v>
      </c>
      <c r="E52" s="5" t="s">
        <v>2410</v>
      </c>
      <c r="F52" s="5" t="s">
        <v>2152</v>
      </c>
      <c r="G52" s="5" t="s">
        <v>1948</v>
      </c>
      <c r="H52" s="5" t="s">
        <v>1726</v>
      </c>
      <c r="I52" s="5" t="s">
        <v>1727</v>
      </c>
      <c r="J52" s="5" t="s">
        <v>1728</v>
      </c>
      <c r="K52" s="5" t="s">
        <v>1729</v>
      </c>
      <c r="L52" s="5" t="s">
        <v>1730</v>
      </c>
      <c r="M52" s="5" t="s">
        <v>1910</v>
      </c>
      <c r="N52" s="5" t="s">
        <v>1732</v>
      </c>
      <c r="O52" s="5" t="s">
        <v>2411</v>
      </c>
      <c r="P52" s="5" t="s">
        <v>2412</v>
      </c>
      <c r="Q52" s="5" t="s">
        <v>2169</v>
      </c>
      <c r="R52" s="6" t="b">
        <v>0</v>
      </c>
      <c r="S52" s="5" t="s">
        <v>2413</v>
      </c>
      <c r="T52" s="5" t="s">
        <v>2414</v>
      </c>
      <c r="U52" s="5" t="s">
        <v>2201</v>
      </c>
      <c r="V52" s="5" t="s">
        <v>1882</v>
      </c>
      <c r="W52" s="5" t="s">
        <v>2391</v>
      </c>
      <c r="X52" s="6" t="b">
        <v>0</v>
      </c>
      <c r="Y52" s="5" t="s">
        <v>1884</v>
      </c>
      <c r="Z52" s="5" t="s">
        <v>1785</v>
      </c>
      <c r="AA52" s="5" t="s">
        <v>1742</v>
      </c>
      <c r="AB52" s="7">
        <v>51500</v>
      </c>
      <c r="AC52" s="17">
        <f t="shared" si="0"/>
        <v>51.5</v>
      </c>
      <c r="AD52" s="7">
        <v>10410</v>
      </c>
      <c r="AE52" s="17">
        <f t="shared" si="1"/>
        <v>10.41</v>
      </c>
      <c r="AF52" s="38">
        <v>67491</v>
      </c>
      <c r="AG52" s="24">
        <f t="shared" si="4"/>
        <v>67.491</v>
      </c>
      <c r="AH52" s="39" t="s">
        <v>2416</v>
      </c>
      <c r="AI52" s="37">
        <f t="shared" si="3"/>
        <v>575</v>
      </c>
    </row>
    <row r="53" spans="1:35" ht="12" customHeight="1" x14ac:dyDescent="0.2">
      <c r="A53" s="1" t="s">
        <v>1719</v>
      </c>
      <c r="B53" s="5" t="s">
        <v>2371</v>
      </c>
      <c r="C53" s="5" t="s">
        <v>1769</v>
      </c>
      <c r="D53" s="5" t="s">
        <v>2394</v>
      </c>
      <c r="E53" s="5" t="s">
        <v>2373</v>
      </c>
      <c r="F53" s="5" t="s">
        <v>1829</v>
      </c>
      <c r="G53" s="5" t="s">
        <v>1852</v>
      </c>
      <c r="H53" s="5" t="s">
        <v>1726</v>
      </c>
      <c r="I53" s="5" t="s">
        <v>1727</v>
      </c>
      <c r="J53" s="5" t="s">
        <v>1728</v>
      </c>
      <c r="K53" s="5" t="s">
        <v>1729</v>
      </c>
      <c r="L53" s="5" t="s">
        <v>1730</v>
      </c>
      <c r="M53" s="5" t="s">
        <v>1745</v>
      </c>
      <c r="N53" s="5" t="s">
        <v>1732</v>
      </c>
      <c r="O53" s="5" t="s">
        <v>2381</v>
      </c>
      <c r="P53" s="5" t="s">
        <v>2395</v>
      </c>
      <c r="Q53" s="5" t="s">
        <v>2396</v>
      </c>
      <c r="R53" s="6" t="b">
        <v>0</v>
      </c>
      <c r="S53" s="5" t="s">
        <v>1779</v>
      </c>
      <c r="T53" s="5" t="s">
        <v>2397</v>
      </c>
      <c r="U53" s="5" t="s">
        <v>1762</v>
      </c>
      <c r="V53" s="5" t="s">
        <v>1836</v>
      </c>
      <c r="W53" s="5" t="s">
        <v>1779</v>
      </c>
      <c r="X53" s="6" t="b">
        <v>1</v>
      </c>
      <c r="Y53" s="5" t="s">
        <v>1745</v>
      </c>
      <c r="Z53" s="5" t="s">
        <v>1745</v>
      </c>
      <c r="AA53" s="5" t="s">
        <v>1742</v>
      </c>
      <c r="AB53" s="7">
        <v>28700</v>
      </c>
      <c r="AC53" s="17">
        <f t="shared" si="0"/>
        <v>28.7</v>
      </c>
      <c r="AD53" s="7">
        <v>10400</v>
      </c>
      <c r="AE53" s="17">
        <f t="shared" si="1"/>
        <v>10.4</v>
      </c>
      <c r="AF53" s="38">
        <v>39249</v>
      </c>
      <c r="AG53" s="24">
        <f t="shared" si="4"/>
        <v>39.249000000000002</v>
      </c>
      <c r="AH53" s="39" t="s">
        <v>2379</v>
      </c>
      <c r="AI53" s="37">
        <f t="shared" si="3"/>
        <v>25</v>
      </c>
    </row>
    <row r="54" spans="1:35" ht="12" customHeight="1" x14ac:dyDescent="0.2">
      <c r="A54" s="1" t="s">
        <v>1719</v>
      </c>
      <c r="B54" s="5" t="s">
        <v>2614</v>
      </c>
      <c r="C54" s="5" t="s">
        <v>2764</v>
      </c>
      <c r="D54" s="5" t="s">
        <v>2784</v>
      </c>
      <c r="E54" s="5" t="s">
        <v>2050</v>
      </c>
      <c r="F54" s="5" t="s">
        <v>1865</v>
      </c>
      <c r="G54" s="5" t="s">
        <v>1902</v>
      </c>
      <c r="H54" s="5" t="s">
        <v>1985</v>
      </c>
      <c r="I54" s="5" t="s">
        <v>1753</v>
      </c>
      <c r="J54" s="5" t="s">
        <v>2139</v>
      </c>
      <c r="K54" s="5" t="s">
        <v>1754</v>
      </c>
      <c r="L54" s="5" t="s">
        <v>1988</v>
      </c>
      <c r="M54" s="5" t="s">
        <v>1790</v>
      </c>
      <c r="N54" s="5" t="s">
        <v>2263</v>
      </c>
      <c r="O54" s="5" t="s">
        <v>2785</v>
      </c>
      <c r="P54" s="5" t="s">
        <v>2786</v>
      </c>
      <c r="Q54" s="5" t="s">
        <v>2787</v>
      </c>
      <c r="R54" s="6" t="b">
        <v>0</v>
      </c>
      <c r="S54" s="5" t="s">
        <v>2788</v>
      </c>
      <c r="T54" s="5" t="s">
        <v>2127</v>
      </c>
      <c r="U54" s="5" t="s">
        <v>1763</v>
      </c>
      <c r="V54" s="5" t="s">
        <v>1823</v>
      </c>
      <c r="W54" s="5" t="s">
        <v>1779</v>
      </c>
      <c r="X54" s="6" t="b">
        <v>1</v>
      </c>
      <c r="Y54" s="5" t="s">
        <v>1825</v>
      </c>
      <c r="Z54" s="5" t="s">
        <v>1785</v>
      </c>
      <c r="AA54" s="5" t="s">
        <v>2789</v>
      </c>
      <c r="AB54" s="7">
        <v>6907</v>
      </c>
      <c r="AC54" s="17">
        <f t="shared" si="0"/>
        <v>6.907</v>
      </c>
      <c r="AD54" s="7">
        <v>10070</v>
      </c>
      <c r="AE54" s="17">
        <f t="shared" si="1"/>
        <v>10.07</v>
      </c>
      <c r="AF54" s="38">
        <v>12468</v>
      </c>
      <c r="AG54" s="24">
        <f t="shared" si="4"/>
        <v>12.468</v>
      </c>
      <c r="AH54" s="5" t="s">
        <v>1745</v>
      </c>
      <c r="AI54" s="37"/>
    </row>
    <row r="55" spans="1:35" ht="12" customHeight="1" x14ac:dyDescent="0.2">
      <c r="A55" s="1" t="s">
        <v>1719</v>
      </c>
      <c r="B55" s="5" t="s">
        <v>163</v>
      </c>
      <c r="C55" s="5" t="s">
        <v>408</v>
      </c>
      <c r="D55" s="5" t="s">
        <v>443</v>
      </c>
      <c r="E55" s="5" t="s">
        <v>410</v>
      </c>
      <c r="F55" s="5" t="s">
        <v>1974</v>
      </c>
      <c r="G55" s="5" t="s">
        <v>2842</v>
      </c>
      <c r="H55" s="5" t="s">
        <v>1985</v>
      </c>
      <c r="I55" s="5" t="s">
        <v>2604</v>
      </c>
      <c r="J55" s="5" t="s">
        <v>1745</v>
      </c>
      <c r="K55" s="5" t="s">
        <v>2094</v>
      </c>
      <c r="L55" s="5" t="s">
        <v>1988</v>
      </c>
      <c r="M55" s="5" t="s">
        <v>1931</v>
      </c>
      <c r="N55" s="5" t="s">
        <v>1926</v>
      </c>
      <c r="O55" s="5" t="s">
        <v>3004</v>
      </c>
      <c r="P55" s="5" t="s">
        <v>444</v>
      </c>
      <c r="Q55" s="5" t="s">
        <v>2294</v>
      </c>
      <c r="R55" s="6" t="b">
        <v>0</v>
      </c>
      <c r="S55" s="5" t="s">
        <v>2463</v>
      </c>
      <c r="T55" s="5" t="s">
        <v>445</v>
      </c>
      <c r="U55" s="5" t="s">
        <v>1836</v>
      </c>
      <c r="V55" s="5" t="s">
        <v>2068</v>
      </c>
      <c r="W55" s="5" t="s">
        <v>1779</v>
      </c>
      <c r="X55" s="6" t="b">
        <v>1</v>
      </c>
      <c r="Y55" s="5" t="s">
        <v>1763</v>
      </c>
      <c r="Z55" s="5" t="s">
        <v>1785</v>
      </c>
      <c r="AA55" s="5" t="s">
        <v>446</v>
      </c>
      <c r="AB55" s="7">
        <v>6000</v>
      </c>
      <c r="AC55" s="17">
        <f t="shared" si="0"/>
        <v>6</v>
      </c>
      <c r="AD55" s="7">
        <v>10000</v>
      </c>
      <c r="AE55" s="17">
        <f t="shared" si="1"/>
        <v>10</v>
      </c>
      <c r="AF55" s="38">
        <v>0</v>
      </c>
      <c r="AG55" s="24">
        <f t="shared" si="4"/>
        <v>0</v>
      </c>
      <c r="AH55" s="5" t="s">
        <v>1745</v>
      </c>
      <c r="AI55" s="37"/>
    </row>
    <row r="56" spans="1:35" ht="12" customHeight="1" x14ac:dyDescent="0.2">
      <c r="A56" s="1" t="s">
        <v>1719</v>
      </c>
      <c r="B56" s="5" t="s">
        <v>2614</v>
      </c>
      <c r="C56" s="5" t="s">
        <v>2730</v>
      </c>
      <c r="D56" s="5" t="s">
        <v>2731</v>
      </c>
      <c r="E56" s="5" t="s">
        <v>2732</v>
      </c>
      <c r="F56" s="5" t="s">
        <v>2733</v>
      </c>
      <c r="G56" s="5" t="s">
        <v>1984</v>
      </c>
      <c r="H56" s="5" t="s">
        <v>1985</v>
      </c>
      <c r="I56" s="5" t="s">
        <v>2632</v>
      </c>
      <c r="J56" s="5" t="s">
        <v>1728</v>
      </c>
      <c r="K56" s="5" t="s">
        <v>2003</v>
      </c>
      <c r="L56" s="5" t="s">
        <v>1988</v>
      </c>
      <c r="M56" s="5" t="s">
        <v>1925</v>
      </c>
      <c r="N56" s="5" t="s">
        <v>1732</v>
      </c>
      <c r="O56" s="5" t="s">
        <v>2734</v>
      </c>
      <c r="P56" s="5" t="s">
        <v>2735</v>
      </c>
      <c r="Q56" s="5" t="s">
        <v>2736</v>
      </c>
      <c r="R56" s="6" t="b">
        <v>0</v>
      </c>
      <c r="S56" s="5" t="s">
        <v>2737</v>
      </c>
      <c r="T56" s="5" t="s">
        <v>2738</v>
      </c>
      <c r="U56" s="5" t="s">
        <v>2739</v>
      </c>
      <c r="V56" s="5" t="s">
        <v>2062</v>
      </c>
      <c r="W56" s="5" t="s">
        <v>2740</v>
      </c>
      <c r="X56" s="6" t="b">
        <v>1</v>
      </c>
      <c r="Y56" s="5" t="s">
        <v>1807</v>
      </c>
      <c r="Z56" s="5" t="s">
        <v>1768</v>
      </c>
      <c r="AA56" s="5" t="s">
        <v>2588</v>
      </c>
      <c r="AB56" s="7">
        <v>18500</v>
      </c>
      <c r="AC56" s="17">
        <f t="shared" si="0"/>
        <v>18.5</v>
      </c>
      <c r="AD56" s="7">
        <v>9700</v>
      </c>
      <c r="AE56" s="17">
        <f t="shared" si="1"/>
        <v>9.6999999999999993</v>
      </c>
      <c r="AF56" s="38">
        <v>13453</v>
      </c>
      <c r="AG56" s="24">
        <f t="shared" si="4"/>
        <v>13.452999999999999</v>
      </c>
      <c r="AH56" s="5" t="s">
        <v>1745</v>
      </c>
      <c r="AI56" s="37"/>
    </row>
    <row r="57" spans="1:35" ht="12" customHeight="1" x14ac:dyDescent="0.2">
      <c r="A57" s="1" t="s">
        <v>1719</v>
      </c>
      <c r="B57" s="5" t="s">
        <v>3043</v>
      </c>
      <c r="C57" s="5" t="s">
        <v>3056</v>
      </c>
      <c r="D57" s="5" t="s">
        <v>3057</v>
      </c>
      <c r="E57" s="5" t="s">
        <v>3058</v>
      </c>
      <c r="F57" s="5" t="s">
        <v>2842</v>
      </c>
      <c r="G57" s="5" t="s">
        <v>2624</v>
      </c>
      <c r="H57" s="5" t="s">
        <v>1985</v>
      </c>
      <c r="I57" s="5" t="s">
        <v>2604</v>
      </c>
      <c r="J57" s="5" t="s">
        <v>1745</v>
      </c>
      <c r="K57" s="5" t="s">
        <v>2094</v>
      </c>
      <c r="L57" s="5" t="s">
        <v>1988</v>
      </c>
      <c r="M57" s="5" t="s">
        <v>1784</v>
      </c>
      <c r="N57" s="5" t="s">
        <v>1926</v>
      </c>
      <c r="O57" s="5" t="s">
        <v>3059</v>
      </c>
      <c r="P57" s="5" t="s">
        <v>3060</v>
      </c>
      <c r="Q57" s="5" t="s">
        <v>2024</v>
      </c>
      <c r="R57" s="6" t="b">
        <v>0</v>
      </c>
      <c r="S57" s="5" t="s">
        <v>3061</v>
      </c>
      <c r="T57" s="5" t="s">
        <v>3062</v>
      </c>
      <c r="U57" s="5" t="s">
        <v>1835</v>
      </c>
      <c r="V57" s="5" t="s">
        <v>1823</v>
      </c>
      <c r="W57" s="5" t="s">
        <v>3063</v>
      </c>
      <c r="X57" s="6" t="b">
        <v>0</v>
      </c>
      <c r="Y57" s="5" t="s">
        <v>1825</v>
      </c>
      <c r="Z57" s="5" t="s">
        <v>1785</v>
      </c>
      <c r="AA57" s="5" t="s">
        <v>1745</v>
      </c>
      <c r="AB57" s="7">
        <v>13100</v>
      </c>
      <c r="AC57" s="17">
        <f t="shared" si="0"/>
        <v>13.1</v>
      </c>
      <c r="AD57" s="7">
        <v>9595</v>
      </c>
      <c r="AE57" s="17">
        <f t="shared" si="1"/>
        <v>9.5950000000000006</v>
      </c>
      <c r="AF57" s="38">
        <v>21115</v>
      </c>
      <c r="AG57" s="24">
        <f t="shared" si="4"/>
        <v>21.114999999999998</v>
      </c>
      <c r="AH57" s="5" t="s">
        <v>3064</v>
      </c>
      <c r="AI57" s="37">
        <f t="shared" si="3"/>
        <v>42</v>
      </c>
    </row>
    <row r="58" spans="1:35" ht="12" customHeight="1" x14ac:dyDescent="0.2">
      <c r="A58" s="1" t="s">
        <v>1719</v>
      </c>
      <c r="B58" s="5" t="s">
        <v>592</v>
      </c>
      <c r="C58" s="5" t="s">
        <v>3096</v>
      </c>
      <c r="D58" s="5" t="s">
        <v>782</v>
      </c>
      <c r="E58" s="5" t="s">
        <v>783</v>
      </c>
      <c r="F58" s="5" t="s">
        <v>2435</v>
      </c>
      <c r="G58" s="5" t="s">
        <v>2235</v>
      </c>
      <c r="H58" s="5" t="s">
        <v>1985</v>
      </c>
      <c r="I58" s="5" t="s">
        <v>669</v>
      </c>
      <c r="J58" s="5" t="s">
        <v>670</v>
      </c>
      <c r="K58" s="5" t="s">
        <v>2094</v>
      </c>
      <c r="L58" s="5" t="s">
        <v>1988</v>
      </c>
      <c r="M58" s="5" t="s">
        <v>1731</v>
      </c>
      <c r="N58" s="5" t="s">
        <v>1926</v>
      </c>
      <c r="O58" s="5" t="s">
        <v>784</v>
      </c>
      <c r="P58" s="5" t="s">
        <v>785</v>
      </c>
      <c r="Q58" s="5" t="s">
        <v>786</v>
      </c>
      <c r="R58" s="6" t="b">
        <v>0</v>
      </c>
      <c r="S58" s="5" t="s">
        <v>787</v>
      </c>
      <c r="T58" s="5" t="s">
        <v>788</v>
      </c>
      <c r="U58" s="5" t="s">
        <v>1835</v>
      </c>
      <c r="V58" s="5" t="s">
        <v>1915</v>
      </c>
      <c r="W58" s="5" t="s">
        <v>3190</v>
      </c>
      <c r="X58" s="6" t="b">
        <v>1</v>
      </c>
      <c r="Y58" s="5" t="s">
        <v>1807</v>
      </c>
      <c r="Z58" s="5" t="s">
        <v>1785</v>
      </c>
      <c r="AA58" s="5" t="s">
        <v>1745</v>
      </c>
      <c r="AB58" s="7">
        <v>30663</v>
      </c>
      <c r="AC58" s="17">
        <f t="shared" si="0"/>
        <v>30.663</v>
      </c>
      <c r="AD58" s="7">
        <v>9500</v>
      </c>
      <c r="AE58" s="17">
        <f t="shared" si="1"/>
        <v>9.5</v>
      </c>
      <c r="AF58" s="38">
        <v>40352</v>
      </c>
      <c r="AG58" s="24">
        <f t="shared" si="4"/>
        <v>40.351999999999997</v>
      </c>
      <c r="AH58" s="5" t="s">
        <v>789</v>
      </c>
      <c r="AI58" s="37">
        <f t="shared" si="3"/>
        <v>405</v>
      </c>
    </row>
    <row r="59" spans="1:35" ht="12" customHeight="1" x14ac:dyDescent="0.2">
      <c r="A59" s="1" t="s">
        <v>1719</v>
      </c>
      <c r="B59" s="5" t="s">
        <v>163</v>
      </c>
      <c r="C59" s="5" t="s">
        <v>229</v>
      </c>
      <c r="D59" s="5" t="s">
        <v>471</v>
      </c>
      <c r="E59" s="5" t="s">
        <v>472</v>
      </c>
      <c r="F59" s="5" t="s">
        <v>1865</v>
      </c>
      <c r="G59" s="5" t="s">
        <v>1852</v>
      </c>
      <c r="H59" s="5" t="s">
        <v>1985</v>
      </c>
      <c r="I59" s="5" t="s">
        <v>473</v>
      </c>
      <c r="J59" s="5" t="s">
        <v>1745</v>
      </c>
      <c r="K59" s="5" t="s">
        <v>2094</v>
      </c>
      <c r="L59" s="5" t="s">
        <v>1988</v>
      </c>
      <c r="M59" s="5" t="s">
        <v>2114</v>
      </c>
      <c r="N59" s="5" t="s">
        <v>1926</v>
      </c>
      <c r="O59" s="5" t="s">
        <v>474</v>
      </c>
      <c r="P59" s="5" t="s">
        <v>475</v>
      </c>
      <c r="Q59" s="5" t="s">
        <v>2035</v>
      </c>
      <c r="R59" s="6" t="b">
        <v>0</v>
      </c>
      <c r="S59" s="5" t="s">
        <v>2208</v>
      </c>
      <c r="T59" s="5" t="s">
        <v>476</v>
      </c>
      <c r="U59" s="5" t="s">
        <v>2068</v>
      </c>
      <c r="V59" s="5" t="s">
        <v>1768</v>
      </c>
      <c r="W59" s="5" t="s">
        <v>1930</v>
      </c>
      <c r="X59" s="6" t="b">
        <v>0</v>
      </c>
      <c r="Y59" s="5" t="s">
        <v>1915</v>
      </c>
      <c r="Z59" s="5" t="s">
        <v>1836</v>
      </c>
      <c r="AA59" s="5" t="s">
        <v>477</v>
      </c>
      <c r="AB59" s="7">
        <v>11193</v>
      </c>
      <c r="AC59" s="17">
        <f t="shared" si="0"/>
        <v>11.193</v>
      </c>
      <c r="AD59" s="7">
        <v>9300</v>
      </c>
      <c r="AE59" s="17">
        <f t="shared" si="1"/>
        <v>9.3000000000000007</v>
      </c>
      <c r="AF59" s="38">
        <v>2081</v>
      </c>
      <c r="AG59" s="24">
        <f t="shared" si="4"/>
        <v>2.081</v>
      </c>
      <c r="AH59" s="5" t="s">
        <v>1745</v>
      </c>
      <c r="AI59" s="37"/>
    </row>
    <row r="60" spans="1:35" ht="12" customHeight="1" x14ac:dyDescent="0.2">
      <c r="A60" s="1" t="s">
        <v>1719</v>
      </c>
      <c r="B60" s="5" t="s">
        <v>2614</v>
      </c>
      <c r="C60" s="5" t="s">
        <v>2642</v>
      </c>
      <c r="D60" s="5" t="s">
        <v>2990</v>
      </c>
      <c r="E60" s="5" t="s">
        <v>2835</v>
      </c>
      <c r="F60" s="5" t="s">
        <v>1922</v>
      </c>
      <c r="G60" s="5" t="s">
        <v>2112</v>
      </c>
      <c r="H60" s="5" t="s">
        <v>1985</v>
      </c>
      <c r="I60" s="5" t="s">
        <v>1753</v>
      </c>
      <c r="J60" s="5" t="s">
        <v>2139</v>
      </c>
      <c r="K60" s="5" t="s">
        <v>1754</v>
      </c>
      <c r="L60" s="5" t="s">
        <v>1988</v>
      </c>
      <c r="M60" s="5" t="s">
        <v>2991</v>
      </c>
      <c r="N60" s="5" t="s">
        <v>2263</v>
      </c>
      <c r="O60" s="5" t="s">
        <v>2992</v>
      </c>
      <c r="P60" s="5" t="s">
        <v>2993</v>
      </c>
      <c r="Q60" s="5" t="s">
        <v>2994</v>
      </c>
      <c r="R60" s="6" t="b">
        <v>1</v>
      </c>
      <c r="S60" s="5" t="s">
        <v>2304</v>
      </c>
      <c r="T60" s="5" t="s">
        <v>2995</v>
      </c>
      <c r="U60" s="5" t="s">
        <v>2068</v>
      </c>
      <c r="V60" s="5" t="s">
        <v>1785</v>
      </c>
      <c r="W60" s="5" t="s">
        <v>2996</v>
      </c>
      <c r="X60" s="6" t="b">
        <v>0</v>
      </c>
      <c r="Y60" s="5" t="s">
        <v>1740</v>
      </c>
      <c r="Z60" s="5" t="s">
        <v>1741</v>
      </c>
      <c r="AA60" s="5" t="s">
        <v>2997</v>
      </c>
      <c r="AB60" s="7">
        <v>2419</v>
      </c>
      <c r="AC60" s="17">
        <f t="shared" si="0"/>
        <v>2.419</v>
      </c>
      <c r="AD60" s="7">
        <v>9150</v>
      </c>
      <c r="AE60" s="17">
        <f t="shared" si="1"/>
        <v>9.15</v>
      </c>
      <c r="AF60" s="38">
        <v>11475</v>
      </c>
      <c r="AG60" s="24">
        <f t="shared" si="4"/>
        <v>11.475</v>
      </c>
      <c r="AH60" s="5" t="s">
        <v>1745</v>
      </c>
      <c r="AI60" s="37"/>
    </row>
    <row r="61" spans="1:35" ht="12" customHeight="1" x14ac:dyDescent="0.2">
      <c r="A61" s="1" t="s">
        <v>1719</v>
      </c>
      <c r="B61" s="5" t="s">
        <v>1720</v>
      </c>
      <c r="C61" s="5" t="s">
        <v>1769</v>
      </c>
      <c r="D61" s="5" t="s">
        <v>1770</v>
      </c>
      <c r="E61" s="5" t="s">
        <v>1771</v>
      </c>
      <c r="F61" s="5" t="s">
        <v>1772</v>
      </c>
      <c r="G61" s="5" t="s">
        <v>1773</v>
      </c>
      <c r="H61" s="5" t="s">
        <v>1726</v>
      </c>
      <c r="I61" s="5" t="s">
        <v>1774</v>
      </c>
      <c r="J61" s="5" t="s">
        <v>1728</v>
      </c>
      <c r="K61" s="5" t="s">
        <v>1729</v>
      </c>
      <c r="L61" s="5" t="s">
        <v>1730</v>
      </c>
      <c r="M61" s="5" t="s">
        <v>1775</v>
      </c>
      <c r="N61" s="5" t="s">
        <v>1732</v>
      </c>
      <c r="O61" s="5" t="s">
        <v>1776</v>
      </c>
      <c r="P61" s="5" t="s">
        <v>1777</v>
      </c>
      <c r="Q61" s="5" t="s">
        <v>1778</v>
      </c>
      <c r="R61" s="6" t="b">
        <v>0</v>
      </c>
      <c r="S61" s="5" t="s">
        <v>1779</v>
      </c>
      <c r="T61" s="5" t="s">
        <v>1780</v>
      </c>
      <c r="U61" s="5" t="s">
        <v>1781</v>
      </c>
      <c r="V61" s="5" t="s">
        <v>1782</v>
      </c>
      <c r="W61" s="5" t="s">
        <v>1783</v>
      </c>
      <c r="X61" s="6" t="b">
        <v>1</v>
      </c>
      <c r="Y61" s="5" t="s">
        <v>1784</v>
      </c>
      <c r="Z61" s="5" t="s">
        <v>1785</v>
      </c>
      <c r="AA61" s="5" t="s">
        <v>1742</v>
      </c>
      <c r="AB61" s="7">
        <v>25400</v>
      </c>
      <c r="AC61" s="17">
        <f t="shared" si="0"/>
        <v>25.4</v>
      </c>
      <c r="AD61" s="7">
        <v>9000</v>
      </c>
      <c r="AE61" s="17">
        <f t="shared" si="1"/>
        <v>9</v>
      </c>
      <c r="AF61" s="38">
        <v>34873</v>
      </c>
      <c r="AG61" s="24">
        <f t="shared" si="4"/>
        <v>34.872999999999998</v>
      </c>
      <c r="AH61" s="39" t="s">
        <v>1787</v>
      </c>
      <c r="AI61" s="37">
        <f t="shared" si="3"/>
        <v>45</v>
      </c>
    </row>
    <row r="62" spans="1:35" ht="12" customHeight="1" x14ac:dyDescent="0.2">
      <c r="A62" s="1" t="s">
        <v>1719</v>
      </c>
      <c r="B62" s="5" t="s">
        <v>592</v>
      </c>
      <c r="C62" s="5" t="s">
        <v>3096</v>
      </c>
      <c r="D62" s="5" t="s">
        <v>750</v>
      </c>
      <c r="E62" s="5" t="s">
        <v>751</v>
      </c>
      <c r="F62" s="5" t="s">
        <v>2497</v>
      </c>
      <c r="G62" s="5" t="s">
        <v>1973</v>
      </c>
      <c r="H62" s="5" t="s">
        <v>1985</v>
      </c>
      <c r="I62" s="5" t="s">
        <v>2604</v>
      </c>
      <c r="J62" s="5" t="s">
        <v>1728</v>
      </c>
      <c r="K62" s="5" t="s">
        <v>2094</v>
      </c>
      <c r="L62" s="5" t="s">
        <v>1988</v>
      </c>
      <c r="M62" s="5" t="s">
        <v>1807</v>
      </c>
      <c r="N62" s="5" t="s">
        <v>2605</v>
      </c>
      <c r="O62" s="5" t="s">
        <v>752</v>
      </c>
      <c r="P62" s="5" t="s">
        <v>753</v>
      </c>
      <c r="Q62" s="5" t="s">
        <v>754</v>
      </c>
      <c r="R62" s="6" t="b">
        <v>0</v>
      </c>
      <c r="S62" s="5" t="s">
        <v>755</v>
      </c>
      <c r="T62" s="5" t="s">
        <v>756</v>
      </c>
      <c r="U62" s="5" t="s">
        <v>2114</v>
      </c>
      <c r="V62" s="5" t="s">
        <v>2068</v>
      </c>
      <c r="W62" s="5" t="s">
        <v>1766</v>
      </c>
      <c r="X62" s="6" t="b">
        <v>0</v>
      </c>
      <c r="Y62" s="5" t="s">
        <v>1884</v>
      </c>
      <c r="Z62" s="5" t="s">
        <v>1785</v>
      </c>
      <c r="AA62" s="5" t="s">
        <v>1745</v>
      </c>
      <c r="AB62" s="7">
        <v>14550</v>
      </c>
      <c r="AC62" s="17">
        <f t="shared" si="0"/>
        <v>14.55</v>
      </c>
      <c r="AD62" s="7">
        <v>8850</v>
      </c>
      <c r="AE62" s="17">
        <f t="shared" si="1"/>
        <v>8.85</v>
      </c>
      <c r="AF62" s="38">
        <v>23239</v>
      </c>
      <c r="AG62" s="24">
        <f t="shared" si="4"/>
        <v>23.239000000000001</v>
      </c>
      <c r="AH62" s="5" t="s">
        <v>607</v>
      </c>
      <c r="AI62" s="37">
        <f t="shared" si="3"/>
        <v>500</v>
      </c>
    </row>
    <row r="63" spans="1:35" ht="12" customHeight="1" x14ac:dyDescent="0.2">
      <c r="A63" s="1" t="s">
        <v>1719</v>
      </c>
      <c r="B63" s="5" t="s">
        <v>592</v>
      </c>
      <c r="C63" s="5" t="s">
        <v>3096</v>
      </c>
      <c r="D63" s="5" t="s">
        <v>805</v>
      </c>
      <c r="E63" s="5" t="s">
        <v>797</v>
      </c>
      <c r="F63" s="5" t="s">
        <v>2463</v>
      </c>
      <c r="G63" s="5" t="s">
        <v>1751</v>
      </c>
      <c r="H63" s="5" t="s">
        <v>1985</v>
      </c>
      <c r="I63" s="5" t="s">
        <v>806</v>
      </c>
      <c r="J63" s="5" t="s">
        <v>1728</v>
      </c>
      <c r="K63" s="5" t="s">
        <v>2003</v>
      </c>
      <c r="L63" s="5" t="s">
        <v>1988</v>
      </c>
      <c r="M63" s="5" t="s">
        <v>1807</v>
      </c>
      <c r="N63" s="5" t="s">
        <v>1990</v>
      </c>
      <c r="O63" s="5" t="s">
        <v>807</v>
      </c>
      <c r="P63" s="5" t="s">
        <v>808</v>
      </c>
      <c r="Q63" s="5" t="s">
        <v>2266</v>
      </c>
      <c r="R63" s="6" t="b">
        <v>0</v>
      </c>
      <c r="S63" s="5" t="s">
        <v>809</v>
      </c>
      <c r="T63" s="5" t="s">
        <v>810</v>
      </c>
      <c r="U63" s="5" t="s">
        <v>276</v>
      </c>
      <c r="V63" s="5" t="s">
        <v>1794</v>
      </c>
      <c r="W63" s="5" t="s">
        <v>1779</v>
      </c>
      <c r="X63" s="6" t="b">
        <v>1</v>
      </c>
      <c r="Y63" s="5" t="s">
        <v>1884</v>
      </c>
      <c r="Z63" s="5" t="s">
        <v>1785</v>
      </c>
      <c r="AA63" s="5" t="s">
        <v>1745</v>
      </c>
      <c r="AB63" s="7">
        <v>15700</v>
      </c>
      <c r="AC63" s="17">
        <f t="shared" si="0"/>
        <v>15.7</v>
      </c>
      <c r="AD63" s="7">
        <v>8300</v>
      </c>
      <c r="AE63" s="17">
        <f t="shared" si="1"/>
        <v>8.3000000000000007</v>
      </c>
      <c r="AF63" s="38">
        <v>23936</v>
      </c>
      <c r="AG63" s="24">
        <f t="shared" si="4"/>
        <v>23.936</v>
      </c>
      <c r="AH63" s="5" t="s">
        <v>811</v>
      </c>
      <c r="AI63" s="37">
        <f t="shared" si="3"/>
        <v>345</v>
      </c>
    </row>
    <row r="64" spans="1:35" ht="12" customHeight="1" x14ac:dyDescent="0.2">
      <c r="A64" s="1" t="s">
        <v>1719</v>
      </c>
      <c r="B64" s="5" t="s">
        <v>1720</v>
      </c>
      <c r="C64" s="5" t="s">
        <v>1721</v>
      </c>
      <c r="D64" s="5" t="s">
        <v>1899</v>
      </c>
      <c r="E64" s="5" t="s">
        <v>1900</v>
      </c>
      <c r="F64" s="5" t="s">
        <v>1901</v>
      </c>
      <c r="G64" s="5" t="s">
        <v>1902</v>
      </c>
      <c r="H64" s="5" t="s">
        <v>1726</v>
      </c>
      <c r="I64" s="5" t="s">
        <v>1774</v>
      </c>
      <c r="J64" s="5" t="s">
        <v>1728</v>
      </c>
      <c r="K64" s="5" t="s">
        <v>1729</v>
      </c>
      <c r="L64" s="5" t="s">
        <v>1730</v>
      </c>
      <c r="M64" s="5" t="s">
        <v>1892</v>
      </c>
      <c r="N64" s="5" t="s">
        <v>1732</v>
      </c>
      <c r="O64" s="5" t="s">
        <v>1903</v>
      </c>
      <c r="P64" s="5" t="s">
        <v>1904</v>
      </c>
      <c r="Q64" s="5" t="s">
        <v>1905</v>
      </c>
      <c r="R64" s="6" t="b">
        <v>0</v>
      </c>
      <c r="S64" s="5" t="s">
        <v>1906</v>
      </c>
      <c r="T64" s="5" t="s">
        <v>1907</v>
      </c>
      <c r="U64" s="5" t="s">
        <v>1858</v>
      </c>
      <c r="V64" s="5" t="s">
        <v>1823</v>
      </c>
      <c r="W64" s="5" t="s">
        <v>1804</v>
      </c>
      <c r="X64" s="6" t="b">
        <v>0</v>
      </c>
      <c r="Y64" s="5" t="s">
        <v>1740</v>
      </c>
      <c r="Z64" s="5" t="s">
        <v>1741</v>
      </c>
      <c r="AA64" s="5" t="s">
        <v>1742</v>
      </c>
      <c r="AB64" s="7">
        <v>10129</v>
      </c>
      <c r="AC64" s="17">
        <f t="shared" si="0"/>
        <v>10.129</v>
      </c>
      <c r="AD64" s="7">
        <v>8200</v>
      </c>
      <c r="AE64" s="17">
        <f t="shared" si="1"/>
        <v>8.1999999999999993</v>
      </c>
      <c r="AF64" s="38">
        <v>18329</v>
      </c>
      <c r="AG64" s="24">
        <f t="shared" si="4"/>
        <v>18.329000000000001</v>
      </c>
      <c r="AH64" s="39" t="s">
        <v>1745</v>
      </c>
      <c r="AI64" s="37"/>
    </row>
    <row r="65" spans="1:35" ht="12" customHeight="1" x14ac:dyDescent="0.2">
      <c r="A65" s="1" t="s">
        <v>1719</v>
      </c>
      <c r="B65" s="5" t="s">
        <v>2614</v>
      </c>
      <c r="C65" s="5" t="s">
        <v>2628</v>
      </c>
      <c r="D65" s="5" t="s">
        <v>2867</v>
      </c>
      <c r="E65" s="5" t="s">
        <v>2835</v>
      </c>
      <c r="F65" s="5" t="s">
        <v>1890</v>
      </c>
      <c r="G65" s="5" t="s">
        <v>1901</v>
      </c>
      <c r="H65" s="5" t="s">
        <v>1985</v>
      </c>
      <c r="I65" s="5" t="s">
        <v>1753</v>
      </c>
      <c r="J65" s="5" t="s">
        <v>2139</v>
      </c>
      <c r="K65" s="5" t="s">
        <v>1754</v>
      </c>
      <c r="L65" s="5" t="s">
        <v>1988</v>
      </c>
      <c r="M65" s="5" t="s">
        <v>2621</v>
      </c>
      <c r="N65" s="5" t="s">
        <v>2263</v>
      </c>
      <c r="O65" s="5" t="s">
        <v>2868</v>
      </c>
      <c r="P65" s="5" t="s">
        <v>2869</v>
      </c>
      <c r="Q65" s="5" t="s">
        <v>2870</v>
      </c>
      <c r="R65" s="6" t="b">
        <v>0</v>
      </c>
      <c r="S65" s="5" t="s">
        <v>2871</v>
      </c>
      <c r="T65" s="5" t="s">
        <v>2539</v>
      </c>
      <c r="U65" s="5" t="s">
        <v>1740</v>
      </c>
      <c r="V65" s="5" t="s">
        <v>1768</v>
      </c>
      <c r="W65" s="5" t="s">
        <v>2872</v>
      </c>
      <c r="X65" s="6" t="b">
        <v>0</v>
      </c>
      <c r="Y65" s="5" t="s">
        <v>1825</v>
      </c>
      <c r="Z65" s="5" t="s">
        <v>1785</v>
      </c>
      <c r="AA65" s="5" t="s">
        <v>2873</v>
      </c>
      <c r="AB65" s="7">
        <v>5214</v>
      </c>
      <c r="AC65" s="17">
        <f t="shared" si="0"/>
        <v>5.2140000000000004</v>
      </c>
      <c r="AD65" s="7">
        <v>8200</v>
      </c>
      <c r="AE65" s="17">
        <f t="shared" si="1"/>
        <v>8.1999999999999993</v>
      </c>
      <c r="AF65" s="38">
        <v>13400</v>
      </c>
      <c r="AG65" s="24">
        <f t="shared" si="4"/>
        <v>13.4</v>
      </c>
      <c r="AH65" s="5" t="s">
        <v>1745</v>
      </c>
      <c r="AI65" s="37"/>
    </row>
    <row r="66" spans="1:35" ht="12" customHeight="1" x14ac:dyDescent="0.2">
      <c r="A66" s="1" t="s">
        <v>1719</v>
      </c>
      <c r="B66" s="5" t="s">
        <v>3027</v>
      </c>
      <c r="C66" s="5" t="s">
        <v>3028</v>
      </c>
      <c r="D66" s="5" t="s">
        <v>3029</v>
      </c>
      <c r="E66" s="5" t="s">
        <v>3030</v>
      </c>
      <c r="F66" s="5" t="s">
        <v>2000</v>
      </c>
      <c r="G66" s="5" t="s">
        <v>1725</v>
      </c>
      <c r="H66" s="5" t="s">
        <v>1985</v>
      </c>
      <c r="I66" s="5" t="s">
        <v>3031</v>
      </c>
      <c r="J66" s="5" t="s">
        <v>1728</v>
      </c>
      <c r="K66" s="5" t="s">
        <v>3032</v>
      </c>
      <c r="L66" s="5" t="s">
        <v>3033</v>
      </c>
      <c r="M66" s="5" t="s">
        <v>1892</v>
      </c>
      <c r="N66" s="5" t="s">
        <v>1926</v>
      </c>
      <c r="O66" s="5" t="s">
        <v>3034</v>
      </c>
      <c r="P66" s="5" t="s">
        <v>3035</v>
      </c>
      <c r="Q66" s="5" t="s">
        <v>3036</v>
      </c>
      <c r="R66" s="6" t="b">
        <v>0</v>
      </c>
      <c r="S66" s="5" t="s">
        <v>3037</v>
      </c>
      <c r="T66" s="5" t="s">
        <v>3038</v>
      </c>
      <c r="U66" s="5" t="s">
        <v>1989</v>
      </c>
      <c r="V66" s="5" t="s">
        <v>2062</v>
      </c>
      <c r="W66" s="5" t="s">
        <v>1993</v>
      </c>
      <c r="X66" s="6" t="b">
        <v>1</v>
      </c>
      <c r="Y66" s="5" t="s">
        <v>1825</v>
      </c>
      <c r="Z66" s="5" t="s">
        <v>1768</v>
      </c>
      <c r="AA66" s="5" t="s">
        <v>3039</v>
      </c>
      <c r="AB66" s="7">
        <v>31507</v>
      </c>
      <c r="AC66" s="17">
        <f t="shared" ref="AC66:AC129" si="5">AB66/1000</f>
        <v>31.507000000000001</v>
      </c>
      <c r="AD66" s="7">
        <v>7962</v>
      </c>
      <c r="AE66" s="17">
        <f t="shared" ref="AE66:AE129" si="6">AD66/1000</f>
        <v>7.9619999999999997</v>
      </c>
      <c r="AF66" s="38">
        <v>35302</v>
      </c>
      <c r="AG66" s="24">
        <f>AF66/1000</f>
        <v>35.302</v>
      </c>
      <c r="AH66" s="5" t="s">
        <v>3040</v>
      </c>
      <c r="AI66" s="37">
        <f>AH66/1000</f>
        <v>300</v>
      </c>
    </row>
    <row r="67" spans="1:35" ht="12" customHeight="1" x14ac:dyDescent="0.2">
      <c r="A67" s="1" t="s">
        <v>1719</v>
      </c>
      <c r="B67" s="5" t="s">
        <v>1720</v>
      </c>
      <c r="C67" s="5" t="s">
        <v>1721</v>
      </c>
      <c r="D67" s="5" t="s">
        <v>1840</v>
      </c>
      <c r="E67" s="5" t="s">
        <v>1828</v>
      </c>
      <c r="F67" s="5" t="s">
        <v>1841</v>
      </c>
      <c r="G67" s="5" t="s">
        <v>1842</v>
      </c>
      <c r="H67" s="5" t="s">
        <v>1726</v>
      </c>
      <c r="I67" s="5" t="s">
        <v>1727</v>
      </c>
      <c r="J67" s="5" t="s">
        <v>1728</v>
      </c>
      <c r="K67" s="5" t="s">
        <v>1729</v>
      </c>
      <c r="L67" s="5" t="s">
        <v>1730</v>
      </c>
      <c r="M67" s="5" t="s">
        <v>1775</v>
      </c>
      <c r="N67" s="5" t="s">
        <v>1732</v>
      </c>
      <c r="O67" s="5" t="s">
        <v>1843</v>
      </c>
      <c r="P67" s="5" t="s">
        <v>1844</v>
      </c>
      <c r="Q67" s="5" t="s">
        <v>1845</v>
      </c>
      <c r="R67" s="6" t="b">
        <v>0</v>
      </c>
      <c r="S67" s="5" t="s">
        <v>1846</v>
      </c>
      <c r="T67" s="5" t="s">
        <v>1846</v>
      </c>
      <c r="U67" s="5" t="s">
        <v>1847</v>
      </c>
      <c r="V67" s="5" t="s">
        <v>1740</v>
      </c>
      <c r="W67" s="5" t="s">
        <v>1837</v>
      </c>
      <c r="X67" s="6" t="b">
        <v>0</v>
      </c>
      <c r="Y67" s="5" t="s">
        <v>1825</v>
      </c>
      <c r="Z67" s="5" t="s">
        <v>1741</v>
      </c>
      <c r="AA67" s="5" t="s">
        <v>1742</v>
      </c>
      <c r="AB67" s="7">
        <v>40530</v>
      </c>
      <c r="AC67" s="17">
        <f t="shared" si="5"/>
        <v>40.53</v>
      </c>
      <c r="AD67" s="7">
        <v>7900</v>
      </c>
      <c r="AE67" s="17">
        <f t="shared" si="6"/>
        <v>7.9</v>
      </c>
      <c r="AF67" s="38">
        <v>48442</v>
      </c>
      <c r="AG67" s="24">
        <f t="shared" ref="AG67:AG130" si="7">AF67/1000</f>
        <v>48.442</v>
      </c>
      <c r="AH67" s="39" t="s">
        <v>1849</v>
      </c>
      <c r="AI67" s="37">
        <f>AH67/1000</f>
        <v>24.864999999999998</v>
      </c>
    </row>
    <row r="68" spans="1:35" ht="12" customHeight="1" x14ac:dyDescent="0.2">
      <c r="A68" s="1" t="s">
        <v>1719</v>
      </c>
      <c r="B68" s="5" t="s">
        <v>2371</v>
      </c>
      <c r="C68" s="5" t="s">
        <v>1769</v>
      </c>
      <c r="D68" s="5" t="s">
        <v>2387</v>
      </c>
      <c r="E68" s="5" t="s">
        <v>2373</v>
      </c>
      <c r="F68" s="5" t="s">
        <v>1948</v>
      </c>
      <c r="G68" s="5" t="s">
        <v>1724</v>
      </c>
      <c r="H68" s="5" t="s">
        <v>1726</v>
      </c>
      <c r="I68" s="5" t="s">
        <v>1816</v>
      </c>
      <c r="J68" s="5" t="s">
        <v>1728</v>
      </c>
      <c r="K68" s="5" t="s">
        <v>1817</v>
      </c>
      <c r="L68" s="5" t="s">
        <v>1730</v>
      </c>
      <c r="M68" s="5" t="s">
        <v>1745</v>
      </c>
      <c r="N68" s="5" t="s">
        <v>1732</v>
      </c>
      <c r="O68" s="5" t="s">
        <v>2388</v>
      </c>
      <c r="P68" s="5" t="s">
        <v>2006</v>
      </c>
      <c r="Q68" s="5" t="s">
        <v>2389</v>
      </c>
      <c r="R68" s="6" t="b">
        <v>0</v>
      </c>
      <c r="S68" s="5" t="s">
        <v>1779</v>
      </c>
      <c r="T68" s="5" t="s">
        <v>2376</v>
      </c>
      <c r="U68" s="5" t="s">
        <v>2158</v>
      </c>
      <c r="V68" s="5" t="s">
        <v>2244</v>
      </c>
      <c r="W68" s="5" t="s">
        <v>1779</v>
      </c>
      <c r="X68" s="6" t="b">
        <v>1</v>
      </c>
      <c r="Y68" s="5" t="s">
        <v>1807</v>
      </c>
      <c r="Z68" s="5" t="s">
        <v>1741</v>
      </c>
      <c r="AA68" s="5" t="s">
        <v>1742</v>
      </c>
      <c r="AB68" s="7">
        <v>19200</v>
      </c>
      <c r="AC68" s="17">
        <f t="shared" si="5"/>
        <v>19.2</v>
      </c>
      <c r="AD68" s="7">
        <v>7800</v>
      </c>
      <c r="AE68" s="17">
        <f t="shared" si="6"/>
        <v>7.8</v>
      </c>
      <c r="AF68" s="38">
        <v>26781</v>
      </c>
      <c r="AG68" s="24">
        <f t="shared" si="7"/>
        <v>26.780999999999999</v>
      </c>
      <c r="AH68" s="39" t="s">
        <v>2391</v>
      </c>
      <c r="AI68" s="37">
        <f>AH68/1000</f>
        <v>7</v>
      </c>
    </row>
    <row r="69" spans="1:35" ht="12" customHeight="1" x14ac:dyDescent="0.2">
      <c r="A69" s="1" t="s">
        <v>1719</v>
      </c>
      <c r="B69" s="5" t="s">
        <v>163</v>
      </c>
      <c r="C69" s="5" t="s">
        <v>3096</v>
      </c>
      <c r="D69" s="5" t="s">
        <v>172</v>
      </c>
      <c r="E69" s="5" t="s">
        <v>173</v>
      </c>
      <c r="F69" s="5" t="s">
        <v>1724</v>
      </c>
      <c r="G69" s="5" t="s">
        <v>2001</v>
      </c>
      <c r="H69" s="5" t="s">
        <v>1985</v>
      </c>
      <c r="I69" s="5" t="s">
        <v>2604</v>
      </c>
      <c r="J69" s="5" t="s">
        <v>1728</v>
      </c>
      <c r="K69" s="5" t="s">
        <v>2094</v>
      </c>
      <c r="L69" s="5" t="s">
        <v>1988</v>
      </c>
      <c r="M69" s="5" t="s">
        <v>1794</v>
      </c>
      <c r="N69" s="5" t="s">
        <v>1926</v>
      </c>
      <c r="O69" s="5" t="s">
        <v>174</v>
      </c>
      <c r="P69" s="5" t="s">
        <v>175</v>
      </c>
      <c r="Q69" s="5" t="s">
        <v>176</v>
      </c>
      <c r="R69" s="6" t="b">
        <v>0</v>
      </c>
      <c r="S69" s="5" t="s">
        <v>177</v>
      </c>
      <c r="T69" s="5" t="s">
        <v>178</v>
      </c>
      <c r="U69" s="5" t="s">
        <v>1740</v>
      </c>
      <c r="V69" s="5" t="s">
        <v>1887</v>
      </c>
      <c r="W69" s="5" t="s">
        <v>1877</v>
      </c>
      <c r="X69" s="6" t="b">
        <v>1</v>
      </c>
      <c r="Y69" s="5" t="s">
        <v>1740</v>
      </c>
      <c r="Z69" s="5" t="s">
        <v>1785</v>
      </c>
      <c r="AA69" s="5" t="s">
        <v>1745</v>
      </c>
      <c r="AB69" s="7">
        <v>6157</v>
      </c>
      <c r="AC69" s="17">
        <f t="shared" si="5"/>
        <v>6.157</v>
      </c>
      <c r="AD69" s="7">
        <v>7800</v>
      </c>
      <c r="AE69" s="17">
        <f t="shared" si="6"/>
        <v>7.8</v>
      </c>
      <c r="AF69" s="38">
        <v>13947</v>
      </c>
      <c r="AG69" s="24">
        <f t="shared" si="7"/>
        <v>13.946999999999999</v>
      </c>
      <c r="AH69" s="5" t="s">
        <v>179</v>
      </c>
      <c r="AI69" s="37">
        <f>AH69/1000</f>
        <v>320</v>
      </c>
    </row>
    <row r="70" spans="1:35" ht="12" customHeight="1" x14ac:dyDescent="0.2">
      <c r="A70" s="1" t="s">
        <v>1719</v>
      </c>
      <c r="B70" s="5" t="s">
        <v>3208</v>
      </c>
      <c r="C70" s="5" t="s">
        <v>3096</v>
      </c>
      <c r="D70" s="5" t="s">
        <v>2453</v>
      </c>
      <c r="E70" s="5" t="s">
        <v>71</v>
      </c>
      <c r="F70" s="5" t="s">
        <v>72</v>
      </c>
      <c r="G70" s="5" t="s">
        <v>2000</v>
      </c>
      <c r="H70" s="5" t="s">
        <v>1985</v>
      </c>
      <c r="I70" s="5" t="s">
        <v>2</v>
      </c>
      <c r="J70" s="5" t="s">
        <v>1728</v>
      </c>
      <c r="K70" s="5" t="s">
        <v>1754</v>
      </c>
      <c r="L70" s="5" t="s">
        <v>1988</v>
      </c>
      <c r="M70" s="5" t="s">
        <v>1915</v>
      </c>
      <c r="N70" s="5" t="s">
        <v>1990</v>
      </c>
      <c r="O70" s="5" t="s">
        <v>73</v>
      </c>
      <c r="P70" s="5" t="s">
        <v>74</v>
      </c>
      <c r="Q70" s="5" t="s">
        <v>2228</v>
      </c>
      <c r="R70" s="6" t="b">
        <v>0</v>
      </c>
      <c r="S70" s="5" t="s">
        <v>75</v>
      </c>
      <c r="T70" s="5" t="s">
        <v>76</v>
      </c>
      <c r="U70" s="5" t="s">
        <v>77</v>
      </c>
      <c r="V70" s="5" t="s">
        <v>1779</v>
      </c>
      <c r="W70" s="5" t="s">
        <v>1779</v>
      </c>
      <c r="X70" s="6" t="b">
        <v>1</v>
      </c>
      <c r="Y70" s="5" t="s">
        <v>1807</v>
      </c>
      <c r="Z70" s="5" t="s">
        <v>1785</v>
      </c>
      <c r="AA70" s="5" t="s">
        <v>1745</v>
      </c>
      <c r="AB70" s="7">
        <v>15600</v>
      </c>
      <c r="AC70" s="17">
        <f t="shared" si="5"/>
        <v>15.6</v>
      </c>
      <c r="AD70" s="7">
        <v>7700</v>
      </c>
      <c r="AE70" s="17">
        <f t="shared" si="6"/>
        <v>7.7</v>
      </c>
      <c r="AF70" s="38">
        <v>23116</v>
      </c>
      <c r="AG70" s="24">
        <f t="shared" si="7"/>
        <v>23.116</v>
      </c>
      <c r="AH70" s="5" t="s">
        <v>1796</v>
      </c>
      <c r="AI70" s="37">
        <f t="shared" ref="AI70:AI133" si="8">AH70/1000</f>
        <v>7.14</v>
      </c>
    </row>
    <row r="71" spans="1:35" ht="12" customHeight="1" x14ac:dyDescent="0.2">
      <c r="A71" s="1" t="s">
        <v>1719</v>
      </c>
      <c r="B71" s="5" t="s">
        <v>1720</v>
      </c>
      <c r="C71" s="5" t="s">
        <v>1812</v>
      </c>
      <c r="D71" s="5" t="s">
        <v>1813</v>
      </c>
      <c r="E71" s="5" t="s">
        <v>1814</v>
      </c>
      <c r="F71" s="5" t="s">
        <v>1745</v>
      </c>
      <c r="G71" s="5" t="s">
        <v>1815</v>
      </c>
      <c r="H71" s="5" t="s">
        <v>1726</v>
      </c>
      <c r="I71" s="5" t="s">
        <v>1816</v>
      </c>
      <c r="J71" s="5" t="s">
        <v>1728</v>
      </c>
      <c r="K71" s="5" t="s">
        <v>1817</v>
      </c>
      <c r="L71" s="5" t="s">
        <v>1730</v>
      </c>
      <c r="M71" s="5" t="s">
        <v>1818</v>
      </c>
      <c r="N71" s="5" t="s">
        <v>1732</v>
      </c>
      <c r="O71" s="5" t="s">
        <v>1819</v>
      </c>
      <c r="P71" s="5" t="s">
        <v>1820</v>
      </c>
      <c r="Q71" s="5" t="s">
        <v>1821</v>
      </c>
      <c r="R71" s="6" t="b">
        <v>0</v>
      </c>
      <c r="S71" s="5" t="s">
        <v>1760</v>
      </c>
      <c r="T71" s="5" t="s">
        <v>1822</v>
      </c>
      <c r="U71" s="5" t="s">
        <v>1763</v>
      </c>
      <c r="V71" s="5" t="s">
        <v>1823</v>
      </c>
      <c r="W71" s="5" t="s">
        <v>1824</v>
      </c>
      <c r="X71" s="6" t="b">
        <v>0</v>
      </c>
      <c r="Y71" s="5" t="s">
        <v>1825</v>
      </c>
      <c r="Z71" s="5" t="s">
        <v>1741</v>
      </c>
      <c r="AA71" s="5" t="s">
        <v>1742</v>
      </c>
      <c r="AB71" s="7">
        <v>14110</v>
      </c>
      <c r="AC71" s="17">
        <f t="shared" si="5"/>
        <v>14.11</v>
      </c>
      <c r="AD71" s="7">
        <v>7600</v>
      </c>
      <c r="AE71" s="17">
        <f t="shared" si="6"/>
        <v>7.6</v>
      </c>
      <c r="AF71" s="38">
        <v>21703</v>
      </c>
      <c r="AG71" s="24">
        <f t="shared" si="7"/>
        <v>21.702999999999999</v>
      </c>
      <c r="AH71" s="39" t="s">
        <v>1811</v>
      </c>
      <c r="AI71" s="37">
        <f t="shared" si="8"/>
        <v>1</v>
      </c>
    </row>
    <row r="72" spans="1:35" ht="12" customHeight="1" x14ac:dyDescent="0.2">
      <c r="A72" s="1" t="s">
        <v>1719</v>
      </c>
      <c r="B72" s="5" t="s">
        <v>3043</v>
      </c>
      <c r="C72" s="5" t="s">
        <v>3056</v>
      </c>
      <c r="D72" s="5" t="s">
        <v>3076</v>
      </c>
      <c r="E72" s="5" t="s">
        <v>3077</v>
      </c>
      <c r="F72" s="5" t="s">
        <v>2486</v>
      </c>
      <c r="G72" s="5" t="s">
        <v>2286</v>
      </c>
      <c r="H72" s="5" t="s">
        <v>1985</v>
      </c>
      <c r="I72" s="5" t="s">
        <v>3070</v>
      </c>
      <c r="J72" s="5" t="s">
        <v>1745</v>
      </c>
      <c r="K72" s="5" t="s">
        <v>1754</v>
      </c>
      <c r="L72" s="5" t="s">
        <v>1988</v>
      </c>
      <c r="M72" s="5" t="s">
        <v>2244</v>
      </c>
      <c r="N72" s="5" t="s">
        <v>1990</v>
      </c>
      <c r="O72" s="5" t="s">
        <v>3078</v>
      </c>
      <c r="P72" s="5" t="s">
        <v>3079</v>
      </c>
      <c r="Q72" s="5" t="s">
        <v>1758</v>
      </c>
      <c r="R72" s="6" t="b">
        <v>0</v>
      </c>
      <c r="S72" s="5" t="s">
        <v>3080</v>
      </c>
      <c r="T72" s="5" t="s">
        <v>3080</v>
      </c>
      <c r="U72" s="5" t="s">
        <v>3081</v>
      </c>
      <c r="V72" s="5" t="s">
        <v>2068</v>
      </c>
      <c r="W72" s="5" t="s">
        <v>2103</v>
      </c>
      <c r="X72" s="6" t="b">
        <v>0</v>
      </c>
      <c r="Y72" s="5" t="s">
        <v>1740</v>
      </c>
      <c r="Z72" s="5" t="s">
        <v>1785</v>
      </c>
      <c r="AA72" s="5" t="s">
        <v>1745</v>
      </c>
      <c r="AB72" s="7">
        <v>8670</v>
      </c>
      <c r="AC72" s="17">
        <f t="shared" si="5"/>
        <v>8.67</v>
      </c>
      <c r="AD72" s="7">
        <v>7550</v>
      </c>
      <c r="AE72" s="17">
        <f t="shared" si="6"/>
        <v>7.55</v>
      </c>
      <c r="AF72" s="38">
        <v>18370</v>
      </c>
      <c r="AG72" s="24">
        <f t="shared" si="7"/>
        <v>18.37</v>
      </c>
      <c r="AH72" s="5" t="s">
        <v>3082</v>
      </c>
      <c r="AI72" s="37">
        <f t="shared" si="8"/>
        <v>68</v>
      </c>
    </row>
    <row r="73" spans="1:35" ht="12" customHeight="1" x14ac:dyDescent="0.2">
      <c r="A73" s="1" t="s">
        <v>1719</v>
      </c>
      <c r="B73" s="5" t="s">
        <v>1720</v>
      </c>
      <c r="C73" s="5" t="s">
        <v>1721</v>
      </c>
      <c r="D73" s="5" t="s">
        <v>1851</v>
      </c>
      <c r="E73" s="5" t="s">
        <v>1828</v>
      </c>
      <c r="F73" s="5" t="s">
        <v>1842</v>
      </c>
      <c r="G73" s="5" t="s">
        <v>1852</v>
      </c>
      <c r="H73" s="5" t="s">
        <v>1726</v>
      </c>
      <c r="I73" s="5" t="s">
        <v>1727</v>
      </c>
      <c r="J73" s="5" t="s">
        <v>1728</v>
      </c>
      <c r="K73" s="5" t="s">
        <v>1729</v>
      </c>
      <c r="L73" s="5" t="s">
        <v>1730</v>
      </c>
      <c r="M73" s="5" t="s">
        <v>1775</v>
      </c>
      <c r="N73" s="5" t="s">
        <v>1732</v>
      </c>
      <c r="O73" s="5" t="s">
        <v>1853</v>
      </c>
      <c r="P73" s="5" t="s">
        <v>1854</v>
      </c>
      <c r="Q73" s="5" t="s">
        <v>1855</v>
      </c>
      <c r="R73" s="6" t="b">
        <v>0</v>
      </c>
      <c r="S73" s="5" t="s">
        <v>1856</v>
      </c>
      <c r="T73" s="5" t="s">
        <v>1856</v>
      </c>
      <c r="U73" s="5" t="s">
        <v>1857</v>
      </c>
      <c r="V73" s="5" t="s">
        <v>1858</v>
      </c>
      <c r="W73" s="5" t="s">
        <v>1859</v>
      </c>
      <c r="X73" s="6" t="b">
        <v>0</v>
      </c>
      <c r="Y73" s="5" t="s">
        <v>1825</v>
      </c>
      <c r="Z73" s="5" t="s">
        <v>1741</v>
      </c>
      <c r="AA73" s="5" t="s">
        <v>1742</v>
      </c>
      <c r="AB73" s="7">
        <v>43173</v>
      </c>
      <c r="AC73" s="17">
        <f t="shared" si="5"/>
        <v>43.173000000000002</v>
      </c>
      <c r="AD73" s="7">
        <v>7500</v>
      </c>
      <c r="AE73" s="17">
        <f t="shared" si="6"/>
        <v>7.5</v>
      </c>
      <c r="AF73" s="38">
        <v>50673</v>
      </c>
      <c r="AG73" s="24">
        <f t="shared" si="7"/>
        <v>50.673000000000002</v>
      </c>
      <c r="AH73" s="39" t="s">
        <v>1861</v>
      </c>
      <c r="AI73" s="37">
        <f t="shared" si="8"/>
        <v>273.51499999999999</v>
      </c>
    </row>
    <row r="74" spans="1:35" ht="12" customHeight="1" x14ac:dyDescent="0.2">
      <c r="A74" s="1" t="s">
        <v>1719</v>
      </c>
      <c r="B74" s="5" t="s">
        <v>3208</v>
      </c>
      <c r="C74" s="5" t="s">
        <v>3096</v>
      </c>
      <c r="D74" s="5" t="s">
        <v>3209</v>
      </c>
      <c r="E74" s="5" t="s">
        <v>0</v>
      </c>
      <c r="F74" s="5" t="s">
        <v>3173</v>
      </c>
      <c r="G74" s="5" t="s">
        <v>1</v>
      </c>
      <c r="H74" s="5" t="s">
        <v>1985</v>
      </c>
      <c r="I74" s="5" t="s">
        <v>2</v>
      </c>
      <c r="J74" s="5" t="s">
        <v>1728</v>
      </c>
      <c r="K74" s="5" t="s">
        <v>1754</v>
      </c>
      <c r="L74" s="5" t="s">
        <v>1988</v>
      </c>
      <c r="M74" s="5" t="s">
        <v>1915</v>
      </c>
      <c r="N74" s="5" t="s">
        <v>1990</v>
      </c>
      <c r="O74" s="5" t="s">
        <v>3</v>
      </c>
      <c r="P74" s="5" t="s">
        <v>4</v>
      </c>
      <c r="Q74" s="5" t="s">
        <v>5</v>
      </c>
      <c r="R74" s="6" t="b">
        <v>0</v>
      </c>
      <c r="S74" s="5" t="s">
        <v>6</v>
      </c>
      <c r="T74" s="5" t="s">
        <v>7</v>
      </c>
      <c r="U74" s="5" t="s">
        <v>8</v>
      </c>
      <c r="V74" s="5" t="s">
        <v>1779</v>
      </c>
      <c r="W74" s="5" t="s">
        <v>9</v>
      </c>
      <c r="X74" s="6" t="b">
        <v>0</v>
      </c>
      <c r="Y74" s="5" t="s">
        <v>1807</v>
      </c>
      <c r="Z74" s="5" t="s">
        <v>1768</v>
      </c>
      <c r="AA74" s="5" t="s">
        <v>1745</v>
      </c>
      <c r="AB74" s="7">
        <v>17300</v>
      </c>
      <c r="AC74" s="17">
        <f t="shared" si="5"/>
        <v>17.3</v>
      </c>
      <c r="AD74" s="7">
        <v>7500</v>
      </c>
      <c r="AE74" s="17">
        <f t="shared" si="6"/>
        <v>7.5</v>
      </c>
      <c r="AF74" s="38">
        <v>24491</v>
      </c>
      <c r="AG74" s="24">
        <f t="shared" si="7"/>
        <v>24.491</v>
      </c>
      <c r="AH74" s="5" t="s">
        <v>10</v>
      </c>
      <c r="AI74" s="37">
        <f t="shared" si="8"/>
        <v>47</v>
      </c>
    </row>
    <row r="75" spans="1:35" ht="12" customHeight="1" x14ac:dyDescent="0.2">
      <c r="A75" s="1" t="s">
        <v>1719</v>
      </c>
      <c r="B75" s="5" t="s">
        <v>2614</v>
      </c>
      <c r="C75" s="5" t="s">
        <v>2764</v>
      </c>
      <c r="D75" s="5" t="s">
        <v>2921</v>
      </c>
      <c r="E75" s="5" t="s">
        <v>2617</v>
      </c>
      <c r="F75" s="5" t="s">
        <v>2235</v>
      </c>
      <c r="G75" s="5" t="s">
        <v>1852</v>
      </c>
      <c r="H75" s="5" t="s">
        <v>1985</v>
      </c>
      <c r="I75" s="5" t="s">
        <v>1753</v>
      </c>
      <c r="J75" s="5" t="s">
        <v>2139</v>
      </c>
      <c r="K75" s="5" t="s">
        <v>1754</v>
      </c>
      <c r="L75" s="5" t="s">
        <v>1988</v>
      </c>
      <c r="M75" s="5" t="s">
        <v>1790</v>
      </c>
      <c r="N75" s="5" t="s">
        <v>2263</v>
      </c>
      <c r="O75" s="5" t="s">
        <v>2922</v>
      </c>
      <c r="P75" s="5" t="s">
        <v>2923</v>
      </c>
      <c r="Q75" s="5" t="s">
        <v>2207</v>
      </c>
      <c r="R75" s="6" t="b">
        <v>0</v>
      </c>
      <c r="S75" s="5" t="s">
        <v>1870</v>
      </c>
      <c r="T75" s="5" t="s">
        <v>2404</v>
      </c>
      <c r="U75" s="5" t="s">
        <v>2062</v>
      </c>
      <c r="V75" s="5" t="s">
        <v>1785</v>
      </c>
      <c r="W75" s="5" t="s">
        <v>1779</v>
      </c>
      <c r="X75" s="6" t="b">
        <v>1</v>
      </c>
      <c r="Y75" s="5" t="s">
        <v>2238</v>
      </c>
      <c r="Z75" s="5" t="s">
        <v>1768</v>
      </c>
      <c r="AA75" s="5" t="s">
        <v>2859</v>
      </c>
      <c r="AB75" s="7">
        <v>7580</v>
      </c>
      <c r="AC75" s="17">
        <f t="shared" si="5"/>
        <v>7.58</v>
      </c>
      <c r="AD75" s="7">
        <v>7020</v>
      </c>
      <c r="AE75" s="17">
        <f t="shared" si="6"/>
        <v>7.02</v>
      </c>
      <c r="AF75" s="38">
        <v>8726</v>
      </c>
      <c r="AG75" s="24">
        <f t="shared" si="7"/>
        <v>8.7260000000000009</v>
      </c>
      <c r="AH75" s="5" t="s">
        <v>1745</v>
      </c>
      <c r="AI75" s="37"/>
    </row>
    <row r="76" spans="1:35" ht="12" customHeight="1" x14ac:dyDescent="0.2">
      <c r="A76" s="1" t="s">
        <v>1719</v>
      </c>
      <c r="B76" s="5" t="s">
        <v>2614</v>
      </c>
      <c r="C76" s="5" t="s">
        <v>2628</v>
      </c>
      <c r="D76" s="5" t="s">
        <v>2629</v>
      </c>
      <c r="E76" s="5" t="s">
        <v>2630</v>
      </c>
      <c r="F76" s="5" t="s">
        <v>2631</v>
      </c>
      <c r="G76" s="5" t="s">
        <v>2092</v>
      </c>
      <c r="H76" s="5" t="s">
        <v>1985</v>
      </c>
      <c r="I76" s="5" t="s">
        <v>2632</v>
      </c>
      <c r="J76" s="5" t="s">
        <v>1728</v>
      </c>
      <c r="K76" s="5" t="s">
        <v>2003</v>
      </c>
      <c r="L76" s="5" t="s">
        <v>1988</v>
      </c>
      <c r="M76" s="5" t="s">
        <v>2062</v>
      </c>
      <c r="N76" s="5" t="s">
        <v>1926</v>
      </c>
      <c r="O76" s="5" t="s">
        <v>2633</v>
      </c>
      <c r="P76" s="5" t="s">
        <v>2634</v>
      </c>
      <c r="Q76" s="5" t="s">
        <v>2635</v>
      </c>
      <c r="R76" s="6" t="b">
        <v>0</v>
      </c>
      <c r="S76" s="5" t="s">
        <v>2636</v>
      </c>
      <c r="T76" s="5" t="s">
        <v>2637</v>
      </c>
      <c r="U76" s="5" t="s">
        <v>2638</v>
      </c>
      <c r="V76" s="5" t="s">
        <v>1823</v>
      </c>
      <c r="W76" s="5" t="s">
        <v>2639</v>
      </c>
      <c r="X76" s="6" t="b">
        <v>0</v>
      </c>
      <c r="Y76" s="5" t="s">
        <v>1807</v>
      </c>
      <c r="Z76" s="5" t="s">
        <v>1785</v>
      </c>
      <c r="AA76" s="5" t="s">
        <v>2640</v>
      </c>
      <c r="AB76" s="7">
        <v>16084</v>
      </c>
      <c r="AC76" s="17">
        <f t="shared" si="5"/>
        <v>16.084</v>
      </c>
      <c r="AD76" s="7">
        <v>7000</v>
      </c>
      <c r="AE76" s="17">
        <f t="shared" si="6"/>
        <v>7</v>
      </c>
      <c r="AF76" s="38">
        <v>21322</v>
      </c>
      <c r="AG76" s="24">
        <f t="shared" si="7"/>
        <v>21.321999999999999</v>
      </c>
      <c r="AH76" s="5" t="s">
        <v>2233</v>
      </c>
      <c r="AI76" s="37">
        <f t="shared" si="8"/>
        <v>60</v>
      </c>
    </row>
    <row r="77" spans="1:35" ht="12" customHeight="1" x14ac:dyDescent="0.2">
      <c r="A77" s="1" t="s">
        <v>1719</v>
      </c>
      <c r="B77" s="5" t="s">
        <v>592</v>
      </c>
      <c r="C77" s="5" t="s">
        <v>3096</v>
      </c>
      <c r="D77" s="5" t="s">
        <v>637</v>
      </c>
      <c r="E77" s="5" t="s">
        <v>624</v>
      </c>
      <c r="F77" s="5" t="s">
        <v>2329</v>
      </c>
      <c r="G77" s="5" t="s">
        <v>1751</v>
      </c>
      <c r="H77" s="5" t="s">
        <v>1985</v>
      </c>
      <c r="I77" s="5" t="s">
        <v>2604</v>
      </c>
      <c r="J77" s="5" t="s">
        <v>1728</v>
      </c>
      <c r="K77" s="5" t="s">
        <v>2094</v>
      </c>
      <c r="L77" s="5" t="s">
        <v>1988</v>
      </c>
      <c r="M77" s="5" t="s">
        <v>1807</v>
      </c>
      <c r="N77" s="5" t="s">
        <v>2605</v>
      </c>
      <c r="O77" s="5" t="s">
        <v>638</v>
      </c>
      <c r="P77" s="5" t="s">
        <v>639</v>
      </c>
      <c r="Q77" s="5" t="s">
        <v>2345</v>
      </c>
      <c r="R77" s="6" t="b">
        <v>0</v>
      </c>
      <c r="S77" s="5" t="s">
        <v>640</v>
      </c>
      <c r="T77" s="5" t="s">
        <v>641</v>
      </c>
      <c r="U77" s="5" t="s">
        <v>1884</v>
      </c>
      <c r="V77" s="5" t="s">
        <v>1887</v>
      </c>
      <c r="W77" s="5" t="s">
        <v>1779</v>
      </c>
      <c r="X77" s="6" t="b">
        <v>1</v>
      </c>
      <c r="Y77" s="5" t="s">
        <v>1807</v>
      </c>
      <c r="Z77" s="5" t="s">
        <v>1785</v>
      </c>
      <c r="AA77" s="5" t="s">
        <v>1745</v>
      </c>
      <c r="AB77" s="7">
        <v>10870</v>
      </c>
      <c r="AC77" s="17">
        <f t="shared" si="5"/>
        <v>10.87</v>
      </c>
      <c r="AD77" s="7">
        <v>6400</v>
      </c>
      <c r="AE77" s="17">
        <f t="shared" si="6"/>
        <v>6.4</v>
      </c>
      <c r="AF77" s="38">
        <v>17264</v>
      </c>
      <c r="AG77" s="24">
        <f t="shared" si="7"/>
        <v>17.263999999999999</v>
      </c>
      <c r="AH77" s="5" t="s">
        <v>642</v>
      </c>
      <c r="AI77" s="37">
        <f t="shared" si="8"/>
        <v>160</v>
      </c>
    </row>
    <row r="78" spans="1:35" ht="12" customHeight="1" x14ac:dyDescent="0.2">
      <c r="A78" s="1" t="s">
        <v>1719</v>
      </c>
      <c r="B78" s="5" t="s">
        <v>163</v>
      </c>
      <c r="C78" s="5" t="s">
        <v>3191</v>
      </c>
      <c r="D78" s="5" t="s">
        <v>537</v>
      </c>
      <c r="E78" s="5" t="s">
        <v>2</v>
      </c>
      <c r="F78" s="5" t="s">
        <v>2286</v>
      </c>
      <c r="G78" s="5" t="s">
        <v>2001</v>
      </c>
      <c r="H78" s="5" t="s">
        <v>1985</v>
      </c>
      <c r="I78" s="5" t="s">
        <v>2604</v>
      </c>
      <c r="J78" s="5" t="s">
        <v>1728</v>
      </c>
      <c r="K78" s="5" t="s">
        <v>2094</v>
      </c>
      <c r="L78" s="5" t="s">
        <v>1988</v>
      </c>
      <c r="M78" s="5" t="s">
        <v>1795</v>
      </c>
      <c r="N78" s="5" t="s">
        <v>1926</v>
      </c>
      <c r="O78" s="5" t="s">
        <v>1745</v>
      </c>
      <c r="P78" s="5" t="s">
        <v>1745</v>
      </c>
      <c r="Q78" s="5" t="s">
        <v>538</v>
      </c>
      <c r="R78" s="6" t="b">
        <v>1</v>
      </c>
      <c r="S78" s="5" t="s">
        <v>1779</v>
      </c>
      <c r="T78" s="5" t="s">
        <v>1745</v>
      </c>
      <c r="U78" s="5" t="s">
        <v>1858</v>
      </c>
      <c r="V78" s="5" t="s">
        <v>1779</v>
      </c>
      <c r="W78" s="5" t="s">
        <v>1824</v>
      </c>
      <c r="X78" s="6" t="b">
        <v>1</v>
      </c>
      <c r="Y78" s="5" t="s">
        <v>1745</v>
      </c>
      <c r="Z78" s="5" t="s">
        <v>1745</v>
      </c>
      <c r="AA78" s="5" t="s">
        <v>539</v>
      </c>
      <c r="AB78" s="7">
        <v>5100</v>
      </c>
      <c r="AC78" s="17">
        <f t="shared" si="5"/>
        <v>5.0999999999999996</v>
      </c>
      <c r="AD78" s="7">
        <v>6120</v>
      </c>
      <c r="AE78" s="17">
        <f t="shared" si="6"/>
        <v>6.12</v>
      </c>
      <c r="AF78" s="38">
        <v>0</v>
      </c>
      <c r="AG78" s="24">
        <f t="shared" si="7"/>
        <v>0</v>
      </c>
      <c r="AH78" s="5" t="s">
        <v>1798</v>
      </c>
      <c r="AI78" s="37">
        <f t="shared" si="8"/>
        <v>40</v>
      </c>
    </row>
    <row r="79" spans="1:35" ht="12" customHeight="1" x14ac:dyDescent="0.2">
      <c r="A79" s="1" t="s">
        <v>1719</v>
      </c>
      <c r="B79" s="5" t="s">
        <v>3208</v>
      </c>
      <c r="C79" s="5" t="s">
        <v>3096</v>
      </c>
      <c r="D79" s="5" t="s">
        <v>146</v>
      </c>
      <c r="E79" s="5" t="s">
        <v>147</v>
      </c>
      <c r="F79" s="5" t="s">
        <v>2718</v>
      </c>
      <c r="G79" s="5" t="s">
        <v>1972</v>
      </c>
      <c r="H79" s="5" t="s">
        <v>1985</v>
      </c>
      <c r="I79" s="5" t="s">
        <v>2</v>
      </c>
      <c r="J79" s="5" t="s">
        <v>1728</v>
      </c>
      <c r="K79" s="5" t="s">
        <v>1754</v>
      </c>
      <c r="L79" s="5" t="s">
        <v>1988</v>
      </c>
      <c r="M79" s="5" t="s">
        <v>1915</v>
      </c>
      <c r="N79" s="5" t="s">
        <v>1990</v>
      </c>
      <c r="O79" s="5" t="s">
        <v>148</v>
      </c>
      <c r="P79" s="5" t="s">
        <v>149</v>
      </c>
      <c r="Q79" s="5" t="s">
        <v>1764</v>
      </c>
      <c r="R79" s="6" t="b">
        <v>0</v>
      </c>
      <c r="S79" s="5" t="s">
        <v>150</v>
      </c>
      <c r="T79" s="5" t="s">
        <v>151</v>
      </c>
      <c r="U79" s="5" t="s">
        <v>152</v>
      </c>
      <c r="V79" s="5" t="s">
        <v>1823</v>
      </c>
      <c r="W79" s="5" t="s">
        <v>1779</v>
      </c>
      <c r="X79" s="6" t="b">
        <v>1</v>
      </c>
      <c r="Y79" s="5" t="s">
        <v>1740</v>
      </c>
      <c r="Z79" s="5" t="s">
        <v>2056</v>
      </c>
      <c r="AA79" s="5" t="s">
        <v>1745</v>
      </c>
      <c r="AB79" s="7">
        <v>16265</v>
      </c>
      <c r="AC79" s="17">
        <f t="shared" si="5"/>
        <v>16.265000000000001</v>
      </c>
      <c r="AD79" s="7">
        <v>6100</v>
      </c>
      <c r="AE79" s="17">
        <f t="shared" si="6"/>
        <v>6.1</v>
      </c>
      <c r="AF79" s="38">
        <v>22418</v>
      </c>
      <c r="AG79" s="24">
        <f t="shared" si="7"/>
        <v>22.417999999999999</v>
      </c>
      <c r="AH79" s="5" t="s">
        <v>2046</v>
      </c>
      <c r="AI79" s="37">
        <f t="shared" si="8"/>
        <v>50</v>
      </c>
    </row>
    <row r="80" spans="1:35" ht="12" customHeight="1" x14ac:dyDescent="0.2">
      <c r="A80" s="1" t="s">
        <v>1719</v>
      </c>
      <c r="B80" s="5" t="s">
        <v>163</v>
      </c>
      <c r="C80" s="5" t="s">
        <v>3191</v>
      </c>
      <c r="D80" s="5" t="s">
        <v>501</v>
      </c>
      <c r="E80" s="5" t="s">
        <v>502</v>
      </c>
      <c r="F80" s="5" t="s">
        <v>503</v>
      </c>
      <c r="G80" s="5" t="s">
        <v>1772</v>
      </c>
      <c r="H80" s="5" t="s">
        <v>1985</v>
      </c>
      <c r="I80" s="5" t="s">
        <v>415</v>
      </c>
      <c r="J80" s="5" t="s">
        <v>1728</v>
      </c>
      <c r="K80" s="5" t="s">
        <v>2094</v>
      </c>
      <c r="L80" s="5" t="s">
        <v>1988</v>
      </c>
      <c r="M80" s="5" t="s">
        <v>2004</v>
      </c>
      <c r="N80" s="5" t="s">
        <v>1926</v>
      </c>
      <c r="O80" s="5" t="s">
        <v>2472</v>
      </c>
      <c r="P80" s="5" t="s">
        <v>1779</v>
      </c>
      <c r="Q80" s="5" t="s">
        <v>1746</v>
      </c>
      <c r="R80" s="6" t="b">
        <v>0</v>
      </c>
      <c r="S80" s="5" t="s">
        <v>504</v>
      </c>
      <c r="T80" s="5" t="s">
        <v>505</v>
      </c>
      <c r="U80" s="5" t="s">
        <v>1996</v>
      </c>
      <c r="V80" s="5" t="s">
        <v>1785</v>
      </c>
      <c r="W80" s="5" t="s">
        <v>1930</v>
      </c>
      <c r="X80" s="6" t="b">
        <v>0</v>
      </c>
      <c r="Y80" s="5" t="s">
        <v>1807</v>
      </c>
      <c r="Z80" s="5" t="s">
        <v>1768</v>
      </c>
      <c r="AA80" s="5" t="s">
        <v>506</v>
      </c>
      <c r="AB80" s="7">
        <v>11530</v>
      </c>
      <c r="AC80" s="17">
        <f t="shared" si="5"/>
        <v>11.53</v>
      </c>
      <c r="AD80" s="7">
        <v>5810</v>
      </c>
      <c r="AE80" s="17">
        <f t="shared" si="6"/>
        <v>5.81</v>
      </c>
      <c r="AF80" s="38">
        <v>14972</v>
      </c>
      <c r="AG80" s="24">
        <f t="shared" si="7"/>
        <v>14.972</v>
      </c>
      <c r="AH80" s="5" t="s">
        <v>2714</v>
      </c>
      <c r="AI80" s="37">
        <f t="shared" si="8"/>
        <v>0.107</v>
      </c>
    </row>
    <row r="81" spans="1:35" ht="12" customHeight="1" x14ac:dyDescent="0.2">
      <c r="A81" s="1" t="s">
        <v>1719</v>
      </c>
      <c r="B81" s="5" t="s">
        <v>2614</v>
      </c>
      <c r="C81" s="5" t="s">
        <v>2628</v>
      </c>
      <c r="D81" s="5" t="s">
        <v>2998</v>
      </c>
      <c r="E81" s="5" t="s">
        <v>2961</v>
      </c>
      <c r="F81" s="5" t="s">
        <v>2567</v>
      </c>
      <c r="G81" s="5" t="s">
        <v>1772</v>
      </c>
      <c r="H81" s="5" t="s">
        <v>1985</v>
      </c>
      <c r="I81" s="5" t="s">
        <v>2632</v>
      </c>
      <c r="J81" s="5" t="s">
        <v>1728</v>
      </c>
      <c r="K81" s="5" t="s">
        <v>2003</v>
      </c>
      <c r="L81" s="5" t="s">
        <v>1988</v>
      </c>
      <c r="M81" s="5" t="s">
        <v>1740</v>
      </c>
      <c r="N81" s="5" t="s">
        <v>1926</v>
      </c>
      <c r="O81" s="5" t="s">
        <v>2999</v>
      </c>
      <c r="P81" s="5" t="s">
        <v>3000</v>
      </c>
      <c r="Q81" s="5" t="s">
        <v>3001</v>
      </c>
      <c r="R81" s="6" t="b">
        <v>0</v>
      </c>
      <c r="S81" s="5" t="s">
        <v>3002</v>
      </c>
      <c r="T81" s="5" t="s">
        <v>3003</v>
      </c>
      <c r="U81" s="5" t="s">
        <v>1755</v>
      </c>
      <c r="V81" s="5" t="s">
        <v>1823</v>
      </c>
      <c r="W81" s="5" t="s">
        <v>3004</v>
      </c>
      <c r="X81" s="6" t="b">
        <v>0</v>
      </c>
      <c r="Y81" s="5" t="s">
        <v>1915</v>
      </c>
      <c r="Z81" s="5" t="s">
        <v>1785</v>
      </c>
      <c r="AA81" s="5" t="s">
        <v>3005</v>
      </c>
      <c r="AB81" s="7">
        <v>10129</v>
      </c>
      <c r="AC81" s="17">
        <f t="shared" si="5"/>
        <v>10.129</v>
      </c>
      <c r="AD81" s="7">
        <v>5800</v>
      </c>
      <c r="AE81" s="17">
        <f t="shared" si="6"/>
        <v>5.8</v>
      </c>
      <c r="AF81" s="38">
        <v>14393</v>
      </c>
      <c r="AG81" s="24">
        <f t="shared" si="7"/>
        <v>14.393000000000001</v>
      </c>
      <c r="AH81" s="5" t="s">
        <v>1745</v>
      </c>
      <c r="AI81" s="37"/>
    </row>
    <row r="82" spans="1:35" ht="12" customHeight="1" x14ac:dyDescent="0.2">
      <c r="A82" s="1" t="s">
        <v>1719</v>
      </c>
      <c r="B82" s="5" t="s">
        <v>3208</v>
      </c>
      <c r="C82" s="5" t="s">
        <v>3096</v>
      </c>
      <c r="D82" s="5" t="s">
        <v>25</v>
      </c>
      <c r="E82" s="5" t="s">
        <v>131</v>
      </c>
      <c r="F82" s="5" t="s">
        <v>3139</v>
      </c>
      <c r="G82" s="5" t="s">
        <v>1773</v>
      </c>
      <c r="H82" s="5" t="s">
        <v>1985</v>
      </c>
      <c r="I82" s="5" t="s">
        <v>2</v>
      </c>
      <c r="J82" s="5" t="s">
        <v>1728</v>
      </c>
      <c r="K82" s="5" t="s">
        <v>1754</v>
      </c>
      <c r="L82" s="5" t="s">
        <v>1988</v>
      </c>
      <c r="M82" s="5" t="s">
        <v>1915</v>
      </c>
      <c r="N82" s="5" t="s">
        <v>1990</v>
      </c>
      <c r="O82" s="5" t="s">
        <v>3118</v>
      </c>
      <c r="P82" s="5" t="s">
        <v>132</v>
      </c>
      <c r="Q82" s="5" t="s">
        <v>2074</v>
      </c>
      <c r="R82" s="6" t="b">
        <v>0</v>
      </c>
      <c r="S82" s="5" t="s">
        <v>133</v>
      </c>
      <c r="T82" s="5" t="s">
        <v>133</v>
      </c>
      <c r="U82" s="5" t="s">
        <v>134</v>
      </c>
      <c r="V82" s="5" t="s">
        <v>1858</v>
      </c>
      <c r="W82" s="5" t="s">
        <v>1779</v>
      </c>
      <c r="X82" s="6" t="b">
        <v>1</v>
      </c>
      <c r="Y82" s="5" t="s">
        <v>1807</v>
      </c>
      <c r="Z82" s="5" t="s">
        <v>2056</v>
      </c>
      <c r="AA82" s="5" t="s">
        <v>1745</v>
      </c>
      <c r="AB82" s="7">
        <v>11400</v>
      </c>
      <c r="AC82" s="17">
        <f t="shared" si="5"/>
        <v>11.4</v>
      </c>
      <c r="AD82" s="7">
        <v>5800</v>
      </c>
      <c r="AE82" s="17">
        <f t="shared" si="6"/>
        <v>5.8</v>
      </c>
      <c r="AF82" s="38">
        <v>17154</v>
      </c>
      <c r="AG82" s="24">
        <f t="shared" si="7"/>
        <v>17.154</v>
      </c>
      <c r="AH82" s="5" t="s">
        <v>135</v>
      </c>
      <c r="AI82" s="37">
        <f t="shared" si="8"/>
        <v>76</v>
      </c>
    </row>
    <row r="83" spans="1:35" ht="12" customHeight="1" x14ac:dyDescent="0.2">
      <c r="A83" s="1" t="s">
        <v>1719</v>
      </c>
      <c r="B83" s="5" t="s">
        <v>1720</v>
      </c>
      <c r="C83" s="5" t="s">
        <v>1748</v>
      </c>
      <c r="D83" s="5" t="s">
        <v>1749</v>
      </c>
      <c r="E83" s="5" t="s">
        <v>1750</v>
      </c>
      <c r="F83" s="5" t="s">
        <v>1751</v>
      </c>
      <c r="G83" s="5" t="s">
        <v>1752</v>
      </c>
      <c r="H83" s="5" t="s">
        <v>1726</v>
      </c>
      <c r="I83" s="5" t="s">
        <v>1753</v>
      </c>
      <c r="J83" s="5" t="s">
        <v>1745</v>
      </c>
      <c r="K83" s="5" t="s">
        <v>1754</v>
      </c>
      <c r="L83" s="5" t="s">
        <v>1730</v>
      </c>
      <c r="M83" s="5" t="s">
        <v>1755</v>
      </c>
      <c r="N83" s="5" t="s">
        <v>1756</v>
      </c>
      <c r="O83" s="5" t="s">
        <v>1757</v>
      </c>
      <c r="P83" s="5" t="s">
        <v>1758</v>
      </c>
      <c r="Q83" s="5" t="s">
        <v>1759</v>
      </c>
      <c r="R83" s="6" t="b">
        <v>0</v>
      </c>
      <c r="S83" s="5" t="s">
        <v>1760</v>
      </c>
      <c r="T83" s="5" t="s">
        <v>1761</v>
      </c>
      <c r="U83" s="5" t="s">
        <v>1762</v>
      </c>
      <c r="V83" s="5" t="s">
        <v>1763</v>
      </c>
      <c r="W83" s="5" t="s">
        <v>1764</v>
      </c>
      <c r="X83" s="6" t="b">
        <v>0</v>
      </c>
      <c r="Y83" s="5" t="s">
        <v>1740</v>
      </c>
      <c r="Z83" s="5" t="s">
        <v>1741</v>
      </c>
      <c r="AA83" s="5" t="s">
        <v>1742</v>
      </c>
      <c r="AB83" s="7">
        <v>5800</v>
      </c>
      <c r="AC83" s="17">
        <f t="shared" si="5"/>
        <v>5.8</v>
      </c>
      <c r="AD83" s="7">
        <v>5600</v>
      </c>
      <c r="AE83" s="17">
        <f t="shared" si="6"/>
        <v>5.6</v>
      </c>
      <c r="AF83" s="38">
        <v>0</v>
      </c>
      <c r="AG83" s="24">
        <f t="shared" si="7"/>
        <v>0</v>
      </c>
      <c r="AH83" s="39" t="s">
        <v>1766</v>
      </c>
      <c r="AI83" s="37">
        <f t="shared" si="8"/>
        <v>4.5</v>
      </c>
    </row>
    <row r="84" spans="1:35" ht="12" customHeight="1" x14ac:dyDescent="0.2">
      <c r="A84" s="1" t="s">
        <v>1719</v>
      </c>
      <c r="B84" s="5" t="s">
        <v>1720</v>
      </c>
      <c r="C84" s="5" t="s">
        <v>1721</v>
      </c>
      <c r="D84" s="5" t="s">
        <v>1909</v>
      </c>
      <c r="E84" s="5" t="s">
        <v>1900</v>
      </c>
      <c r="F84" s="5" t="s">
        <v>1752</v>
      </c>
      <c r="G84" s="5" t="s">
        <v>1890</v>
      </c>
      <c r="H84" s="5" t="s">
        <v>1726</v>
      </c>
      <c r="I84" s="5" t="s">
        <v>1727</v>
      </c>
      <c r="J84" s="5" t="s">
        <v>1728</v>
      </c>
      <c r="K84" s="5" t="s">
        <v>1729</v>
      </c>
      <c r="L84" s="5" t="s">
        <v>1730</v>
      </c>
      <c r="M84" s="5" t="s">
        <v>1910</v>
      </c>
      <c r="N84" s="5" t="s">
        <v>1732</v>
      </c>
      <c r="O84" s="5" t="s">
        <v>1911</v>
      </c>
      <c r="P84" s="5" t="s">
        <v>1912</v>
      </c>
      <c r="Q84" s="5" t="s">
        <v>1913</v>
      </c>
      <c r="R84" s="6" t="b">
        <v>0</v>
      </c>
      <c r="S84" s="5" t="s">
        <v>1906</v>
      </c>
      <c r="T84" s="5" t="s">
        <v>1907</v>
      </c>
      <c r="U84" s="5" t="s">
        <v>1914</v>
      </c>
      <c r="V84" s="5" t="s">
        <v>1915</v>
      </c>
      <c r="W84" s="5" t="s">
        <v>1916</v>
      </c>
      <c r="X84" s="6" t="b">
        <v>1</v>
      </c>
      <c r="Y84" s="5" t="s">
        <v>1825</v>
      </c>
      <c r="Z84" s="5" t="s">
        <v>1741</v>
      </c>
      <c r="AA84" s="5" t="s">
        <v>1742</v>
      </c>
      <c r="AB84" s="7">
        <v>37142</v>
      </c>
      <c r="AC84" s="17">
        <f t="shared" si="5"/>
        <v>37.142000000000003</v>
      </c>
      <c r="AD84" s="7">
        <v>5100</v>
      </c>
      <c r="AE84" s="17">
        <f t="shared" si="6"/>
        <v>5.0999999999999996</v>
      </c>
      <c r="AF84" s="38">
        <v>42242</v>
      </c>
      <c r="AG84" s="24">
        <f t="shared" si="7"/>
        <v>42.241999999999997</v>
      </c>
      <c r="AH84" s="39" t="s">
        <v>1917</v>
      </c>
      <c r="AI84" s="37">
        <f t="shared" si="8"/>
        <v>882.5</v>
      </c>
    </row>
    <row r="85" spans="1:35" ht="12" customHeight="1" x14ac:dyDescent="0.2">
      <c r="A85" s="1" t="s">
        <v>1719</v>
      </c>
      <c r="B85" s="5" t="s">
        <v>3208</v>
      </c>
      <c r="C85" s="5" t="s">
        <v>3096</v>
      </c>
      <c r="D85" s="5" t="s">
        <v>91</v>
      </c>
      <c r="E85" s="5" t="s">
        <v>92</v>
      </c>
      <c r="F85" s="5" t="s">
        <v>3201</v>
      </c>
      <c r="G85" s="5" t="s">
        <v>1751</v>
      </c>
      <c r="H85" s="5" t="s">
        <v>1985</v>
      </c>
      <c r="I85" s="5" t="s">
        <v>2</v>
      </c>
      <c r="J85" s="5" t="s">
        <v>1728</v>
      </c>
      <c r="K85" s="5" t="s">
        <v>1754</v>
      </c>
      <c r="L85" s="5" t="s">
        <v>1988</v>
      </c>
      <c r="M85" s="5" t="s">
        <v>1836</v>
      </c>
      <c r="N85" s="5" t="s">
        <v>1990</v>
      </c>
      <c r="O85" s="5" t="s">
        <v>93</v>
      </c>
      <c r="P85" s="5" t="s">
        <v>94</v>
      </c>
      <c r="Q85" s="5" t="s">
        <v>1757</v>
      </c>
      <c r="R85" s="6" t="b">
        <v>0</v>
      </c>
      <c r="S85" s="5" t="s">
        <v>95</v>
      </c>
      <c r="T85" s="5" t="s">
        <v>2976</v>
      </c>
      <c r="U85" s="5" t="s">
        <v>96</v>
      </c>
      <c r="V85" s="5" t="s">
        <v>1779</v>
      </c>
      <c r="W85" s="5" t="s">
        <v>2465</v>
      </c>
      <c r="X85" s="6" t="b">
        <v>0</v>
      </c>
      <c r="Y85" s="5" t="s">
        <v>1884</v>
      </c>
      <c r="Z85" s="5" t="s">
        <v>2056</v>
      </c>
      <c r="AA85" s="5" t="s">
        <v>1745</v>
      </c>
      <c r="AB85" s="7">
        <v>5800</v>
      </c>
      <c r="AC85" s="17">
        <f t="shared" si="5"/>
        <v>5.8</v>
      </c>
      <c r="AD85" s="7">
        <v>5100</v>
      </c>
      <c r="AE85" s="17">
        <f t="shared" si="6"/>
        <v>5.0999999999999996</v>
      </c>
      <c r="AF85" s="38">
        <v>10883</v>
      </c>
      <c r="AG85" s="24">
        <f t="shared" si="7"/>
        <v>10.882999999999999</v>
      </c>
      <c r="AH85" s="5" t="s">
        <v>2105</v>
      </c>
      <c r="AI85" s="37">
        <f t="shared" si="8"/>
        <v>15</v>
      </c>
    </row>
    <row r="86" spans="1:35" ht="12" customHeight="1" x14ac:dyDescent="0.2">
      <c r="A86" s="1" t="s">
        <v>1719</v>
      </c>
      <c r="B86" s="5" t="s">
        <v>3018</v>
      </c>
      <c r="C86" s="5" t="s">
        <v>3019</v>
      </c>
      <c r="D86" s="5" t="s">
        <v>3020</v>
      </c>
      <c r="E86" s="5" t="s">
        <v>3021</v>
      </c>
      <c r="F86" s="5" t="s">
        <v>1745</v>
      </c>
      <c r="G86" s="5" t="s">
        <v>1789</v>
      </c>
      <c r="H86" s="5" t="s">
        <v>1726</v>
      </c>
      <c r="I86" s="5" t="s">
        <v>1816</v>
      </c>
      <c r="J86" s="5" t="s">
        <v>1728</v>
      </c>
      <c r="K86" s="5" t="s">
        <v>1745</v>
      </c>
      <c r="L86" s="5" t="s">
        <v>1730</v>
      </c>
      <c r="M86" s="5" t="s">
        <v>1775</v>
      </c>
      <c r="N86" s="5" t="s">
        <v>1732</v>
      </c>
      <c r="O86" s="5" t="s">
        <v>3022</v>
      </c>
      <c r="P86" s="5" t="s">
        <v>3023</v>
      </c>
      <c r="Q86" s="5" t="s">
        <v>1745</v>
      </c>
      <c r="R86" s="6" t="b">
        <v>0</v>
      </c>
      <c r="S86" s="5" t="s">
        <v>1779</v>
      </c>
      <c r="T86" s="5" t="s">
        <v>2850</v>
      </c>
      <c r="U86" s="5" t="s">
        <v>1892</v>
      </c>
      <c r="V86" s="5" t="s">
        <v>1738</v>
      </c>
      <c r="W86" s="5" t="s">
        <v>3024</v>
      </c>
      <c r="X86" s="6" t="b">
        <v>0</v>
      </c>
      <c r="Y86" s="5" t="s">
        <v>1807</v>
      </c>
      <c r="Z86" s="5" t="s">
        <v>1741</v>
      </c>
      <c r="AA86" s="5" t="s">
        <v>1742</v>
      </c>
      <c r="AB86" s="7">
        <v>26300</v>
      </c>
      <c r="AC86" s="17">
        <f t="shared" si="5"/>
        <v>26.3</v>
      </c>
      <c r="AD86" s="7">
        <v>5000</v>
      </c>
      <c r="AE86" s="17">
        <f t="shared" si="6"/>
        <v>5</v>
      </c>
      <c r="AF86" s="38">
        <v>0</v>
      </c>
      <c r="AG86" s="24">
        <f t="shared" si="7"/>
        <v>0</v>
      </c>
      <c r="AH86" s="5" t="s">
        <v>3025</v>
      </c>
      <c r="AI86" s="37">
        <f t="shared" si="8"/>
        <v>295</v>
      </c>
    </row>
    <row r="87" spans="1:35" ht="12" customHeight="1" x14ac:dyDescent="0.2">
      <c r="A87" s="1" t="s">
        <v>1719</v>
      </c>
      <c r="B87" s="5" t="s">
        <v>3043</v>
      </c>
      <c r="C87" s="5" t="s">
        <v>3129</v>
      </c>
      <c r="D87" s="5" t="s">
        <v>3130</v>
      </c>
      <c r="E87" s="5" t="s">
        <v>3131</v>
      </c>
      <c r="F87" s="5" t="s">
        <v>2301</v>
      </c>
      <c r="G87" s="5" t="s">
        <v>1901</v>
      </c>
      <c r="H87" s="5" t="s">
        <v>1985</v>
      </c>
      <c r="I87" s="5" t="s">
        <v>3070</v>
      </c>
      <c r="J87" s="5" t="s">
        <v>1745</v>
      </c>
      <c r="K87" s="5" t="s">
        <v>1754</v>
      </c>
      <c r="L87" s="5" t="s">
        <v>1988</v>
      </c>
      <c r="M87" s="5" t="s">
        <v>2068</v>
      </c>
      <c r="N87" s="5" t="s">
        <v>1990</v>
      </c>
      <c r="O87" s="5" t="s">
        <v>3132</v>
      </c>
      <c r="P87" s="5" t="s">
        <v>3133</v>
      </c>
      <c r="Q87" s="5" t="s">
        <v>2106</v>
      </c>
      <c r="R87" s="6" t="b">
        <v>0</v>
      </c>
      <c r="S87" s="5" t="s">
        <v>3134</v>
      </c>
      <c r="T87" s="5" t="s">
        <v>3135</v>
      </c>
      <c r="U87" s="5" t="s">
        <v>2206</v>
      </c>
      <c r="V87" s="5" t="s">
        <v>1825</v>
      </c>
      <c r="W87" s="5" t="s">
        <v>1869</v>
      </c>
      <c r="X87" s="6" t="b">
        <v>0</v>
      </c>
      <c r="Y87" s="5" t="s">
        <v>1915</v>
      </c>
      <c r="Z87" s="5" t="s">
        <v>1768</v>
      </c>
      <c r="AA87" s="5" t="s">
        <v>3136</v>
      </c>
      <c r="AB87" s="7">
        <v>3913</v>
      </c>
      <c r="AC87" s="17">
        <f t="shared" si="5"/>
        <v>3.9129999999999998</v>
      </c>
      <c r="AD87" s="7">
        <v>4800</v>
      </c>
      <c r="AE87" s="17">
        <f t="shared" si="6"/>
        <v>4.8</v>
      </c>
      <c r="AF87" s="38">
        <v>8699</v>
      </c>
      <c r="AG87" s="24">
        <f t="shared" si="7"/>
        <v>8.6989999999999998</v>
      </c>
      <c r="AH87" s="5" t="s">
        <v>1798</v>
      </c>
      <c r="AI87" s="37">
        <f t="shared" si="8"/>
        <v>40</v>
      </c>
    </row>
    <row r="88" spans="1:35" ht="12" customHeight="1" x14ac:dyDescent="0.2">
      <c r="A88" s="1" t="s">
        <v>1719</v>
      </c>
      <c r="B88" s="5" t="s">
        <v>3208</v>
      </c>
      <c r="C88" s="5" t="s">
        <v>3096</v>
      </c>
      <c r="D88" s="5" t="s">
        <v>64</v>
      </c>
      <c r="E88" s="5" t="s">
        <v>65</v>
      </c>
      <c r="F88" s="5" t="s">
        <v>26</v>
      </c>
      <c r="G88" s="5" t="s">
        <v>1973</v>
      </c>
      <c r="H88" s="5" t="s">
        <v>1985</v>
      </c>
      <c r="I88" s="5" t="s">
        <v>2</v>
      </c>
      <c r="J88" s="5" t="s">
        <v>1728</v>
      </c>
      <c r="K88" s="5" t="s">
        <v>1754</v>
      </c>
      <c r="L88" s="5" t="s">
        <v>1988</v>
      </c>
      <c r="M88" s="5" t="s">
        <v>1915</v>
      </c>
      <c r="N88" s="5" t="s">
        <v>1990</v>
      </c>
      <c r="O88" s="5" t="s">
        <v>2992</v>
      </c>
      <c r="P88" s="5" t="s">
        <v>66</v>
      </c>
      <c r="Q88" s="5" t="s">
        <v>2074</v>
      </c>
      <c r="R88" s="6" t="b">
        <v>0</v>
      </c>
      <c r="S88" s="5" t="s">
        <v>67</v>
      </c>
      <c r="T88" s="5" t="s">
        <v>68</v>
      </c>
      <c r="U88" s="5" t="s">
        <v>69</v>
      </c>
      <c r="V88" s="5" t="s">
        <v>1763</v>
      </c>
      <c r="W88" s="5" t="s">
        <v>1930</v>
      </c>
      <c r="X88" s="6" t="b">
        <v>1</v>
      </c>
      <c r="Y88" s="5" t="s">
        <v>1807</v>
      </c>
      <c r="Z88" s="5" t="s">
        <v>1768</v>
      </c>
      <c r="AA88" s="5" t="s">
        <v>1745</v>
      </c>
      <c r="AB88" s="7">
        <v>12450</v>
      </c>
      <c r="AC88" s="17">
        <f t="shared" si="5"/>
        <v>12.45</v>
      </c>
      <c r="AD88" s="7">
        <v>4703</v>
      </c>
      <c r="AE88" s="17">
        <f t="shared" si="6"/>
        <v>4.7030000000000003</v>
      </c>
      <c r="AF88" s="38">
        <v>18882</v>
      </c>
      <c r="AG88" s="24">
        <f t="shared" si="7"/>
        <v>18.882000000000001</v>
      </c>
      <c r="AH88" s="5" t="s">
        <v>2208</v>
      </c>
      <c r="AI88" s="37">
        <f t="shared" si="8"/>
        <v>5</v>
      </c>
    </row>
    <row r="89" spans="1:35" ht="12" customHeight="1" x14ac:dyDescent="0.2">
      <c r="A89" s="1" t="s">
        <v>1719</v>
      </c>
      <c r="B89" s="5" t="s">
        <v>2614</v>
      </c>
      <c r="C89" s="5" t="s">
        <v>2652</v>
      </c>
      <c r="D89" s="5" t="s">
        <v>2695</v>
      </c>
      <c r="E89" s="5" t="s">
        <v>2654</v>
      </c>
      <c r="F89" s="5" t="s">
        <v>1922</v>
      </c>
      <c r="G89" s="5" t="s">
        <v>2696</v>
      </c>
      <c r="H89" s="5" t="s">
        <v>1985</v>
      </c>
      <c r="I89" s="5" t="s">
        <v>2697</v>
      </c>
      <c r="J89" s="5" t="s">
        <v>2139</v>
      </c>
      <c r="K89" s="5" t="s">
        <v>1754</v>
      </c>
      <c r="L89" s="5" t="s">
        <v>2658</v>
      </c>
      <c r="M89" s="5" t="s">
        <v>2698</v>
      </c>
      <c r="N89" s="5" t="s">
        <v>2263</v>
      </c>
      <c r="O89" s="5" t="s">
        <v>2659</v>
      </c>
      <c r="P89" s="5" t="s">
        <v>2699</v>
      </c>
      <c r="Q89" s="5" t="s">
        <v>2700</v>
      </c>
      <c r="R89" s="6" t="b">
        <v>0</v>
      </c>
      <c r="S89" s="5" t="s">
        <v>2701</v>
      </c>
      <c r="T89" s="5" t="s">
        <v>2535</v>
      </c>
      <c r="U89" s="5" t="s">
        <v>1785</v>
      </c>
      <c r="V89" s="5" t="s">
        <v>1887</v>
      </c>
      <c r="W89" s="5" t="s">
        <v>2702</v>
      </c>
      <c r="X89" s="6" t="b">
        <v>0</v>
      </c>
      <c r="Y89" s="5" t="s">
        <v>1825</v>
      </c>
      <c r="Z89" s="5" t="s">
        <v>1741</v>
      </c>
      <c r="AA89" s="5" t="s">
        <v>2703</v>
      </c>
      <c r="AB89" s="7">
        <v>747</v>
      </c>
      <c r="AC89" s="17">
        <f t="shared" si="5"/>
        <v>0.747</v>
      </c>
      <c r="AD89" s="7">
        <v>4555</v>
      </c>
      <c r="AE89" s="17">
        <f t="shared" si="6"/>
        <v>4.5549999999999997</v>
      </c>
      <c r="AF89" s="38">
        <v>4873</v>
      </c>
      <c r="AG89" s="24">
        <f t="shared" si="7"/>
        <v>4.8730000000000002</v>
      </c>
      <c r="AH89" s="5" t="s">
        <v>1745</v>
      </c>
      <c r="AI89" s="37"/>
    </row>
    <row r="90" spans="1:35" ht="12" customHeight="1" x14ac:dyDescent="0.2">
      <c r="A90" s="1" t="s">
        <v>1719</v>
      </c>
      <c r="B90" s="5" t="s">
        <v>1720</v>
      </c>
      <c r="C90" s="5" t="s">
        <v>1969</v>
      </c>
      <c r="D90" s="5" t="s">
        <v>1970</v>
      </c>
      <c r="E90" s="5" t="s">
        <v>1971</v>
      </c>
      <c r="F90" s="5" t="s">
        <v>1972</v>
      </c>
      <c r="G90" s="5" t="s">
        <v>1973</v>
      </c>
      <c r="H90" s="5" t="s">
        <v>1726</v>
      </c>
      <c r="I90" s="5" t="s">
        <v>1816</v>
      </c>
      <c r="J90" s="5" t="s">
        <v>1728</v>
      </c>
      <c r="K90" s="5" t="s">
        <v>1817</v>
      </c>
      <c r="L90" s="5" t="s">
        <v>1730</v>
      </c>
      <c r="M90" s="5" t="s">
        <v>1925</v>
      </c>
      <c r="N90" s="5" t="s">
        <v>1926</v>
      </c>
      <c r="O90" s="5" t="s">
        <v>1974</v>
      </c>
      <c r="P90" s="5" t="s">
        <v>1975</v>
      </c>
      <c r="Q90" s="5" t="s">
        <v>1976</v>
      </c>
      <c r="R90" s="6" t="b">
        <v>0</v>
      </c>
      <c r="S90" s="5" t="s">
        <v>1977</v>
      </c>
      <c r="T90" s="5" t="s">
        <v>1977</v>
      </c>
      <c r="U90" s="5" t="s">
        <v>1802</v>
      </c>
      <c r="V90" s="5" t="s">
        <v>1978</v>
      </c>
      <c r="W90" s="5" t="s">
        <v>1979</v>
      </c>
      <c r="X90" s="6" t="b">
        <v>0</v>
      </c>
      <c r="Y90" s="5" t="s">
        <v>1884</v>
      </c>
      <c r="Z90" s="5" t="s">
        <v>1785</v>
      </c>
      <c r="AA90" s="5" t="s">
        <v>1742</v>
      </c>
      <c r="AB90" s="7">
        <v>46620</v>
      </c>
      <c r="AC90" s="17">
        <f t="shared" si="5"/>
        <v>46.62</v>
      </c>
      <c r="AD90" s="7">
        <v>4485</v>
      </c>
      <c r="AE90" s="17">
        <f t="shared" si="6"/>
        <v>4.4850000000000003</v>
      </c>
      <c r="AF90" s="38">
        <v>49371</v>
      </c>
      <c r="AG90" s="24">
        <f t="shared" si="7"/>
        <v>49.371000000000002</v>
      </c>
      <c r="AH90" s="39" t="s">
        <v>1980</v>
      </c>
      <c r="AI90" s="37">
        <f t="shared" si="8"/>
        <v>101.389</v>
      </c>
    </row>
    <row r="91" spans="1:35" ht="12" customHeight="1" x14ac:dyDescent="0.2">
      <c r="A91" s="1" t="s">
        <v>1719</v>
      </c>
      <c r="B91" s="5" t="s">
        <v>2120</v>
      </c>
      <c r="C91" s="5" t="s">
        <v>2172</v>
      </c>
      <c r="D91" s="5" t="s">
        <v>2182</v>
      </c>
      <c r="E91" s="5" t="s">
        <v>2183</v>
      </c>
      <c r="F91" s="5" t="s">
        <v>1751</v>
      </c>
      <c r="G91" s="5" t="s">
        <v>1724</v>
      </c>
      <c r="H91" s="5" t="s">
        <v>1726</v>
      </c>
      <c r="I91" s="5" t="s">
        <v>2126</v>
      </c>
      <c r="J91" s="5" t="s">
        <v>2184</v>
      </c>
      <c r="K91" s="5" t="s">
        <v>1817</v>
      </c>
      <c r="L91" s="5" t="s">
        <v>1730</v>
      </c>
      <c r="M91" s="5" t="s">
        <v>1794</v>
      </c>
      <c r="N91" s="5" t="s">
        <v>1732</v>
      </c>
      <c r="O91" s="5" t="s">
        <v>2185</v>
      </c>
      <c r="P91" s="5" t="s">
        <v>2186</v>
      </c>
      <c r="Q91" s="5" t="s">
        <v>2187</v>
      </c>
      <c r="R91" s="6" t="b">
        <v>0</v>
      </c>
      <c r="S91" s="5" t="s">
        <v>2188</v>
      </c>
      <c r="T91" s="5" t="s">
        <v>1787</v>
      </c>
      <c r="U91" s="5" t="s">
        <v>1802</v>
      </c>
      <c r="V91" s="5" t="s">
        <v>2189</v>
      </c>
      <c r="W91" s="5" t="s">
        <v>1877</v>
      </c>
      <c r="X91" s="6" t="b">
        <v>0</v>
      </c>
      <c r="Y91" s="5" t="s">
        <v>1884</v>
      </c>
      <c r="Z91" s="5" t="s">
        <v>1741</v>
      </c>
      <c r="AA91" s="5" t="s">
        <v>1742</v>
      </c>
      <c r="AB91" s="7">
        <v>10678</v>
      </c>
      <c r="AC91" s="17">
        <f t="shared" si="5"/>
        <v>10.678000000000001</v>
      </c>
      <c r="AD91" s="7">
        <v>4475</v>
      </c>
      <c r="AE91" s="17">
        <f t="shared" si="6"/>
        <v>4.4749999999999996</v>
      </c>
      <c r="AF91" s="38">
        <v>0</v>
      </c>
      <c r="AG91" s="24">
        <f t="shared" si="7"/>
        <v>0</v>
      </c>
      <c r="AH91" s="39" t="s">
        <v>2190</v>
      </c>
      <c r="AI91" s="37">
        <f t="shared" si="8"/>
        <v>750</v>
      </c>
    </row>
    <row r="92" spans="1:35" ht="12" customHeight="1" x14ac:dyDescent="0.2">
      <c r="A92" s="1" t="s">
        <v>1719</v>
      </c>
      <c r="B92" s="5" t="s">
        <v>592</v>
      </c>
      <c r="C92" s="5" t="s">
        <v>3191</v>
      </c>
      <c r="D92" s="5" t="s">
        <v>728</v>
      </c>
      <c r="E92" s="5" t="s">
        <v>729</v>
      </c>
      <c r="F92" s="5" t="s">
        <v>660</v>
      </c>
      <c r="G92" s="5" t="s">
        <v>1972</v>
      </c>
      <c r="H92" s="5" t="s">
        <v>1985</v>
      </c>
      <c r="I92" s="5" t="s">
        <v>730</v>
      </c>
      <c r="J92" s="5" t="s">
        <v>1728</v>
      </c>
      <c r="K92" s="5" t="s">
        <v>2003</v>
      </c>
      <c r="L92" s="5" t="s">
        <v>661</v>
      </c>
      <c r="M92" s="5" t="s">
        <v>2039</v>
      </c>
      <c r="N92" s="5" t="s">
        <v>1926</v>
      </c>
      <c r="O92" s="5" t="s">
        <v>1928</v>
      </c>
      <c r="P92" s="5" t="s">
        <v>1804</v>
      </c>
      <c r="Q92" s="5" t="s">
        <v>1811</v>
      </c>
      <c r="R92" s="6" t="b">
        <v>0</v>
      </c>
      <c r="S92" s="5" t="s">
        <v>731</v>
      </c>
      <c r="T92" s="5" t="s">
        <v>732</v>
      </c>
      <c r="U92" s="5" t="s">
        <v>2189</v>
      </c>
      <c r="V92" s="5" t="s">
        <v>1768</v>
      </c>
      <c r="W92" s="5" t="s">
        <v>1779</v>
      </c>
      <c r="X92" s="6" t="b">
        <v>0</v>
      </c>
      <c r="Y92" s="5" t="s">
        <v>1740</v>
      </c>
      <c r="Z92" s="5" t="s">
        <v>1785</v>
      </c>
      <c r="AA92" s="5" t="s">
        <v>733</v>
      </c>
      <c r="AB92" s="7">
        <v>3465</v>
      </c>
      <c r="AC92" s="17">
        <f t="shared" si="5"/>
        <v>3.4649999999999999</v>
      </c>
      <c r="AD92" s="7">
        <v>4446</v>
      </c>
      <c r="AE92" s="17">
        <f t="shared" si="6"/>
        <v>4.4459999999999997</v>
      </c>
      <c r="AF92" s="38">
        <v>7452</v>
      </c>
      <c r="AG92" s="24">
        <f t="shared" si="7"/>
        <v>7.452</v>
      </c>
      <c r="AH92" s="5" t="s">
        <v>734</v>
      </c>
      <c r="AI92" s="37">
        <f t="shared" si="8"/>
        <v>46</v>
      </c>
    </row>
    <row r="93" spans="1:35" ht="12" customHeight="1" x14ac:dyDescent="0.2">
      <c r="A93" s="1" t="s">
        <v>1719</v>
      </c>
      <c r="B93" s="5" t="s">
        <v>592</v>
      </c>
      <c r="C93" s="5" t="s">
        <v>3191</v>
      </c>
      <c r="D93" s="5" t="s">
        <v>602</v>
      </c>
      <c r="E93" s="5" t="s">
        <v>313</v>
      </c>
      <c r="F93" s="5" t="s">
        <v>603</v>
      </c>
      <c r="G93" s="5" t="s">
        <v>2307</v>
      </c>
      <c r="H93" s="5" t="s">
        <v>1985</v>
      </c>
      <c r="I93" s="5" t="s">
        <v>519</v>
      </c>
      <c r="J93" s="5" t="s">
        <v>1728</v>
      </c>
      <c r="K93" s="5" t="s">
        <v>2094</v>
      </c>
      <c r="L93" s="5" t="s">
        <v>1988</v>
      </c>
      <c r="M93" s="5" t="s">
        <v>1795</v>
      </c>
      <c r="N93" s="5" t="s">
        <v>1926</v>
      </c>
      <c r="O93" s="5" t="s">
        <v>1745</v>
      </c>
      <c r="P93" s="5" t="s">
        <v>1992</v>
      </c>
      <c r="Q93" s="5" t="s">
        <v>1745</v>
      </c>
      <c r="R93" s="6" t="b">
        <v>0</v>
      </c>
      <c r="S93" s="5" t="s">
        <v>604</v>
      </c>
      <c r="T93" s="5" t="s">
        <v>605</v>
      </c>
      <c r="U93" s="5" t="s">
        <v>1738</v>
      </c>
      <c r="V93" s="5" t="s">
        <v>1989</v>
      </c>
      <c r="W93" s="5" t="s">
        <v>1804</v>
      </c>
      <c r="X93" s="6" t="b">
        <v>0</v>
      </c>
      <c r="Y93" s="5" t="s">
        <v>1825</v>
      </c>
      <c r="Z93" s="5" t="s">
        <v>1785</v>
      </c>
      <c r="AA93" s="5" t="s">
        <v>606</v>
      </c>
      <c r="AB93" s="7">
        <v>4039</v>
      </c>
      <c r="AC93" s="17">
        <f t="shared" si="5"/>
        <v>4.0389999999999997</v>
      </c>
      <c r="AD93" s="7">
        <v>4182</v>
      </c>
      <c r="AE93" s="17">
        <f t="shared" si="6"/>
        <v>4.1820000000000004</v>
      </c>
      <c r="AF93" s="38">
        <v>6978</v>
      </c>
      <c r="AG93" s="24">
        <f t="shared" si="7"/>
        <v>6.9779999999999998</v>
      </c>
      <c r="AH93" s="5" t="s">
        <v>607</v>
      </c>
      <c r="AI93" s="37">
        <f t="shared" si="8"/>
        <v>500</v>
      </c>
    </row>
    <row r="94" spans="1:35" ht="12" customHeight="1" x14ac:dyDescent="0.2">
      <c r="A94" s="1" t="s">
        <v>1719</v>
      </c>
      <c r="B94" s="5" t="s">
        <v>592</v>
      </c>
      <c r="C94" s="5" t="s">
        <v>211</v>
      </c>
      <c r="D94" s="5" t="s">
        <v>725</v>
      </c>
      <c r="E94" s="5" t="s">
        <v>726</v>
      </c>
      <c r="F94" s="5" t="s">
        <v>2463</v>
      </c>
      <c r="G94" s="5" t="s">
        <v>1725</v>
      </c>
      <c r="H94" s="5" t="s">
        <v>1985</v>
      </c>
      <c r="I94" s="5" t="s">
        <v>352</v>
      </c>
      <c r="J94" s="5" t="s">
        <v>1728</v>
      </c>
      <c r="K94" s="5" t="s">
        <v>2003</v>
      </c>
      <c r="L94" s="5" t="s">
        <v>1988</v>
      </c>
      <c r="M94" s="5" t="s">
        <v>1763</v>
      </c>
      <c r="N94" s="5" t="s">
        <v>1990</v>
      </c>
      <c r="O94" s="5" t="s">
        <v>1803</v>
      </c>
      <c r="P94" s="5" t="s">
        <v>1975</v>
      </c>
      <c r="Q94" s="5" t="s">
        <v>1745</v>
      </c>
      <c r="R94" s="6" t="b">
        <v>0</v>
      </c>
      <c r="S94" s="5" t="s">
        <v>727</v>
      </c>
      <c r="T94" s="5" t="s">
        <v>2594</v>
      </c>
      <c r="U94" s="5" t="s">
        <v>1763</v>
      </c>
      <c r="V94" s="5" t="s">
        <v>1836</v>
      </c>
      <c r="W94" s="5" t="s">
        <v>1779</v>
      </c>
      <c r="X94" s="6" t="b">
        <v>1</v>
      </c>
      <c r="Y94" s="5" t="s">
        <v>1931</v>
      </c>
      <c r="Z94" s="5" t="s">
        <v>2056</v>
      </c>
      <c r="AA94" s="5" t="s">
        <v>1745</v>
      </c>
      <c r="AB94" s="7">
        <v>3041</v>
      </c>
      <c r="AC94" s="17">
        <f t="shared" si="5"/>
        <v>3.0409999999999999</v>
      </c>
      <c r="AD94" s="7">
        <v>4151</v>
      </c>
      <c r="AE94" s="17">
        <f t="shared" si="6"/>
        <v>4.1509999999999998</v>
      </c>
      <c r="AF94" s="38">
        <v>7181</v>
      </c>
      <c r="AG94" s="24">
        <f t="shared" si="7"/>
        <v>7.181</v>
      </c>
      <c r="AH94" s="5" t="s">
        <v>540</v>
      </c>
      <c r="AI94" s="37">
        <f t="shared" si="8"/>
        <v>37</v>
      </c>
    </row>
    <row r="95" spans="1:35" ht="12" customHeight="1" x14ac:dyDescent="0.2">
      <c r="A95" s="1" t="s">
        <v>1719</v>
      </c>
      <c r="B95" s="5" t="s">
        <v>3043</v>
      </c>
      <c r="C95" s="5" t="s">
        <v>3056</v>
      </c>
      <c r="D95" s="5" t="s">
        <v>3185</v>
      </c>
      <c r="E95" s="5" t="s">
        <v>3058</v>
      </c>
      <c r="F95" s="5" t="s">
        <v>2718</v>
      </c>
      <c r="G95" s="5" t="s">
        <v>2624</v>
      </c>
      <c r="H95" s="5" t="s">
        <v>1985</v>
      </c>
      <c r="I95" s="5" t="s">
        <v>2604</v>
      </c>
      <c r="J95" s="5" t="s">
        <v>1745</v>
      </c>
      <c r="K95" s="5" t="s">
        <v>2094</v>
      </c>
      <c r="L95" s="5" t="s">
        <v>1988</v>
      </c>
      <c r="M95" s="5" t="s">
        <v>1784</v>
      </c>
      <c r="N95" s="5" t="s">
        <v>1926</v>
      </c>
      <c r="O95" s="5" t="s">
        <v>3186</v>
      </c>
      <c r="P95" s="5" t="s">
        <v>3187</v>
      </c>
      <c r="Q95" s="5" t="s">
        <v>2024</v>
      </c>
      <c r="R95" s="6" t="b">
        <v>0</v>
      </c>
      <c r="S95" s="5" t="s">
        <v>3188</v>
      </c>
      <c r="T95" s="5" t="s">
        <v>3189</v>
      </c>
      <c r="U95" s="5" t="s">
        <v>2028</v>
      </c>
      <c r="V95" s="5" t="s">
        <v>2068</v>
      </c>
      <c r="W95" s="5" t="s">
        <v>1779</v>
      </c>
      <c r="X95" s="6" t="b">
        <v>1</v>
      </c>
      <c r="Y95" s="5" t="s">
        <v>1825</v>
      </c>
      <c r="Z95" s="5" t="s">
        <v>1785</v>
      </c>
      <c r="AA95" s="5" t="s">
        <v>1745</v>
      </c>
      <c r="AB95" s="7">
        <v>4500</v>
      </c>
      <c r="AC95" s="17">
        <f t="shared" si="5"/>
        <v>4.5</v>
      </c>
      <c r="AD95" s="7">
        <v>4089</v>
      </c>
      <c r="AE95" s="17">
        <f t="shared" si="6"/>
        <v>4.0890000000000004</v>
      </c>
      <c r="AF95" s="38">
        <v>10643</v>
      </c>
      <c r="AG95" s="24">
        <f t="shared" si="7"/>
        <v>10.643000000000001</v>
      </c>
      <c r="AH95" s="5" t="s">
        <v>1745</v>
      </c>
      <c r="AI95" s="37"/>
    </row>
    <row r="96" spans="1:35" ht="12" customHeight="1" x14ac:dyDescent="0.2">
      <c r="A96" s="1" t="s">
        <v>1719</v>
      </c>
      <c r="B96" s="5" t="s">
        <v>2430</v>
      </c>
      <c r="C96" s="5" t="s">
        <v>2475</v>
      </c>
      <c r="D96" s="5" t="s">
        <v>2476</v>
      </c>
      <c r="E96" s="5" t="s">
        <v>2477</v>
      </c>
      <c r="F96" s="5" t="s">
        <v>1922</v>
      </c>
      <c r="G96" s="5" t="s">
        <v>2478</v>
      </c>
      <c r="H96" s="5" t="s">
        <v>1985</v>
      </c>
      <c r="I96" s="5" t="s">
        <v>2479</v>
      </c>
      <c r="J96" s="5" t="s">
        <v>2262</v>
      </c>
      <c r="K96" s="5" t="s">
        <v>1747</v>
      </c>
      <c r="L96" s="5" t="s">
        <v>1988</v>
      </c>
      <c r="M96" s="5" t="s">
        <v>1836</v>
      </c>
      <c r="N96" s="5" t="s">
        <v>1732</v>
      </c>
      <c r="O96" s="5" t="s">
        <v>2480</v>
      </c>
      <c r="P96" s="5" t="s">
        <v>1824</v>
      </c>
      <c r="Q96" s="5" t="s">
        <v>2154</v>
      </c>
      <c r="R96" s="6" t="b">
        <v>0</v>
      </c>
      <c r="S96" s="5" t="s">
        <v>1747</v>
      </c>
      <c r="T96" s="5" t="s">
        <v>2481</v>
      </c>
      <c r="U96" s="5" t="s">
        <v>1741</v>
      </c>
      <c r="V96" s="5" t="s">
        <v>1785</v>
      </c>
      <c r="W96" s="5" t="s">
        <v>2214</v>
      </c>
      <c r="X96" s="6" t="b">
        <v>0</v>
      </c>
      <c r="Y96" s="5" t="s">
        <v>1836</v>
      </c>
      <c r="Z96" s="5" t="s">
        <v>1785</v>
      </c>
      <c r="AA96" s="5" t="s">
        <v>2482</v>
      </c>
      <c r="AB96" s="7">
        <v>2800</v>
      </c>
      <c r="AC96" s="17">
        <f t="shared" si="5"/>
        <v>2.8</v>
      </c>
      <c r="AD96" s="7">
        <v>4000</v>
      </c>
      <c r="AE96" s="17">
        <f t="shared" si="6"/>
        <v>4</v>
      </c>
      <c r="AF96" s="38"/>
      <c r="AG96" s="24">
        <f t="shared" si="7"/>
        <v>0</v>
      </c>
      <c r="AH96" s="5" t="s">
        <v>2483</v>
      </c>
      <c r="AI96" s="37">
        <f t="shared" si="8"/>
        <v>650</v>
      </c>
    </row>
    <row r="97" spans="1:35" ht="12" customHeight="1" x14ac:dyDescent="0.2">
      <c r="A97" s="1" t="s">
        <v>1719</v>
      </c>
      <c r="B97" s="5" t="s">
        <v>2430</v>
      </c>
      <c r="C97" s="5" t="s">
        <v>2431</v>
      </c>
      <c r="D97" s="5" t="s">
        <v>2432</v>
      </c>
      <c r="E97" s="5" t="s">
        <v>2433</v>
      </c>
      <c r="F97" s="5" t="s">
        <v>2434</v>
      </c>
      <c r="G97" s="5" t="s">
        <v>2435</v>
      </c>
      <c r="H97" s="5" t="s">
        <v>1726</v>
      </c>
      <c r="I97" s="5" t="s">
        <v>2436</v>
      </c>
      <c r="J97" s="5" t="s">
        <v>1745</v>
      </c>
      <c r="K97" s="5" t="s">
        <v>2094</v>
      </c>
      <c r="L97" s="5" t="s">
        <v>1730</v>
      </c>
      <c r="M97" s="5" t="s">
        <v>1763</v>
      </c>
      <c r="N97" s="5" t="s">
        <v>1732</v>
      </c>
      <c r="O97" s="5" t="s">
        <v>2275</v>
      </c>
      <c r="P97" s="5" t="s">
        <v>2437</v>
      </c>
      <c r="Q97" s="5" t="s">
        <v>1790</v>
      </c>
      <c r="R97" s="6" t="b">
        <v>0</v>
      </c>
      <c r="S97" s="5" t="s">
        <v>2208</v>
      </c>
      <c r="T97" s="5" t="s">
        <v>2438</v>
      </c>
      <c r="U97" s="5" t="s">
        <v>2439</v>
      </c>
      <c r="V97" s="5" t="s">
        <v>1785</v>
      </c>
      <c r="W97" s="5" t="s">
        <v>1779</v>
      </c>
      <c r="X97" s="6" t="b">
        <v>1</v>
      </c>
      <c r="Y97" s="5" t="s">
        <v>1740</v>
      </c>
      <c r="Z97" s="5" t="s">
        <v>1785</v>
      </c>
      <c r="AA97" s="5" t="s">
        <v>1742</v>
      </c>
      <c r="AB97" s="7">
        <v>1810</v>
      </c>
      <c r="AC97" s="17">
        <f t="shared" si="5"/>
        <v>1.81</v>
      </c>
      <c r="AD97" s="7">
        <v>3990</v>
      </c>
      <c r="AE97" s="17">
        <f t="shared" si="6"/>
        <v>3.99</v>
      </c>
      <c r="AF97" s="38">
        <v>0</v>
      </c>
      <c r="AG97" s="24">
        <f t="shared" si="7"/>
        <v>0</v>
      </c>
      <c r="AH97" s="39" t="s">
        <v>2034</v>
      </c>
      <c r="AI97" s="37">
        <f t="shared" si="8"/>
        <v>120</v>
      </c>
    </row>
    <row r="98" spans="1:35" ht="12" customHeight="1" x14ac:dyDescent="0.2">
      <c r="A98" s="1" t="s">
        <v>1719</v>
      </c>
      <c r="B98" s="5" t="s">
        <v>3043</v>
      </c>
      <c r="C98" s="5" t="s">
        <v>3096</v>
      </c>
      <c r="D98" s="5" t="s">
        <v>3097</v>
      </c>
      <c r="E98" s="5" t="s">
        <v>3098</v>
      </c>
      <c r="F98" s="5" t="s">
        <v>1974</v>
      </c>
      <c r="G98" s="5" t="s">
        <v>1995</v>
      </c>
      <c r="H98" s="5" t="s">
        <v>1985</v>
      </c>
      <c r="I98" s="5" t="s">
        <v>2604</v>
      </c>
      <c r="J98" s="5" t="s">
        <v>1728</v>
      </c>
      <c r="K98" s="5" t="s">
        <v>2094</v>
      </c>
      <c r="L98" s="5" t="s">
        <v>1988</v>
      </c>
      <c r="M98" s="5" t="s">
        <v>1795</v>
      </c>
      <c r="N98" s="5" t="s">
        <v>2605</v>
      </c>
      <c r="O98" s="5" t="s">
        <v>3099</v>
      </c>
      <c r="P98" s="5" t="s">
        <v>3100</v>
      </c>
      <c r="Q98" s="5" t="s">
        <v>3101</v>
      </c>
      <c r="R98" s="6" t="b">
        <v>0</v>
      </c>
      <c r="S98" s="5" t="s">
        <v>3102</v>
      </c>
      <c r="T98" s="5" t="s">
        <v>3103</v>
      </c>
      <c r="U98" s="5" t="s">
        <v>1737</v>
      </c>
      <c r="V98" s="5" t="s">
        <v>2244</v>
      </c>
      <c r="W98" s="5" t="s">
        <v>2421</v>
      </c>
      <c r="X98" s="6" t="b">
        <v>0</v>
      </c>
      <c r="Y98" s="5" t="s">
        <v>1807</v>
      </c>
      <c r="Z98" s="5" t="s">
        <v>1785</v>
      </c>
      <c r="AA98" s="5" t="s">
        <v>1745</v>
      </c>
      <c r="AB98" s="7">
        <v>7075</v>
      </c>
      <c r="AC98" s="17">
        <f t="shared" si="5"/>
        <v>7.0750000000000002</v>
      </c>
      <c r="AD98" s="7">
        <v>3785</v>
      </c>
      <c r="AE98" s="17">
        <f t="shared" si="6"/>
        <v>3.7850000000000001</v>
      </c>
      <c r="AF98" s="38">
        <v>11353</v>
      </c>
      <c r="AG98" s="24">
        <f t="shared" si="7"/>
        <v>11.353</v>
      </c>
      <c r="AH98" s="5" t="s">
        <v>2627</v>
      </c>
      <c r="AI98" s="37">
        <f t="shared" si="8"/>
        <v>55</v>
      </c>
    </row>
    <row r="99" spans="1:35" ht="12" customHeight="1" x14ac:dyDescent="0.2">
      <c r="A99" s="1" t="s">
        <v>1719</v>
      </c>
      <c r="B99" s="5" t="s">
        <v>1720</v>
      </c>
      <c r="C99" s="5" t="s">
        <v>1812</v>
      </c>
      <c r="D99" s="5" t="s">
        <v>1935</v>
      </c>
      <c r="E99" s="5" t="s">
        <v>1936</v>
      </c>
      <c r="F99" s="5" t="s">
        <v>1841</v>
      </c>
      <c r="G99" s="5" t="s">
        <v>1830</v>
      </c>
      <c r="H99" s="5" t="s">
        <v>1726</v>
      </c>
      <c r="I99" s="5" t="s">
        <v>1774</v>
      </c>
      <c r="J99" s="5" t="s">
        <v>1728</v>
      </c>
      <c r="K99" s="5" t="s">
        <v>1729</v>
      </c>
      <c r="L99" s="5" t="s">
        <v>1730</v>
      </c>
      <c r="M99" s="5" t="s">
        <v>1937</v>
      </c>
      <c r="N99" s="5" t="s">
        <v>1732</v>
      </c>
      <c r="O99" s="5" t="s">
        <v>1938</v>
      </c>
      <c r="P99" s="5" t="s">
        <v>1939</v>
      </c>
      <c r="Q99" s="5" t="s">
        <v>1758</v>
      </c>
      <c r="R99" s="6" t="b">
        <v>0</v>
      </c>
      <c r="S99" s="5" t="s">
        <v>1940</v>
      </c>
      <c r="T99" s="5" t="s">
        <v>1941</v>
      </c>
      <c r="U99" s="5" t="s">
        <v>1836</v>
      </c>
      <c r="V99" s="5" t="s">
        <v>1858</v>
      </c>
      <c r="W99" s="5" t="s">
        <v>1942</v>
      </c>
      <c r="X99" s="6" t="b">
        <v>0</v>
      </c>
      <c r="Y99" s="5" t="s">
        <v>1915</v>
      </c>
      <c r="Z99" s="5" t="s">
        <v>1741</v>
      </c>
      <c r="AA99" s="5" t="s">
        <v>1742</v>
      </c>
      <c r="AB99" s="7">
        <v>7712</v>
      </c>
      <c r="AC99" s="17">
        <f t="shared" si="5"/>
        <v>7.7119999999999997</v>
      </c>
      <c r="AD99" s="7">
        <v>3600</v>
      </c>
      <c r="AE99" s="17">
        <f t="shared" si="6"/>
        <v>3.6</v>
      </c>
      <c r="AF99" s="38">
        <v>0</v>
      </c>
      <c r="AG99" s="24">
        <f t="shared" si="7"/>
        <v>0</v>
      </c>
      <c r="AH99" s="39" t="s">
        <v>1943</v>
      </c>
      <c r="AI99" s="37">
        <f t="shared" si="8"/>
        <v>1.8</v>
      </c>
    </row>
    <row r="100" spans="1:35" ht="12" customHeight="1" x14ac:dyDescent="0.2">
      <c r="A100" s="1" t="s">
        <v>1719</v>
      </c>
      <c r="B100" s="5" t="s">
        <v>163</v>
      </c>
      <c r="C100" s="5" t="s">
        <v>3096</v>
      </c>
      <c r="D100" s="5" t="s">
        <v>239</v>
      </c>
      <c r="E100" s="5" t="s">
        <v>2403</v>
      </c>
      <c r="F100" s="5" t="s">
        <v>240</v>
      </c>
      <c r="G100" s="5" t="s">
        <v>1995</v>
      </c>
      <c r="H100" s="5" t="s">
        <v>1985</v>
      </c>
      <c r="I100" s="5" t="s">
        <v>241</v>
      </c>
      <c r="J100" s="5" t="s">
        <v>1728</v>
      </c>
      <c r="K100" s="5" t="s">
        <v>2094</v>
      </c>
      <c r="L100" s="5" t="s">
        <v>1988</v>
      </c>
      <c r="M100" s="5" t="s">
        <v>1915</v>
      </c>
      <c r="N100" s="5" t="s">
        <v>1990</v>
      </c>
      <c r="O100" s="5" t="s">
        <v>242</v>
      </c>
      <c r="P100" s="5" t="s">
        <v>243</v>
      </c>
      <c r="Q100" s="5" t="s">
        <v>1934</v>
      </c>
      <c r="R100" s="6" t="b">
        <v>0</v>
      </c>
      <c r="S100" s="5" t="s">
        <v>244</v>
      </c>
      <c r="T100" s="5" t="s">
        <v>245</v>
      </c>
      <c r="U100" s="5" t="s">
        <v>246</v>
      </c>
      <c r="V100" s="5" t="s">
        <v>1785</v>
      </c>
      <c r="W100" s="5" t="s">
        <v>2024</v>
      </c>
      <c r="X100" s="6" t="b">
        <v>0</v>
      </c>
      <c r="Y100" s="5" t="s">
        <v>1807</v>
      </c>
      <c r="Z100" s="5" t="s">
        <v>1785</v>
      </c>
      <c r="AA100" s="5" t="s">
        <v>1745</v>
      </c>
      <c r="AB100" s="7">
        <v>6300</v>
      </c>
      <c r="AC100" s="17">
        <f t="shared" si="5"/>
        <v>6.3</v>
      </c>
      <c r="AD100" s="7">
        <v>3600</v>
      </c>
      <c r="AE100" s="17">
        <f t="shared" si="6"/>
        <v>3.6</v>
      </c>
      <c r="AF100" s="38">
        <v>9633</v>
      </c>
      <c r="AG100" s="24">
        <f t="shared" si="7"/>
        <v>9.6329999999999991</v>
      </c>
      <c r="AH100" s="5" t="s">
        <v>2493</v>
      </c>
      <c r="AI100" s="37">
        <f t="shared" si="8"/>
        <v>200</v>
      </c>
    </row>
    <row r="101" spans="1:35" ht="12" customHeight="1" x14ac:dyDescent="0.2">
      <c r="A101" s="1" t="s">
        <v>1719</v>
      </c>
      <c r="B101" s="5" t="s">
        <v>2430</v>
      </c>
      <c r="C101" s="5" t="s">
        <v>2135</v>
      </c>
      <c r="D101" s="5" t="s">
        <v>2516</v>
      </c>
      <c r="E101" s="5" t="s">
        <v>2442</v>
      </c>
      <c r="F101" s="5" t="s">
        <v>1724</v>
      </c>
      <c r="G101" s="5" t="s">
        <v>1865</v>
      </c>
      <c r="H101" s="5" t="s">
        <v>1985</v>
      </c>
      <c r="I101" s="5" t="s">
        <v>2506</v>
      </c>
      <c r="J101" s="5" t="s">
        <v>1728</v>
      </c>
      <c r="K101" s="5" t="s">
        <v>2003</v>
      </c>
      <c r="L101" s="5" t="s">
        <v>1988</v>
      </c>
      <c r="M101" s="5" t="s">
        <v>2168</v>
      </c>
      <c r="N101" s="5" t="s">
        <v>1990</v>
      </c>
      <c r="O101" s="5" t="s">
        <v>2517</v>
      </c>
      <c r="P101" s="5" t="s">
        <v>1804</v>
      </c>
      <c r="Q101" s="5" t="s">
        <v>1968</v>
      </c>
      <c r="R101" s="6" t="b">
        <v>0</v>
      </c>
      <c r="S101" s="5" t="s">
        <v>2518</v>
      </c>
      <c r="T101" s="5" t="s">
        <v>2519</v>
      </c>
      <c r="U101" s="5" t="s">
        <v>1835</v>
      </c>
      <c r="V101" s="5" t="s">
        <v>2068</v>
      </c>
      <c r="W101" s="5" t="s">
        <v>2106</v>
      </c>
      <c r="X101" s="6" t="b">
        <v>0</v>
      </c>
      <c r="Y101" s="5" t="s">
        <v>1807</v>
      </c>
      <c r="Z101" s="5" t="s">
        <v>1785</v>
      </c>
      <c r="AA101" s="5" t="s">
        <v>2520</v>
      </c>
      <c r="AB101" s="7">
        <v>8500</v>
      </c>
      <c r="AC101" s="17">
        <f t="shared" si="5"/>
        <v>8.5</v>
      </c>
      <c r="AD101" s="7">
        <v>3587</v>
      </c>
      <c r="AE101" s="17">
        <f t="shared" si="6"/>
        <v>3.5870000000000002</v>
      </c>
      <c r="AF101" s="38">
        <v>12087</v>
      </c>
      <c r="AG101" s="24">
        <f t="shared" si="7"/>
        <v>12.087</v>
      </c>
      <c r="AH101" s="5" t="s">
        <v>2427</v>
      </c>
      <c r="AI101" s="37">
        <f t="shared" si="8"/>
        <v>80</v>
      </c>
    </row>
    <row r="102" spans="1:35" ht="12" customHeight="1" x14ac:dyDescent="0.2">
      <c r="A102" s="1" t="s">
        <v>1719</v>
      </c>
      <c r="B102" s="5" t="s">
        <v>592</v>
      </c>
      <c r="C102" s="5" t="s">
        <v>211</v>
      </c>
      <c r="D102" s="5" t="s">
        <v>742</v>
      </c>
      <c r="E102" s="5" t="s">
        <v>743</v>
      </c>
      <c r="F102" s="5" t="s">
        <v>440</v>
      </c>
      <c r="G102" s="5" t="s">
        <v>1751</v>
      </c>
      <c r="H102" s="5" t="s">
        <v>1985</v>
      </c>
      <c r="I102" s="5" t="s">
        <v>215</v>
      </c>
      <c r="J102" s="5" t="s">
        <v>1728</v>
      </c>
      <c r="K102" s="5" t="s">
        <v>2094</v>
      </c>
      <c r="L102" s="5" t="s">
        <v>1988</v>
      </c>
      <c r="M102" s="5" t="s">
        <v>1931</v>
      </c>
      <c r="N102" s="5" t="s">
        <v>1990</v>
      </c>
      <c r="O102" s="5" t="s">
        <v>744</v>
      </c>
      <c r="P102" s="5" t="s">
        <v>745</v>
      </c>
      <c r="Q102" s="5" t="s">
        <v>1745</v>
      </c>
      <c r="R102" s="6" t="b">
        <v>0</v>
      </c>
      <c r="S102" s="5" t="s">
        <v>746</v>
      </c>
      <c r="T102" s="5" t="s">
        <v>747</v>
      </c>
      <c r="U102" s="5" t="s">
        <v>1914</v>
      </c>
      <c r="V102" s="5" t="s">
        <v>2068</v>
      </c>
      <c r="W102" s="5" t="s">
        <v>748</v>
      </c>
      <c r="X102" s="6" t="b">
        <v>1</v>
      </c>
      <c r="Y102" s="5" t="s">
        <v>2068</v>
      </c>
      <c r="Z102" s="5" t="s">
        <v>2056</v>
      </c>
      <c r="AA102" s="5" t="s">
        <v>1745</v>
      </c>
      <c r="AB102" s="7">
        <v>4620</v>
      </c>
      <c r="AC102" s="17">
        <f t="shared" si="5"/>
        <v>4.62</v>
      </c>
      <c r="AD102" s="7">
        <v>3555</v>
      </c>
      <c r="AE102" s="17">
        <f t="shared" si="6"/>
        <v>3.5550000000000002</v>
      </c>
      <c r="AF102" s="38">
        <v>8173</v>
      </c>
      <c r="AG102" s="24">
        <f t="shared" si="7"/>
        <v>8.173</v>
      </c>
      <c r="AH102" s="5" t="s">
        <v>749</v>
      </c>
      <c r="AI102" s="37">
        <f t="shared" si="8"/>
        <v>33</v>
      </c>
    </row>
    <row r="103" spans="1:35" ht="12" customHeight="1" x14ac:dyDescent="0.2">
      <c r="A103" s="1" t="s">
        <v>1719</v>
      </c>
      <c r="B103" s="5" t="s">
        <v>2430</v>
      </c>
      <c r="C103" s="5" t="s">
        <v>2431</v>
      </c>
      <c r="D103" s="5" t="s">
        <v>2555</v>
      </c>
      <c r="E103" s="5" t="s">
        <v>2551</v>
      </c>
      <c r="F103" s="5" t="s">
        <v>2552</v>
      </c>
      <c r="G103" s="5" t="s">
        <v>1960</v>
      </c>
      <c r="H103" s="5" t="s">
        <v>1985</v>
      </c>
      <c r="I103" s="5" t="s">
        <v>2556</v>
      </c>
      <c r="J103" s="5" t="s">
        <v>1745</v>
      </c>
      <c r="K103" s="5" t="s">
        <v>1754</v>
      </c>
      <c r="L103" s="5" t="s">
        <v>1988</v>
      </c>
      <c r="M103" s="5" t="s">
        <v>2039</v>
      </c>
      <c r="N103" s="5" t="s">
        <v>1732</v>
      </c>
      <c r="O103" s="5" t="s">
        <v>2557</v>
      </c>
      <c r="P103" s="5" t="s">
        <v>2558</v>
      </c>
      <c r="Q103" s="5" t="s">
        <v>2559</v>
      </c>
      <c r="R103" s="6" t="b">
        <v>0</v>
      </c>
      <c r="S103" s="5" t="s">
        <v>1843</v>
      </c>
      <c r="T103" s="5" t="s">
        <v>2560</v>
      </c>
      <c r="U103" s="5" t="s">
        <v>2561</v>
      </c>
      <c r="V103" s="5" t="s">
        <v>1823</v>
      </c>
      <c r="W103" s="5" t="s">
        <v>1779</v>
      </c>
      <c r="X103" s="6" t="b">
        <v>1</v>
      </c>
      <c r="Y103" s="5" t="s">
        <v>1807</v>
      </c>
      <c r="Z103" s="5" t="s">
        <v>1785</v>
      </c>
      <c r="AA103" s="5" t="s">
        <v>1745</v>
      </c>
      <c r="AB103" s="7">
        <v>2460</v>
      </c>
      <c r="AC103" s="17">
        <f t="shared" si="5"/>
        <v>2.46</v>
      </c>
      <c r="AD103" s="7">
        <v>3540</v>
      </c>
      <c r="AE103" s="17">
        <f t="shared" si="6"/>
        <v>3.54</v>
      </c>
      <c r="AF103" s="38">
        <v>0</v>
      </c>
      <c r="AG103" s="24">
        <f t="shared" si="7"/>
        <v>0</v>
      </c>
      <c r="AH103" s="5" t="s">
        <v>2562</v>
      </c>
      <c r="AI103" s="37">
        <f t="shared" si="8"/>
        <v>100</v>
      </c>
    </row>
    <row r="104" spans="1:35" ht="12" customHeight="1" x14ac:dyDescent="0.2">
      <c r="A104" s="1" t="s">
        <v>1719</v>
      </c>
      <c r="B104" s="5" t="s">
        <v>2120</v>
      </c>
      <c r="C104" s="5" t="s">
        <v>2258</v>
      </c>
      <c r="D104" s="5" t="s">
        <v>2364</v>
      </c>
      <c r="E104" s="5" t="s">
        <v>2260</v>
      </c>
      <c r="F104" s="5" t="s">
        <v>2235</v>
      </c>
      <c r="G104" s="5" t="s">
        <v>1948</v>
      </c>
      <c r="H104" s="5" t="s">
        <v>1985</v>
      </c>
      <c r="I104" s="5" t="s">
        <v>2138</v>
      </c>
      <c r="J104" s="5" t="s">
        <v>1745</v>
      </c>
      <c r="K104" s="5" t="s">
        <v>2094</v>
      </c>
      <c r="L104" s="5" t="s">
        <v>1988</v>
      </c>
      <c r="M104" s="5" t="s">
        <v>2179</v>
      </c>
      <c r="N104" s="5" t="s">
        <v>2365</v>
      </c>
      <c r="O104" s="5" t="s">
        <v>2029</v>
      </c>
      <c r="P104" s="5" t="s">
        <v>2366</v>
      </c>
      <c r="Q104" s="5" t="s">
        <v>1964</v>
      </c>
      <c r="R104" s="6" t="b">
        <v>0</v>
      </c>
      <c r="S104" s="5" t="s">
        <v>2024</v>
      </c>
      <c r="T104" s="5" t="s">
        <v>1760</v>
      </c>
      <c r="U104" s="5" t="s">
        <v>2367</v>
      </c>
      <c r="V104" s="5" t="s">
        <v>2004</v>
      </c>
      <c r="W104" s="5" t="s">
        <v>1779</v>
      </c>
      <c r="X104" s="6" t="b">
        <v>0</v>
      </c>
      <c r="Y104" s="5" t="s">
        <v>1915</v>
      </c>
      <c r="Z104" s="5" t="s">
        <v>1785</v>
      </c>
      <c r="AA104" s="5" t="s">
        <v>2368</v>
      </c>
      <c r="AB104" s="7">
        <v>9684</v>
      </c>
      <c r="AC104" s="17">
        <f t="shared" si="5"/>
        <v>9.6839999999999993</v>
      </c>
      <c r="AD104" s="7">
        <v>3516</v>
      </c>
      <c r="AE104" s="17">
        <f t="shared" si="6"/>
        <v>3.516</v>
      </c>
      <c r="AF104" s="38">
        <v>0</v>
      </c>
      <c r="AG104" s="24">
        <f t="shared" si="7"/>
        <v>0</v>
      </c>
      <c r="AH104" s="39" t="s">
        <v>2369</v>
      </c>
      <c r="AI104" s="37">
        <f t="shared" si="8"/>
        <v>9.5779999999999994</v>
      </c>
    </row>
    <row r="105" spans="1:35" ht="12" customHeight="1" x14ac:dyDescent="0.2">
      <c r="A105" s="1" t="s">
        <v>1719</v>
      </c>
      <c r="B105" s="5" t="s">
        <v>592</v>
      </c>
      <c r="C105" s="5" t="s">
        <v>3096</v>
      </c>
      <c r="D105" s="5" t="s">
        <v>790</v>
      </c>
      <c r="E105" s="5" t="s">
        <v>783</v>
      </c>
      <c r="F105" s="5" t="s">
        <v>1773</v>
      </c>
      <c r="G105" s="5" t="s">
        <v>1830</v>
      </c>
      <c r="H105" s="5" t="s">
        <v>1985</v>
      </c>
      <c r="I105" s="5" t="s">
        <v>669</v>
      </c>
      <c r="J105" s="5" t="s">
        <v>670</v>
      </c>
      <c r="K105" s="5" t="s">
        <v>2094</v>
      </c>
      <c r="L105" s="5" t="s">
        <v>1988</v>
      </c>
      <c r="M105" s="5" t="s">
        <v>1731</v>
      </c>
      <c r="N105" s="5" t="s">
        <v>1926</v>
      </c>
      <c r="O105" s="5" t="s">
        <v>791</v>
      </c>
      <c r="P105" s="5" t="s">
        <v>792</v>
      </c>
      <c r="Q105" s="5" t="s">
        <v>786</v>
      </c>
      <c r="R105" s="6" t="b">
        <v>0</v>
      </c>
      <c r="S105" s="5" t="s">
        <v>793</v>
      </c>
      <c r="T105" s="5" t="s">
        <v>793</v>
      </c>
      <c r="U105" s="5" t="s">
        <v>1835</v>
      </c>
      <c r="V105" s="5" t="s">
        <v>1931</v>
      </c>
      <c r="W105" s="5" t="s">
        <v>1779</v>
      </c>
      <c r="X105" s="6" t="b">
        <v>1</v>
      </c>
      <c r="Y105" s="5" t="s">
        <v>1807</v>
      </c>
      <c r="Z105" s="5" t="s">
        <v>1785</v>
      </c>
      <c r="AA105" s="5" t="s">
        <v>1745</v>
      </c>
      <c r="AB105" s="7">
        <v>13100</v>
      </c>
      <c r="AC105" s="17">
        <f t="shared" si="5"/>
        <v>13.1</v>
      </c>
      <c r="AD105" s="7">
        <v>3500</v>
      </c>
      <c r="AE105" s="17">
        <f t="shared" si="6"/>
        <v>3.5</v>
      </c>
      <c r="AF105" s="38">
        <v>16643</v>
      </c>
      <c r="AG105" s="24">
        <f t="shared" si="7"/>
        <v>16.643000000000001</v>
      </c>
      <c r="AH105" s="5" t="s">
        <v>794</v>
      </c>
      <c r="AI105" s="37">
        <f t="shared" si="8"/>
        <v>212</v>
      </c>
    </row>
    <row r="106" spans="1:35" ht="12" customHeight="1" x14ac:dyDescent="0.2">
      <c r="A106" s="1" t="s">
        <v>1719</v>
      </c>
      <c r="B106" s="5" t="s">
        <v>2371</v>
      </c>
      <c r="C106" s="5" t="s">
        <v>1769</v>
      </c>
      <c r="D106" s="5" t="s">
        <v>2372</v>
      </c>
      <c r="E106" s="5" t="s">
        <v>2373</v>
      </c>
      <c r="F106" s="5" t="s">
        <v>1948</v>
      </c>
      <c r="G106" s="5" t="s">
        <v>1922</v>
      </c>
      <c r="H106" s="5" t="s">
        <v>1726</v>
      </c>
      <c r="I106" s="5" t="s">
        <v>1774</v>
      </c>
      <c r="J106" s="5" t="s">
        <v>1728</v>
      </c>
      <c r="K106" s="5" t="s">
        <v>1729</v>
      </c>
      <c r="L106" s="5" t="s">
        <v>1730</v>
      </c>
      <c r="M106" s="5" t="s">
        <v>1745</v>
      </c>
      <c r="N106" s="5" t="s">
        <v>1732</v>
      </c>
      <c r="O106" s="5" t="s">
        <v>2374</v>
      </c>
      <c r="P106" s="5" t="s">
        <v>1901</v>
      </c>
      <c r="Q106" s="5" t="s">
        <v>2375</v>
      </c>
      <c r="R106" s="6" t="b">
        <v>0</v>
      </c>
      <c r="S106" s="5" t="s">
        <v>1745</v>
      </c>
      <c r="T106" s="5" t="s">
        <v>2376</v>
      </c>
      <c r="U106" s="5" t="s">
        <v>1795</v>
      </c>
      <c r="V106" s="5" t="s">
        <v>1836</v>
      </c>
      <c r="W106" s="5" t="s">
        <v>2377</v>
      </c>
      <c r="X106" s="6" t="b">
        <v>1</v>
      </c>
      <c r="Y106" s="5" t="s">
        <v>1807</v>
      </c>
      <c r="Z106" s="5" t="s">
        <v>1741</v>
      </c>
      <c r="AA106" s="5" t="s">
        <v>1742</v>
      </c>
      <c r="AB106" s="7">
        <v>12200</v>
      </c>
      <c r="AC106" s="17">
        <f t="shared" si="5"/>
        <v>12.2</v>
      </c>
      <c r="AD106" s="7">
        <v>3400</v>
      </c>
      <c r="AE106" s="17">
        <f t="shared" si="6"/>
        <v>3.4</v>
      </c>
      <c r="AF106" s="38">
        <v>1523</v>
      </c>
      <c r="AG106" s="24">
        <f t="shared" si="7"/>
        <v>1.5229999999999999</v>
      </c>
      <c r="AH106" s="39" t="s">
        <v>2379</v>
      </c>
      <c r="AI106" s="37">
        <f t="shared" si="8"/>
        <v>25</v>
      </c>
    </row>
    <row r="107" spans="1:35" ht="12" customHeight="1" x14ac:dyDescent="0.2">
      <c r="A107" s="1" t="s">
        <v>1719</v>
      </c>
      <c r="B107" s="5" t="s">
        <v>2430</v>
      </c>
      <c r="C107" s="5" t="s">
        <v>2135</v>
      </c>
      <c r="D107" s="5" t="s">
        <v>2590</v>
      </c>
      <c r="E107" s="5" t="s">
        <v>2505</v>
      </c>
      <c r="F107" s="5" t="s">
        <v>1751</v>
      </c>
      <c r="G107" s="5" t="s">
        <v>1948</v>
      </c>
      <c r="H107" s="5" t="s">
        <v>1985</v>
      </c>
      <c r="I107" s="5" t="s">
        <v>2565</v>
      </c>
      <c r="J107" s="5" t="s">
        <v>1728</v>
      </c>
      <c r="K107" s="5" t="s">
        <v>2003</v>
      </c>
      <c r="L107" s="5" t="s">
        <v>1988</v>
      </c>
      <c r="M107" s="5" t="s">
        <v>1807</v>
      </c>
      <c r="N107" s="5" t="s">
        <v>1990</v>
      </c>
      <c r="O107" s="5" t="s">
        <v>2591</v>
      </c>
      <c r="P107" s="5" t="s">
        <v>2592</v>
      </c>
      <c r="Q107" s="5" t="s">
        <v>1981</v>
      </c>
      <c r="R107" s="6" t="b">
        <v>0</v>
      </c>
      <c r="S107" s="5" t="s">
        <v>2593</v>
      </c>
      <c r="T107" s="5" t="s">
        <v>2594</v>
      </c>
      <c r="U107" s="5" t="s">
        <v>1794</v>
      </c>
      <c r="V107" s="5" t="s">
        <v>1887</v>
      </c>
      <c r="W107" s="5" t="s">
        <v>2595</v>
      </c>
      <c r="X107" s="6" t="b">
        <v>0</v>
      </c>
      <c r="Y107" s="5" t="s">
        <v>1740</v>
      </c>
      <c r="Z107" s="5" t="s">
        <v>1785</v>
      </c>
      <c r="AA107" s="5" t="s">
        <v>2596</v>
      </c>
      <c r="AB107" s="7">
        <v>4300</v>
      </c>
      <c r="AC107" s="17">
        <f t="shared" si="5"/>
        <v>4.3</v>
      </c>
      <c r="AD107" s="7">
        <v>3350</v>
      </c>
      <c r="AE107" s="17">
        <f t="shared" si="6"/>
        <v>3.35</v>
      </c>
      <c r="AF107" s="38">
        <v>7662</v>
      </c>
      <c r="AG107" s="24">
        <f t="shared" si="7"/>
        <v>7.6619999999999999</v>
      </c>
      <c r="AH107" s="5" t="s">
        <v>2597</v>
      </c>
      <c r="AI107" s="37">
        <f t="shared" si="8"/>
        <v>275</v>
      </c>
    </row>
    <row r="108" spans="1:35" ht="12" customHeight="1" x14ac:dyDescent="0.2">
      <c r="A108" s="1" t="s">
        <v>1719</v>
      </c>
      <c r="B108" s="5" t="s">
        <v>1720</v>
      </c>
      <c r="C108" s="5" t="s">
        <v>1748</v>
      </c>
      <c r="D108" s="5" t="s">
        <v>1863</v>
      </c>
      <c r="E108" s="5" t="s">
        <v>1864</v>
      </c>
      <c r="F108" s="5" t="s">
        <v>1865</v>
      </c>
      <c r="G108" s="5" t="s">
        <v>1815</v>
      </c>
      <c r="H108" s="5" t="s">
        <v>1726</v>
      </c>
      <c r="I108" s="5" t="s">
        <v>1753</v>
      </c>
      <c r="J108" s="5" t="s">
        <v>1745</v>
      </c>
      <c r="K108" s="5" t="s">
        <v>1754</v>
      </c>
      <c r="L108" s="5" t="s">
        <v>1730</v>
      </c>
      <c r="M108" s="5" t="s">
        <v>1755</v>
      </c>
      <c r="N108" s="5" t="s">
        <v>1756</v>
      </c>
      <c r="O108" s="5" t="s">
        <v>1866</v>
      </c>
      <c r="P108" s="5" t="s">
        <v>1764</v>
      </c>
      <c r="Q108" s="5" t="s">
        <v>1867</v>
      </c>
      <c r="R108" s="6" t="b">
        <v>0</v>
      </c>
      <c r="S108" s="5" t="s">
        <v>1760</v>
      </c>
      <c r="T108" s="5" t="s">
        <v>1868</v>
      </c>
      <c r="U108" s="5" t="s">
        <v>1807</v>
      </c>
      <c r="V108" s="5" t="s">
        <v>1763</v>
      </c>
      <c r="W108" s="5" t="s">
        <v>1869</v>
      </c>
      <c r="X108" s="6" t="b">
        <v>0</v>
      </c>
      <c r="Y108" s="5" t="s">
        <v>1825</v>
      </c>
      <c r="Z108" s="5" t="s">
        <v>1741</v>
      </c>
      <c r="AA108" s="5" t="s">
        <v>1742</v>
      </c>
      <c r="AB108" s="7">
        <v>6710</v>
      </c>
      <c r="AC108" s="17">
        <f t="shared" si="5"/>
        <v>6.71</v>
      </c>
      <c r="AD108" s="7">
        <v>3290</v>
      </c>
      <c r="AE108" s="17">
        <f t="shared" si="6"/>
        <v>3.29</v>
      </c>
      <c r="AF108" s="38">
        <v>0</v>
      </c>
      <c r="AG108" s="24">
        <f t="shared" si="7"/>
        <v>0</v>
      </c>
      <c r="AH108" s="39" t="s">
        <v>1871</v>
      </c>
      <c r="AI108" s="37">
        <f t="shared" si="8"/>
        <v>12</v>
      </c>
    </row>
    <row r="109" spans="1:35" ht="12" customHeight="1" x14ac:dyDescent="0.2">
      <c r="A109" s="1" t="s">
        <v>1719</v>
      </c>
      <c r="B109" s="5" t="s">
        <v>2614</v>
      </c>
      <c r="C109" s="5" t="s">
        <v>2764</v>
      </c>
      <c r="D109" s="5" t="s">
        <v>2800</v>
      </c>
      <c r="E109" s="5" t="s">
        <v>2050</v>
      </c>
      <c r="F109" s="5" t="s">
        <v>1773</v>
      </c>
      <c r="G109" s="5" t="s">
        <v>1948</v>
      </c>
      <c r="H109" s="5" t="s">
        <v>1985</v>
      </c>
      <c r="I109" s="5" t="s">
        <v>1753</v>
      </c>
      <c r="J109" s="5" t="s">
        <v>2139</v>
      </c>
      <c r="K109" s="5" t="s">
        <v>1754</v>
      </c>
      <c r="L109" s="5" t="s">
        <v>1988</v>
      </c>
      <c r="M109" s="5" t="s">
        <v>2540</v>
      </c>
      <c r="N109" s="5" t="s">
        <v>2263</v>
      </c>
      <c r="O109" s="5" t="s">
        <v>2801</v>
      </c>
      <c r="P109" s="5" t="s">
        <v>2802</v>
      </c>
      <c r="Q109" s="5" t="s">
        <v>2803</v>
      </c>
      <c r="R109" s="6" t="b">
        <v>0</v>
      </c>
      <c r="S109" s="5" t="s">
        <v>2804</v>
      </c>
      <c r="T109" s="5" t="s">
        <v>1905</v>
      </c>
      <c r="U109" s="5" t="s">
        <v>1858</v>
      </c>
      <c r="V109" s="5" t="s">
        <v>1931</v>
      </c>
      <c r="W109" s="5" t="s">
        <v>2805</v>
      </c>
      <c r="X109" s="6" t="b">
        <v>1</v>
      </c>
      <c r="Y109" s="5" t="s">
        <v>1807</v>
      </c>
      <c r="Z109" s="5" t="s">
        <v>1741</v>
      </c>
      <c r="AA109" s="5" t="s">
        <v>2806</v>
      </c>
      <c r="AB109" s="7">
        <v>3500</v>
      </c>
      <c r="AC109" s="17">
        <f t="shared" si="5"/>
        <v>3.5</v>
      </c>
      <c r="AD109" s="7">
        <v>3250</v>
      </c>
      <c r="AE109" s="17">
        <f t="shared" si="6"/>
        <v>3.25</v>
      </c>
      <c r="AF109" s="38">
        <v>2802</v>
      </c>
      <c r="AG109" s="24">
        <f t="shared" si="7"/>
        <v>2.802</v>
      </c>
      <c r="AH109" s="5" t="s">
        <v>1745</v>
      </c>
      <c r="AI109" s="37"/>
    </row>
    <row r="110" spans="1:35" ht="12" customHeight="1" x14ac:dyDescent="0.2">
      <c r="A110" s="1" t="s">
        <v>1719</v>
      </c>
      <c r="B110" s="5" t="s">
        <v>2120</v>
      </c>
      <c r="C110" s="5" t="s">
        <v>2149</v>
      </c>
      <c r="D110" s="5" t="s">
        <v>2150</v>
      </c>
      <c r="E110" s="5" t="s">
        <v>2151</v>
      </c>
      <c r="F110" s="5" t="s">
        <v>2152</v>
      </c>
      <c r="G110" s="5" t="s">
        <v>1890</v>
      </c>
      <c r="H110" s="5" t="s">
        <v>1726</v>
      </c>
      <c r="I110" s="5" t="s">
        <v>2153</v>
      </c>
      <c r="J110" s="5" t="s">
        <v>1728</v>
      </c>
      <c r="K110" s="5" t="s">
        <v>2003</v>
      </c>
      <c r="L110" s="5" t="s">
        <v>1988</v>
      </c>
      <c r="M110" s="5" t="s">
        <v>1825</v>
      </c>
      <c r="N110" s="5" t="s">
        <v>1732</v>
      </c>
      <c r="O110" s="5" t="s">
        <v>2154</v>
      </c>
      <c r="P110" s="5" t="s">
        <v>2155</v>
      </c>
      <c r="Q110" s="5" t="s">
        <v>2156</v>
      </c>
      <c r="R110" s="6" t="b">
        <v>0</v>
      </c>
      <c r="S110" s="5" t="s">
        <v>1943</v>
      </c>
      <c r="T110" s="5" t="s">
        <v>2157</v>
      </c>
      <c r="U110" s="5" t="s">
        <v>2158</v>
      </c>
      <c r="V110" s="5" t="s">
        <v>1779</v>
      </c>
      <c r="W110" s="5" t="s">
        <v>2159</v>
      </c>
      <c r="X110" s="6" t="b">
        <v>0</v>
      </c>
      <c r="Y110" s="5" t="s">
        <v>1825</v>
      </c>
      <c r="Z110" s="5" t="s">
        <v>1785</v>
      </c>
      <c r="AA110" s="5" t="s">
        <v>2160</v>
      </c>
      <c r="AB110" s="7">
        <v>1304</v>
      </c>
      <c r="AC110" s="17">
        <f t="shared" si="5"/>
        <v>1.304</v>
      </c>
      <c r="AD110" s="7">
        <v>3200</v>
      </c>
      <c r="AE110" s="17">
        <f t="shared" si="6"/>
        <v>3.2</v>
      </c>
      <c r="AF110" s="38">
        <v>4534</v>
      </c>
      <c r="AG110" s="24">
        <f t="shared" si="7"/>
        <v>4.5339999999999998</v>
      </c>
      <c r="AH110" s="39" t="s">
        <v>2046</v>
      </c>
      <c r="AI110" s="37">
        <f t="shared" si="8"/>
        <v>50</v>
      </c>
    </row>
    <row r="111" spans="1:35" ht="12" customHeight="1" x14ac:dyDescent="0.2">
      <c r="A111" s="1" t="s">
        <v>1719</v>
      </c>
      <c r="B111" s="5" t="s">
        <v>2430</v>
      </c>
      <c r="C111" s="5" t="s">
        <v>2431</v>
      </c>
      <c r="D111" s="5" t="s">
        <v>2574</v>
      </c>
      <c r="E111" s="5" t="s">
        <v>2433</v>
      </c>
      <c r="F111" s="5" t="s">
        <v>2575</v>
      </c>
      <c r="G111" s="5" t="s">
        <v>2328</v>
      </c>
      <c r="H111" s="5" t="s">
        <v>1985</v>
      </c>
      <c r="I111" s="5" t="s">
        <v>2576</v>
      </c>
      <c r="J111" s="5" t="s">
        <v>1745</v>
      </c>
      <c r="K111" s="5" t="s">
        <v>1924</v>
      </c>
      <c r="L111" s="5" t="s">
        <v>1988</v>
      </c>
      <c r="M111" s="5" t="s">
        <v>2062</v>
      </c>
      <c r="N111" s="5" t="s">
        <v>1926</v>
      </c>
      <c r="O111" s="5" t="s">
        <v>2577</v>
      </c>
      <c r="P111" s="5" t="s">
        <v>1886</v>
      </c>
      <c r="Q111" s="5" t="s">
        <v>2488</v>
      </c>
      <c r="R111" s="6" t="b">
        <v>0</v>
      </c>
      <c r="S111" s="5" t="s">
        <v>1764</v>
      </c>
      <c r="T111" s="5" t="s">
        <v>2578</v>
      </c>
      <c r="U111" s="5" t="s">
        <v>1978</v>
      </c>
      <c r="V111" s="5" t="s">
        <v>1741</v>
      </c>
      <c r="W111" s="5" t="s">
        <v>2579</v>
      </c>
      <c r="X111" s="6" t="b">
        <v>1</v>
      </c>
      <c r="Y111" s="5" t="s">
        <v>1807</v>
      </c>
      <c r="Z111" s="5" t="s">
        <v>1785</v>
      </c>
      <c r="AA111" s="5" t="s">
        <v>1745</v>
      </c>
      <c r="AB111" s="7">
        <v>1450</v>
      </c>
      <c r="AC111" s="17">
        <f t="shared" si="5"/>
        <v>1.45</v>
      </c>
      <c r="AD111" s="7">
        <v>3150</v>
      </c>
      <c r="AE111" s="17">
        <f t="shared" si="6"/>
        <v>3.15</v>
      </c>
      <c r="AF111" s="38">
        <v>0</v>
      </c>
      <c r="AG111" s="24">
        <f t="shared" si="7"/>
        <v>0</v>
      </c>
      <c r="AH111" s="5" t="s">
        <v>1744</v>
      </c>
      <c r="AI111" s="37">
        <f t="shared" si="8"/>
        <v>30</v>
      </c>
    </row>
    <row r="112" spans="1:35" ht="12" customHeight="1" x14ac:dyDescent="0.2">
      <c r="A112" s="1" t="s">
        <v>1719</v>
      </c>
      <c r="B112" s="5" t="s">
        <v>163</v>
      </c>
      <c r="C112" s="5" t="s">
        <v>408</v>
      </c>
      <c r="D112" s="5" t="s">
        <v>409</v>
      </c>
      <c r="E112" s="5" t="s">
        <v>410</v>
      </c>
      <c r="F112" s="5" t="s">
        <v>2328</v>
      </c>
      <c r="G112" s="5" t="s">
        <v>2733</v>
      </c>
      <c r="H112" s="5" t="s">
        <v>1985</v>
      </c>
      <c r="I112" s="5" t="s">
        <v>2604</v>
      </c>
      <c r="J112" s="5" t="s">
        <v>1745</v>
      </c>
      <c r="K112" s="5" t="s">
        <v>2094</v>
      </c>
      <c r="L112" s="5" t="s">
        <v>1988</v>
      </c>
      <c r="M112" s="5" t="s">
        <v>1931</v>
      </c>
      <c r="N112" s="5" t="s">
        <v>1926</v>
      </c>
      <c r="O112" s="5" t="s">
        <v>411</v>
      </c>
      <c r="P112" s="5" t="s">
        <v>412</v>
      </c>
      <c r="Q112" s="5" t="s">
        <v>1992</v>
      </c>
      <c r="R112" s="6" t="b">
        <v>0</v>
      </c>
      <c r="S112" s="5" t="s">
        <v>1764</v>
      </c>
      <c r="T112" s="5" t="s">
        <v>1761</v>
      </c>
      <c r="U112" s="5" t="s">
        <v>2056</v>
      </c>
      <c r="V112" s="5" t="s">
        <v>1779</v>
      </c>
      <c r="W112" s="5" t="s">
        <v>413</v>
      </c>
      <c r="X112" s="6" t="b">
        <v>1</v>
      </c>
      <c r="Y112" s="5" t="s">
        <v>1741</v>
      </c>
      <c r="Z112" s="5" t="s">
        <v>1785</v>
      </c>
      <c r="AA112" s="5" t="s">
        <v>2572</v>
      </c>
      <c r="AB112" s="7">
        <v>1500</v>
      </c>
      <c r="AC112" s="17">
        <f t="shared" si="5"/>
        <v>1.5</v>
      </c>
      <c r="AD112" s="7">
        <v>3000</v>
      </c>
      <c r="AE112" s="17">
        <f t="shared" si="6"/>
        <v>3</v>
      </c>
      <c r="AF112" s="38">
        <v>0</v>
      </c>
      <c r="AG112" s="24">
        <f t="shared" si="7"/>
        <v>0</v>
      </c>
      <c r="AH112" s="5" t="s">
        <v>1745</v>
      </c>
      <c r="AI112" s="37"/>
    </row>
    <row r="113" spans="1:35" ht="12" customHeight="1" x14ac:dyDescent="0.2">
      <c r="A113" s="1" t="s">
        <v>1719</v>
      </c>
      <c r="B113" s="5" t="s">
        <v>592</v>
      </c>
      <c r="C113" s="5" t="s">
        <v>3096</v>
      </c>
      <c r="D113" s="5" t="s">
        <v>757</v>
      </c>
      <c r="E113" s="5" t="s">
        <v>758</v>
      </c>
      <c r="F113" s="5" t="s">
        <v>1984</v>
      </c>
      <c r="G113" s="5" t="s">
        <v>1773</v>
      </c>
      <c r="H113" s="5" t="s">
        <v>1985</v>
      </c>
      <c r="I113" s="5" t="s">
        <v>2604</v>
      </c>
      <c r="J113" s="5" t="s">
        <v>1728</v>
      </c>
      <c r="K113" s="5" t="s">
        <v>2094</v>
      </c>
      <c r="L113" s="5" t="s">
        <v>1988</v>
      </c>
      <c r="M113" s="5" t="s">
        <v>1807</v>
      </c>
      <c r="N113" s="5" t="s">
        <v>2605</v>
      </c>
      <c r="O113" s="5" t="s">
        <v>759</v>
      </c>
      <c r="P113" s="5" t="s">
        <v>760</v>
      </c>
      <c r="Q113" s="5" t="s">
        <v>416</v>
      </c>
      <c r="R113" s="6" t="b">
        <v>0</v>
      </c>
      <c r="S113" s="5" t="s">
        <v>761</v>
      </c>
      <c r="T113" s="5" t="s">
        <v>761</v>
      </c>
      <c r="U113" s="5" t="s">
        <v>2004</v>
      </c>
      <c r="V113" s="5" t="s">
        <v>1931</v>
      </c>
      <c r="W113" s="5" t="s">
        <v>1760</v>
      </c>
      <c r="X113" s="6" t="b">
        <v>0</v>
      </c>
      <c r="Y113" s="5" t="s">
        <v>1884</v>
      </c>
      <c r="Z113" s="5" t="s">
        <v>1785</v>
      </c>
      <c r="AA113" s="5" t="s">
        <v>1745</v>
      </c>
      <c r="AB113" s="7">
        <v>5160</v>
      </c>
      <c r="AC113" s="17">
        <f t="shared" si="5"/>
        <v>5.16</v>
      </c>
      <c r="AD113" s="7">
        <v>3000</v>
      </c>
      <c r="AE113" s="17">
        <f t="shared" si="6"/>
        <v>3</v>
      </c>
      <c r="AF113" s="38">
        <v>8166</v>
      </c>
      <c r="AG113" s="24">
        <f t="shared" si="7"/>
        <v>8.1660000000000004</v>
      </c>
      <c r="AH113" s="5" t="s">
        <v>762</v>
      </c>
      <c r="AI113" s="37">
        <f t="shared" si="8"/>
        <v>380</v>
      </c>
    </row>
    <row r="114" spans="1:35" ht="12" customHeight="1" x14ac:dyDescent="0.2">
      <c r="A114" s="1" t="s">
        <v>1719</v>
      </c>
      <c r="B114" s="5" t="s">
        <v>2371</v>
      </c>
      <c r="C114" s="5" t="s">
        <v>1769</v>
      </c>
      <c r="D114" s="5" t="s">
        <v>2401</v>
      </c>
      <c r="E114" s="5" t="s">
        <v>2373</v>
      </c>
      <c r="F114" s="5" t="s">
        <v>1829</v>
      </c>
      <c r="G114" s="5" t="s">
        <v>1842</v>
      </c>
      <c r="H114" s="5" t="s">
        <v>1726</v>
      </c>
      <c r="I114" s="5" t="s">
        <v>1816</v>
      </c>
      <c r="J114" s="5" t="s">
        <v>1728</v>
      </c>
      <c r="K114" s="5" t="s">
        <v>1817</v>
      </c>
      <c r="L114" s="5" t="s">
        <v>1730</v>
      </c>
      <c r="M114" s="5" t="s">
        <v>1745</v>
      </c>
      <c r="N114" s="5" t="s">
        <v>1732</v>
      </c>
      <c r="O114" s="5" t="s">
        <v>2154</v>
      </c>
      <c r="P114" s="5" t="s">
        <v>1757</v>
      </c>
      <c r="Q114" s="5" t="s">
        <v>2087</v>
      </c>
      <c r="R114" s="6" t="b">
        <v>0</v>
      </c>
      <c r="S114" s="5" t="s">
        <v>1779</v>
      </c>
      <c r="T114" s="5" t="s">
        <v>2397</v>
      </c>
      <c r="U114" s="5" t="s">
        <v>2020</v>
      </c>
      <c r="V114" s="5" t="s">
        <v>1858</v>
      </c>
      <c r="W114" s="5" t="s">
        <v>1779</v>
      </c>
      <c r="X114" s="6" t="b">
        <v>1</v>
      </c>
      <c r="Y114" s="5" t="s">
        <v>1807</v>
      </c>
      <c r="Z114" s="5" t="s">
        <v>1741</v>
      </c>
      <c r="AA114" s="5" t="s">
        <v>1742</v>
      </c>
      <c r="AB114" s="7">
        <v>11700</v>
      </c>
      <c r="AC114" s="17">
        <f t="shared" si="5"/>
        <v>11.7</v>
      </c>
      <c r="AD114" s="7">
        <v>2900</v>
      </c>
      <c r="AE114" s="17">
        <f t="shared" si="6"/>
        <v>2.9</v>
      </c>
      <c r="AF114" s="38">
        <v>13957</v>
      </c>
      <c r="AG114" s="24">
        <f t="shared" si="7"/>
        <v>13.957000000000001</v>
      </c>
      <c r="AH114" s="39" t="s">
        <v>1745</v>
      </c>
      <c r="AI114" s="37"/>
    </row>
    <row r="115" spans="1:35" ht="12" customHeight="1" x14ac:dyDescent="0.2">
      <c r="A115" s="1" t="s">
        <v>1719</v>
      </c>
      <c r="B115" s="5" t="s">
        <v>592</v>
      </c>
      <c r="C115" s="5" t="s">
        <v>211</v>
      </c>
      <c r="D115" s="5" t="s">
        <v>763</v>
      </c>
      <c r="E115" s="5" t="s">
        <v>764</v>
      </c>
      <c r="F115" s="5" t="s">
        <v>3173</v>
      </c>
      <c r="G115" s="5" t="s">
        <v>1901</v>
      </c>
      <c r="H115" s="5" t="s">
        <v>1985</v>
      </c>
      <c r="I115" s="5" t="s">
        <v>686</v>
      </c>
      <c r="J115" s="5" t="s">
        <v>1728</v>
      </c>
      <c r="K115" s="5" t="s">
        <v>2003</v>
      </c>
      <c r="L115" s="5" t="s">
        <v>1988</v>
      </c>
      <c r="M115" s="5" t="s">
        <v>1989</v>
      </c>
      <c r="N115" s="5" t="s">
        <v>1990</v>
      </c>
      <c r="O115" s="5" t="s">
        <v>765</v>
      </c>
      <c r="P115" s="5" t="s">
        <v>766</v>
      </c>
      <c r="Q115" s="5" t="s">
        <v>1745</v>
      </c>
      <c r="R115" s="6" t="b">
        <v>0</v>
      </c>
      <c r="S115" s="5" t="s">
        <v>767</v>
      </c>
      <c r="T115" s="5" t="s">
        <v>768</v>
      </c>
      <c r="U115" s="5" t="s">
        <v>1857</v>
      </c>
      <c r="V115" s="5" t="s">
        <v>2179</v>
      </c>
      <c r="W115" s="5" t="s">
        <v>220</v>
      </c>
      <c r="X115" s="6" t="b">
        <v>0</v>
      </c>
      <c r="Y115" s="5" t="s">
        <v>1931</v>
      </c>
      <c r="Z115" s="5" t="s">
        <v>2056</v>
      </c>
      <c r="AA115" s="5" t="s">
        <v>1745</v>
      </c>
      <c r="AB115" s="7">
        <v>6019</v>
      </c>
      <c r="AC115" s="17">
        <f t="shared" si="5"/>
        <v>6.0190000000000001</v>
      </c>
      <c r="AD115" s="7">
        <v>2816</v>
      </c>
      <c r="AE115" s="17">
        <f t="shared" si="6"/>
        <v>2.8159999999999998</v>
      </c>
      <c r="AF115" s="38">
        <v>8835</v>
      </c>
      <c r="AG115" s="24">
        <f t="shared" si="7"/>
        <v>8.8350000000000009</v>
      </c>
      <c r="AH115" s="5" t="s">
        <v>769</v>
      </c>
      <c r="AI115" s="37">
        <f t="shared" si="8"/>
        <v>52</v>
      </c>
    </row>
    <row r="116" spans="1:35" ht="12" customHeight="1" x14ac:dyDescent="0.2">
      <c r="A116" s="1" t="s">
        <v>1719</v>
      </c>
      <c r="B116" s="5" t="s">
        <v>163</v>
      </c>
      <c r="C116" s="5" t="s">
        <v>211</v>
      </c>
      <c r="D116" s="5" t="s">
        <v>212</v>
      </c>
      <c r="E116" s="5" t="s">
        <v>213</v>
      </c>
      <c r="F116" s="5" t="s">
        <v>214</v>
      </c>
      <c r="G116" s="5" t="s">
        <v>2842</v>
      </c>
      <c r="H116" s="5" t="s">
        <v>1985</v>
      </c>
      <c r="I116" s="5" t="s">
        <v>215</v>
      </c>
      <c r="J116" s="5" t="s">
        <v>1728</v>
      </c>
      <c r="K116" s="5" t="s">
        <v>2094</v>
      </c>
      <c r="L116" s="5" t="s">
        <v>1988</v>
      </c>
      <c r="M116" s="5" t="s">
        <v>1823</v>
      </c>
      <c r="N116" s="5" t="s">
        <v>1990</v>
      </c>
      <c r="O116" s="5" t="s">
        <v>2418</v>
      </c>
      <c r="P116" s="5" t="s">
        <v>216</v>
      </c>
      <c r="Q116" s="5" t="s">
        <v>1745</v>
      </c>
      <c r="R116" s="6" t="b">
        <v>0</v>
      </c>
      <c r="S116" s="5" t="s">
        <v>217</v>
      </c>
      <c r="T116" s="5" t="s">
        <v>218</v>
      </c>
      <c r="U116" s="5" t="s">
        <v>2020</v>
      </c>
      <c r="V116" s="5" t="s">
        <v>1915</v>
      </c>
      <c r="W116" s="5" t="s">
        <v>2465</v>
      </c>
      <c r="X116" s="6" t="b">
        <v>1</v>
      </c>
      <c r="Y116" s="5" t="s">
        <v>2068</v>
      </c>
      <c r="Z116" s="5" t="s">
        <v>2056</v>
      </c>
      <c r="AA116" s="5" t="s">
        <v>1745</v>
      </c>
      <c r="AB116" s="7">
        <v>3485</v>
      </c>
      <c r="AC116" s="17">
        <f t="shared" si="5"/>
        <v>3.4849999999999999</v>
      </c>
      <c r="AD116" s="7">
        <v>2814</v>
      </c>
      <c r="AE116" s="17">
        <f t="shared" si="6"/>
        <v>2.8140000000000001</v>
      </c>
      <c r="AF116" s="38">
        <v>6059</v>
      </c>
      <c r="AG116" s="24">
        <f t="shared" si="7"/>
        <v>6.0590000000000002</v>
      </c>
      <c r="AH116" s="5" t="s">
        <v>219</v>
      </c>
      <c r="AI116" s="37">
        <f t="shared" si="8"/>
        <v>12.5</v>
      </c>
    </row>
    <row r="117" spans="1:35" ht="12" customHeight="1" x14ac:dyDescent="0.2">
      <c r="A117" s="1" t="s">
        <v>1719</v>
      </c>
      <c r="B117" s="5" t="s">
        <v>1720</v>
      </c>
      <c r="C117" s="5" t="s">
        <v>1945</v>
      </c>
      <c r="D117" s="5" t="s">
        <v>1946</v>
      </c>
      <c r="E117" s="5" t="s">
        <v>1947</v>
      </c>
      <c r="F117" s="5" t="s">
        <v>1948</v>
      </c>
      <c r="G117" s="5" t="s">
        <v>1725</v>
      </c>
      <c r="H117" s="5" t="s">
        <v>1726</v>
      </c>
      <c r="I117" s="5" t="s">
        <v>1816</v>
      </c>
      <c r="J117" s="5" t="s">
        <v>1728</v>
      </c>
      <c r="K117" s="5" t="s">
        <v>1817</v>
      </c>
      <c r="L117" s="5" t="s">
        <v>1730</v>
      </c>
      <c r="M117" s="5" t="s">
        <v>1949</v>
      </c>
      <c r="N117" s="5" t="s">
        <v>1926</v>
      </c>
      <c r="O117" s="5" t="s">
        <v>1950</v>
      </c>
      <c r="P117" s="5" t="s">
        <v>1951</v>
      </c>
      <c r="Q117" s="5" t="s">
        <v>1952</v>
      </c>
      <c r="R117" s="6" t="b">
        <v>0</v>
      </c>
      <c r="S117" s="5" t="s">
        <v>1953</v>
      </c>
      <c r="T117" s="5" t="s">
        <v>1811</v>
      </c>
      <c r="U117" s="5" t="s">
        <v>1915</v>
      </c>
      <c r="V117" s="5" t="s">
        <v>1785</v>
      </c>
      <c r="W117" s="5" t="s">
        <v>1954</v>
      </c>
      <c r="X117" s="6" t="b">
        <v>0</v>
      </c>
      <c r="Y117" s="5" t="s">
        <v>1836</v>
      </c>
      <c r="Z117" s="5" t="s">
        <v>1785</v>
      </c>
      <c r="AA117" s="5" t="s">
        <v>1742</v>
      </c>
      <c r="AB117" s="7">
        <v>2760</v>
      </c>
      <c r="AC117" s="17">
        <f t="shared" si="5"/>
        <v>2.76</v>
      </c>
      <c r="AD117" s="7">
        <v>2800</v>
      </c>
      <c r="AE117" s="17">
        <f t="shared" si="6"/>
        <v>2.8</v>
      </c>
      <c r="AF117" s="38">
        <v>3452</v>
      </c>
      <c r="AG117" s="24">
        <f t="shared" si="7"/>
        <v>3.452</v>
      </c>
      <c r="AH117" s="39" t="s">
        <v>1956</v>
      </c>
      <c r="AI117" s="37">
        <f t="shared" si="8"/>
        <v>330</v>
      </c>
    </row>
    <row r="118" spans="1:35" ht="12" customHeight="1" x14ac:dyDescent="0.2">
      <c r="A118" s="1" t="s">
        <v>1719</v>
      </c>
      <c r="B118" s="5" t="s">
        <v>592</v>
      </c>
      <c r="C118" s="5" t="s">
        <v>3096</v>
      </c>
      <c r="D118" s="5" t="s">
        <v>796</v>
      </c>
      <c r="E118" s="5" t="s">
        <v>797</v>
      </c>
      <c r="F118" s="5" t="s">
        <v>2463</v>
      </c>
      <c r="G118" s="5" t="s">
        <v>1773</v>
      </c>
      <c r="H118" s="5" t="s">
        <v>1985</v>
      </c>
      <c r="I118" s="5" t="s">
        <v>737</v>
      </c>
      <c r="J118" s="5" t="s">
        <v>1728</v>
      </c>
      <c r="K118" s="5" t="s">
        <v>2003</v>
      </c>
      <c r="L118" s="5" t="s">
        <v>1988</v>
      </c>
      <c r="M118" s="5" t="s">
        <v>1807</v>
      </c>
      <c r="N118" s="5" t="s">
        <v>1990</v>
      </c>
      <c r="O118" s="5" t="s">
        <v>798</v>
      </c>
      <c r="P118" s="5" t="s">
        <v>799</v>
      </c>
      <c r="Q118" s="5" t="s">
        <v>78</v>
      </c>
      <c r="R118" s="6" t="b">
        <v>0</v>
      </c>
      <c r="S118" s="5" t="s">
        <v>800</v>
      </c>
      <c r="T118" s="5" t="s">
        <v>801</v>
      </c>
      <c r="U118" s="5" t="s">
        <v>1892</v>
      </c>
      <c r="V118" s="5" t="s">
        <v>1795</v>
      </c>
      <c r="W118" s="5" t="s">
        <v>802</v>
      </c>
      <c r="X118" s="6" t="b">
        <v>1</v>
      </c>
      <c r="Y118" s="5" t="s">
        <v>1884</v>
      </c>
      <c r="Z118" s="5" t="s">
        <v>1785</v>
      </c>
      <c r="AA118" s="5" t="s">
        <v>1745</v>
      </c>
      <c r="AB118" s="7">
        <v>4350</v>
      </c>
      <c r="AC118" s="17">
        <f t="shared" si="5"/>
        <v>4.3499999999999996</v>
      </c>
      <c r="AD118" s="7">
        <v>2800</v>
      </c>
      <c r="AE118" s="17">
        <f t="shared" si="6"/>
        <v>2.8</v>
      </c>
      <c r="AF118" s="38">
        <v>7048</v>
      </c>
      <c r="AG118" s="24">
        <f t="shared" si="7"/>
        <v>7.048</v>
      </c>
      <c r="AH118" s="5" t="s">
        <v>803</v>
      </c>
      <c r="AI118" s="37">
        <f t="shared" si="8"/>
        <v>220</v>
      </c>
    </row>
    <row r="119" spans="1:35" ht="12" customHeight="1" x14ac:dyDescent="0.2">
      <c r="A119" s="1" t="s">
        <v>1719</v>
      </c>
      <c r="B119" s="5" t="s">
        <v>592</v>
      </c>
      <c r="C119" s="5" t="s">
        <v>211</v>
      </c>
      <c r="D119" s="5" t="s">
        <v>645</v>
      </c>
      <c r="E119" s="5" t="s">
        <v>646</v>
      </c>
      <c r="F119" s="5" t="s">
        <v>3139</v>
      </c>
      <c r="G119" s="5" t="s">
        <v>1</v>
      </c>
      <c r="H119" s="5" t="s">
        <v>1985</v>
      </c>
      <c r="I119" s="5" t="s">
        <v>519</v>
      </c>
      <c r="J119" s="5" t="s">
        <v>1728</v>
      </c>
      <c r="K119" s="5" t="s">
        <v>2094</v>
      </c>
      <c r="L119" s="5" t="s">
        <v>1988</v>
      </c>
      <c r="M119" s="5" t="s">
        <v>2068</v>
      </c>
      <c r="N119" s="5" t="s">
        <v>1990</v>
      </c>
      <c r="O119" s="5" t="s">
        <v>1724</v>
      </c>
      <c r="P119" s="5" t="s">
        <v>647</v>
      </c>
      <c r="Q119" s="5" t="s">
        <v>1745</v>
      </c>
      <c r="R119" s="6" t="b">
        <v>0</v>
      </c>
      <c r="S119" s="5" t="s">
        <v>648</v>
      </c>
      <c r="T119" s="5" t="s">
        <v>649</v>
      </c>
      <c r="U119" s="5" t="s">
        <v>1836</v>
      </c>
      <c r="V119" s="5" t="s">
        <v>1779</v>
      </c>
      <c r="W119" s="5" t="s">
        <v>1776</v>
      </c>
      <c r="X119" s="6" t="b">
        <v>1</v>
      </c>
      <c r="Y119" s="5" t="s">
        <v>2068</v>
      </c>
      <c r="Z119" s="5" t="s">
        <v>1785</v>
      </c>
      <c r="AA119" s="5" t="s">
        <v>1745</v>
      </c>
      <c r="AB119" s="7">
        <v>2361</v>
      </c>
      <c r="AC119" s="17">
        <f t="shared" si="5"/>
        <v>2.3610000000000002</v>
      </c>
      <c r="AD119" s="7">
        <v>2776</v>
      </c>
      <c r="AE119" s="17">
        <f t="shared" si="6"/>
        <v>2.7759999999999998</v>
      </c>
      <c r="AF119" s="38">
        <v>5125</v>
      </c>
      <c r="AG119" s="24">
        <f t="shared" si="7"/>
        <v>5.125</v>
      </c>
      <c r="AH119" s="5" t="s">
        <v>2008</v>
      </c>
      <c r="AI119" s="37">
        <f t="shared" si="8"/>
        <v>400</v>
      </c>
    </row>
    <row r="120" spans="1:35" ht="12" customHeight="1" x14ac:dyDescent="0.2">
      <c r="A120" s="1" t="s">
        <v>1719</v>
      </c>
      <c r="B120" s="5" t="s">
        <v>592</v>
      </c>
      <c r="C120" s="5" t="s">
        <v>735</v>
      </c>
      <c r="D120" s="5" t="s">
        <v>812</v>
      </c>
      <c r="E120" s="5" t="s">
        <v>699</v>
      </c>
      <c r="F120" s="5" t="s">
        <v>2733</v>
      </c>
      <c r="G120" s="5" t="s">
        <v>2000</v>
      </c>
      <c r="H120" s="5" t="s">
        <v>1985</v>
      </c>
      <c r="I120" s="5" t="s">
        <v>611</v>
      </c>
      <c r="J120" s="5" t="s">
        <v>2139</v>
      </c>
      <c r="K120" s="5" t="s">
        <v>2003</v>
      </c>
      <c r="L120" s="5" t="s">
        <v>1988</v>
      </c>
      <c r="M120" s="5" t="s">
        <v>1795</v>
      </c>
      <c r="N120" s="5" t="s">
        <v>1990</v>
      </c>
      <c r="O120" s="5" t="s">
        <v>424</v>
      </c>
      <c r="P120" s="5" t="s">
        <v>2294</v>
      </c>
      <c r="Q120" s="5" t="s">
        <v>2101</v>
      </c>
      <c r="R120" s="6" t="b">
        <v>0</v>
      </c>
      <c r="S120" s="5" t="s">
        <v>813</v>
      </c>
      <c r="T120" s="5" t="s">
        <v>813</v>
      </c>
      <c r="U120" s="5" t="s">
        <v>1915</v>
      </c>
      <c r="V120" s="5" t="s">
        <v>1779</v>
      </c>
      <c r="W120" s="5" t="s">
        <v>1913</v>
      </c>
      <c r="X120" s="6" t="b">
        <v>0</v>
      </c>
      <c r="Y120" s="5" t="s">
        <v>1915</v>
      </c>
      <c r="Z120" s="5" t="s">
        <v>1785</v>
      </c>
      <c r="AA120" s="5" t="s">
        <v>1745</v>
      </c>
      <c r="AB120" s="7">
        <v>200</v>
      </c>
      <c r="AC120" s="17">
        <f t="shared" si="5"/>
        <v>0.2</v>
      </c>
      <c r="AD120" s="7">
        <v>2740</v>
      </c>
      <c r="AE120" s="17">
        <f t="shared" si="6"/>
        <v>2.74</v>
      </c>
      <c r="AF120" s="38">
        <v>0</v>
      </c>
      <c r="AG120" s="24">
        <f t="shared" si="7"/>
        <v>0</v>
      </c>
      <c r="AH120" s="5" t="s">
        <v>2428</v>
      </c>
      <c r="AI120" s="37">
        <f t="shared" si="8"/>
        <v>85</v>
      </c>
    </row>
    <row r="121" spans="1:35" ht="12" customHeight="1" x14ac:dyDescent="0.2">
      <c r="A121" s="1" t="s">
        <v>1719</v>
      </c>
      <c r="B121" s="5" t="s">
        <v>2430</v>
      </c>
      <c r="C121" s="5" t="s">
        <v>2468</v>
      </c>
      <c r="D121" s="5" t="s">
        <v>2587</v>
      </c>
      <c r="E121" s="5" t="s">
        <v>2442</v>
      </c>
      <c r="F121" s="5" t="s">
        <v>1752</v>
      </c>
      <c r="G121" s="5" t="s">
        <v>1830</v>
      </c>
      <c r="H121" s="5" t="s">
        <v>1985</v>
      </c>
      <c r="I121" s="5" t="s">
        <v>2002</v>
      </c>
      <c r="J121" s="5" t="s">
        <v>1728</v>
      </c>
      <c r="K121" s="5" t="s">
        <v>2003</v>
      </c>
      <c r="L121" s="5" t="s">
        <v>1988</v>
      </c>
      <c r="M121" s="5" t="s">
        <v>1784</v>
      </c>
      <c r="N121" s="5" t="s">
        <v>1990</v>
      </c>
      <c r="O121" s="5" t="s">
        <v>2265</v>
      </c>
      <c r="P121" s="5" t="s">
        <v>1745</v>
      </c>
      <c r="Q121" s="5" t="s">
        <v>1981</v>
      </c>
      <c r="R121" s="6" t="b">
        <v>0</v>
      </c>
      <c r="S121" s="5" t="s">
        <v>1779</v>
      </c>
      <c r="T121" s="5" t="s">
        <v>1745</v>
      </c>
      <c r="U121" s="5" t="s">
        <v>1825</v>
      </c>
      <c r="V121" s="5" t="s">
        <v>2056</v>
      </c>
      <c r="W121" s="5" t="s">
        <v>2007</v>
      </c>
      <c r="X121" s="6" t="b">
        <v>0</v>
      </c>
      <c r="Y121" s="5" t="s">
        <v>1836</v>
      </c>
      <c r="Z121" s="5" t="s">
        <v>1768</v>
      </c>
      <c r="AA121" s="5" t="s">
        <v>1745</v>
      </c>
      <c r="AB121" s="7">
        <v>3422</v>
      </c>
      <c r="AC121" s="17">
        <f t="shared" si="5"/>
        <v>3.4220000000000002</v>
      </c>
      <c r="AD121" s="7">
        <v>2685</v>
      </c>
      <c r="AE121" s="17">
        <f t="shared" si="6"/>
        <v>2.6850000000000001</v>
      </c>
      <c r="AF121" s="38">
        <v>7096</v>
      </c>
      <c r="AG121" s="24">
        <f t="shared" si="7"/>
        <v>7.0960000000000001</v>
      </c>
      <c r="AH121" s="5" t="s">
        <v>2493</v>
      </c>
      <c r="AI121" s="37">
        <f t="shared" si="8"/>
        <v>200</v>
      </c>
    </row>
    <row r="122" spans="1:35" ht="12" customHeight="1" x14ac:dyDescent="0.2">
      <c r="A122" s="1" t="s">
        <v>1719</v>
      </c>
      <c r="B122" s="5" t="s">
        <v>3043</v>
      </c>
      <c r="C122" s="5" t="s">
        <v>3056</v>
      </c>
      <c r="D122" s="5" t="s">
        <v>3177</v>
      </c>
      <c r="E122" s="5" t="s">
        <v>3114</v>
      </c>
      <c r="F122" s="5" t="s">
        <v>2329</v>
      </c>
      <c r="G122" s="5" t="s">
        <v>2000</v>
      </c>
      <c r="H122" s="5" t="s">
        <v>1985</v>
      </c>
      <c r="I122" s="5" t="s">
        <v>2604</v>
      </c>
      <c r="J122" s="5" t="s">
        <v>1745</v>
      </c>
      <c r="K122" s="5" t="s">
        <v>2094</v>
      </c>
      <c r="L122" s="5" t="s">
        <v>1988</v>
      </c>
      <c r="M122" s="5" t="s">
        <v>1807</v>
      </c>
      <c r="N122" s="5" t="s">
        <v>2605</v>
      </c>
      <c r="O122" s="5" t="s">
        <v>3178</v>
      </c>
      <c r="P122" s="5" t="s">
        <v>3179</v>
      </c>
      <c r="Q122" s="5" t="s">
        <v>2977</v>
      </c>
      <c r="R122" s="6" t="b">
        <v>0</v>
      </c>
      <c r="S122" s="5" t="s">
        <v>1779</v>
      </c>
      <c r="T122" s="5" t="s">
        <v>3180</v>
      </c>
      <c r="U122" s="5" t="s">
        <v>2068</v>
      </c>
      <c r="V122" s="5" t="s">
        <v>1887</v>
      </c>
      <c r="W122" s="5" t="s">
        <v>2392</v>
      </c>
      <c r="X122" s="6" t="b">
        <v>0</v>
      </c>
      <c r="Y122" s="5" t="s">
        <v>1825</v>
      </c>
      <c r="Z122" s="5" t="s">
        <v>1785</v>
      </c>
      <c r="AA122" s="5" t="s">
        <v>1745</v>
      </c>
      <c r="AB122" s="7">
        <v>2586</v>
      </c>
      <c r="AC122" s="17">
        <f t="shared" si="5"/>
        <v>2.5859999999999999</v>
      </c>
      <c r="AD122" s="7">
        <v>2658</v>
      </c>
      <c r="AE122" s="17">
        <f t="shared" si="6"/>
        <v>2.6579999999999999</v>
      </c>
      <c r="AF122" s="38">
        <v>6506</v>
      </c>
      <c r="AG122" s="24">
        <f t="shared" si="7"/>
        <v>6.5060000000000002</v>
      </c>
      <c r="AH122" s="5" t="s">
        <v>3182</v>
      </c>
      <c r="AI122" s="37">
        <f t="shared" si="8"/>
        <v>1200</v>
      </c>
    </row>
    <row r="123" spans="1:35" ht="12" customHeight="1" x14ac:dyDescent="0.2">
      <c r="A123" s="1" t="s">
        <v>1719</v>
      </c>
      <c r="B123" s="5" t="s">
        <v>3208</v>
      </c>
      <c r="C123" s="5" t="s">
        <v>3096</v>
      </c>
      <c r="D123" s="5" t="s">
        <v>79</v>
      </c>
      <c r="E123" s="5" t="s">
        <v>79</v>
      </c>
      <c r="F123" s="5" t="s">
        <v>2718</v>
      </c>
      <c r="G123" s="5" t="s">
        <v>1984</v>
      </c>
      <c r="H123" s="5" t="s">
        <v>1985</v>
      </c>
      <c r="I123" s="5" t="s">
        <v>2</v>
      </c>
      <c r="J123" s="5" t="s">
        <v>1728</v>
      </c>
      <c r="K123" s="5" t="s">
        <v>1754</v>
      </c>
      <c r="L123" s="5" t="s">
        <v>1988</v>
      </c>
      <c r="M123" s="5" t="s">
        <v>1915</v>
      </c>
      <c r="N123" s="5" t="s">
        <v>1990</v>
      </c>
      <c r="O123" s="5" t="s">
        <v>80</v>
      </c>
      <c r="P123" s="5" t="s">
        <v>81</v>
      </c>
      <c r="Q123" s="5" t="s">
        <v>1764</v>
      </c>
      <c r="R123" s="6" t="b">
        <v>0</v>
      </c>
      <c r="S123" s="5" t="s">
        <v>82</v>
      </c>
      <c r="T123" s="5" t="s">
        <v>83</v>
      </c>
      <c r="U123" s="5" t="s">
        <v>2367</v>
      </c>
      <c r="V123" s="5" t="s">
        <v>1768</v>
      </c>
      <c r="W123" s="5" t="s">
        <v>3004</v>
      </c>
      <c r="X123" s="6" t="b">
        <v>1</v>
      </c>
      <c r="Y123" s="5" t="s">
        <v>1740</v>
      </c>
      <c r="Z123" s="5" t="s">
        <v>2056</v>
      </c>
      <c r="AA123" s="5" t="s">
        <v>1745</v>
      </c>
      <c r="AB123" s="7">
        <v>8080</v>
      </c>
      <c r="AC123" s="17">
        <f t="shared" si="5"/>
        <v>8.08</v>
      </c>
      <c r="AD123" s="7">
        <v>2620</v>
      </c>
      <c r="AE123" s="17">
        <f t="shared" si="6"/>
        <v>2.62</v>
      </c>
      <c r="AF123" s="38">
        <v>10480</v>
      </c>
      <c r="AG123" s="24">
        <f t="shared" si="7"/>
        <v>10.48</v>
      </c>
      <c r="AH123" s="5" t="s">
        <v>2105</v>
      </c>
      <c r="AI123" s="37">
        <f t="shared" si="8"/>
        <v>15</v>
      </c>
    </row>
    <row r="124" spans="1:35" ht="12" customHeight="1" x14ac:dyDescent="0.2">
      <c r="A124" s="1" t="s">
        <v>1719</v>
      </c>
      <c r="B124" s="5" t="s">
        <v>2430</v>
      </c>
      <c r="C124" s="5" t="s">
        <v>2135</v>
      </c>
      <c r="D124" s="5" t="s">
        <v>2495</v>
      </c>
      <c r="E124" s="5" t="s">
        <v>2496</v>
      </c>
      <c r="F124" s="5" t="s">
        <v>2497</v>
      </c>
      <c r="G124" s="5" t="s">
        <v>1772</v>
      </c>
      <c r="H124" s="5" t="s">
        <v>1985</v>
      </c>
      <c r="I124" s="5" t="s">
        <v>2498</v>
      </c>
      <c r="J124" s="5" t="s">
        <v>1728</v>
      </c>
      <c r="K124" s="5" t="s">
        <v>1987</v>
      </c>
      <c r="L124" s="5" t="s">
        <v>1988</v>
      </c>
      <c r="M124" s="5" t="s">
        <v>1784</v>
      </c>
      <c r="N124" s="5" t="s">
        <v>1990</v>
      </c>
      <c r="O124" s="5" t="s">
        <v>2499</v>
      </c>
      <c r="P124" s="5" t="s">
        <v>2249</v>
      </c>
      <c r="Q124" s="5" t="s">
        <v>1886</v>
      </c>
      <c r="R124" s="6" t="b">
        <v>0</v>
      </c>
      <c r="S124" s="5" t="s">
        <v>2500</v>
      </c>
      <c r="T124" s="5" t="s">
        <v>2501</v>
      </c>
      <c r="U124" s="5" t="s">
        <v>1781</v>
      </c>
      <c r="V124" s="5" t="s">
        <v>1989</v>
      </c>
      <c r="W124" s="5" t="s">
        <v>1943</v>
      </c>
      <c r="X124" s="6" t="b">
        <v>0</v>
      </c>
      <c r="Y124" s="5" t="s">
        <v>1740</v>
      </c>
      <c r="Z124" s="5" t="s">
        <v>1768</v>
      </c>
      <c r="AA124" s="5" t="s">
        <v>2502</v>
      </c>
      <c r="AB124" s="7">
        <v>4682</v>
      </c>
      <c r="AC124" s="17">
        <f t="shared" si="5"/>
        <v>4.6820000000000004</v>
      </c>
      <c r="AD124" s="7">
        <v>2575</v>
      </c>
      <c r="AE124" s="17">
        <f t="shared" si="6"/>
        <v>2.5750000000000002</v>
      </c>
      <c r="AF124" s="38">
        <v>6848</v>
      </c>
      <c r="AG124" s="24">
        <f t="shared" si="7"/>
        <v>6.8479999999999999</v>
      </c>
      <c r="AH124" s="5" t="s">
        <v>1766</v>
      </c>
      <c r="AI124" s="37">
        <f t="shared" si="8"/>
        <v>4.5</v>
      </c>
    </row>
    <row r="125" spans="1:35" ht="12" customHeight="1" x14ac:dyDescent="0.2">
      <c r="A125" s="1" t="s">
        <v>1719</v>
      </c>
      <c r="B125" s="5" t="s">
        <v>592</v>
      </c>
      <c r="C125" s="5" t="s">
        <v>593</v>
      </c>
      <c r="D125" s="5" t="s">
        <v>594</v>
      </c>
      <c r="E125" s="5" t="s">
        <v>595</v>
      </c>
      <c r="F125" s="5" t="s">
        <v>1773</v>
      </c>
      <c r="G125" s="5" t="s">
        <v>1852</v>
      </c>
      <c r="H125" s="5" t="s">
        <v>1985</v>
      </c>
      <c r="I125" s="5" t="s">
        <v>2604</v>
      </c>
      <c r="J125" s="5" t="s">
        <v>1728</v>
      </c>
      <c r="K125" s="5" t="s">
        <v>2094</v>
      </c>
      <c r="L125" s="5" t="s">
        <v>1988</v>
      </c>
      <c r="M125" s="5" t="s">
        <v>2847</v>
      </c>
      <c r="N125" s="5" t="s">
        <v>1732</v>
      </c>
      <c r="O125" s="5" t="s">
        <v>596</v>
      </c>
      <c r="P125" s="5" t="s">
        <v>597</v>
      </c>
      <c r="Q125" s="5" t="s">
        <v>542</v>
      </c>
      <c r="R125" s="6" t="b">
        <v>0</v>
      </c>
      <c r="S125" s="5" t="s">
        <v>598</v>
      </c>
      <c r="T125" s="5" t="s">
        <v>598</v>
      </c>
      <c r="U125" s="5" t="s">
        <v>1741</v>
      </c>
      <c r="V125" s="5" t="s">
        <v>1785</v>
      </c>
      <c r="W125" s="5" t="s">
        <v>599</v>
      </c>
      <c r="X125" s="6" t="b">
        <v>1</v>
      </c>
      <c r="Y125" s="5" t="s">
        <v>1915</v>
      </c>
      <c r="Z125" s="5" t="s">
        <v>1768</v>
      </c>
      <c r="AA125" s="5" t="s">
        <v>600</v>
      </c>
      <c r="AB125" s="7">
        <v>4397</v>
      </c>
      <c r="AC125" s="17">
        <f t="shared" si="5"/>
        <v>4.3970000000000002</v>
      </c>
      <c r="AD125" s="7">
        <v>2564</v>
      </c>
      <c r="AE125" s="17">
        <f t="shared" si="6"/>
        <v>2.5640000000000001</v>
      </c>
      <c r="AF125" s="38">
        <v>6439</v>
      </c>
      <c r="AG125" s="24">
        <f t="shared" si="7"/>
        <v>6.4390000000000001</v>
      </c>
      <c r="AH125" s="5" t="s">
        <v>2585</v>
      </c>
      <c r="AI125" s="37">
        <f t="shared" si="8"/>
        <v>175</v>
      </c>
    </row>
    <row r="126" spans="1:35" ht="12" customHeight="1" x14ac:dyDescent="0.2">
      <c r="A126" s="1" t="s">
        <v>1719</v>
      </c>
      <c r="B126" s="5" t="s">
        <v>3208</v>
      </c>
      <c r="C126" s="5" t="s">
        <v>3096</v>
      </c>
      <c r="D126" s="5" t="s">
        <v>12</v>
      </c>
      <c r="E126" s="5" t="s">
        <v>13</v>
      </c>
      <c r="F126" s="5" t="s">
        <v>14</v>
      </c>
      <c r="G126" s="5" t="s">
        <v>1995</v>
      </c>
      <c r="H126" s="5" t="s">
        <v>1985</v>
      </c>
      <c r="I126" s="5" t="s">
        <v>15</v>
      </c>
      <c r="J126" s="5" t="s">
        <v>1728</v>
      </c>
      <c r="K126" s="5" t="s">
        <v>2003</v>
      </c>
      <c r="L126" s="5" t="s">
        <v>1988</v>
      </c>
      <c r="M126" s="5" t="s">
        <v>1915</v>
      </c>
      <c r="N126" s="5" t="s">
        <v>1990</v>
      </c>
      <c r="O126" s="5" t="s">
        <v>16</v>
      </c>
      <c r="P126" s="5" t="s">
        <v>17</v>
      </c>
      <c r="Q126" s="5" t="s">
        <v>18</v>
      </c>
      <c r="R126" s="6" t="b">
        <v>0</v>
      </c>
      <c r="S126" s="5" t="s">
        <v>19</v>
      </c>
      <c r="T126" s="5" t="s">
        <v>20</v>
      </c>
      <c r="U126" s="5" t="s">
        <v>1737</v>
      </c>
      <c r="V126" s="5" t="s">
        <v>2244</v>
      </c>
      <c r="W126" s="5" t="s">
        <v>21</v>
      </c>
      <c r="X126" s="6" t="b">
        <v>0</v>
      </c>
      <c r="Y126" s="5" t="s">
        <v>1784</v>
      </c>
      <c r="Z126" s="5" t="s">
        <v>1785</v>
      </c>
      <c r="AA126" s="5" t="s">
        <v>1745</v>
      </c>
      <c r="AB126" s="7">
        <v>4350</v>
      </c>
      <c r="AC126" s="17">
        <f t="shared" si="5"/>
        <v>4.3499999999999996</v>
      </c>
      <c r="AD126" s="7">
        <v>2550</v>
      </c>
      <c r="AE126" s="17">
        <f t="shared" si="6"/>
        <v>2.5499999999999998</v>
      </c>
      <c r="AF126" s="38">
        <v>7621</v>
      </c>
      <c r="AG126" s="24">
        <f t="shared" si="7"/>
        <v>7.6210000000000004</v>
      </c>
      <c r="AH126" s="5" t="s">
        <v>1871</v>
      </c>
      <c r="AI126" s="37">
        <f t="shared" si="8"/>
        <v>12</v>
      </c>
    </row>
    <row r="127" spans="1:35" ht="12" customHeight="1" x14ac:dyDescent="0.2">
      <c r="A127" s="1" t="s">
        <v>1719</v>
      </c>
      <c r="B127" s="5" t="s">
        <v>592</v>
      </c>
      <c r="C127" s="5" t="s">
        <v>593</v>
      </c>
      <c r="D127" s="5" t="s">
        <v>708</v>
      </c>
      <c r="E127" s="5" t="s">
        <v>595</v>
      </c>
      <c r="F127" s="5" t="s">
        <v>1865</v>
      </c>
      <c r="G127" s="5" t="s">
        <v>1852</v>
      </c>
      <c r="H127" s="5" t="s">
        <v>1985</v>
      </c>
      <c r="I127" s="5" t="s">
        <v>2604</v>
      </c>
      <c r="J127" s="5" t="s">
        <v>1728</v>
      </c>
      <c r="K127" s="5" t="s">
        <v>2094</v>
      </c>
      <c r="L127" s="5" t="s">
        <v>1988</v>
      </c>
      <c r="M127" s="5" t="s">
        <v>1731</v>
      </c>
      <c r="N127" s="5" t="s">
        <v>2605</v>
      </c>
      <c r="O127" s="5" t="s">
        <v>709</v>
      </c>
      <c r="P127" s="5" t="s">
        <v>710</v>
      </c>
      <c r="Q127" s="5" t="s">
        <v>711</v>
      </c>
      <c r="R127" s="6" t="b">
        <v>0</v>
      </c>
      <c r="S127" s="5" t="s">
        <v>712</v>
      </c>
      <c r="T127" s="5" t="s">
        <v>712</v>
      </c>
      <c r="U127" s="5" t="s">
        <v>1741</v>
      </c>
      <c r="V127" s="5" t="s">
        <v>1887</v>
      </c>
      <c r="W127" s="5" t="s">
        <v>1779</v>
      </c>
      <c r="X127" s="6" t="b">
        <v>1</v>
      </c>
      <c r="Y127" s="5" t="s">
        <v>1836</v>
      </c>
      <c r="Z127" s="5" t="s">
        <v>1768</v>
      </c>
      <c r="AA127" s="5" t="s">
        <v>479</v>
      </c>
      <c r="AB127" s="7">
        <v>4913</v>
      </c>
      <c r="AC127" s="17">
        <f t="shared" si="5"/>
        <v>4.9130000000000003</v>
      </c>
      <c r="AD127" s="7">
        <v>2538</v>
      </c>
      <c r="AE127" s="17">
        <f t="shared" si="6"/>
        <v>2.5379999999999998</v>
      </c>
      <c r="AF127" s="38">
        <v>7162</v>
      </c>
      <c r="AG127" s="24">
        <f t="shared" si="7"/>
        <v>7.1619999999999999</v>
      </c>
      <c r="AH127" s="5" t="s">
        <v>1933</v>
      </c>
      <c r="AI127" s="37">
        <f t="shared" si="8"/>
        <v>75</v>
      </c>
    </row>
    <row r="128" spans="1:35" ht="12" customHeight="1" x14ac:dyDescent="0.2">
      <c r="A128" s="1" t="s">
        <v>1719</v>
      </c>
      <c r="B128" s="5" t="s">
        <v>2120</v>
      </c>
      <c r="C128" s="5" t="s">
        <v>2135</v>
      </c>
      <c r="D128" s="5" t="s">
        <v>2136</v>
      </c>
      <c r="E128" s="5" t="s">
        <v>2137</v>
      </c>
      <c r="F128" s="5" t="s">
        <v>1724</v>
      </c>
      <c r="G128" s="5" t="s">
        <v>1724</v>
      </c>
      <c r="H128" s="5" t="s">
        <v>1726</v>
      </c>
      <c r="I128" s="5" t="s">
        <v>2138</v>
      </c>
      <c r="J128" s="5" t="s">
        <v>2139</v>
      </c>
      <c r="K128" s="5" t="s">
        <v>2094</v>
      </c>
      <c r="L128" s="5" t="s">
        <v>1730</v>
      </c>
      <c r="M128" s="5" t="s">
        <v>1784</v>
      </c>
      <c r="N128" s="5" t="s">
        <v>1756</v>
      </c>
      <c r="O128" s="5" t="s">
        <v>2040</v>
      </c>
      <c r="P128" s="5" t="s">
        <v>2140</v>
      </c>
      <c r="Q128" s="5" t="s">
        <v>2141</v>
      </c>
      <c r="R128" s="6" t="b">
        <v>0</v>
      </c>
      <c r="S128" s="5" t="s">
        <v>2142</v>
      </c>
      <c r="T128" s="5" t="s">
        <v>2143</v>
      </c>
      <c r="U128" s="5" t="s">
        <v>2144</v>
      </c>
      <c r="V128" s="5" t="s">
        <v>1807</v>
      </c>
      <c r="W128" s="5" t="s">
        <v>2145</v>
      </c>
      <c r="X128" s="6" t="b">
        <v>0</v>
      </c>
      <c r="Y128" s="5" t="s">
        <v>1740</v>
      </c>
      <c r="Z128" s="5" t="s">
        <v>1785</v>
      </c>
      <c r="AA128" s="5" t="s">
        <v>1742</v>
      </c>
      <c r="AB128" s="7">
        <v>2244</v>
      </c>
      <c r="AC128" s="17">
        <f t="shared" si="5"/>
        <v>2.2440000000000002</v>
      </c>
      <c r="AD128" s="7">
        <v>2531</v>
      </c>
      <c r="AE128" s="17">
        <f t="shared" si="6"/>
        <v>2.5310000000000001</v>
      </c>
      <c r="AF128" s="38">
        <v>3783</v>
      </c>
      <c r="AG128" s="24">
        <f t="shared" si="7"/>
        <v>3.7829999999999999</v>
      </c>
      <c r="AH128" s="39" t="s">
        <v>2146</v>
      </c>
      <c r="AI128" s="37">
        <f t="shared" si="8"/>
        <v>1000</v>
      </c>
    </row>
    <row r="129" spans="1:35" ht="12" customHeight="1" x14ac:dyDescent="0.2">
      <c r="A129" s="1" t="s">
        <v>1719</v>
      </c>
      <c r="B129" s="5" t="s">
        <v>2120</v>
      </c>
      <c r="C129" s="5" t="s">
        <v>2121</v>
      </c>
      <c r="D129" s="5" t="s">
        <v>2237</v>
      </c>
      <c r="E129" s="5" t="s">
        <v>2123</v>
      </c>
      <c r="F129" s="5" t="s">
        <v>1724</v>
      </c>
      <c r="G129" s="5" t="s">
        <v>1841</v>
      </c>
      <c r="H129" s="5" t="s">
        <v>1726</v>
      </c>
      <c r="I129" s="5" t="s">
        <v>2126</v>
      </c>
      <c r="J129" s="5" t="s">
        <v>1745</v>
      </c>
      <c r="K129" s="5" t="s">
        <v>1817</v>
      </c>
      <c r="L129" s="5" t="s">
        <v>1730</v>
      </c>
      <c r="M129" s="5" t="s">
        <v>2238</v>
      </c>
      <c r="N129" s="5" t="s">
        <v>1926</v>
      </c>
      <c r="O129" s="5" t="s">
        <v>2239</v>
      </c>
      <c r="P129" s="5" t="s">
        <v>2240</v>
      </c>
      <c r="Q129" s="5" t="s">
        <v>2241</v>
      </c>
      <c r="R129" s="6" t="b">
        <v>0</v>
      </c>
      <c r="S129" s="5" t="s">
        <v>2242</v>
      </c>
      <c r="T129" s="5" t="s">
        <v>2243</v>
      </c>
      <c r="U129" s="5" t="s">
        <v>2158</v>
      </c>
      <c r="V129" s="5" t="s">
        <v>2244</v>
      </c>
      <c r="W129" s="5" t="s">
        <v>1779</v>
      </c>
      <c r="X129" s="6" t="b">
        <v>0</v>
      </c>
      <c r="Y129" s="5" t="s">
        <v>1740</v>
      </c>
      <c r="Z129" s="5" t="s">
        <v>1785</v>
      </c>
      <c r="AA129" s="5" t="s">
        <v>1742</v>
      </c>
      <c r="AB129" s="7">
        <v>4500</v>
      </c>
      <c r="AC129" s="17">
        <f t="shared" si="5"/>
        <v>4.5</v>
      </c>
      <c r="AD129" s="7">
        <v>2530</v>
      </c>
      <c r="AE129" s="17">
        <f t="shared" si="6"/>
        <v>2.5299999999999998</v>
      </c>
      <c r="AF129" s="38">
        <v>6902</v>
      </c>
      <c r="AG129" s="24">
        <f t="shared" si="7"/>
        <v>6.9020000000000001</v>
      </c>
      <c r="AH129" s="39" t="s">
        <v>1811</v>
      </c>
      <c r="AI129" s="37">
        <f t="shared" si="8"/>
        <v>1</v>
      </c>
    </row>
    <row r="130" spans="1:35" ht="12" customHeight="1" x14ac:dyDescent="0.2">
      <c r="A130" s="1" t="s">
        <v>1719</v>
      </c>
      <c r="B130" s="5" t="s">
        <v>592</v>
      </c>
      <c r="C130" s="5" t="s">
        <v>211</v>
      </c>
      <c r="D130" s="5" t="s">
        <v>714</v>
      </c>
      <c r="E130" s="5" t="s">
        <v>2013</v>
      </c>
      <c r="F130" s="5" t="s">
        <v>3139</v>
      </c>
      <c r="G130" s="5" t="s">
        <v>1973</v>
      </c>
      <c r="H130" s="5" t="s">
        <v>1985</v>
      </c>
      <c r="I130" s="5" t="s">
        <v>715</v>
      </c>
      <c r="J130" s="5" t="s">
        <v>1728</v>
      </c>
      <c r="K130" s="5" t="s">
        <v>2003</v>
      </c>
      <c r="L130" s="5" t="s">
        <v>1988</v>
      </c>
      <c r="M130" s="5" t="s">
        <v>1823</v>
      </c>
      <c r="N130" s="5" t="s">
        <v>1990</v>
      </c>
      <c r="O130" s="5" t="s">
        <v>716</v>
      </c>
      <c r="P130" s="5" t="s">
        <v>1789</v>
      </c>
      <c r="Q130" s="5" t="s">
        <v>1745</v>
      </c>
      <c r="R130" s="6" t="b">
        <v>0</v>
      </c>
      <c r="S130" s="5" t="s">
        <v>717</v>
      </c>
      <c r="T130" s="5" t="s">
        <v>223</v>
      </c>
      <c r="U130" s="5" t="s">
        <v>1882</v>
      </c>
      <c r="V130" s="5" t="s">
        <v>1741</v>
      </c>
      <c r="W130" s="5" t="s">
        <v>1779</v>
      </c>
      <c r="X130" s="6" t="b">
        <v>1</v>
      </c>
      <c r="Y130" s="5" t="s">
        <v>2068</v>
      </c>
      <c r="Z130" s="5" t="s">
        <v>2056</v>
      </c>
      <c r="AA130" s="5" t="s">
        <v>1745</v>
      </c>
      <c r="AB130" s="7">
        <v>759</v>
      </c>
      <c r="AC130" s="17">
        <f t="shared" ref="AC130:AC193" si="9">AB130/1000</f>
        <v>0.75900000000000001</v>
      </c>
      <c r="AD130" s="7">
        <v>2503</v>
      </c>
      <c r="AE130" s="17">
        <f t="shared" ref="AE130:AE193" si="10">AD130/1000</f>
        <v>2.5030000000000001</v>
      </c>
      <c r="AF130" s="38">
        <v>2919</v>
      </c>
      <c r="AG130" s="24">
        <f t="shared" si="7"/>
        <v>2.919</v>
      </c>
      <c r="AH130" s="5" t="s">
        <v>718</v>
      </c>
      <c r="AI130" s="37">
        <f t="shared" si="8"/>
        <v>70</v>
      </c>
    </row>
    <row r="131" spans="1:35" ht="12" customHeight="1" x14ac:dyDescent="0.2">
      <c r="A131" s="1" t="s">
        <v>1719</v>
      </c>
      <c r="B131" s="5" t="s">
        <v>592</v>
      </c>
      <c r="C131" s="5" t="s">
        <v>3096</v>
      </c>
      <c r="D131" s="5" t="s">
        <v>630</v>
      </c>
      <c r="E131" s="5" t="s">
        <v>624</v>
      </c>
      <c r="F131" s="5" t="s">
        <v>2329</v>
      </c>
      <c r="G131" s="5" t="s">
        <v>1772</v>
      </c>
      <c r="H131" s="5" t="s">
        <v>1985</v>
      </c>
      <c r="I131" s="5" t="s">
        <v>2604</v>
      </c>
      <c r="J131" s="5" t="s">
        <v>1728</v>
      </c>
      <c r="K131" s="5" t="s">
        <v>2094</v>
      </c>
      <c r="L131" s="5" t="s">
        <v>1988</v>
      </c>
      <c r="M131" s="5" t="s">
        <v>1807</v>
      </c>
      <c r="N131" s="5" t="s">
        <v>2605</v>
      </c>
      <c r="O131" s="5" t="s">
        <v>631</v>
      </c>
      <c r="P131" s="5" t="s">
        <v>632</v>
      </c>
      <c r="Q131" s="5" t="s">
        <v>3144</v>
      </c>
      <c r="R131" s="6" t="b">
        <v>0</v>
      </c>
      <c r="S131" s="5" t="s">
        <v>633</v>
      </c>
      <c r="T131" s="5" t="s">
        <v>634</v>
      </c>
      <c r="U131" s="5" t="s">
        <v>1807</v>
      </c>
      <c r="V131" s="5" t="s">
        <v>1887</v>
      </c>
      <c r="W131" s="5" t="s">
        <v>1779</v>
      </c>
      <c r="X131" s="6" t="b">
        <v>1</v>
      </c>
      <c r="Y131" s="5" t="s">
        <v>1807</v>
      </c>
      <c r="Z131" s="5" t="s">
        <v>1785</v>
      </c>
      <c r="AA131" s="5" t="s">
        <v>1745</v>
      </c>
      <c r="AB131" s="7">
        <v>7200</v>
      </c>
      <c r="AC131" s="17">
        <f t="shared" si="9"/>
        <v>7.2</v>
      </c>
      <c r="AD131" s="7">
        <v>2500</v>
      </c>
      <c r="AE131" s="17">
        <f t="shared" si="10"/>
        <v>2.5</v>
      </c>
      <c r="AF131" s="38">
        <v>9700</v>
      </c>
      <c r="AG131" s="24">
        <f t="shared" ref="AG131:AG194" si="11">AF131/1000</f>
        <v>9.6999999999999993</v>
      </c>
      <c r="AH131" s="5" t="s">
        <v>2427</v>
      </c>
      <c r="AI131" s="37">
        <f t="shared" si="8"/>
        <v>80</v>
      </c>
    </row>
    <row r="132" spans="1:35" ht="12" customHeight="1" x14ac:dyDescent="0.2">
      <c r="A132" s="1" t="s">
        <v>1719</v>
      </c>
      <c r="B132" s="5" t="s">
        <v>2120</v>
      </c>
      <c r="C132" s="5" t="s">
        <v>2121</v>
      </c>
      <c r="D132" s="5" t="s">
        <v>2349</v>
      </c>
      <c r="E132" s="5" t="s">
        <v>2210</v>
      </c>
      <c r="F132" s="5" t="s">
        <v>2286</v>
      </c>
      <c r="G132" s="5" t="s">
        <v>1973</v>
      </c>
      <c r="H132" s="5" t="s">
        <v>1985</v>
      </c>
      <c r="I132" s="5" t="s">
        <v>2094</v>
      </c>
      <c r="J132" s="5" t="s">
        <v>1745</v>
      </c>
      <c r="K132" s="5" t="s">
        <v>2094</v>
      </c>
      <c r="L132" s="5" t="s">
        <v>1988</v>
      </c>
      <c r="M132" s="5" t="s">
        <v>2004</v>
      </c>
      <c r="N132" s="5" t="s">
        <v>1926</v>
      </c>
      <c r="O132" s="5" t="s">
        <v>2287</v>
      </c>
      <c r="P132" s="5" t="s">
        <v>2288</v>
      </c>
      <c r="Q132" s="5" t="s">
        <v>2289</v>
      </c>
      <c r="R132" s="6" t="b">
        <v>0</v>
      </c>
      <c r="S132" s="5" t="s">
        <v>2350</v>
      </c>
      <c r="T132" s="5" t="s">
        <v>2351</v>
      </c>
      <c r="U132" s="5" t="s">
        <v>2352</v>
      </c>
      <c r="V132" s="5" t="s">
        <v>1740</v>
      </c>
      <c r="W132" s="5" t="s">
        <v>2353</v>
      </c>
      <c r="X132" s="6" t="b">
        <v>0</v>
      </c>
      <c r="Y132" s="5" t="s">
        <v>1740</v>
      </c>
      <c r="Z132" s="5" t="s">
        <v>1785</v>
      </c>
      <c r="AA132" s="5" t="s">
        <v>1745</v>
      </c>
      <c r="AB132" s="7">
        <v>1594</v>
      </c>
      <c r="AC132" s="17">
        <f t="shared" si="9"/>
        <v>1.5940000000000001</v>
      </c>
      <c r="AD132" s="7">
        <v>2475</v>
      </c>
      <c r="AE132" s="17">
        <f t="shared" si="10"/>
        <v>2.4750000000000001</v>
      </c>
      <c r="AF132" s="38">
        <v>6197</v>
      </c>
      <c r="AG132" s="24">
        <f t="shared" si="11"/>
        <v>6.1970000000000001</v>
      </c>
      <c r="AH132" s="39" t="s">
        <v>2024</v>
      </c>
      <c r="AI132" s="37">
        <f t="shared" si="8"/>
        <v>2</v>
      </c>
    </row>
    <row r="133" spans="1:35" ht="12" customHeight="1" x14ac:dyDescent="0.2">
      <c r="A133" s="1" t="s">
        <v>1719</v>
      </c>
      <c r="B133" s="5" t="s">
        <v>2120</v>
      </c>
      <c r="C133" s="5" t="s">
        <v>2149</v>
      </c>
      <c r="D133" s="5" t="s">
        <v>2162</v>
      </c>
      <c r="E133" s="5" t="s">
        <v>2163</v>
      </c>
      <c r="F133" s="5" t="s">
        <v>2152</v>
      </c>
      <c r="G133" s="5" t="s">
        <v>1973</v>
      </c>
      <c r="H133" s="5" t="s">
        <v>1726</v>
      </c>
      <c r="I133" s="5" t="s">
        <v>2164</v>
      </c>
      <c r="J133" s="5" t="s">
        <v>1745</v>
      </c>
      <c r="K133" s="5" t="s">
        <v>1987</v>
      </c>
      <c r="L133" s="5" t="s">
        <v>1988</v>
      </c>
      <c r="M133" s="5" t="s">
        <v>1858</v>
      </c>
      <c r="N133" s="5" t="s">
        <v>1926</v>
      </c>
      <c r="O133" s="5" t="s">
        <v>1758</v>
      </c>
      <c r="P133" s="5" t="s">
        <v>2086</v>
      </c>
      <c r="Q133" s="5" t="s">
        <v>2165</v>
      </c>
      <c r="R133" s="6" t="b">
        <v>0</v>
      </c>
      <c r="S133" s="5" t="s">
        <v>2166</v>
      </c>
      <c r="T133" s="5" t="s">
        <v>2167</v>
      </c>
      <c r="U133" s="5" t="s">
        <v>2168</v>
      </c>
      <c r="V133" s="5" t="s">
        <v>1887</v>
      </c>
      <c r="W133" s="5" t="s">
        <v>2169</v>
      </c>
      <c r="X133" s="6" t="b">
        <v>0</v>
      </c>
      <c r="Y133" s="5" t="s">
        <v>1825</v>
      </c>
      <c r="Z133" s="5" t="s">
        <v>1785</v>
      </c>
      <c r="AA133" s="5" t="s">
        <v>2170</v>
      </c>
      <c r="AB133" s="7">
        <v>1741</v>
      </c>
      <c r="AC133" s="17">
        <f t="shared" si="9"/>
        <v>1.7410000000000001</v>
      </c>
      <c r="AD133" s="7">
        <v>2455</v>
      </c>
      <c r="AE133" s="17">
        <f t="shared" si="10"/>
        <v>2.4550000000000001</v>
      </c>
      <c r="AF133" s="38">
        <v>4196</v>
      </c>
      <c r="AG133" s="24">
        <f t="shared" si="11"/>
        <v>4.1959999999999997</v>
      </c>
      <c r="AH133" s="39" t="s">
        <v>2171</v>
      </c>
      <c r="AI133" s="37">
        <f t="shared" si="8"/>
        <v>4.1500000000000004</v>
      </c>
    </row>
    <row r="134" spans="1:35" ht="12" customHeight="1" x14ac:dyDescent="0.2">
      <c r="A134" s="1" t="s">
        <v>1719</v>
      </c>
      <c r="B134" s="5" t="s">
        <v>2614</v>
      </c>
      <c r="C134" s="5" t="s">
        <v>2764</v>
      </c>
      <c r="D134" s="5" t="s">
        <v>2765</v>
      </c>
      <c r="E134" s="5" t="s">
        <v>2050</v>
      </c>
      <c r="F134" s="5" t="s">
        <v>1890</v>
      </c>
      <c r="G134" s="5" t="s">
        <v>2001</v>
      </c>
      <c r="H134" s="5" t="s">
        <v>1985</v>
      </c>
      <c r="I134" s="5" t="s">
        <v>1753</v>
      </c>
      <c r="J134" s="5" t="s">
        <v>2139</v>
      </c>
      <c r="K134" s="5" t="s">
        <v>1754</v>
      </c>
      <c r="L134" s="5" t="s">
        <v>1988</v>
      </c>
      <c r="M134" s="5" t="s">
        <v>1790</v>
      </c>
      <c r="N134" s="5" t="s">
        <v>1926</v>
      </c>
      <c r="O134" s="5" t="s">
        <v>2766</v>
      </c>
      <c r="P134" s="5" t="s">
        <v>2767</v>
      </c>
      <c r="Q134" s="5" t="s">
        <v>2768</v>
      </c>
      <c r="R134" s="6" t="b">
        <v>0</v>
      </c>
      <c r="S134" s="5" t="s">
        <v>2769</v>
      </c>
      <c r="T134" s="5" t="s">
        <v>2447</v>
      </c>
      <c r="U134" s="5" t="s">
        <v>1768</v>
      </c>
      <c r="V134" s="5" t="s">
        <v>2056</v>
      </c>
      <c r="W134" s="5" t="s">
        <v>1779</v>
      </c>
      <c r="X134" s="6" t="b">
        <v>1</v>
      </c>
      <c r="Y134" s="5" t="s">
        <v>1741</v>
      </c>
      <c r="Z134" s="5" t="s">
        <v>1785</v>
      </c>
      <c r="AA134" s="5" t="s">
        <v>2770</v>
      </c>
      <c r="AB134" s="7">
        <v>1390</v>
      </c>
      <c r="AC134" s="17">
        <f t="shared" si="9"/>
        <v>1.39</v>
      </c>
      <c r="AD134" s="7">
        <v>2390</v>
      </c>
      <c r="AE134" s="17">
        <f t="shared" si="10"/>
        <v>2.39</v>
      </c>
      <c r="AF134" s="38">
        <v>2544</v>
      </c>
      <c r="AG134" s="24">
        <f t="shared" si="11"/>
        <v>2.544</v>
      </c>
      <c r="AH134" s="5" t="s">
        <v>1745</v>
      </c>
      <c r="AI134" s="37"/>
    </row>
    <row r="135" spans="1:35" ht="12" customHeight="1" x14ac:dyDescent="0.2">
      <c r="A135" s="1" t="s">
        <v>1719</v>
      </c>
      <c r="B135" s="5" t="s">
        <v>2430</v>
      </c>
      <c r="C135" s="5" t="s">
        <v>2431</v>
      </c>
      <c r="D135" s="5" t="s">
        <v>2484</v>
      </c>
      <c r="E135" s="5" t="s">
        <v>2485</v>
      </c>
      <c r="F135" s="5" t="s">
        <v>2486</v>
      </c>
      <c r="G135" s="5" t="s">
        <v>1829</v>
      </c>
      <c r="H135" s="5" t="s">
        <v>1985</v>
      </c>
      <c r="I135" s="5" t="s">
        <v>2453</v>
      </c>
      <c r="J135" s="5" t="s">
        <v>1745</v>
      </c>
      <c r="K135" s="5" t="s">
        <v>1754</v>
      </c>
      <c r="L135" s="5" t="s">
        <v>1988</v>
      </c>
      <c r="M135" s="5" t="s">
        <v>1795</v>
      </c>
      <c r="N135" s="5" t="s">
        <v>1926</v>
      </c>
      <c r="O135" s="5" t="s">
        <v>2487</v>
      </c>
      <c r="P135" s="5" t="s">
        <v>2007</v>
      </c>
      <c r="Q135" s="5" t="s">
        <v>2488</v>
      </c>
      <c r="R135" s="6" t="b">
        <v>0</v>
      </c>
      <c r="S135" s="5" t="s">
        <v>2489</v>
      </c>
      <c r="T135" s="5" t="s">
        <v>2490</v>
      </c>
      <c r="U135" s="5" t="s">
        <v>2491</v>
      </c>
      <c r="V135" s="5" t="s">
        <v>2066</v>
      </c>
      <c r="W135" s="5" t="s">
        <v>2492</v>
      </c>
      <c r="X135" s="6" t="b">
        <v>1</v>
      </c>
      <c r="Y135" s="5" t="s">
        <v>1807</v>
      </c>
      <c r="Z135" s="5" t="s">
        <v>1785</v>
      </c>
      <c r="AA135" s="5" t="s">
        <v>2029</v>
      </c>
      <c r="AB135" s="7">
        <v>2720</v>
      </c>
      <c r="AC135" s="17">
        <f t="shared" si="9"/>
        <v>2.72</v>
      </c>
      <c r="AD135" s="7">
        <v>2380</v>
      </c>
      <c r="AE135" s="17">
        <f t="shared" si="10"/>
        <v>2.38</v>
      </c>
      <c r="AF135" s="38">
        <v>0</v>
      </c>
      <c r="AG135" s="24">
        <f t="shared" si="11"/>
        <v>0</v>
      </c>
      <c r="AH135" s="5" t="s">
        <v>2493</v>
      </c>
      <c r="AI135" s="37">
        <f>AH135/1000</f>
        <v>200</v>
      </c>
    </row>
    <row r="136" spans="1:35" ht="12" customHeight="1" x14ac:dyDescent="0.2">
      <c r="A136" s="1" t="s">
        <v>1719</v>
      </c>
      <c r="B136" s="5" t="s">
        <v>163</v>
      </c>
      <c r="C136" s="5" t="s">
        <v>3056</v>
      </c>
      <c r="D136" s="5" t="s">
        <v>253</v>
      </c>
      <c r="E136" s="5" t="s">
        <v>254</v>
      </c>
      <c r="F136" s="5" t="s">
        <v>3200</v>
      </c>
      <c r="G136" s="5" t="s">
        <v>1984</v>
      </c>
      <c r="H136" s="5" t="s">
        <v>1985</v>
      </c>
      <c r="I136" s="5" t="s">
        <v>192</v>
      </c>
      <c r="J136" s="5" t="s">
        <v>1745</v>
      </c>
      <c r="K136" s="5" t="s">
        <v>2094</v>
      </c>
      <c r="L136" s="5" t="s">
        <v>1988</v>
      </c>
      <c r="M136" s="5" t="s">
        <v>1925</v>
      </c>
      <c r="N136" s="5" t="s">
        <v>1990</v>
      </c>
      <c r="O136" s="5" t="s">
        <v>2655</v>
      </c>
      <c r="P136" s="5" t="s">
        <v>2706</v>
      </c>
      <c r="Q136" s="5" t="s">
        <v>255</v>
      </c>
      <c r="R136" s="6" t="b">
        <v>0</v>
      </c>
      <c r="S136" s="5" t="s">
        <v>1779</v>
      </c>
      <c r="T136" s="5" t="s">
        <v>256</v>
      </c>
      <c r="U136" s="5" t="s">
        <v>257</v>
      </c>
      <c r="V136" s="5" t="s">
        <v>1925</v>
      </c>
      <c r="W136" s="5" t="s">
        <v>1779</v>
      </c>
      <c r="X136" s="6" t="b">
        <v>0</v>
      </c>
      <c r="Y136" s="5" t="s">
        <v>1825</v>
      </c>
      <c r="Z136" s="5" t="s">
        <v>1768</v>
      </c>
      <c r="AA136" s="5" t="s">
        <v>1745</v>
      </c>
      <c r="AB136" s="7">
        <v>9310</v>
      </c>
      <c r="AC136" s="17">
        <f t="shared" si="9"/>
        <v>9.31</v>
      </c>
      <c r="AD136" s="7">
        <v>2331</v>
      </c>
      <c r="AE136" s="17">
        <f t="shared" si="10"/>
        <v>2.331</v>
      </c>
      <c r="AF136" s="38">
        <v>13154</v>
      </c>
      <c r="AG136" s="24">
        <f t="shared" si="11"/>
        <v>13.154</v>
      </c>
      <c r="AH136" s="5" t="s">
        <v>1745</v>
      </c>
      <c r="AI136" s="37"/>
    </row>
    <row r="137" spans="1:35" ht="12" customHeight="1" x14ac:dyDescent="0.2">
      <c r="A137" s="1" t="s">
        <v>1719</v>
      </c>
      <c r="B137" s="5" t="s">
        <v>1720</v>
      </c>
      <c r="C137" s="5" t="s">
        <v>1769</v>
      </c>
      <c r="D137" s="5" t="s">
        <v>2025</v>
      </c>
      <c r="E137" s="5" t="s">
        <v>2026</v>
      </c>
      <c r="F137" s="5" t="s">
        <v>1789</v>
      </c>
      <c r="G137" s="5" t="s">
        <v>1751</v>
      </c>
      <c r="H137" s="5" t="s">
        <v>1985</v>
      </c>
      <c r="I137" s="5" t="s">
        <v>2027</v>
      </c>
      <c r="J137" s="5" t="s">
        <v>1728</v>
      </c>
      <c r="K137" s="5" t="s">
        <v>2003</v>
      </c>
      <c r="L137" s="5" t="s">
        <v>1988</v>
      </c>
      <c r="M137" s="5" t="s">
        <v>2028</v>
      </c>
      <c r="N137" s="5" t="s">
        <v>1990</v>
      </c>
      <c r="O137" s="5" t="s">
        <v>1992</v>
      </c>
      <c r="P137" s="5" t="s">
        <v>2029</v>
      </c>
      <c r="Q137" s="5" t="s">
        <v>2030</v>
      </c>
      <c r="R137" s="6" t="b">
        <v>0</v>
      </c>
      <c r="S137" s="5" t="s">
        <v>1779</v>
      </c>
      <c r="T137" s="5" t="s">
        <v>2031</v>
      </c>
      <c r="U137" s="5" t="s">
        <v>1882</v>
      </c>
      <c r="V137" s="5" t="s">
        <v>1823</v>
      </c>
      <c r="W137" s="5" t="s">
        <v>1819</v>
      </c>
      <c r="X137" s="6" t="b">
        <v>0</v>
      </c>
      <c r="Y137" s="5" t="s">
        <v>1807</v>
      </c>
      <c r="Z137" s="5" t="s">
        <v>1785</v>
      </c>
      <c r="AA137" s="5" t="s">
        <v>2032</v>
      </c>
      <c r="AB137" s="7">
        <v>2900</v>
      </c>
      <c r="AC137" s="17">
        <f t="shared" si="9"/>
        <v>2.9</v>
      </c>
      <c r="AD137" s="7">
        <v>2300</v>
      </c>
      <c r="AE137" s="17">
        <f t="shared" si="10"/>
        <v>2.2999999999999998</v>
      </c>
      <c r="AF137" s="38">
        <v>4844</v>
      </c>
      <c r="AG137" s="24">
        <f t="shared" si="11"/>
        <v>4.8440000000000003</v>
      </c>
      <c r="AH137" s="39" t="s">
        <v>2034</v>
      </c>
      <c r="AI137" s="37">
        <f t="shared" ref="AI137:AI200" si="12">AH137/1000</f>
        <v>120</v>
      </c>
    </row>
    <row r="138" spans="1:35" ht="12" customHeight="1" x14ac:dyDescent="0.2">
      <c r="A138" s="1" t="s">
        <v>1719</v>
      </c>
      <c r="B138" s="5" t="s">
        <v>2371</v>
      </c>
      <c r="C138" s="5" t="s">
        <v>1769</v>
      </c>
      <c r="D138" s="5" t="s">
        <v>2402</v>
      </c>
      <c r="E138" s="5" t="s">
        <v>2403</v>
      </c>
      <c r="F138" s="5" t="s">
        <v>1724</v>
      </c>
      <c r="G138" s="5" t="s">
        <v>1725</v>
      </c>
      <c r="H138" s="5" t="s">
        <v>1726</v>
      </c>
      <c r="I138" s="5" t="s">
        <v>1816</v>
      </c>
      <c r="J138" s="5" t="s">
        <v>1728</v>
      </c>
      <c r="K138" s="5" t="s">
        <v>1817</v>
      </c>
      <c r="L138" s="5" t="s">
        <v>1730</v>
      </c>
      <c r="M138" s="5" t="s">
        <v>1745</v>
      </c>
      <c r="N138" s="5" t="s">
        <v>1732</v>
      </c>
      <c r="O138" s="5" t="s">
        <v>2207</v>
      </c>
      <c r="P138" s="5" t="s">
        <v>2404</v>
      </c>
      <c r="Q138" s="5" t="s">
        <v>2405</v>
      </c>
      <c r="R138" s="6" t="b">
        <v>0</v>
      </c>
      <c r="S138" s="5" t="s">
        <v>1779</v>
      </c>
      <c r="T138" s="5" t="s">
        <v>2406</v>
      </c>
      <c r="U138" s="5" t="s">
        <v>2020</v>
      </c>
      <c r="V138" s="5" t="s">
        <v>2020</v>
      </c>
      <c r="W138" s="5" t="s">
        <v>2035</v>
      </c>
      <c r="X138" s="6" t="b">
        <v>0</v>
      </c>
      <c r="Y138" s="5" t="s">
        <v>1915</v>
      </c>
      <c r="Z138" s="5" t="s">
        <v>1785</v>
      </c>
      <c r="AA138" s="5" t="s">
        <v>1742</v>
      </c>
      <c r="AB138" s="7">
        <v>3700</v>
      </c>
      <c r="AC138" s="17">
        <f t="shared" si="9"/>
        <v>3.7</v>
      </c>
      <c r="AD138" s="7">
        <v>2300</v>
      </c>
      <c r="AE138" s="17">
        <f t="shared" si="10"/>
        <v>2.2999999999999998</v>
      </c>
      <c r="AF138" s="38">
        <v>5908</v>
      </c>
      <c r="AG138" s="24">
        <f t="shared" si="11"/>
        <v>5.9080000000000004</v>
      </c>
      <c r="AH138" s="39" t="s">
        <v>2407</v>
      </c>
      <c r="AI138" s="37">
        <f t="shared" si="12"/>
        <v>480</v>
      </c>
    </row>
    <row r="139" spans="1:35" ht="12" customHeight="1" x14ac:dyDescent="0.2">
      <c r="A139" s="1" t="s">
        <v>1719</v>
      </c>
      <c r="B139" s="5" t="s">
        <v>163</v>
      </c>
      <c r="C139" s="5" t="s">
        <v>3191</v>
      </c>
      <c r="D139" s="5" t="s">
        <v>490</v>
      </c>
      <c r="E139" s="5" t="s">
        <v>262</v>
      </c>
      <c r="F139" s="5" t="s">
        <v>2842</v>
      </c>
      <c r="G139" s="5" t="s">
        <v>1984</v>
      </c>
      <c r="H139" s="5" t="s">
        <v>1985</v>
      </c>
      <c r="I139" s="5" t="s">
        <v>2604</v>
      </c>
      <c r="J139" s="5" t="s">
        <v>1728</v>
      </c>
      <c r="K139" s="5" t="s">
        <v>2094</v>
      </c>
      <c r="L139" s="5" t="s">
        <v>1988</v>
      </c>
      <c r="M139" s="5" t="s">
        <v>1807</v>
      </c>
      <c r="N139" s="5" t="s">
        <v>1926</v>
      </c>
      <c r="O139" s="5" t="s">
        <v>491</v>
      </c>
      <c r="P139" s="5" t="s">
        <v>1745</v>
      </c>
      <c r="Q139" s="5" t="s">
        <v>2463</v>
      </c>
      <c r="R139" s="6" t="b">
        <v>0</v>
      </c>
      <c r="S139" s="5" t="s">
        <v>492</v>
      </c>
      <c r="T139" s="5" t="s">
        <v>493</v>
      </c>
      <c r="U139" s="5" t="s">
        <v>1825</v>
      </c>
      <c r="V139" s="5" t="s">
        <v>1768</v>
      </c>
      <c r="W139" s="5" t="s">
        <v>1779</v>
      </c>
      <c r="X139" s="6" t="b">
        <v>0</v>
      </c>
      <c r="Y139" s="5" t="s">
        <v>1740</v>
      </c>
      <c r="Z139" s="5" t="s">
        <v>1741</v>
      </c>
      <c r="AA139" s="5" t="s">
        <v>494</v>
      </c>
      <c r="AB139" s="7">
        <v>2200</v>
      </c>
      <c r="AC139" s="17">
        <f t="shared" si="9"/>
        <v>2.2000000000000002</v>
      </c>
      <c r="AD139" s="7">
        <v>2300</v>
      </c>
      <c r="AE139" s="17">
        <f t="shared" si="10"/>
        <v>2.2999999999999998</v>
      </c>
      <c r="AF139" s="38">
        <v>2152</v>
      </c>
      <c r="AG139" s="24">
        <f t="shared" si="11"/>
        <v>2.1520000000000001</v>
      </c>
      <c r="AH139" s="5" t="s">
        <v>1784</v>
      </c>
      <c r="AI139" s="37">
        <f t="shared" si="12"/>
        <v>0.03</v>
      </c>
    </row>
    <row r="140" spans="1:35" ht="12" customHeight="1" x14ac:dyDescent="0.2">
      <c r="A140" s="1" t="s">
        <v>1719</v>
      </c>
      <c r="B140" s="5" t="s">
        <v>163</v>
      </c>
      <c r="C140" s="5" t="s">
        <v>211</v>
      </c>
      <c r="D140" s="5" t="s">
        <v>454</v>
      </c>
      <c r="E140" s="5" t="s">
        <v>2260</v>
      </c>
      <c r="F140" s="5" t="s">
        <v>333</v>
      </c>
      <c r="G140" s="5" t="s">
        <v>1972</v>
      </c>
      <c r="H140" s="5" t="s">
        <v>1985</v>
      </c>
      <c r="I140" s="5" t="s">
        <v>455</v>
      </c>
      <c r="J140" s="5" t="s">
        <v>1728</v>
      </c>
      <c r="K140" s="5" t="s">
        <v>2094</v>
      </c>
      <c r="L140" s="5" t="s">
        <v>1988</v>
      </c>
      <c r="M140" s="5" t="s">
        <v>1741</v>
      </c>
      <c r="N140" s="5" t="s">
        <v>1990</v>
      </c>
      <c r="O140" s="5" t="s">
        <v>456</v>
      </c>
      <c r="P140" s="5" t="s">
        <v>457</v>
      </c>
      <c r="Q140" s="5" t="s">
        <v>1745</v>
      </c>
      <c r="R140" s="6" t="b">
        <v>0</v>
      </c>
      <c r="S140" s="5" t="s">
        <v>458</v>
      </c>
      <c r="T140" s="5" t="s">
        <v>459</v>
      </c>
      <c r="U140" s="5" t="s">
        <v>2253</v>
      </c>
      <c r="V140" s="5" t="s">
        <v>1823</v>
      </c>
      <c r="W140" s="5" t="s">
        <v>2880</v>
      </c>
      <c r="X140" s="6" t="b">
        <v>0</v>
      </c>
      <c r="Y140" s="5" t="s">
        <v>1931</v>
      </c>
      <c r="Z140" s="5" t="s">
        <v>2056</v>
      </c>
      <c r="AA140" s="5" t="s">
        <v>1745</v>
      </c>
      <c r="AB140" s="7">
        <v>4717</v>
      </c>
      <c r="AC140" s="17">
        <f t="shared" si="9"/>
        <v>4.7169999999999996</v>
      </c>
      <c r="AD140" s="7">
        <v>2254</v>
      </c>
      <c r="AE140" s="17">
        <f t="shared" si="10"/>
        <v>2.254</v>
      </c>
      <c r="AF140" s="38">
        <v>6965</v>
      </c>
      <c r="AG140" s="24">
        <f t="shared" si="11"/>
        <v>6.9649999999999999</v>
      </c>
      <c r="AH140" s="5" t="s">
        <v>2046</v>
      </c>
      <c r="AI140" s="37">
        <f t="shared" si="12"/>
        <v>50</v>
      </c>
    </row>
    <row r="141" spans="1:35" ht="12" customHeight="1" x14ac:dyDescent="0.2">
      <c r="A141" s="1" t="s">
        <v>1719</v>
      </c>
      <c r="B141" s="5" t="s">
        <v>2120</v>
      </c>
      <c r="C141" s="5" t="s">
        <v>2172</v>
      </c>
      <c r="D141" s="5" t="s">
        <v>2173</v>
      </c>
      <c r="E141" s="5" t="s">
        <v>2174</v>
      </c>
      <c r="F141" s="5" t="s">
        <v>1752</v>
      </c>
      <c r="G141" s="5" t="s">
        <v>1829</v>
      </c>
      <c r="H141" s="5" t="s">
        <v>1726</v>
      </c>
      <c r="I141" s="5" t="s">
        <v>1727</v>
      </c>
      <c r="J141" s="5" t="s">
        <v>1728</v>
      </c>
      <c r="K141" s="5" t="s">
        <v>1729</v>
      </c>
      <c r="L141" s="5" t="s">
        <v>1730</v>
      </c>
      <c r="M141" s="5" t="s">
        <v>1794</v>
      </c>
      <c r="N141" s="5" t="s">
        <v>1732</v>
      </c>
      <c r="O141" s="5" t="s">
        <v>2175</v>
      </c>
      <c r="P141" s="5" t="s">
        <v>2176</v>
      </c>
      <c r="Q141" s="5" t="s">
        <v>2177</v>
      </c>
      <c r="R141" s="6" t="b">
        <v>0</v>
      </c>
      <c r="S141" s="5" t="s">
        <v>2178</v>
      </c>
      <c r="T141" s="5" t="s">
        <v>1787</v>
      </c>
      <c r="U141" s="5" t="s">
        <v>2179</v>
      </c>
      <c r="V141" s="5" t="s">
        <v>2020</v>
      </c>
      <c r="W141" s="5" t="s">
        <v>2024</v>
      </c>
      <c r="X141" s="6" t="b">
        <v>0</v>
      </c>
      <c r="Y141" s="5" t="s">
        <v>1825</v>
      </c>
      <c r="Z141" s="5" t="s">
        <v>1785</v>
      </c>
      <c r="AA141" s="5" t="s">
        <v>1742</v>
      </c>
      <c r="AB141" s="7">
        <v>15877</v>
      </c>
      <c r="AC141" s="17">
        <f t="shared" si="9"/>
        <v>15.877000000000001</v>
      </c>
      <c r="AD141" s="7">
        <v>2188</v>
      </c>
      <c r="AE141" s="17">
        <f t="shared" si="10"/>
        <v>2.1880000000000002</v>
      </c>
      <c r="AF141" s="38">
        <v>0</v>
      </c>
      <c r="AG141" s="24">
        <f t="shared" si="11"/>
        <v>0</v>
      </c>
      <c r="AH141" s="39" t="s">
        <v>2180</v>
      </c>
      <c r="AI141" s="37">
        <f t="shared" si="12"/>
        <v>350</v>
      </c>
    </row>
    <row r="142" spans="1:35" ht="12" customHeight="1" x14ac:dyDescent="0.2">
      <c r="A142" s="1" t="s">
        <v>1719</v>
      </c>
      <c r="B142" s="5" t="s">
        <v>2614</v>
      </c>
      <c r="C142" s="5" t="s">
        <v>2615</v>
      </c>
      <c r="D142" s="5" t="s">
        <v>2616</v>
      </c>
      <c r="E142" s="5" t="s">
        <v>2617</v>
      </c>
      <c r="F142" s="5" t="s">
        <v>1948</v>
      </c>
      <c r="G142" s="5" t="s">
        <v>1948</v>
      </c>
      <c r="H142" s="5" t="s">
        <v>2618</v>
      </c>
      <c r="I142" s="5" t="s">
        <v>2619</v>
      </c>
      <c r="J142" s="5" t="s">
        <v>1745</v>
      </c>
      <c r="K142" s="5" t="s">
        <v>1754</v>
      </c>
      <c r="L142" s="5" t="s">
        <v>2620</v>
      </c>
      <c r="M142" s="5" t="s">
        <v>2621</v>
      </c>
      <c r="N142" s="5" t="s">
        <v>2622</v>
      </c>
      <c r="O142" s="5" t="s">
        <v>2623</v>
      </c>
      <c r="P142" s="5" t="s">
        <v>1789</v>
      </c>
      <c r="Q142" s="5" t="s">
        <v>1742</v>
      </c>
      <c r="R142" s="6" t="b">
        <v>0</v>
      </c>
      <c r="S142" s="5" t="s">
        <v>1807</v>
      </c>
      <c r="T142" s="5" t="s">
        <v>1978</v>
      </c>
      <c r="U142" s="5" t="s">
        <v>1741</v>
      </c>
      <c r="V142" s="5" t="s">
        <v>1887</v>
      </c>
      <c r="W142" s="5" t="s">
        <v>2624</v>
      </c>
      <c r="X142" s="6" t="b">
        <v>0</v>
      </c>
      <c r="Y142" s="5" t="s">
        <v>1825</v>
      </c>
      <c r="Z142" s="5" t="s">
        <v>1785</v>
      </c>
      <c r="AA142" s="5" t="s">
        <v>1742</v>
      </c>
      <c r="AB142" s="7">
        <v>1421</v>
      </c>
      <c r="AC142" s="17">
        <f t="shared" si="9"/>
        <v>1.421</v>
      </c>
      <c r="AD142" s="7">
        <v>2165</v>
      </c>
      <c r="AE142" s="17">
        <f t="shared" si="10"/>
        <v>2.165</v>
      </c>
      <c r="AF142" s="38">
        <v>3244</v>
      </c>
      <c r="AG142" s="24">
        <f t="shared" si="11"/>
        <v>3.2440000000000002</v>
      </c>
      <c r="AH142" s="5" t="s">
        <v>1744</v>
      </c>
      <c r="AI142" s="37">
        <f t="shared" si="12"/>
        <v>30</v>
      </c>
    </row>
    <row r="143" spans="1:35" ht="12" customHeight="1" x14ac:dyDescent="0.2">
      <c r="A143" s="1" t="s">
        <v>1719</v>
      </c>
      <c r="B143" s="5" t="s">
        <v>163</v>
      </c>
      <c r="C143" s="5" t="s">
        <v>229</v>
      </c>
      <c r="D143" s="5" t="s">
        <v>549</v>
      </c>
      <c r="E143" s="5" t="s">
        <v>550</v>
      </c>
      <c r="F143" s="5" t="s">
        <v>3123</v>
      </c>
      <c r="G143" s="5" t="s">
        <v>2743</v>
      </c>
      <c r="H143" s="5" t="s">
        <v>1985</v>
      </c>
      <c r="I143" s="5" t="s">
        <v>293</v>
      </c>
      <c r="J143" s="5" t="s">
        <v>1745</v>
      </c>
      <c r="K143" s="5" t="s">
        <v>2094</v>
      </c>
      <c r="L143" s="5" t="s">
        <v>1988</v>
      </c>
      <c r="M143" s="5" t="s">
        <v>1914</v>
      </c>
      <c r="N143" s="5" t="s">
        <v>1990</v>
      </c>
      <c r="O143" s="5" t="s">
        <v>3022</v>
      </c>
      <c r="P143" s="5" t="s">
        <v>551</v>
      </c>
      <c r="Q143" s="5" t="s">
        <v>1757</v>
      </c>
      <c r="R143" s="6" t="b">
        <v>0</v>
      </c>
      <c r="S143" s="5" t="s">
        <v>2275</v>
      </c>
      <c r="T143" s="5" t="s">
        <v>552</v>
      </c>
      <c r="U143" s="5" t="s">
        <v>1858</v>
      </c>
      <c r="V143" s="5" t="s">
        <v>1823</v>
      </c>
      <c r="W143" s="5" t="s">
        <v>1913</v>
      </c>
      <c r="X143" s="6" t="b">
        <v>0</v>
      </c>
      <c r="Y143" s="5" t="s">
        <v>1763</v>
      </c>
      <c r="Z143" s="5" t="s">
        <v>1741</v>
      </c>
      <c r="AA143" s="5" t="s">
        <v>553</v>
      </c>
      <c r="AB143" s="7">
        <v>1549</v>
      </c>
      <c r="AC143" s="17">
        <f t="shared" si="9"/>
        <v>1.5489999999999999</v>
      </c>
      <c r="AD143" s="7">
        <v>2142</v>
      </c>
      <c r="AE143" s="17">
        <f t="shared" si="10"/>
        <v>2.1419999999999999</v>
      </c>
      <c r="AF143" s="38">
        <v>3762</v>
      </c>
      <c r="AG143" s="24">
        <f t="shared" si="11"/>
        <v>3.762</v>
      </c>
      <c r="AH143" s="5" t="s">
        <v>1745</v>
      </c>
      <c r="AI143" s="37"/>
    </row>
    <row r="144" spans="1:35" ht="12" customHeight="1" x14ac:dyDescent="0.2">
      <c r="A144" s="1" t="s">
        <v>1719</v>
      </c>
      <c r="B144" s="5" t="s">
        <v>3043</v>
      </c>
      <c r="C144" s="5" t="s">
        <v>3056</v>
      </c>
      <c r="D144" s="5" t="s">
        <v>3151</v>
      </c>
      <c r="E144" s="5" t="s">
        <v>3152</v>
      </c>
      <c r="F144" s="5" t="s">
        <v>3153</v>
      </c>
      <c r="G144" s="5" t="s">
        <v>2301</v>
      </c>
      <c r="H144" s="5" t="s">
        <v>1985</v>
      </c>
      <c r="I144" s="5" t="s">
        <v>3070</v>
      </c>
      <c r="J144" s="5" t="s">
        <v>1745</v>
      </c>
      <c r="K144" s="5" t="s">
        <v>1754</v>
      </c>
      <c r="L144" s="5" t="s">
        <v>1988</v>
      </c>
      <c r="M144" s="5" t="s">
        <v>1989</v>
      </c>
      <c r="N144" s="5" t="s">
        <v>1990</v>
      </c>
      <c r="O144" s="5" t="s">
        <v>3154</v>
      </c>
      <c r="P144" s="5" t="s">
        <v>3155</v>
      </c>
      <c r="Q144" s="5" t="s">
        <v>2445</v>
      </c>
      <c r="R144" s="6" t="b">
        <v>0</v>
      </c>
      <c r="S144" s="5" t="s">
        <v>1779</v>
      </c>
      <c r="T144" s="5" t="s">
        <v>3156</v>
      </c>
      <c r="U144" s="5" t="s">
        <v>1910</v>
      </c>
      <c r="V144" s="5" t="s">
        <v>1887</v>
      </c>
      <c r="W144" s="5" t="s">
        <v>3157</v>
      </c>
      <c r="X144" s="6" t="b">
        <v>1</v>
      </c>
      <c r="Y144" s="5" t="s">
        <v>1825</v>
      </c>
      <c r="Z144" s="5" t="s">
        <v>1785</v>
      </c>
      <c r="AA144" s="5" t="s">
        <v>1745</v>
      </c>
      <c r="AB144" s="7">
        <v>5050</v>
      </c>
      <c r="AC144" s="17">
        <f t="shared" si="9"/>
        <v>5.05</v>
      </c>
      <c r="AD144" s="7">
        <v>2131</v>
      </c>
      <c r="AE144" s="17">
        <f t="shared" si="10"/>
        <v>2.1309999999999998</v>
      </c>
      <c r="AF144" s="38">
        <v>8547</v>
      </c>
      <c r="AG144" s="24">
        <f t="shared" si="11"/>
        <v>8.5470000000000006</v>
      </c>
      <c r="AH144" s="5" t="s">
        <v>2046</v>
      </c>
      <c r="AI144" s="37">
        <f t="shared" si="12"/>
        <v>50</v>
      </c>
    </row>
    <row r="145" spans="1:35" ht="12" customHeight="1" x14ac:dyDescent="0.2">
      <c r="A145" s="1" t="s">
        <v>1719</v>
      </c>
      <c r="B145" s="5" t="s">
        <v>2430</v>
      </c>
      <c r="C145" s="5" t="s">
        <v>2431</v>
      </c>
      <c r="D145" s="5" t="s">
        <v>2550</v>
      </c>
      <c r="E145" s="5" t="s">
        <v>2551</v>
      </c>
      <c r="F145" s="5" t="s">
        <v>2552</v>
      </c>
      <c r="G145" s="5" t="s">
        <v>1724</v>
      </c>
      <c r="H145" s="5" t="s">
        <v>1985</v>
      </c>
      <c r="I145" s="5" t="s">
        <v>2453</v>
      </c>
      <c r="J145" s="5" t="s">
        <v>1745</v>
      </c>
      <c r="K145" s="5" t="s">
        <v>1754</v>
      </c>
      <c r="L145" s="5" t="s">
        <v>1988</v>
      </c>
      <c r="M145" s="5" t="s">
        <v>1989</v>
      </c>
      <c r="N145" s="5" t="s">
        <v>1732</v>
      </c>
      <c r="O145" s="5" t="s">
        <v>2106</v>
      </c>
      <c r="P145" s="5" t="s">
        <v>2553</v>
      </c>
      <c r="Q145" s="5" t="s">
        <v>1745</v>
      </c>
      <c r="R145" s="6" t="b">
        <v>0</v>
      </c>
      <c r="S145" s="5" t="s">
        <v>2035</v>
      </c>
      <c r="T145" s="5" t="s">
        <v>2554</v>
      </c>
      <c r="U145" s="5" t="s">
        <v>1781</v>
      </c>
      <c r="V145" s="5" t="s">
        <v>1740</v>
      </c>
      <c r="W145" s="5" t="s">
        <v>1779</v>
      </c>
      <c r="X145" s="6" t="b">
        <v>1</v>
      </c>
      <c r="Y145" s="5" t="s">
        <v>1807</v>
      </c>
      <c r="Z145" s="5" t="s">
        <v>1785</v>
      </c>
      <c r="AA145" s="5" t="s">
        <v>1745</v>
      </c>
      <c r="AB145" s="7">
        <v>2370</v>
      </c>
      <c r="AC145" s="17">
        <f t="shared" si="9"/>
        <v>2.37</v>
      </c>
      <c r="AD145" s="7">
        <v>2030</v>
      </c>
      <c r="AE145" s="17">
        <f t="shared" si="10"/>
        <v>2.0299999999999998</v>
      </c>
      <c r="AF145" s="38">
        <v>0</v>
      </c>
      <c r="AG145" s="24">
        <f t="shared" si="11"/>
        <v>0</v>
      </c>
      <c r="AH145" s="5" t="s">
        <v>2034</v>
      </c>
      <c r="AI145" s="37">
        <f t="shared" si="12"/>
        <v>120</v>
      </c>
    </row>
    <row r="146" spans="1:35" ht="12" customHeight="1" x14ac:dyDescent="0.2">
      <c r="A146" s="1" t="s">
        <v>1719</v>
      </c>
      <c r="B146" s="5" t="s">
        <v>1720</v>
      </c>
      <c r="C146" s="5" t="s">
        <v>1769</v>
      </c>
      <c r="D146" s="5" t="s">
        <v>1800</v>
      </c>
      <c r="E146" s="5" t="s">
        <v>1771</v>
      </c>
      <c r="F146" s="5" t="s">
        <v>1801</v>
      </c>
      <c r="G146" s="5" t="s">
        <v>1801</v>
      </c>
      <c r="H146" s="5" t="s">
        <v>1726</v>
      </c>
      <c r="I146" s="5" t="s">
        <v>1727</v>
      </c>
      <c r="J146" s="5" t="s">
        <v>1728</v>
      </c>
      <c r="K146" s="5" t="s">
        <v>1729</v>
      </c>
      <c r="L146" s="5" t="s">
        <v>1730</v>
      </c>
      <c r="M146" s="5" t="s">
        <v>1802</v>
      </c>
      <c r="N146" s="5" t="s">
        <v>1732</v>
      </c>
      <c r="O146" s="5" t="s">
        <v>1803</v>
      </c>
      <c r="P146" s="5" t="s">
        <v>1804</v>
      </c>
      <c r="Q146" s="5" t="s">
        <v>1805</v>
      </c>
      <c r="R146" s="6" t="b">
        <v>0</v>
      </c>
      <c r="S146" s="5" t="s">
        <v>1779</v>
      </c>
      <c r="T146" s="5" t="s">
        <v>1806</v>
      </c>
      <c r="U146" s="5" t="s">
        <v>1807</v>
      </c>
      <c r="V146" s="5" t="s">
        <v>1795</v>
      </c>
      <c r="W146" s="5" t="s">
        <v>1808</v>
      </c>
      <c r="X146" s="6" t="b">
        <v>0</v>
      </c>
      <c r="Y146" s="5" t="s">
        <v>1740</v>
      </c>
      <c r="Z146" s="5" t="s">
        <v>1785</v>
      </c>
      <c r="AA146" s="5" t="s">
        <v>1742</v>
      </c>
      <c r="AB146" s="7">
        <v>15500</v>
      </c>
      <c r="AC146" s="17">
        <f t="shared" si="9"/>
        <v>15.5</v>
      </c>
      <c r="AD146" s="7">
        <v>2000</v>
      </c>
      <c r="AE146" s="17">
        <f t="shared" si="10"/>
        <v>2</v>
      </c>
      <c r="AF146" s="38">
        <v>16675</v>
      </c>
      <c r="AG146" s="24">
        <f t="shared" si="11"/>
        <v>16.675000000000001</v>
      </c>
      <c r="AH146" s="39" t="s">
        <v>1810</v>
      </c>
      <c r="AI146" s="37">
        <f t="shared" si="12"/>
        <v>20</v>
      </c>
    </row>
    <row r="147" spans="1:35" ht="12" customHeight="1" x14ac:dyDescent="0.2">
      <c r="A147" s="1" t="s">
        <v>1719</v>
      </c>
      <c r="B147" s="5" t="s">
        <v>1720</v>
      </c>
      <c r="C147" s="5" t="s">
        <v>1812</v>
      </c>
      <c r="D147" s="5" t="s">
        <v>2049</v>
      </c>
      <c r="E147" s="5" t="s">
        <v>2050</v>
      </c>
      <c r="F147" s="5" t="s">
        <v>1751</v>
      </c>
      <c r="G147" s="5" t="s">
        <v>1801</v>
      </c>
      <c r="H147" s="5" t="s">
        <v>1985</v>
      </c>
      <c r="I147" s="5" t="s">
        <v>2038</v>
      </c>
      <c r="J147" s="5" t="s">
        <v>1728</v>
      </c>
      <c r="K147" s="5" t="s">
        <v>2003</v>
      </c>
      <c r="L147" s="5" t="s">
        <v>1988</v>
      </c>
      <c r="M147" s="5" t="s">
        <v>1807</v>
      </c>
      <c r="N147" s="5" t="s">
        <v>1990</v>
      </c>
      <c r="O147" s="5" t="s">
        <v>2051</v>
      </c>
      <c r="P147" s="5" t="s">
        <v>1759</v>
      </c>
      <c r="Q147" s="5" t="s">
        <v>2052</v>
      </c>
      <c r="R147" s="6" t="b">
        <v>0</v>
      </c>
      <c r="S147" s="5" t="s">
        <v>2053</v>
      </c>
      <c r="T147" s="5" t="s">
        <v>2054</v>
      </c>
      <c r="U147" s="5" t="s">
        <v>2055</v>
      </c>
      <c r="V147" s="5" t="s">
        <v>2056</v>
      </c>
      <c r="W147" s="5" t="s">
        <v>2057</v>
      </c>
      <c r="X147" s="6" t="b">
        <v>0</v>
      </c>
      <c r="Y147" s="5" t="s">
        <v>1740</v>
      </c>
      <c r="Z147" s="5" t="s">
        <v>1768</v>
      </c>
      <c r="AA147" s="5" t="s">
        <v>2058</v>
      </c>
      <c r="AB147" s="7">
        <v>5036</v>
      </c>
      <c r="AC147" s="17">
        <f t="shared" si="9"/>
        <v>5.0359999999999996</v>
      </c>
      <c r="AD147" s="7">
        <v>1900</v>
      </c>
      <c r="AE147" s="17">
        <f t="shared" si="10"/>
        <v>1.9</v>
      </c>
      <c r="AF147" s="38">
        <v>0</v>
      </c>
      <c r="AG147" s="24">
        <f t="shared" si="11"/>
        <v>0</v>
      </c>
      <c r="AH147" s="39" t="s">
        <v>1744</v>
      </c>
      <c r="AI147" s="37">
        <f t="shared" si="12"/>
        <v>30</v>
      </c>
    </row>
    <row r="148" spans="1:35" ht="12" customHeight="1" x14ac:dyDescent="0.2">
      <c r="A148" s="1" t="s">
        <v>1719</v>
      </c>
      <c r="B148" s="5" t="s">
        <v>3208</v>
      </c>
      <c r="C148" s="5" t="s">
        <v>3096</v>
      </c>
      <c r="D148" s="5" t="s">
        <v>56</v>
      </c>
      <c r="E148" s="5" t="s">
        <v>57</v>
      </c>
      <c r="F148" s="5" t="s">
        <v>3115</v>
      </c>
      <c r="G148" s="5" t="s">
        <v>1973</v>
      </c>
      <c r="H148" s="5" t="s">
        <v>1985</v>
      </c>
      <c r="I148" s="5" t="s">
        <v>2604</v>
      </c>
      <c r="J148" s="5" t="s">
        <v>1728</v>
      </c>
      <c r="K148" s="5" t="s">
        <v>2094</v>
      </c>
      <c r="L148" s="5" t="s">
        <v>1988</v>
      </c>
      <c r="M148" s="5" t="s">
        <v>1836</v>
      </c>
      <c r="N148" s="5" t="s">
        <v>1990</v>
      </c>
      <c r="O148" s="5" t="s">
        <v>58</v>
      </c>
      <c r="P148" s="5" t="s">
        <v>59</v>
      </c>
      <c r="Q148" s="5" t="s">
        <v>2494</v>
      </c>
      <c r="R148" s="6" t="b">
        <v>0</v>
      </c>
      <c r="S148" s="5" t="s">
        <v>60</v>
      </c>
      <c r="T148" s="5" t="s">
        <v>61</v>
      </c>
      <c r="U148" s="5" t="s">
        <v>62</v>
      </c>
      <c r="V148" s="5" t="s">
        <v>1779</v>
      </c>
      <c r="W148" s="5" t="s">
        <v>2384</v>
      </c>
      <c r="X148" s="6" t="b">
        <v>0</v>
      </c>
      <c r="Y148" s="5" t="s">
        <v>1989</v>
      </c>
      <c r="Z148" s="5" t="s">
        <v>2056</v>
      </c>
      <c r="AA148" s="5" t="s">
        <v>1745</v>
      </c>
      <c r="AB148" s="7">
        <v>5250</v>
      </c>
      <c r="AC148" s="17">
        <f t="shared" si="9"/>
        <v>5.25</v>
      </c>
      <c r="AD148" s="7">
        <v>1850</v>
      </c>
      <c r="AE148" s="17">
        <f t="shared" si="10"/>
        <v>1.85</v>
      </c>
      <c r="AF148" s="38">
        <v>7047</v>
      </c>
      <c r="AG148" s="24">
        <f t="shared" si="11"/>
        <v>7.0469999999999997</v>
      </c>
      <c r="AH148" s="5" t="s">
        <v>1745</v>
      </c>
      <c r="AI148" s="37"/>
    </row>
    <row r="149" spans="1:35" ht="12" customHeight="1" x14ac:dyDescent="0.2">
      <c r="A149" s="1" t="s">
        <v>1719</v>
      </c>
      <c r="B149" s="5" t="s">
        <v>3208</v>
      </c>
      <c r="C149" s="5" t="s">
        <v>23</v>
      </c>
      <c r="D149" s="5" t="s">
        <v>24</v>
      </c>
      <c r="E149" s="5" t="s">
        <v>25</v>
      </c>
      <c r="F149" s="5" t="s">
        <v>26</v>
      </c>
      <c r="G149" s="5" t="s">
        <v>2092</v>
      </c>
      <c r="H149" s="5" t="s">
        <v>1985</v>
      </c>
      <c r="I149" s="5" t="s">
        <v>2</v>
      </c>
      <c r="J149" s="5" t="s">
        <v>1728</v>
      </c>
      <c r="K149" s="5" t="s">
        <v>1754</v>
      </c>
      <c r="L149" s="5" t="s">
        <v>1988</v>
      </c>
      <c r="M149" s="5" t="s">
        <v>1836</v>
      </c>
      <c r="N149" s="5" t="s">
        <v>1990</v>
      </c>
      <c r="O149" s="5" t="s">
        <v>27</v>
      </c>
      <c r="P149" s="5" t="s">
        <v>28</v>
      </c>
      <c r="Q149" s="5" t="s">
        <v>29</v>
      </c>
      <c r="R149" s="6" t="b">
        <v>0</v>
      </c>
      <c r="S149" s="5" t="s">
        <v>30</v>
      </c>
      <c r="T149" s="5" t="s">
        <v>2490</v>
      </c>
      <c r="U149" s="5" t="s">
        <v>31</v>
      </c>
      <c r="V149" s="5" t="s">
        <v>2056</v>
      </c>
      <c r="W149" s="5" t="s">
        <v>32</v>
      </c>
      <c r="X149" s="6" t="b">
        <v>0</v>
      </c>
      <c r="Y149" s="5" t="s">
        <v>1740</v>
      </c>
      <c r="Z149" s="5" t="s">
        <v>1785</v>
      </c>
      <c r="AA149" s="5" t="s">
        <v>33</v>
      </c>
      <c r="AB149" s="7">
        <v>8743</v>
      </c>
      <c r="AC149" s="17">
        <f t="shared" si="9"/>
        <v>8.7430000000000003</v>
      </c>
      <c r="AD149" s="7">
        <v>1814</v>
      </c>
      <c r="AE149" s="17">
        <f t="shared" si="10"/>
        <v>1.8140000000000001</v>
      </c>
      <c r="AF149" s="38">
        <v>10398</v>
      </c>
      <c r="AG149" s="24">
        <f t="shared" si="11"/>
        <v>10.398</v>
      </c>
      <c r="AH149" s="5" t="s">
        <v>2489</v>
      </c>
      <c r="AI149" s="37">
        <f t="shared" si="12"/>
        <v>8</v>
      </c>
    </row>
    <row r="150" spans="1:35" ht="12" customHeight="1" x14ac:dyDescent="0.2">
      <c r="A150" s="1" t="s">
        <v>1719</v>
      </c>
      <c r="B150" s="5" t="s">
        <v>2614</v>
      </c>
      <c r="C150" s="5" t="s">
        <v>2628</v>
      </c>
      <c r="D150" s="5" t="s">
        <v>2897</v>
      </c>
      <c r="E150" s="5" t="s">
        <v>2898</v>
      </c>
      <c r="F150" s="5" t="s">
        <v>2497</v>
      </c>
      <c r="G150" s="5" t="s">
        <v>1772</v>
      </c>
      <c r="H150" s="5" t="s">
        <v>1985</v>
      </c>
      <c r="I150" s="5" t="s">
        <v>2632</v>
      </c>
      <c r="J150" s="5" t="s">
        <v>1728</v>
      </c>
      <c r="K150" s="5" t="s">
        <v>2003</v>
      </c>
      <c r="L150" s="5" t="s">
        <v>1988</v>
      </c>
      <c r="M150" s="5" t="s">
        <v>2028</v>
      </c>
      <c r="N150" s="5" t="s">
        <v>1926</v>
      </c>
      <c r="O150" s="5" t="s">
        <v>2899</v>
      </c>
      <c r="P150" s="5" t="s">
        <v>2900</v>
      </c>
      <c r="Q150" s="5" t="s">
        <v>2901</v>
      </c>
      <c r="R150" s="6" t="b">
        <v>0</v>
      </c>
      <c r="S150" s="5" t="s">
        <v>2902</v>
      </c>
      <c r="T150" s="5" t="s">
        <v>2903</v>
      </c>
      <c r="U150" s="5" t="s">
        <v>2904</v>
      </c>
      <c r="V150" s="5" t="s">
        <v>1836</v>
      </c>
      <c r="W150" s="5" t="s">
        <v>2905</v>
      </c>
      <c r="X150" s="6" t="b">
        <v>0</v>
      </c>
      <c r="Y150" s="5" t="s">
        <v>1740</v>
      </c>
      <c r="Z150" s="5" t="s">
        <v>1785</v>
      </c>
      <c r="AA150" s="5" t="s">
        <v>2906</v>
      </c>
      <c r="AB150" s="7">
        <v>7927</v>
      </c>
      <c r="AC150" s="17">
        <f t="shared" si="9"/>
        <v>7.9269999999999996</v>
      </c>
      <c r="AD150" s="7">
        <v>1800</v>
      </c>
      <c r="AE150" s="17">
        <f t="shared" si="10"/>
        <v>1.8</v>
      </c>
      <c r="AF150" s="38">
        <v>8410</v>
      </c>
      <c r="AG150" s="24">
        <f t="shared" si="11"/>
        <v>8.41</v>
      </c>
      <c r="AH150" s="5" t="s">
        <v>1745</v>
      </c>
      <c r="AI150" s="37"/>
    </row>
    <row r="151" spans="1:35" ht="12" customHeight="1" x14ac:dyDescent="0.2">
      <c r="A151" s="1" t="s">
        <v>1719</v>
      </c>
      <c r="B151" s="5" t="s">
        <v>592</v>
      </c>
      <c r="C151" s="5" t="s">
        <v>3096</v>
      </c>
      <c r="D151" s="5" t="s">
        <v>651</v>
      </c>
      <c r="E151" s="5" t="s">
        <v>624</v>
      </c>
      <c r="F151" s="5" t="s">
        <v>2842</v>
      </c>
      <c r="G151" s="5" t="s">
        <v>1772</v>
      </c>
      <c r="H151" s="5" t="s">
        <v>1985</v>
      </c>
      <c r="I151" s="5" t="s">
        <v>652</v>
      </c>
      <c r="J151" s="5" t="s">
        <v>2262</v>
      </c>
      <c r="K151" s="5" t="s">
        <v>2003</v>
      </c>
      <c r="L151" s="5" t="s">
        <v>1988</v>
      </c>
      <c r="M151" s="5" t="s">
        <v>1795</v>
      </c>
      <c r="N151" s="5" t="s">
        <v>1990</v>
      </c>
      <c r="O151" s="5" t="s">
        <v>437</v>
      </c>
      <c r="P151" s="5" t="s">
        <v>653</v>
      </c>
      <c r="Q151" s="5" t="s">
        <v>2266</v>
      </c>
      <c r="R151" s="6" t="b">
        <v>0</v>
      </c>
      <c r="S151" s="5" t="s">
        <v>654</v>
      </c>
      <c r="T151" s="5" t="s">
        <v>655</v>
      </c>
      <c r="U151" s="5" t="s">
        <v>2244</v>
      </c>
      <c r="V151" s="5" t="s">
        <v>1779</v>
      </c>
      <c r="W151" s="5" t="s">
        <v>1779</v>
      </c>
      <c r="X151" s="6" t="b">
        <v>0</v>
      </c>
      <c r="Y151" s="5" t="s">
        <v>1858</v>
      </c>
      <c r="Z151" s="5" t="s">
        <v>1785</v>
      </c>
      <c r="AA151" s="5" t="s">
        <v>1745</v>
      </c>
      <c r="AB151" s="7">
        <v>4400</v>
      </c>
      <c r="AC151" s="17">
        <f t="shared" si="9"/>
        <v>4.4000000000000004</v>
      </c>
      <c r="AD151" s="7">
        <v>1800</v>
      </c>
      <c r="AE151" s="17">
        <f t="shared" si="10"/>
        <v>1.8</v>
      </c>
      <c r="AF151" s="38">
        <v>6141</v>
      </c>
      <c r="AG151" s="24">
        <f t="shared" si="11"/>
        <v>6.141</v>
      </c>
      <c r="AH151" s="5" t="s">
        <v>1871</v>
      </c>
      <c r="AI151" s="37">
        <f t="shared" si="12"/>
        <v>12</v>
      </c>
    </row>
    <row r="152" spans="1:35" ht="12" customHeight="1" x14ac:dyDescent="0.2">
      <c r="A152" s="1" t="s">
        <v>1719</v>
      </c>
      <c r="B152" s="5" t="s">
        <v>2120</v>
      </c>
      <c r="C152" s="5" t="s">
        <v>2135</v>
      </c>
      <c r="D152" s="5" t="s">
        <v>2225</v>
      </c>
      <c r="E152" s="5" t="s">
        <v>2226</v>
      </c>
      <c r="F152" s="5" t="s">
        <v>1984</v>
      </c>
      <c r="G152" s="5" t="s">
        <v>1801</v>
      </c>
      <c r="H152" s="5" t="s">
        <v>1726</v>
      </c>
      <c r="I152" s="5" t="s">
        <v>2138</v>
      </c>
      <c r="J152" s="5" t="s">
        <v>2139</v>
      </c>
      <c r="K152" s="5" t="s">
        <v>2094</v>
      </c>
      <c r="L152" s="5" t="s">
        <v>1730</v>
      </c>
      <c r="M152" s="5" t="s">
        <v>1784</v>
      </c>
      <c r="N152" s="5" t="s">
        <v>1756</v>
      </c>
      <c r="O152" s="5" t="s">
        <v>2227</v>
      </c>
      <c r="P152" s="5" t="s">
        <v>2124</v>
      </c>
      <c r="Q152" s="5" t="s">
        <v>2228</v>
      </c>
      <c r="R152" s="6" t="b">
        <v>0</v>
      </c>
      <c r="S152" s="5" t="s">
        <v>2229</v>
      </c>
      <c r="T152" s="5" t="s">
        <v>2230</v>
      </c>
      <c r="U152" s="5" t="s">
        <v>1740</v>
      </c>
      <c r="V152" s="5" t="s">
        <v>2068</v>
      </c>
      <c r="W152" s="5" t="s">
        <v>2231</v>
      </c>
      <c r="X152" s="6" t="b">
        <v>0</v>
      </c>
      <c r="Y152" s="5" t="s">
        <v>1825</v>
      </c>
      <c r="Z152" s="5" t="s">
        <v>1785</v>
      </c>
      <c r="AA152" s="5" t="s">
        <v>1742</v>
      </c>
      <c r="AB152" s="7">
        <v>3000</v>
      </c>
      <c r="AC152" s="17">
        <f t="shared" si="9"/>
        <v>3</v>
      </c>
      <c r="AD152" s="7">
        <v>1700</v>
      </c>
      <c r="AE152" s="17">
        <f t="shared" si="10"/>
        <v>1.7</v>
      </c>
      <c r="AF152" s="38">
        <v>4710</v>
      </c>
      <c r="AG152" s="24">
        <f t="shared" si="11"/>
        <v>4.71</v>
      </c>
      <c r="AH152" s="39" t="s">
        <v>2233</v>
      </c>
      <c r="AI152" s="37">
        <f t="shared" si="12"/>
        <v>60</v>
      </c>
    </row>
    <row r="153" spans="1:35" ht="12" customHeight="1" x14ac:dyDescent="0.2">
      <c r="A153" s="1" t="s">
        <v>1719</v>
      </c>
      <c r="B153" s="5" t="s">
        <v>2614</v>
      </c>
      <c r="C153" s="5" t="s">
        <v>2726</v>
      </c>
      <c r="D153" s="5" t="s">
        <v>2831</v>
      </c>
      <c r="E153" s="5" t="s">
        <v>2728</v>
      </c>
      <c r="F153" s="5" t="s">
        <v>1745</v>
      </c>
      <c r="G153" s="5" t="s">
        <v>2478</v>
      </c>
      <c r="H153" s="5" t="s">
        <v>1985</v>
      </c>
      <c r="I153" s="5" t="s">
        <v>1753</v>
      </c>
      <c r="J153" s="5" t="s">
        <v>1745</v>
      </c>
      <c r="K153" s="5" t="s">
        <v>1754</v>
      </c>
      <c r="L153" s="5" t="s">
        <v>1988</v>
      </c>
      <c r="M153" s="5" t="s">
        <v>2832</v>
      </c>
      <c r="N153" s="5" t="s">
        <v>1926</v>
      </c>
      <c r="O153" s="5" t="s">
        <v>2777</v>
      </c>
      <c r="P153" s="5" t="s">
        <v>2147</v>
      </c>
      <c r="Q153" s="5" t="s">
        <v>2494</v>
      </c>
      <c r="R153" s="6" t="b">
        <v>0</v>
      </c>
      <c r="S153" s="5" t="s">
        <v>2359</v>
      </c>
      <c r="T153" s="5" t="s">
        <v>1745</v>
      </c>
      <c r="U153" s="5" t="s">
        <v>1785</v>
      </c>
      <c r="V153" s="5" t="s">
        <v>2056</v>
      </c>
      <c r="W153" s="5" t="s">
        <v>2048</v>
      </c>
      <c r="X153" s="6" t="b">
        <v>0</v>
      </c>
      <c r="Y153" s="5" t="s">
        <v>1825</v>
      </c>
      <c r="Z153" s="5" t="s">
        <v>1785</v>
      </c>
      <c r="AA153" s="5" t="s">
        <v>2777</v>
      </c>
      <c r="AB153" s="7">
        <v>500</v>
      </c>
      <c r="AC153" s="17">
        <f t="shared" si="9"/>
        <v>0.5</v>
      </c>
      <c r="AD153" s="7">
        <v>1700</v>
      </c>
      <c r="AE153" s="17">
        <f t="shared" si="10"/>
        <v>1.7</v>
      </c>
      <c r="AF153" s="38">
        <v>0</v>
      </c>
      <c r="AG153" s="24">
        <f t="shared" si="11"/>
        <v>0</v>
      </c>
      <c r="AH153" s="5" t="s">
        <v>2046</v>
      </c>
      <c r="AI153" s="37">
        <f t="shared" si="12"/>
        <v>50</v>
      </c>
    </row>
    <row r="154" spans="1:35" ht="12" customHeight="1" x14ac:dyDescent="0.2">
      <c r="A154" s="1" t="s">
        <v>1719</v>
      </c>
      <c r="B154" s="5" t="s">
        <v>578</v>
      </c>
      <c r="C154" s="5" t="s">
        <v>579</v>
      </c>
      <c r="D154" s="5" t="s">
        <v>582</v>
      </c>
      <c r="E154" s="5" t="s">
        <v>583</v>
      </c>
      <c r="F154" s="5" t="s">
        <v>2328</v>
      </c>
      <c r="G154" s="5" t="s">
        <v>2478</v>
      </c>
      <c r="H154" s="5" t="s">
        <v>1985</v>
      </c>
      <c r="I154" s="5" t="s">
        <v>584</v>
      </c>
      <c r="J154" s="5" t="s">
        <v>585</v>
      </c>
      <c r="K154" s="5" t="s">
        <v>1745</v>
      </c>
      <c r="L154" s="5" t="s">
        <v>1988</v>
      </c>
      <c r="M154" s="5" t="s">
        <v>586</v>
      </c>
      <c r="N154" s="5" t="s">
        <v>1990</v>
      </c>
      <c r="O154" s="5" t="s">
        <v>587</v>
      </c>
      <c r="P154" s="5" t="s">
        <v>588</v>
      </c>
      <c r="Q154" s="5" t="s">
        <v>589</v>
      </c>
      <c r="R154" s="6" t="b">
        <v>0</v>
      </c>
      <c r="S154" s="5" t="s">
        <v>1877</v>
      </c>
      <c r="T154" s="5" t="s">
        <v>590</v>
      </c>
      <c r="U154" s="5" t="s">
        <v>1882</v>
      </c>
      <c r="V154" s="5" t="s">
        <v>1836</v>
      </c>
      <c r="W154" s="5" t="s">
        <v>1764</v>
      </c>
      <c r="X154" s="6" t="b">
        <v>0</v>
      </c>
      <c r="Y154" s="5" t="s">
        <v>1785</v>
      </c>
      <c r="Z154" s="5" t="s">
        <v>1768</v>
      </c>
      <c r="AA154" s="5" t="s">
        <v>2346</v>
      </c>
      <c r="AB154" s="7">
        <v>1670</v>
      </c>
      <c r="AC154" s="17">
        <f t="shared" si="9"/>
        <v>1.67</v>
      </c>
      <c r="AD154" s="7">
        <v>1670</v>
      </c>
      <c r="AE154" s="17">
        <f t="shared" si="10"/>
        <v>1.67</v>
      </c>
      <c r="AF154" s="38">
        <v>0</v>
      </c>
      <c r="AG154" s="24">
        <f t="shared" si="11"/>
        <v>0</v>
      </c>
      <c r="AH154" s="5" t="s">
        <v>591</v>
      </c>
      <c r="AI154" s="37">
        <f t="shared" si="12"/>
        <v>32.225000000000001</v>
      </c>
    </row>
    <row r="155" spans="1:35" ht="12" customHeight="1" x14ac:dyDescent="0.2">
      <c r="A155" s="1" t="s">
        <v>1719</v>
      </c>
      <c r="B155" s="5" t="s">
        <v>163</v>
      </c>
      <c r="C155" s="5" t="s">
        <v>211</v>
      </c>
      <c r="D155" s="5" t="s">
        <v>351</v>
      </c>
      <c r="E155" s="5" t="s">
        <v>2260</v>
      </c>
      <c r="F155" s="5" t="s">
        <v>3201</v>
      </c>
      <c r="G155" s="5" t="s">
        <v>2733</v>
      </c>
      <c r="H155" s="5" t="s">
        <v>1985</v>
      </c>
      <c r="I155" s="5" t="s">
        <v>352</v>
      </c>
      <c r="J155" s="5" t="s">
        <v>1728</v>
      </c>
      <c r="K155" s="5" t="s">
        <v>2003</v>
      </c>
      <c r="L155" s="5" t="s">
        <v>1988</v>
      </c>
      <c r="M155" s="5" t="s">
        <v>1823</v>
      </c>
      <c r="N155" s="5" t="s">
        <v>1990</v>
      </c>
      <c r="O155" s="5" t="s">
        <v>353</v>
      </c>
      <c r="P155" s="5" t="s">
        <v>1948</v>
      </c>
      <c r="Q155" s="5" t="s">
        <v>1745</v>
      </c>
      <c r="R155" s="6" t="b">
        <v>0</v>
      </c>
      <c r="S155" s="5" t="s">
        <v>354</v>
      </c>
      <c r="T155" s="5" t="s">
        <v>355</v>
      </c>
      <c r="U155" s="5" t="s">
        <v>2062</v>
      </c>
      <c r="V155" s="5" t="s">
        <v>1741</v>
      </c>
      <c r="W155" s="5" t="s">
        <v>2275</v>
      </c>
      <c r="X155" s="6" t="b">
        <v>1</v>
      </c>
      <c r="Y155" s="5" t="s">
        <v>2068</v>
      </c>
      <c r="Z155" s="5" t="s">
        <v>2056</v>
      </c>
      <c r="AA155" s="5" t="s">
        <v>1745</v>
      </c>
      <c r="AB155" s="7">
        <v>3252</v>
      </c>
      <c r="AC155" s="17">
        <f t="shared" si="9"/>
        <v>3.2519999999999998</v>
      </c>
      <c r="AD155" s="7">
        <v>1642</v>
      </c>
      <c r="AE155" s="17">
        <f t="shared" si="10"/>
        <v>1.6419999999999999</v>
      </c>
      <c r="AF155" s="38">
        <v>4894</v>
      </c>
      <c r="AG155" s="24">
        <f t="shared" si="11"/>
        <v>4.8940000000000001</v>
      </c>
      <c r="AH155" s="5" t="s">
        <v>1762</v>
      </c>
      <c r="AI155" s="37">
        <f t="shared" si="12"/>
        <v>3.3000000000000002E-2</v>
      </c>
    </row>
    <row r="156" spans="1:35" ht="12" customHeight="1" x14ac:dyDescent="0.2">
      <c r="A156" s="1" t="s">
        <v>1719</v>
      </c>
      <c r="B156" s="5" t="s">
        <v>2614</v>
      </c>
      <c r="C156" s="5" t="s">
        <v>2726</v>
      </c>
      <c r="D156" s="5" t="s">
        <v>2917</v>
      </c>
      <c r="E156" s="5" t="s">
        <v>2728</v>
      </c>
      <c r="F156" s="5" t="s">
        <v>1801</v>
      </c>
      <c r="G156" s="5" t="s">
        <v>1852</v>
      </c>
      <c r="H156" s="5" t="s">
        <v>1985</v>
      </c>
      <c r="I156" s="5" t="s">
        <v>1753</v>
      </c>
      <c r="J156" s="5" t="s">
        <v>1745</v>
      </c>
      <c r="K156" s="5" t="s">
        <v>1754</v>
      </c>
      <c r="L156" s="5" t="s">
        <v>1988</v>
      </c>
      <c r="M156" s="5" t="s">
        <v>2609</v>
      </c>
      <c r="N156" s="5" t="s">
        <v>1926</v>
      </c>
      <c r="O156" s="5" t="s">
        <v>1819</v>
      </c>
      <c r="P156" s="5" t="s">
        <v>2918</v>
      </c>
      <c r="Q156" s="5" t="s">
        <v>2494</v>
      </c>
      <c r="R156" s="6" t="b">
        <v>0</v>
      </c>
      <c r="S156" s="5" t="s">
        <v>2919</v>
      </c>
      <c r="T156" s="5" t="s">
        <v>2186</v>
      </c>
      <c r="U156" s="5" t="s">
        <v>2068</v>
      </c>
      <c r="V156" s="5" t="s">
        <v>1931</v>
      </c>
      <c r="W156" s="5" t="s">
        <v>1804</v>
      </c>
      <c r="X156" s="6" t="b">
        <v>1</v>
      </c>
      <c r="Y156" s="5" t="s">
        <v>1836</v>
      </c>
      <c r="Z156" s="5" t="s">
        <v>1785</v>
      </c>
      <c r="AA156" s="5" t="s">
        <v>1930</v>
      </c>
      <c r="AB156" s="7">
        <v>3160</v>
      </c>
      <c r="AC156" s="17">
        <f t="shared" si="9"/>
        <v>3.16</v>
      </c>
      <c r="AD156" s="7">
        <v>1600</v>
      </c>
      <c r="AE156" s="17">
        <f t="shared" si="10"/>
        <v>1.6</v>
      </c>
      <c r="AF156" s="38">
        <v>4624</v>
      </c>
      <c r="AG156" s="24">
        <f t="shared" si="11"/>
        <v>4.6239999999999997</v>
      </c>
      <c r="AH156" s="5" t="s">
        <v>1859</v>
      </c>
      <c r="AI156" s="37">
        <f t="shared" si="12"/>
        <v>10</v>
      </c>
    </row>
    <row r="157" spans="1:35" ht="12" customHeight="1" x14ac:dyDescent="0.2">
      <c r="A157" s="1" t="s">
        <v>1719</v>
      </c>
      <c r="B157" s="5" t="s">
        <v>2430</v>
      </c>
      <c r="C157" s="5" t="s">
        <v>2452</v>
      </c>
      <c r="D157" s="5" t="s">
        <v>2544</v>
      </c>
      <c r="E157" s="5" t="s">
        <v>2454</v>
      </c>
      <c r="F157" s="5" t="s">
        <v>1890</v>
      </c>
      <c r="G157" s="5" t="s">
        <v>2001</v>
      </c>
      <c r="H157" s="5" t="s">
        <v>1985</v>
      </c>
      <c r="I157" s="5" t="s">
        <v>2455</v>
      </c>
      <c r="J157" s="5" t="s">
        <v>1745</v>
      </c>
      <c r="K157" s="5" t="s">
        <v>2094</v>
      </c>
      <c r="L157" s="5" t="s">
        <v>1988</v>
      </c>
      <c r="M157" s="5" t="s">
        <v>1807</v>
      </c>
      <c r="N157" s="5" t="s">
        <v>1926</v>
      </c>
      <c r="O157" s="5" t="s">
        <v>2545</v>
      </c>
      <c r="P157" s="5" t="s">
        <v>2546</v>
      </c>
      <c r="Q157" s="5" t="s">
        <v>2547</v>
      </c>
      <c r="R157" s="6" t="b">
        <v>0</v>
      </c>
      <c r="S157" s="5" t="s">
        <v>1890</v>
      </c>
      <c r="T157" s="5" t="s">
        <v>1890</v>
      </c>
      <c r="U157" s="5" t="s">
        <v>1931</v>
      </c>
      <c r="V157" s="5" t="s">
        <v>1741</v>
      </c>
      <c r="W157" s="5" t="s">
        <v>2457</v>
      </c>
      <c r="X157" s="6" t="b">
        <v>0</v>
      </c>
      <c r="Y157" s="5" t="s">
        <v>1836</v>
      </c>
      <c r="Z157" s="5" t="s">
        <v>1768</v>
      </c>
      <c r="AA157" s="5" t="s">
        <v>2463</v>
      </c>
      <c r="AB157" s="7">
        <v>500</v>
      </c>
      <c r="AC157" s="17">
        <f t="shared" si="9"/>
        <v>0.5</v>
      </c>
      <c r="AD157" s="7">
        <v>1571</v>
      </c>
      <c r="AE157" s="17">
        <f t="shared" si="10"/>
        <v>1.571</v>
      </c>
      <c r="AF157" s="38">
        <v>0</v>
      </c>
      <c r="AG157" s="24">
        <f t="shared" si="11"/>
        <v>0</v>
      </c>
      <c r="AH157" s="5" t="s">
        <v>1787</v>
      </c>
      <c r="AI157" s="37">
        <f t="shared" si="12"/>
        <v>45</v>
      </c>
    </row>
    <row r="158" spans="1:35" ht="12" customHeight="1" x14ac:dyDescent="0.2">
      <c r="A158" s="1" t="s">
        <v>1719</v>
      </c>
      <c r="B158" s="5" t="s">
        <v>3043</v>
      </c>
      <c r="C158" s="5" t="s">
        <v>3056</v>
      </c>
      <c r="D158" s="5" t="s">
        <v>3106</v>
      </c>
      <c r="E158" s="5" t="s">
        <v>3058</v>
      </c>
      <c r="F158" s="5" t="s">
        <v>1995</v>
      </c>
      <c r="G158" s="5" t="s">
        <v>2001</v>
      </c>
      <c r="H158" s="5" t="s">
        <v>1985</v>
      </c>
      <c r="I158" s="5" t="s">
        <v>2604</v>
      </c>
      <c r="J158" s="5" t="s">
        <v>1745</v>
      </c>
      <c r="K158" s="5" t="s">
        <v>2094</v>
      </c>
      <c r="L158" s="5" t="s">
        <v>1988</v>
      </c>
      <c r="M158" s="5" t="s">
        <v>1784</v>
      </c>
      <c r="N158" s="5" t="s">
        <v>1926</v>
      </c>
      <c r="O158" s="5" t="s">
        <v>3107</v>
      </c>
      <c r="P158" s="5" t="s">
        <v>3108</v>
      </c>
      <c r="Q158" s="5" t="s">
        <v>2024</v>
      </c>
      <c r="R158" s="6" t="b">
        <v>0</v>
      </c>
      <c r="S158" s="5" t="s">
        <v>1746</v>
      </c>
      <c r="T158" s="5" t="s">
        <v>3109</v>
      </c>
      <c r="U158" s="5" t="s">
        <v>2068</v>
      </c>
      <c r="V158" s="5" t="s">
        <v>1785</v>
      </c>
      <c r="W158" s="5" t="s">
        <v>2208</v>
      </c>
      <c r="X158" s="6" t="b">
        <v>1</v>
      </c>
      <c r="Y158" s="5" t="s">
        <v>1825</v>
      </c>
      <c r="Z158" s="5" t="s">
        <v>1785</v>
      </c>
      <c r="AA158" s="5" t="s">
        <v>1745</v>
      </c>
      <c r="AB158" s="7">
        <v>4200</v>
      </c>
      <c r="AC158" s="17">
        <f t="shared" si="9"/>
        <v>4.2</v>
      </c>
      <c r="AD158" s="7">
        <v>1560</v>
      </c>
      <c r="AE158" s="17">
        <f t="shared" si="10"/>
        <v>1.56</v>
      </c>
      <c r="AF158" s="38">
        <v>6432</v>
      </c>
      <c r="AG158" s="24">
        <f t="shared" si="11"/>
        <v>6.4320000000000004</v>
      </c>
      <c r="AH158" s="5" t="s">
        <v>2034</v>
      </c>
      <c r="AI158" s="37">
        <f t="shared" si="12"/>
        <v>120</v>
      </c>
    </row>
    <row r="159" spans="1:35" ht="12" customHeight="1" x14ac:dyDescent="0.2">
      <c r="A159" s="1" t="s">
        <v>1719</v>
      </c>
      <c r="B159" s="5" t="s">
        <v>163</v>
      </c>
      <c r="C159" s="5" t="s">
        <v>229</v>
      </c>
      <c r="D159" s="5" t="s">
        <v>231</v>
      </c>
      <c r="E159" s="5" t="s">
        <v>292</v>
      </c>
      <c r="F159" s="5" t="s">
        <v>3201</v>
      </c>
      <c r="G159" s="5" t="s">
        <v>2718</v>
      </c>
      <c r="H159" s="5" t="s">
        <v>1985</v>
      </c>
      <c r="I159" s="5" t="s">
        <v>415</v>
      </c>
      <c r="J159" s="5" t="s">
        <v>1745</v>
      </c>
      <c r="K159" s="5" t="s">
        <v>2094</v>
      </c>
      <c r="L159" s="5" t="s">
        <v>1988</v>
      </c>
      <c r="M159" s="5" t="s">
        <v>1784</v>
      </c>
      <c r="N159" s="5" t="s">
        <v>1990</v>
      </c>
      <c r="O159" s="5" t="s">
        <v>2024</v>
      </c>
      <c r="P159" s="5" t="s">
        <v>416</v>
      </c>
      <c r="Q159" s="5" t="s">
        <v>1811</v>
      </c>
      <c r="R159" s="6" t="b">
        <v>0</v>
      </c>
      <c r="S159" s="5" t="s">
        <v>2087</v>
      </c>
      <c r="T159" s="5" t="s">
        <v>3201</v>
      </c>
      <c r="U159" s="5" t="s">
        <v>1823</v>
      </c>
      <c r="V159" s="5" t="s">
        <v>1779</v>
      </c>
      <c r="W159" s="5" t="s">
        <v>1992</v>
      </c>
      <c r="X159" s="6" t="b">
        <v>0</v>
      </c>
      <c r="Y159" s="5" t="s">
        <v>1825</v>
      </c>
      <c r="Z159" s="5" t="s">
        <v>1836</v>
      </c>
      <c r="AA159" s="5" t="s">
        <v>417</v>
      </c>
      <c r="AB159" s="7">
        <v>1716</v>
      </c>
      <c r="AC159" s="17">
        <f t="shared" si="9"/>
        <v>1.716</v>
      </c>
      <c r="AD159" s="7">
        <v>1530</v>
      </c>
      <c r="AE159" s="17">
        <f t="shared" si="10"/>
        <v>1.53</v>
      </c>
      <c r="AF159" s="38">
        <v>3308</v>
      </c>
      <c r="AG159" s="24">
        <f t="shared" si="11"/>
        <v>3.3079999999999998</v>
      </c>
      <c r="AH159" s="5" t="s">
        <v>1745</v>
      </c>
      <c r="AI159" s="37"/>
    </row>
    <row r="160" spans="1:35" ht="12" customHeight="1" x14ac:dyDescent="0.2">
      <c r="A160" s="1" t="s">
        <v>1719</v>
      </c>
      <c r="B160" s="5" t="s">
        <v>2614</v>
      </c>
      <c r="C160" s="5" t="s">
        <v>2726</v>
      </c>
      <c r="D160" s="5" t="s">
        <v>2823</v>
      </c>
      <c r="E160" s="5" t="s">
        <v>2728</v>
      </c>
      <c r="F160" s="5" t="s">
        <v>2001</v>
      </c>
      <c r="G160" s="5" t="s">
        <v>2824</v>
      </c>
      <c r="H160" s="5" t="s">
        <v>1985</v>
      </c>
      <c r="I160" s="5" t="s">
        <v>1753</v>
      </c>
      <c r="J160" s="5" t="s">
        <v>1745</v>
      </c>
      <c r="K160" s="5" t="s">
        <v>1754</v>
      </c>
      <c r="L160" s="5" t="s">
        <v>1988</v>
      </c>
      <c r="M160" s="5" t="s">
        <v>2609</v>
      </c>
      <c r="N160" s="5" t="s">
        <v>1926</v>
      </c>
      <c r="O160" s="5" t="s">
        <v>2825</v>
      </c>
      <c r="P160" s="5" t="s">
        <v>2826</v>
      </c>
      <c r="Q160" s="5" t="s">
        <v>2827</v>
      </c>
      <c r="R160" s="6" t="b">
        <v>0</v>
      </c>
      <c r="S160" s="5" t="s">
        <v>1775</v>
      </c>
      <c r="T160" s="5" t="s">
        <v>1746</v>
      </c>
      <c r="U160" s="5" t="s">
        <v>1931</v>
      </c>
      <c r="V160" s="5" t="s">
        <v>1887</v>
      </c>
      <c r="W160" s="5" t="s">
        <v>1779</v>
      </c>
      <c r="X160" s="6" t="b">
        <v>1</v>
      </c>
      <c r="Y160" s="5" t="s">
        <v>1836</v>
      </c>
      <c r="Z160" s="5" t="s">
        <v>2056</v>
      </c>
      <c r="AA160" s="5" t="s">
        <v>2828</v>
      </c>
      <c r="AB160" s="7">
        <v>964</v>
      </c>
      <c r="AC160" s="17">
        <f t="shared" si="9"/>
        <v>0.96399999999999997</v>
      </c>
      <c r="AD160" s="7">
        <v>1500</v>
      </c>
      <c r="AE160" s="17">
        <f t="shared" si="10"/>
        <v>1.5</v>
      </c>
      <c r="AF160" s="38">
        <v>2440</v>
      </c>
      <c r="AG160" s="24">
        <f t="shared" si="11"/>
        <v>2.44</v>
      </c>
      <c r="AH160" s="5" t="s">
        <v>2829</v>
      </c>
      <c r="AI160" s="37">
        <f t="shared" si="12"/>
        <v>147</v>
      </c>
    </row>
    <row r="161" spans="1:35" ht="12" customHeight="1" x14ac:dyDescent="0.2">
      <c r="A161" s="1" t="s">
        <v>1719</v>
      </c>
      <c r="B161" s="5" t="s">
        <v>2614</v>
      </c>
      <c r="C161" s="5" t="s">
        <v>2764</v>
      </c>
      <c r="D161" s="5" t="s">
        <v>2834</v>
      </c>
      <c r="E161" s="5" t="s">
        <v>2835</v>
      </c>
      <c r="F161" s="5" t="s">
        <v>2235</v>
      </c>
      <c r="G161" s="5" t="s">
        <v>1865</v>
      </c>
      <c r="H161" s="5" t="s">
        <v>1985</v>
      </c>
      <c r="I161" s="5" t="s">
        <v>1753</v>
      </c>
      <c r="J161" s="5" t="s">
        <v>2139</v>
      </c>
      <c r="K161" s="5" t="s">
        <v>1754</v>
      </c>
      <c r="L161" s="5" t="s">
        <v>1988</v>
      </c>
      <c r="M161" s="5" t="s">
        <v>1790</v>
      </c>
      <c r="N161" s="5" t="s">
        <v>2263</v>
      </c>
      <c r="O161" s="5" t="s">
        <v>2836</v>
      </c>
      <c r="P161" s="5" t="s">
        <v>2837</v>
      </c>
      <c r="Q161" s="5" t="s">
        <v>2838</v>
      </c>
      <c r="R161" s="6" t="b">
        <v>0</v>
      </c>
      <c r="S161" s="5" t="s">
        <v>1755</v>
      </c>
      <c r="T161" s="5" t="s">
        <v>2839</v>
      </c>
      <c r="U161" s="5" t="s">
        <v>1741</v>
      </c>
      <c r="V161" s="5" t="s">
        <v>1931</v>
      </c>
      <c r="W161" s="5" t="s">
        <v>1779</v>
      </c>
      <c r="X161" s="6" t="b">
        <v>1</v>
      </c>
      <c r="Y161" s="5" t="s">
        <v>1740</v>
      </c>
      <c r="Z161" s="5" t="s">
        <v>1741</v>
      </c>
      <c r="AA161" s="5" t="s">
        <v>2057</v>
      </c>
      <c r="AB161" s="7">
        <v>2000</v>
      </c>
      <c r="AC161" s="17">
        <f t="shared" si="9"/>
        <v>2</v>
      </c>
      <c r="AD161" s="7">
        <v>1500</v>
      </c>
      <c r="AE161" s="17">
        <f t="shared" si="10"/>
        <v>1.5</v>
      </c>
      <c r="AF161" s="38">
        <v>1694</v>
      </c>
      <c r="AG161" s="24">
        <f t="shared" si="11"/>
        <v>1.694</v>
      </c>
      <c r="AH161" s="5" t="s">
        <v>1745</v>
      </c>
      <c r="AI161" s="37"/>
    </row>
    <row r="162" spans="1:35" ht="12" customHeight="1" x14ac:dyDescent="0.2">
      <c r="A162" s="1" t="s">
        <v>1719</v>
      </c>
      <c r="B162" s="5" t="s">
        <v>2614</v>
      </c>
      <c r="C162" s="5" t="s">
        <v>2730</v>
      </c>
      <c r="D162" s="5" t="s">
        <v>2946</v>
      </c>
      <c r="E162" s="5" t="s">
        <v>2947</v>
      </c>
      <c r="F162" s="5" t="s">
        <v>2092</v>
      </c>
      <c r="G162" s="5" t="s">
        <v>2286</v>
      </c>
      <c r="H162" s="5" t="s">
        <v>1985</v>
      </c>
      <c r="I162" s="5" t="s">
        <v>2632</v>
      </c>
      <c r="J162" s="5" t="s">
        <v>1728</v>
      </c>
      <c r="K162" s="5" t="s">
        <v>2003</v>
      </c>
      <c r="L162" s="5" t="s">
        <v>1988</v>
      </c>
      <c r="M162" s="5" t="s">
        <v>1925</v>
      </c>
      <c r="N162" s="5" t="s">
        <v>1732</v>
      </c>
      <c r="O162" s="5" t="s">
        <v>2145</v>
      </c>
      <c r="P162" s="5" t="s">
        <v>2948</v>
      </c>
      <c r="Q162" s="5" t="s">
        <v>2949</v>
      </c>
      <c r="R162" s="6" t="b">
        <v>0</v>
      </c>
      <c r="S162" s="5" t="s">
        <v>2950</v>
      </c>
      <c r="T162" s="5" t="s">
        <v>2951</v>
      </c>
      <c r="U162" s="5" t="s">
        <v>2952</v>
      </c>
      <c r="V162" s="5" t="s">
        <v>1989</v>
      </c>
      <c r="W162" s="5" t="s">
        <v>1779</v>
      </c>
      <c r="X162" s="6" t="b">
        <v>1</v>
      </c>
      <c r="Y162" s="5" t="s">
        <v>1825</v>
      </c>
      <c r="Z162" s="5" t="s">
        <v>1768</v>
      </c>
      <c r="AA162" s="5" t="s">
        <v>2850</v>
      </c>
      <c r="AB162" s="7">
        <v>7500</v>
      </c>
      <c r="AC162" s="17">
        <f t="shared" si="9"/>
        <v>7.5</v>
      </c>
      <c r="AD162" s="7">
        <v>1500</v>
      </c>
      <c r="AE162" s="17">
        <f t="shared" si="10"/>
        <v>1.5</v>
      </c>
      <c r="AF162" s="38">
        <v>4644</v>
      </c>
      <c r="AG162" s="24">
        <f t="shared" si="11"/>
        <v>4.6440000000000001</v>
      </c>
      <c r="AH162" s="5" t="s">
        <v>1745</v>
      </c>
      <c r="AI162" s="37"/>
    </row>
    <row r="163" spans="1:35" ht="12" customHeight="1" x14ac:dyDescent="0.2">
      <c r="A163" s="1" t="s">
        <v>1719</v>
      </c>
      <c r="B163" s="5" t="s">
        <v>592</v>
      </c>
      <c r="C163" s="5" t="s">
        <v>3096</v>
      </c>
      <c r="D163" s="5" t="s">
        <v>703</v>
      </c>
      <c r="E163" s="5" t="s">
        <v>624</v>
      </c>
      <c r="F163" s="5" t="s">
        <v>3115</v>
      </c>
      <c r="G163" s="5" t="s">
        <v>2000</v>
      </c>
      <c r="H163" s="5" t="s">
        <v>1985</v>
      </c>
      <c r="I163" s="5" t="s">
        <v>611</v>
      </c>
      <c r="J163" s="5" t="s">
        <v>1728</v>
      </c>
      <c r="K163" s="5" t="s">
        <v>2003</v>
      </c>
      <c r="L163" s="5" t="s">
        <v>1988</v>
      </c>
      <c r="M163" s="5" t="s">
        <v>1795</v>
      </c>
      <c r="N163" s="5" t="s">
        <v>1990</v>
      </c>
      <c r="O163" s="5" t="s">
        <v>2497</v>
      </c>
      <c r="P163" s="5" t="s">
        <v>704</v>
      </c>
      <c r="Q163" s="5" t="s">
        <v>563</v>
      </c>
      <c r="R163" s="6" t="b">
        <v>0</v>
      </c>
      <c r="S163" s="5" t="s">
        <v>705</v>
      </c>
      <c r="T163" s="5" t="s">
        <v>706</v>
      </c>
      <c r="U163" s="5" t="s">
        <v>1989</v>
      </c>
      <c r="V163" s="5" t="s">
        <v>1768</v>
      </c>
      <c r="W163" s="5" t="s">
        <v>1779</v>
      </c>
      <c r="X163" s="6" t="b">
        <v>0</v>
      </c>
      <c r="Y163" s="5" t="s">
        <v>2039</v>
      </c>
      <c r="Z163" s="5" t="s">
        <v>1785</v>
      </c>
      <c r="AA163" s="5" t="s">
        <v>1745</v>
      </c>
      <c r="AB163" s="7">
        <v>3300</v>
      </c>
      <c r="AC163" s="17">
        <f t="shared" si="9"/>
        <v>3.3</v>
      </c>
      <c r="AD163" s="7">
        <v>1500</v>
      </c>
      <c r="AE163" s="17">
        <f t="shared" si="10"/>
        <v>1.5</v>
      </c>
      <c r="AF163" s="38">
        <v>4822</v>
      </c>
      <c r="AG163" s="24">
        <f t="shared" si="11"/>
        <v>4.8220000000000001</v>
      </c>
      <c r="AH163" s="5" t="s">
        <v>2562</v>
      </c>
      <c r="AI163" s="37">
        <f t="shared" si="12"/>
        <v>100</v>
      </c>
    </row>
    <row r="164" spans="1:35" ht="12" customHeight="1" x14ac:dyDescent="0.2">
      <c r="A164" s="1" t="s">
        <v>1719</v>
      </c>
      <c r="B164" s="5" t="s">
        <v>163</v>
      </c>
      <c r="C164" s="5" t="s">
        <v>3056</v>
      </c>
      <c r="D164" s="5" t="s">
        <v>2496</v>
      </c>
      <c r="E164" s="5" t="s">
        <v>332</v>
      </c>
      <c r="F164" s="5" t="s">
        <v>333</v>
      </c>
      <c r="G164" s="5" t="s">
        <v>2962</v>
      </c>
      <c r="H164" s="5" t="s">
        <v>1985</v>
      </c>
      <c r="I164" s="5" t="s">
        <v>334</v>
      </c>
      <c r="J164" s="5" t="s">
        <v>1745</v>
      </c>
      <c r="K164" s="5" t="s">
        <v>2094</v>
      </c>
      <c r="L164" s="5" t="s">
        <v>1988</v>
      </c>
      <c r="M164" s="5" t="s">
        <v>2189</v>
      </c>
      <c r="N164" s="5" t="s">
        <v>2605</v>
      </c>
      <c r="O164" s="5" t="s">
        <v>2780</v>
      </c>
      <c r="P164" s="5" t="s">
        <v>2964</v>
      </c>
      <c r="Q164" s="5" t="s">
        <v>2197</v>
      </c>
      <c r="R164" s="6" t="b">
        <v>0</v>
      </c>
      <c r="S164" s="5" t="s">
        <v>1779</v>
      </c>
      <c r="T164" s="5" t="s">
        <v>335</v>
      </c>
      <c r="U164" s="5" t="s">
        <v>2559</v>
      </c>
      <c r="V164" s="5" t="s">
        <v>1836</v>
      </c>
      <c r="W164" s="5" t="s">
        <v>1927</v>
      </c>
      <c r="X164" s="6" t="b">
        <v>0</v>
      </c>
      <c r="Y164" s="5" t="s">
        <v>1836</v>
      </c>
      <c r="Z164" s="5" t="s">
        <v>1768</v>
      </c>
      <c r="AA164" s="5" t="s">
        <v>1745</v>
      </c>
      <c r="AB164" s="7">
        <v>2808</v>
      </c>
      <c r="AC164" s="17">
        <f t="shared" si="9"/>
        <v>2.8079999999999998</v>
      </c>
      <c r="AD164" s="7">
        <v>1464</v>
      </c>
      <c r="AE164" s="17">
        <f t="shared" si="10"/>
        <v>1.464</v>
      </c>
      <c r="AF164" s="38">
        <v>4680</v>
      </c>
      <c r="AG164" s="24">
        <f t="shared" si="11"/>
        <v>4.68</v>
      </c>
      <c r="AH164" s="5" t="s">
        <v>1745</v>
      </c>
      <c r="AI164" s="37"/>
    </row>
    <row r="165" spans="1:35" ht="12" customHeight="1" x14ac:dyDescent="0.2">
      <c r="A165" s="1" t="s">
        <v>1719</v>
      </c>
      <c r="B165" s="5" t="s">
        <v>3043</v>
      </c>
      <c r="C165" s="5" t="s">
        <v>3044</v>
      </c>
      <c r="D165" s="5" t="s">
        <v>3045</v>
      </c>
      <c r="E165" s="5" t="s">
        <v>3046</v>
      </c>
      <c r="F165" s="5" t="s">
        <v>3047</v>
      </c>
      <c r="G165" s="5" t="s">
        <v>3048</v>
      </c>
      <c r="H165" s="5" t="s">
        <v>2618</v>
      </c>
      <c r="I165" s="5" t="s">
        <v>3049</v>
      </c>
      <c r="J165" s="5" t="s">
        <v>2620</v>
      </c>
      <c r="K165" s="5" t="s">
        <v>2303</v>
      </c>
      <c r="L165" s="5" t="s">
        <v>2620</v>
      </c>
      <c r="M165" s="5" t="s">
        <v>1758</v>
      </c>
      <c r="N165" s="5" t="s">
        <v>2622</v>
      </c>
      <c r="O165" s="5" t="s">
        <v>3050</v>
      </c>
      <c r="P165" s="5" t="s">
        <v>3051</v>
      </c>
      <c r="Q165" s="5" t="s">
        <v>1742</v>
      </c>
      <c r="R165" s="6" t="b">
        <v>0</v>
      </c>
      <c r="S165" s="5" t="s">
        <v>1884</v>
      </c>
      <c r="T165" s="5" t="s">
        <v>1884</v>
      </c>
      <c r="U165" s="5" t="s">
        <v>1768</v>
      </c>
      <c r="V165" s="5" t="s">
        <v>1779</v>
      </c>
      <c r="W165" s="5" t="s">
        <v>3052</v>
      </c>
      <c r="X165" s="6" t="b">
        <v>0</v>
      </c>
      <c r="Y165" s="5" t="s">
        <v>1740</v>
      </c>
      <c r="Z165" s="5" t="s">
        <v>1785</v>
      </c>
      <c r="AA165" s="5" t="s">
        <v>1742</v>
      </c>
      <c r="AB165" s="7">
        <v>580</v>
      </c>
      <c r="AC165" s="17">
        <f t="shared" si="9"/>
        <v>0.57999999999999996</v>
      </c>
      <c r="AD165" s="7">
        <v>1450</v>
      </c>
      <c r="AE165" s="17">
        <f t="shared" si="10"/>
        <v>1.45</v>
      </c>
      <c r="AF165" s="38">
        <v>0</v>
      </c>
      <c r="AG165" s="24">
        <f t="shared" si="11"/>
        <v>0</v>
      </c>
      <c r="AH165" s="5" t="s">
        <v>3053</v>
      </c>
      <c r="AI165" s="37">
        <f t="shared" si="12"/>
        <v>57</v>
      </c>
    </row>
    <row r="166" spans="1:35" ht="12" customHeight="1" x14ac:dyDescent="0.2">
      <c r="A166" s="1" t="s">
        <v>1719</v>
      </c>
      <c r="B166" s="5" t="s">
        <v>2614</v>
      </c>
      <c r="C166" s="5" t="s">
        <v>2628</v>
      </c>
      <c r="D166" s="5" t="s">
        <v>2741</v>
      </c>
      <c r="E166" s="5" t="s">
        <v>2742</v>
      </c>
      <c r="F166" s="5" t="s">
        <v>2743</v>
      </c>
      <c r="G166" s="5" t="s">
        <v>1751</v>
      </c>
      <c r="H166" s="5" t="s">
        <v>1985</v>
      </c>
      <c r="I166" s="5" t="s">
        <v>2632</v>
      </c>
      <c r="J166" s="5" t="s">
        <v>1728</v>
      </c>
      <c r="K166" s="5" t="s">
        <v>2003</v>
      </c>
      <c r="L166" s="5" t="s">
        <v>1988</v>
      </c>
      <c r="M166" s="5" t="s">
        <v>2244</v>
      </c>
      <c r="N166" s="5" t="s">
        <v>1926</v>
      </c>
      <c r="O166" s="5" t="s">
        <v>2744</v>
      </c>
      <c r="P166" s="5" t="s">
        <v>2228</v>
      </c>
      <c r="Q166" s="5" t="s">
        <v>2111</v>
      </c>
      <c r="R166" s="6" t="b">
        <v>0</v>
      </c>
      <c r="S166" s="5" t="s">
        <v>2624</v>
      </c>
      <c r="T166" s="5" t="s">
        <v>2745</v>
      </c>
      <c r="U166" s="5" t="s">
        <v>2746</v>
      </c>
      <c r="V166" s="5" t="s">
        <v>1741</v>
      </c>
      <c r="W166" s="5" t="s">
        <v>1779</v>
      </c>
      <c r="X166" s="6" t="b">
        <v>0</v>
      </c>
      <c r="Y166" s="5" t="s">
        <v>1740</v>
      </c>
      <c r="Z166" s="5" t="s">
        <v>1785</v>
      </c>
      <c r="AA166" s="5" t="s">
        <v>2747</v>
      </c>
      <c r="AB166" s="7">
        <v>4420</v>
      </c>
      <c r="AC166" s="17">
        <f t="shared" si="9"/>
        <v>4.42</v>
      </c>
      <c r="AD166" s="7">
        <v>1400</v>
      </c>
      <c r="AE166" s="17">
        <f t="shared" si="10"/>
        <v>1.4</v>
      </c>
      <c r="AF166" s="38">
        <v>3935</v>
      </c>
      <c r="AG166" s="24">
        <f t="shared" si="11"/>
        <v>3.9350000000000001</v>
      </c>
      <c r="AH166" s="5" t="s">
        <v>2748</v>
      </c>
      <c r="AI166" s="37">
        <f t="shared" si="12"/>
        <v>65</v>
      </c>
    </row>
    <row r="167" spans="1:35" ht="12" customHeight="1" x14ac:dyDescent="0.2">
      <c r="A167" s="1" t="s">
        <v>1719</v>
      </c>
      <c r="B167" s="5" t="s">
        <v>3208</v>
      </c>
      <c r="C167" s="5" t="s">
        <v>3096</v>
      </c>
      <c r="D167" s="5" t="s">
        <v>3070</v>
      </c>
      <c r="E167" s="5" t="s">
        <v>3070</v>
      </c>
      <c r="F167" s="5" t="s">
        <v>98</v>
      </c>
      <c r="G167" s="5" t="s">
        <v>1960</v>
      </c>
      <c r="H167" s="5" t="s">
        <v>1985</v>
      </c>
      <c r="I167" s="5" t="s">
        <v>2</v>
      </c>
      <c r="J167" s="5" t="s">
        <v>1728</v>
      </c>
      <c r="K167" s="5" t="s">
        <v>1754</v>
      </c>
      <c r="L167" s="5" t="s">
        <v>1988</v>
      </c>
      <c r="M167" s="5" t="s">
        <v>1915</v>
      </c>
      <c r="N167" s="5" t="s">
        <v>1990</v>
      </c>
      <c r="O167" s="5" t="s">
        <v>99</v>
      </c>
      <c r="P167" s="5" t="s">
        <v>100</v>
      </c>
      <c r="Q167" s="5" t="s">
        <v>1764</v>
      </c>
      <c r="R167" s="6" t="b">
        <v>0</v>
      </c>
      <c r="S167" s="5" t="s">
        <v>101</v>
      </c>
      <c r="T167" s="5" t="s">
        <v>102</v>
      </c>
      <c r="U167" s="5" t="s">
        <v>2904</v>
      </c>
      <c r="V167" s="5" t="s">
        <v>1768</v>
      </c>
      <c r="W167" s="5" t="s">
        <v>2465</v>
      </c>
      <c r="X167" s="6" t="b">
        <v>0</v>
      </c>
      <c r="Y167" s="5" t="s">
        <v>1807</v>
      </c>
      <c r="Z167" s="5" t="s">
        <v>2056</v>
      </c>
      <c r="AA167" s="5" t="s">
        <v>1745</v>
      </c>
      <c r="AB167" s="7">
        <v>7100</v>
      </c>
      <c r="AC167" s="17">
        <f t="shared" si="9"/>
        <v>7.1</v>
      </c>
      <c r="AD167" s="7">
        <v>1400</v>
      </c>
      <c r="AE167" s="17">
        <f t="shared" si="10"/>
        <v>1.4</v>
      </c>
      <c r="AF167" s="38">
        <v>8307</v>
      </c>
      <c r="AG167" s="24">
        <f t="shared" si="11"/>
        <v>8.3070000000000004</v>
      </c>
      <c r="AH167" s="5" t="s">
        <v>2208</v>
      </c>
      <c r="AI167" s="37">
        <f t="shared" si="12"/>
        <v>5</v>
      </c>
    </row>
    <row r="168" spans="1:35" ht="12" customHeight="1" x14ac:dyDescent="0.2">
      <c r="A168" s="1" t="s">
        <v>1719</v>
      </c>
      <c r="B168" s="5" t="s">
        <v>2614</v>
      </c>
      <c r="C168" s="5" t="s">
        <v>2615</v>
      </c>
      <c r="D168" s="5" t="s">
        <v>2712</v>
      </c>
      <c r="E168" s="5" t="s">
        <v>2617</v>
      </c>
      <c r="F168" s="5" t="s">
        <v>1829</v>
      </c>
      <c r="G168" s="5" t="s">
        <v>2696</v>
      </c>
      <c r="H168" s="5" t="s">
        <v>1985</v>
      </c>
      <c r="I168" s="5" t="s">
        <v>2713</v>
      </c>
      <c r="J168" s="5" t="s">
        <v>1745</v>
      </c>
      <c r="K168" s="5" t="s">
        <v>1754</v>
      </c>
      <c r="L168" s="5" t="s">
        <v>1988</v>
      </c>
      <c r="M168" s="5" t="s">
        <v>2714</v>
      </c>
      <c r="N168" s="5" t="s">
        <v>2263</v>
      </c>
      <c r="O168" s="5" t="s">
        <v>2715</v>
      </c>
      <c r="P168" s="5" t="s">
        <v>2716</v>
      </c>
      <c r="Q168" s="5" t="s">
        <v>2717</v>
      </c>
      <c r="R168" s="6" t="b">
        <v>0</v>
      </c>
      <c r="S168" s="5" t="s">
        <v>2359</v>
      </c>
      <c r="T168" s="5" t="s">
        <v>2447</v>
      </c>
      <c r="U168" s="5" t="s">
        <v>1768</v>
      </c>
      <c r="V168" s="5" t="s">
        <v>2056</v>
      </c>
      <c r="W168" s="5" t="s">
        <v>1913</v>
      </c>
      <c r="X168" s="6" t="b">
        <v>0</v>
      </c>
      <c r="Y168" s="5" t="s">
        <v>1741</v>
      </c>
      <c r="Z168" s="5" t="s">
        <v>1785</v>
      </c>
      <c r="AA168" s="5" t="s">
        <v>2718</v>
      </c>
      <c r="AB168" s="7">
        <v>882</v>
      </c>
      <c r="AC168" s="17">
        <f t="shared" si="9"/>
        <v>0.88200000000000001</v>
      </c>
      <c r="AD168" s="7">
        <v>1381</v>
      </c>
      <c r="AE168" s="17">
        <f t="shared" si="10"/>
        <v>1.381</v>
      </c>
      <c r="AF168" s="38">
        <v>2132</v>
      </c>
      <c r="AG168" s="24">
        <f t="shared" si="11"/>
        <v>2.1320000000000001</v>
      </c>
      <c r="AH168" s="5" t="s">
        <v>2379</v>
      </c>
      <c r="AI168" s="37">
        <f t="shared" si="12"/>
        <v>25</v>
      </c>
    </row>
    <row r="169" spans="1:35" ht="12" customHeight="1" x14ac:dyDescent="0.2">
      <c r="A169" s="1" t="s">
        <v>1719</v>
      </c>
      <c r="B169" s="5" t="s">
        <v>1720</v>
      </c>
      <c r="C169" s="5" t="s">
        <v>1721</v>
      </c>
      <c r="D169" s="5" t="s">
        <v>1888</v>
      </c>
      <c r="E169" s="5" t="s">
        <v>1889</v>
      </c>
      <c r="F169" s="5" t="s">
        <v>1890</v>
      </c>
      <c r="G169" s="5" t="s">
        <v>1841</v>
      </c>
      <c r="H169" s="5" t="s">
        <v>1726</v>
      </c>
      <c r="I169" s="5" t="s">
        <v>1891</v>
      </c>
      <c r="J169" s="5" t="s">
        <v>1728</v>
      </c>
      <c r="K169" s="5" t="s">
        <v>1729</v>
      </c>
      <c r="L169" s="5" t="s">
        <v>1730</v>
      </c>
      <c r="M169" s="5" t="s">
        <v>1892</v>
      </c>
      <c r="N169" s="5" t="s">
        <v>1732</v>
      </c>
      <c r="O169" s="5" t="s">
        <v>1893</v>
      </c>
      <c r="P169" s="5" t="s">
        <v>1894</v>
      </c>
      <c r="Q169" s="5" t="s">
        <v>1895</v>
      </c>
      <c r="R169" s="6" t="b">
        <v>0</v>
      </c>
      <c r="S169" s="5" t="s">
        <v>1896</v>
      </c>
      <c r="T169" s="5" t="s">
        <v>1896</v>
      </c>
      <c r="U169" s="5" t="s">
        <v>1763</v>
      </c>
      <c r="V169" s="5" t="s">
        <v>1795</v>
      </c>
      <c r="W169" s="5" t="s">
        <v>1760</v>
      </c>
      <c r="X169" s="6" t="b">
        <v>0</v>
      </c>
      <c r="Y169" s="5" t="s">
        <v>1825</v>
      </c>
      <c r="Z169" s="5" t="s">
        <v>1785</v>
      </c>
      <c r="AA169" s="5" t="s">
        <v>1742</v>
      </c>
      <c r="AB169" s="7">
        <v>1910</v>
      </c>
      <c r="AC169" s="17">
        <f t="shared" si="9"/>
        <v>1.91</v>
      </c>
      <c r="AD169" s="7">
        <v>1350</v>
      </c>
      <c r="AE169" s="17">
        <f t="shared" si="10"/>
        <v>1.35</v>
      </c>
      <c r="AF169" s="38">
        <v>3260</v>
      </c>
      <c r="AG169" s="24">
        <f t="shared" si="11"/>
        <v>3.26</v>
      </c>
      <c r="AH169" s="39" t="s">
        <v>1898</v>
      </c>
      <c r="AI169" s="37">
        <f t="shared" si="12"/>
        <v>99.46</v>
      </c>
    </row>
    <row r="170" spans="1:35" ht="12" customHeight="1" x14ac:dyDescent="0.2">
      <c r="A170" s="1" t="s">
        <v>1719</v>
      </c>
      <c r="B170" s="5" t="s">
        <v>163</v>
      </c>
      <c r="C170" s="5" t="s">
        <v>3056</v>
      </c>
      <c r="D170" s="5" t="s">
        <v>358</v>
      </c>
      <c r="E170" s="5" t="s">
        <v>359</v>
      </c>
      <c r="F170" s="5" t="s">
        <v>360</v>
      </c>
      <c r="G170" s="5" t="s">
        <v>2435</v>
      </c>
      <c r="H170" s="5" t="s">
        <v>1985</v>
      </c>
      <c r="I170" s="5" t="s">
        <v>192</v>
      </c>
      <c r="J170" s="5" t="s">
        <v>1745</v>
      </c>
      <c r="K170" s="5" t="s">
        <v>2094</v>
      </c>
      <c r="L170" s="5" t="s">
        <v>1988</v>
      </c>
      <c r="M170" s="5" t="s">
        <v>1784</v>
      </c>
      <c r="N170" s="5" t="s">
        <v>1990</v>
      </c>
      <c r="O170" s="5" t="s">
        <v>361</v>
      </c>
      <c r="P170" s="5" t="s">
        <v>362</v>
      </c>
      <c r="Q170" s="5" t="s">
        <v>255</v>
      </c>
      <c r="R170" s="6" t="b">
        <v>0</v>
      </c>
      <c r="S170" s="5" t="s">
        <v>1779</v>
      </c>
      <c r="T170" s="5" t="s">
        <v>363</v>
      </c>
      <c r="U170" s="5" t="s">
        <v>1989</v>
      </c>
      <c r="V170" s="5" t="s">
        <v>2039</v>
      </c>
      <c r="W170" s="5" t="s">
        <v>1779</v>
      </c>
      <c r="X170" s="6" t="b">
        <v>1</v>
      </c>
      <c r="Y170" s="5" t="s">
        <v>1825</v>
      </c>
      <c r="Z170" s="5" t="s">
        <v>1768</v>
      </c>
      <c r="AA170" s="5" t="s">
        <v>1745</v>
      </c>
      <c r="AB170" s="7">
        <v>1550</v>
      </c>
      <c r="AC170" s="17">
        <f t="shared" si="9"/>
        <v>1.55</v>
      </c>
      <c r="AD170" s="7">
        <v>1317</v>
      </c>
      <c r="AE170" s="17">
        <f t="shared" si="10"/>
        <v>1.3169999999999999</v>
      </c>
      <c r="AF170" s="38">
        <v>3364</v>
      </c>
      <c r="AG170" s="24">
        <f t="shared" si="11"/>
        <v>3.3639999999999999</v>
      </c>
      <c r="AH170" s="5" t="s">
        <v>1745</v>
      </c>
      <c r="AI170" s="37"/>
    </row>
    <row r="171" spans="1:35" ht="12" customHeight="1" x14ac:dyDescent="0.2">
      <c r="A171" s="1" t="s">
        <v>1719</v>
      </c>
      <c r="B171" s="5" t="s">
        <v>2120</v>
      </c>
      <c r="C171" s="5" t="s">
        <v>2271</v>
      </c>
      <c r="D171" s="5" t="s">
        <v>2322</v>
      </c>
      <c r="E171" s="5" t="s">
        <v>2194</v>
      </c>
      <c r="F171" s="5" t="s">
        <v>1973</v>
      </c>
      <c r="G171" s="5" t="s">
        <v>2301</v>
      </c>
      <c r="H171" s="5" t="s">
        <v>1985</v>
      </c>
      <c r="I171" s="5" t="s">
        <v>1728</v>
      </c>
      <c r="J171" s="5" t="s">
        <v>1728</v>
      </c>
      <c r="K171" s="5" t="s">
        <v>1987</v>
      </c>
      <c r="L171" s="5" t="s">
        <v>1988</v>
      </c>
      <c r="M171" s="5" t="s">
        <v>1807</v>
      </c>
      <c r="N171" s="5" t="s">
        <v>1990</v>
      </c>
      <c r="O171" s="5" t="s">
        <v>1799</v>
      </c>
      <c r="P171" s="5" t="s">
        <v>2323</v>
      </c>
      <c r="Q171" s="5" t="s">
        <v>2087</v>
      </c>
      <c r="R171" s="6" t="b">
        <v>0</v>
      </c>
      <c r="S171" s="5" t="s">
        <v>2324</v>
      </c>
      <c r="T171" s="5" t="s">
        <v>1764</v>
      </c>
      <c r="U171" s="5" t="s">
        <v>1795</v>
      </c>
      <c r="V171" s="5" t="s">
        <v>1779</v>
      </c>
      <c r="W171" s="5" t="s">
        <v>1779</v>
      </c>
      <c r="X171" s="6" t="b">
        <v>0</v>
      </c>
      <c r="Y171" s="5" t="s">
        <v>1836</v>
      </c>
      <c r="Z171" s="5" t="s">
        <v>1768</v>
      </c>
      <c r="AA171" s="5" t="s">
        <v>1766</v>
      </c>
      <c r="AB171" s="7">
        <v>3167</v>
      </c>
      <c r="AC171" s="17">
        <f t="shared" si="9"/>
        <v>3.1669999999999998</v>
      </c>
      <c r="AD171" s="7">
        <v>1315</v>
      </c>
      <c r="AE171" s="17">
        <f t="shared" si="10"/>
        <v>1.3149999999999999</v>
      </c>
      <c r="AF171" s="38">
        <v>0</v>
      </c>
      <c r="AG171" s="24">
        <f t="shared" si="11"/>
        <v>0</v>
      </c>
      <c r="AH171" s="39" t="s">
        <v>2325</v>
      </c>
      <c r="AI171" s="37">
        <f t="shared" si="12"/>
        <v>580</v>
      </c>
    </row>
    <row r="172" spans="1:35" ht="12" customHeight="1" x14ac:dyDescent="0.2">
      <c r="A172" s="1" t="s">
        <v>1719</v>
      </c>
      <c r="B172" s="5" t="s">
        <v>2430</v>
      </c>
      <c r="C172" s="5" t="s">
        <v>2459</v>
      </c>
      <c r="D172" s="5" t="s">
        <v>2460</v>
      </c>
      <c r="E172" s="5" t="s">
        <v>2442</v>
      </c>
      <c r="F172" s="5" t="s">
        <v>1752</v>
      </c>
      <c r="G172" s="5" t="s">
        <v>2461</v>
      </c>
      <c r="H172" s="5" t="s">
        <v>1985</v>
      </c>
      <c r="I172" s="5" t="s">
        <v>2462</v>
      </c>
      <c r="J172" s="5" t="s">
        <v>1745</v>
      </c>
      <c r="K172" s="5" t="s">
        <v>2003</v>
      </c>
      <c r="L172" s="5" t="s">
        <v>1988</v>
      </c>
      <c r="M172" s="5" t="s">
        <v>2004</v>
      </c>
      <c r="N172" s="5" t="s">
        <v>1926</v>
      </c>
      <c r="O172" s="5" t="s">
        <v>2005</v>
      </c>
      <c r="P172" s="5" t="s">
        <v>2463</v>
      </c>
      <c r="Q172" s="5" t="s">
        <v>2070</v>
      </c>
      <c r="R172" s="6" t="b">
        <v>0</v>
      </c>
      <c r="S172" s="5" t="s">
        <v>2159</v>
      </c>
      <c r="T172" s="5" t="s">
        <v>2464</v>
      </c>
      <c r="U172" s="5" t="s">
        <v>1741</v>
      </c>
      <c r="V172" s="5" t="s">
        <v>1887</v>
      </c>
      <c r="W172" s="5" t="s">
        <v>1811</v>
      </c>
      <c r="X172" s="6" t="b">
        <v>0</v>
      </c>
      <c r="Y172" s="5" t="s">
        <v>1836</v>
      </c>
      <c r="Z172" s="5" t="s">
        <v>2056</v>
      </c>
      <c r="AA172" s="5" t="s">
        <v>2465</v>
      </c>
      <c r="AB172" s="7">
        <v>1600</v>
      </c>
      <c r="AC172" s="17">
        <f t="shared" si="9"/>
        <v>1.6</v>
      </c>
      <c r="AD172" s="7">
        <v>1300</v>
      </c>
      <c r="AE172" s="17">
        <f t="shared" si="10"/>
        <v>1.3</v>
      </c>
      <c r="AF172" s="38">
        <v>2523</v>
      </c>
      <c r="AG172" s="24">
        <f t="shared" si="11"/>
        <v>2.5230000000000001</v>
      </c>
      <c r="AH172" s="39" t="s">
        <v>1956</v>
      </c>
      <c r="AI172" s="37">
        <f t="shared" si="12"/>
        <v>330</v>
      </c>
    </row>
    <row r="173" spans="1:35" ht="12" customHeight="1" x14ac:dyDescent="0.2">
      <c r="A173" s="1" t="s">
        <v>1719</v>
      </c>
      <c r="B173" s="5" t="s">
        <v>2614</v>
      </c>
      <c r="C173" s="5" t="s">
        <v>2628</v>
      </c>
      <c r="D173" s="5" t="s">
        <v>2704</v>
      </c>
      <c r="E173" s="5" t="s">
        <v>2705</v>
      </c>
      <c r="F173" s="5" t="s">
        <v>2497</v>
      </c>
      <c r="G173" s="5" t="s">
        <v>1830</v>
      </c>
      <c r="H173" s="5" t="s">
        <v>1985</v>
      </c>
      <c r="I173" s="5" t="s">
        <v>2632</v>
      </c>
      <c r="J173" s="5" t="s">
        <v>1728</v>
      </c>
      <c r="K173" s="5" t="s">
        <v>2003</v>
      </c>
      <c r="L173" s="5" t="s">
        <v>1988</v>
      </c>
      <c r="M173" s="5" t="s">
        <v>2244</v>
      </c>
      <c r="N173" s="5" t="s">
        <v>1926</v>
      </c>
      <c r="O173" s="5" t="s">
        <v>2706</v>
      </c>
      <c r="P173" s="5" t="s">
        <v>2707</v>
      </c>
      <c r="Q173" s="5" t="s">
        <v>2708</v>
      </c>
      <c r="R173" s="6" t="b">
        <v>0</v>
      </c>
      <c r="S173" s="5" t="s">
        <v>2057</v>
      </c>
      <c r="T173" s="5" t="s">
        <v>2709</v>
      </c>
      <c r="U173" s="5" t="s">
        <v>2101</v>
      </c>
      <c r="V173" s="5" t="s">
        <v>1931</v>
      </c>
      <c r="W173" s="5" t="s">
        <v>1779</v>
      </c>
      <c r="X173" s="6" t="b">
        <v>0</v>
      </c>
      <c r="Y173" s="5" t="s">
        <v>1740</v>
      </c>
      <c r="Z173" s="5" t="s">
        <v>1785</v>
      </c>
      <c r="AA173" s="5" t="s">
        <v>2710</v>
      </c>
      <c r="AB173" s="7">
        <v>10043</v>
      </c>
      <c r="AC173" s="17">
        <f t="shared" si="9"/>
        <v>10.042999999999999</v>
      </c>
      <c r="AD173" s="7">
        <v>1300</v>
      </c>
      <c r="AE173" s="17">
        <f t="shared" si="10"/>
        <v>1.3</v>
      </c>
      <c r="AF173" s="38">
        <v>10158</v>
      </c>
      <c r="AG173" s="24">
        <f t="shared" si="11"/>
        <v>10.157999999999999</v>
      </c>
      <c r="AH173" s="5" t="s">
        <v>2046</v>
      </c>
      <c r="AI173" s="37">
        <f t="shared" si="12"/>
        <v>50</v>
      </c>
    </row>
    <row r="174" spans="1:35" ht="12" customHeight="1" x14ac:dyDescent="0.2">
      <c r="A174" s="1" t="s">
        <v>1719</v>
      </c>
      <c r="B174" s="5" t="s">
        <v>3208</v>
      </c>
      <c r="C174" s="5" t="s">
        <v>103</v>
      </c>
      <c r="D174" s="5" t="s">
        <v>117</v>
      </c>
      <c r="E174" s="5" t="s">
        <v>117</v>
      </c>
      <c r="F174" s="5" t="s">
        <v>2962</v>
      </c>
      <c r="G174" s="5" t="s">
        <v>2301</v>
      </c>
      <c r="H174" s="5" t="s">
        <v>1985</v>
      </c>
      <c r="I174" s="5" t="s">
        <v>2</v>
      </c>
      <c r="J174" s="5" t="s">
        <v>1728</v>
      </c>
      <c r="K174" s="5" t="s">
        <v>1754</v>
      </c>
      <c r="L174" s="5" t="s">
        <v>1988</v>
      </c>
      <c r="M174" s="5" t="s">
        <v>2238</v>
      </c>
      <c r="N174" s="5" t="s">
        <v>1990</v>
      </c>
      <c r="O174" s="5" t="s">
        <v>118</v>
      </c>
      <c r="P174" s="5" t="s">
        <v>119</v>
      </c>
      <c r="Q174" s="5" t="s">
        <v>1757</v>
      </c>
      <c r="R174" s="6" t="b">
        <v>0</v>
      </c>
      <c r="S174" s="5" t="s">
        <v>1811</v>
      </c>
      <c r="T174" s="5" t="s">
        <v>120</v>
      </c>
      <c r="U174" s="5" t="s">
        <v>2062</v>
      </c>
      <c r="V174" s="5" t="s">
        <v>1887</v>
      </c>
      <c r="W174" s="5" t="s">
        <v>121</v>
      </c>
      <c r="X174" s="6" t="b">
        <v>0</v>
      </c>
      <c r="Y174" s="5" t="s">
        <v>1741</v>
      </c>
      <c r="Z174" s="5" t="s">
        <v>1768</v>
      </c>
      <c r="AA174" s="5" t="s">
        <v>122</v>
      </c>
      <c r="AB174" s="7">
        <v>1569</v>
      </c>
      <c r="AC174" s="17">
        <f t="shared" si="9"/>
        <v>1.569</v>
      </c>
      <c r="AD174" s="7">
        <v>1231</v>
      </c>
      <c r="AE174" s="17">
        <f t="shared" si="10"/>
        <v>1.2310000000000001</v>
      </c>
      <c r="AF174" s="38">
        <v>0</v>
      </c>
      <c r="AG174" s="24">
        <f t="shared" si="11"/>
        <v>0</v>
      </c>
      <c r="AH174" s="5" t="s">
        <v>1953</v>
      </c>
      <c r="AI174" s="37">
        <f t="shared" si="12"/>
        <v>0.5</v>
      </c>
    </row>
    <row r="175" spans="1:35" ht="12" customHeight="1" x14ac:dyDescent="0.2">
      <c r="A175" s="1" t="s">
        <v>1719</v>
      </c>
      <c r="B175" s="5" t="s">
        <v>2614</v>
      </c>
      <c r="C175" s="5" t="s">
        <v>2628</v>
      </c>
      <c r="D175" s="5" t="s">
        <v>2890</v>
      </c>
      <c r="E175" s="5" t="s">
        <v>2742</v>
      </c>
      <c r="F175" s="5" t="s">
        <v>2733</v>
      </c>
      <c r="G175" s="5" t="s">
        <v>1772</v>
      </c>
      <c r="H175" s="5" t="s">
        <v>1985</v>
      </c>
      <c r="I175" s="5" t="s">
        <v>2632</v>
      </c>
      <c r="J175" s="5" t="s">
        <v>1728</v>
      </c>
      <c r="K175" s="5" t="s">
        <v>2003</v>
      </c>
      <c r="L175" s="5" t="s">
        <v>1988</v>
      </c>
      <c r="M175" s="5" t="s">
        <v>1807</v>
      </c>
      <c r="N175" s="5" t="s">
        <v>1926</v>
      </c>
      <c r="O175" s="5" t="s">
        <v>2891</v>
      </c>
      <c r="P175" s="5" t="s">
        <v>2892</v>
      </c>
      <c r="Q175" s="5" t="s">
        <v>2893</v>
      </c>
      <c r="R175" s="6" t="b">
        <v>0</v>
      </c>
      <c r="S175" s="5" t="s">
        <v>2894</v>
      </c>
      <c r="T175" s="5" t="s">
        <v>2895</v>
      </c>
      <c r="U175" s="5" t="s">
        <v>2773</v>
      </c>
      <c r="V175" s="5" t="s">
        <v>1823</v>
      </c>
      <c r="W175" s="5" t="s">
        <v>1779</v>
      </c>
      <c r="X175" s="6" t="b">
        <v>0</v>
      </c>
      <c r="Y175" s="5" t="s">
        <v>1740</v>
      </c>
      <c r="Z175" s="5" t="s">
        <v>1785</v>
      </c>
      <c r="AA175" s="5" t="s">
        <v>2896</v>
      </c>
      <c r="AB175" s="7">
        <v>7486</v>
      </c>
      <c r="AC175" s="17">
        <f t="shared" si="9"/>
        <v>7.4859999999999998</v>
      </c>
      <c r="AD175" s="7">
        <v>1200</v>
      </c>
      <c r="AE175" s="17">
        <f t="shared" si="10"/>
        <v>1.2</v>
      </c>
      <c r="AF175" s="38">
        <v>7562</v>
      </c>
      <c r="AG175" s="24">
        <f t="shared" si="11"/>
        <v>7.5620000000000003</v>
      </c>
      <c r="AH175" s="5" t="s">
        <v>1745</v>
      </c>
      <c r="AI175" s="37"/>
    </row>
    <row r="176" spans="1:35" ht="12" customHeight="1" x14ac:dyDescent="0.2">
      <c r="A176" s="1" t="s">
        <v>1719</v>
      </c>
      <c r="B176" s="5" t="s">
        <v>163</v>
      </c>
      <c r="C176" s="5" t="s">
        <v>3096</v>
      </c>
      <c r="D176" s="5" t="s">
        <v>181</v>
      </c>
      <c r="E176" s="5" t="s">
        <v>182</v>
      </c>
      <c r="F176" s="5" t="s">
        <v>1725</v>
      </c>
      <c r="G176" s="5" t="s">
        <v>2001</v>
      </c>
      <c r="H176" s="5" t="s">
        <v>1985</v>
      </c>
      <c r="I176" s="5" t="s">
        <v>2604</v>
      </c>
      <c r="J176" s="5" t="s">
        <v>1728</v>
      </c>
      <c r="K176" s="5" t="s">
        <v>2094</v>
      </c>
      <c r="L176" s="5" t="s">
        <v>1988</v>
      </c>
      <c r="M176" s="5" t="s">
        <v>1794</v>
      </c>
      <c r="N176" s="5" t="s">
        <v>1926</v>
      </c>
      <c r="O176" s="5" t="s">
        <v>183</v>
      </c>
      <c r="P176" s="5" t="s">
        <v>184</v>
      </c>
      <c r="Q176" s="5" t="s">
        <v>185</v>
      </c>
      <c r="R176" s="6" t="b">
        <v>0</v>
      </c>
      <c r="S176" s="5" t="s">
        <v>186</v>
      </c>
      <c r="T176" s="5" t="s">
        <v>187</v>
      </c>
      <c r="U176" s="5" t="s">
        <v>1785</v>
      </c>
      <c r="V176" s="5" t="s">
        <v>1779</v>
      </c>
      <c r="W176" s="5" t="s">
        <v>1779</v>
      </c>
      <c r="X176" s="6" t="b">
        <v>0</v>
      </c>
      <c r="Y176" s="5" t="s">
        <v>1740</v>
      </c>
      <c r="Z176" s="5" t="s">
        <v>1785</v>
      </c>
      <c r="AA176" s="5" t="s">
        <v>1745</v>
      </c>
      <c r="AB176" s="7">
        <v>947</v>
      </c>
      <c r="AC176" s="17">
        <f t="shared" si="9"/>
        <v>0.94699999999999995</v>
      </c>
      <c r="AD176" s="7">
        <v>1200</v>
      </c>
      <c r="AE176" s="17">
        <f t="shared" si="10"/>
        <v>1.2</v>
      </c>
      <c r="AF176" s="38">
        <v>2161</v>
      </c>
      <c r="AG176" s="24">
        <f t="shared" si="11"/>
        <v>2.161</v>
      </c>
      <c r="AH176" s="5" t="s">
        <v>188</v>
      </c>
      <c r="AI176" s="37">
        <f t="shared" si="12"/>
        <v>1300</v>
      </c>
    </row>
    <row r="177" spans="1:35" ht="12" customHeight="1" x14ac:dyDescent="0.2">
      <c r="A177" s="1" t="s">
        <v>1719</v>
      </c>
      <c r="B177" s="5" t="s">
        <v>575</v>
      </c>
      <c r="C177" s="5" t="s">
        <v>576</v>
      </c>
      <c r="D177" s="5" t="s">
        <v>577</v>
      </c>
      <c r="E177" s="5" t="s">
        <v>1745</v>
      </c>
      <c r="F177" s="5" t="s">
        <v>1745</v>
      </c>
      <c r="G177" s="5" t="s">
        <v>1745</v>
      </c>
      <c r="H177" s="5" t="s">
        <v>1747</v>
      </c>
      <c r="I177" s="5" t="s">
        <v>1745</v>
      </c>
      <c r="J177" s="5" t="s">
        <v>1745</v>
      </c>
      <c r="K177" s="5" t="s">
        <v>1745</v>
      </c>
      <c r="L177" s="5" t="s">
        <v>1745</v>
      </c>
      <c r="M177" s="5" t="s">
        <v>1745</v>
      </c>
      <c r="N177" s="5" t="s">
        <v>1747</v>
      </c>
      <c r="O177" s="5" t="s">
        <v>1745</v>
      </c>
      <c r="P177" s="5" t="s">
        <v>1745</v>
      </c>
      <c r="Q177" s="5" t="s">
        <v>1745</v>
      </c>
      <c r="R177" s="6" t="b">
        <v>0</v>
      </c>
      <c r="S177" s="5" t="s">
        <v>1745</v>
      </c>
      <c r="T177" s="5" t="s">
        <v>1745</v>
      </c>
      <c r="U177" s="5" t="s">
        <v>1745</v>
      </c>
      <c r="V177" s="5" t="s">
        <v>1745</v>
      </c>
      <c r="W177" s="5" t="s">
        <v>1745</v>
      </c>
      <c r="X177" s="6" t="b">
        <v>0</v>
      </c>
      <c r="Y177" s="5" t="s">
        <v>1745</v>
      </c>
      <c r="Z177" s="5" t="s">
        <v>1745</v>
      </c>
      <c r="AA177" s="5" t="s">
        <v>1745</v>
      </c>
      <c r="AB177" s="7" t="s">
        <v>1745</v>
      </c>
      <c r="AC177" s="17"/>
      <c r="AD177" s="7">
        <v>1200</v>
      </c>
      <c r="AE177" s="17">
        <f t="shared" si="10"/>
        <v>1.2</v>
      </c>
      <c r="AF177" s="38" t="s">
        <v>1745</v>
      </c>
      <c r="AG177" s="24"/>
      <c r="AH177" s="5" t="s">
        <v>1745</v>
      </c>
      <c r="AI177" s="37"/>
    </row>
    <row r="178" spans="1:35" ht="12" customHeight="1" x14ac:dyDescent="0.2">
      <c r="A178" s="1" t="s">
        <v>1719</v>
      </c>
      <c r="B178" s="5" t="s">
        <v>2430</v>
      </c>
      <c r="C178" s="5" t="s">
        <v>2135</v>
      </c>
      <c r="D178" s="5" t="s">
        <v>2504</v>
      </c>
      <c r="E178" s="5" t="s">
        <v>2505</v>
      </c>
      <c r="F178" s="5" t="s">
        <v>2235</v>
      </c>
      <c r="G178" s="5" t="s">
        <v>1725</v>
      </c>
      <c r="H178" s="5" t="s">
        <v>1985</v>
      </c>
      <c r="I178" s="5" t="s">
        <v>2506</v>
      </c>
      <c r="J178" s="5" t="s">
        <v>1728</v>
      </c>
      <c r="K178" s="5" t="s">
        <v>2003</v>
      </c>
      <c r="L178" s="5" t="s">
        <v>1988</v>
      </c>
      <c r="M178" s="5" t="s">
        <v>1784</v>
      </c>
      <c r="N178" s="5" t="s">
        <v>1990</v>
      </c>
      <c r="O178" s="5" t="s">
        <v>2507</v>
      </c>
      <c r="P178" s="5" t="s">
        <v>2508</v>
      </c>
      <c r="Q178" s="5" t="s">
        <v>2321</v>
      </c>
      <c r="R178" s="6" t="b">
        <v>0</v>
      </c>
      <c r="S178" s="5" t="s">
        <v>2332</v>
      </c>
      <c r="T178" s="5" t="s">
        <v>2181</v>
      </c>
      <c r="U178" s="5" t="s">
        <v>1740</v>
      </c>
      <c r="V178" s="5" t="s">
        <v>1768</v>
      </c>
      <c r="W178" s="5" t="s">
        <v>2154</v>
      </c>
      <c r="X178" s="6" t="b">
        <v>0</v>
      </c>
      <c r="Y178" s="5" t="s">
        <v>1836</v>
      </c>
      <c r="Z178" s="5" t="s">
        <v>1785</v>
      </c>
      <c r="AA178" s="5" t="s">
        <v>2509</v>
      </c>
      <c r="AB178" s="7">
        <v>3100</v>
      </c>
      <c r="AC178" s="17">
        <f t="shared" si="9"/>
        <v>3.1</v>
      </c>
      <c r="AD178" s="7">
        <v>1184</v>
      </c>
      <c r="AE178" s="17">
        <f t="shared" si="10"/>
        <v>1.1839999999999999</v>
      </c>
      <c r="AF178" s="38">
        <v>4189</v>
      </c>
      <c r="AG178" s="24">
        <f t="shared" si="11"/>
        <v>4.1890000000000001</v>
      </c>
      <c r="AH178" s="5" t="s">
        <v>1824</v>
      </c>
      <c r="AI178" s="37">
        <f t="shared" si="12"/>
        <v>2.5</v>
      </c>
    </row>
    <row r="179" spans="1:35" ht="12" customHeight="1" x14ac:dyDescent="0.2">
      <c r="A179" s="1" t="s">
        <v>1719</v>
      </c>
      <c r="B179" s="5" t="s">
        <v>163</v>
      </c>
      <c r="C179" s="5" t="s">
        <v>229</v>
      </c>
      <c r="D179" s="5" t="s">
        <v>291</v>
      </c>
      <c r="E179" s="5" t="s">
        <v>292</v>
      </c>
      <c r="F179" s="5" t="s">
        <v>2575</v>
      </c>
      <c r="G179" s="5" t="s">
        <v>2733</v>
      </c>
      <c r="H179" s="5" t="s">
        <v>1985</v>
      </c>
      <c r="I179" s="5" t="s">
        <v>293</v>
      </c>
      <c r="J179" s="5" t="s">
        <v>1745</v>
      </c>
      <c r="K179" s="5" t="s">
        <v>2094</v>
      </c>
      <c r="L179" s="5" t="s">
        <v>1988</v>
      </c>
      <c r="M179" s="5" t="s">
        <v>2244</v>
      </c>
      <c r="N179" s="5" t="s">
        <v>1990</v>
      </c>
      <c r="O179" s="5" t="s">
        <v>2176</v>
      </c>
      <c r="P179" s="5" t="s">
        <v>294</v>
      </c>
      <c r="Q179" s="5" t="s">
        <v>1811</v>
      </c>
      <c r="R179" s="6" t="b">
        <v>0</v>
      </c>
      <c r="S179" s="5" t="s">
        <v>2201</v>
      </c>
      <c r="T179" s="5" t="s">
        <v>295</v>
      </c>
      <c r="U179" s="5" t="s">
        <v>2068</v>
      </c>
      <c r="V179" s="5" t="s">
        <v>2056</v>
      </c>
      <c r="W179" s="5" t="s">
        <v>2007</v>
      </c>
      <c r="X179" s="6" t="b">
        <v>0</v>
      </c>
      <c r="Y179" s="5" t="s">
        <v>1825</v>
      </c>
      <c r="Z179" s="5" t="s">
        <v>1741</v>
      </c>
      <c r="AA179" s="5" t="s">
        <v>296</v>
      </c>
      <c r="AB179" s="7">
        <v>1727</v>
      </c>
      <c r="AC179" s="17">
        <f t="shared" si="9"/>
        <v>1.7270000000000001</v>
      </c>
      <c r="AD179" s="7">
        <v>1122</v>
      </c>
      <c r="AE179" s="17">
        <f t="shared" si="10"/>
        <v>1.1220000000000001</v>
      </c>
      <c r="AF179" s="38">
        <v>2935</v>
      </c>
      <c r="AG179" s="24">
        <f t="shared" si="11"/>
        <v>2.9350000000000001</v>
      </c>
      <c r="AH179" s="5" t="s">
        <v>1745</v>
      </c>
      <c r="AI179" s="37"/>
    </row>
    <row r="180" spans="1:35" ht="12" customHeight="1" x14ac:dyDescent="0.2">
      <c r="A180" s="1" t="s">
        <v>1719</v>
      </c>
      <c r="B180" s="5" t="s">
        <v>3043</v>
      </c>
      <c r="C180" s="5" t="s">
        <v>3056</v>
      </c>
      <c r="D180" s="5" t="s">
        <v>2262</v>
      </c>
      <c r="E180" s="5" t="s">
        <v>3145</v>
      </c>
      <c r="F180" s="5" t="s">
        <v>1789</v>
      </c>
      <c r="G180" s="5" t="s">
        <v>1830</v>
      </c>
      <c r="H180" s="5" t="s">
        <v>1985</v>
      </c>
      <c r="I180" s="5" t="s">
        <v>2604</v>
      </c>
      <c r="J180" s="5" t="s">
        <v>1745</v>
      </c>
      <c r="K180" s="5" t="s">
        <v>2094</v>
      </c>
      <c r="L180" s="5" t="s">
        <v>1988</v>
      </c>
      <c r="M180" s="5" t="s">
        <v>1807</v>
      </c>
      <c r="N180" s="5" t="s">
        <v>1990</v>
      </c>
      <c r="O180" s="5" t="s">
        <v>3146</v>
      </c>
      <c r="P180" s="5" t="s">
        <v>3147</v>
      </c>
      <c r="Q180" s="5" t="s">
        <v>3148</v>
      </c>
      <c r="R180" s="6" t="b">
        <v>0</v>
      </c>
      <c r="S180" s="5" t="s">
        <v>3149</v>
      </c>
      <c r="T180" s="5" t="s">
        <v>3149</v>
      </c>
      <c r="U180" s="5" t="s">
        <v>1915</v>
      </c>
      <c r="V180" s="5" t="s">
        <v>1785</v>
      </c>
      <c r="W180" s="5" t="s">
        <v>1811</v>
      </c>
      <c r="X180" s="6" t="b">
        <v>0</v>
      </c>
      <c r="Y180" s="5" t="s">
        <v>1740</v>
      </c>
      <c r="Z180" s="5" t="s">
        <v>1785</v>
      </c>
      <c r="AA180" s="5" t="s">
        <v>1745</v>
      </c>
      <c r="AB180" s="7">
        <v>7000</v>
      </c>
      <c r="AC180" s="17">
        <f t="shared" si="9"/>
        <v>7</v>
      </c>
      <c r="AD180" s="7">
        <v>1113</v>
      </c>
      <c r="AE180" s="17">
        <f t="shared" si="10"/>
        <v>1.113</v>
      </c>
      <c r="AF180" s="38">
        <v>8651</v>
      </c>
      <c r="AG180" s="24">
        <f t="shared" si="11"/>
        <v>8.6509999999999998</v>
      </c>
      <c r="AH180" s="5" t="s">
        <v>1798</v>
      </c>
      <c r="AI180" s="37">
        <f t="shared" si="12"/>
        <v>40</v>
      </c>
    </row>
    <row r="181" spans="1:35" ht="12" customHeight="1" x14ac:dyDescent="0.2">
      <c r="A181" s="1" t="s">
        <v>1719</v>
      </c>
      <c r="B181" s="5" t="s">
        <v>3043</v>
      </c>
      <c r="C181" s="5" t="s">
        <v>3056</v>
      </c>
      <c r="D181" s="5" t="s">
        <v>3083</v>
      </c>
      <c r="E181" s="5" t="s">
        <v>3077</v>
      </c>
      <c r="F181" s="5" t="s">
        <v>3084</v>
      </c>
      <c r="G181" s="5" t="s">
        <v>1984</v>
      </c>
      <c r="H181" s="5" t="s">
        <v>1985</v>
      </c>
      <c r="I181" s="5" t="s">
        <v>3070</v>
      </c>
      <c r="J181" s="5" t="s">
        <v>1745</v>
      </c>
      <c r="K181" s="5" t="s">
        <v>1754</v>
      </c>
      <c r="L181" s="5" t="s">
        <v>1988</v>
      </c>
      <c r="M181" s="5" t="s">
        <v>1858</v>
      </c>
      <c r="N181" s="5" t="s">
        <v>1990</v>
      </c>
      <c r="O181" s="5" t="s">
        <v>3085</v>
      </c>
      <c r="P181" s="5" t="s">
        <v>3086</v>
      </c>
      <c r="Q181" s="5" t="s">
        <v>2932</v>
      </c>
      <c r="R181" s="6" t="b">
        <v>0</v>
      </c>
      <c r="S181" s="5" t="s">
        <v>3087</v>
      </c>
      <c r="T181" s="5" t="s">
        <v>3087</v>
      </c>
      <c r="U181" s="5" t="s">
        <v>1892</v>
      </c>
      <c r="V181" s="5" t="s">
        <v>1768</v>
      </c>
      <c r="W181" s="5" t="s">
        <v>1764</v>
      </c>
      <c r="X181" s="6" t="b">
        <v>1</v>
      </c>
      <c r="Y181" s="5" t="s">
        <v>1836</v>
      </c>
      <c r="Z181" s="5" t="s">
        <v>1785</v>
      </c>
      <c r="AA181" s="5" t="s">
        <v>1745</v>
      </c>
      <c r="AB181" s="7">
        <v>3830</v>
      </c>
      <c r="AC181" s="17">
        <f t="shared" si="9"/>
        <v>3.83</v>
      </c>
      <c r="AD181" s="7">
        <v>1081</v>
      </c>
      <c r="AE181" s="17">
        <f t="shared" si="10"/>
        <v>1.081</v>
      </c>
      <c r="AF181" s="38">
        <v>5546</v>
      </c>
      <c r="AG181" s="24">
        <f t="shared" si="11"/>
        <v>5.5460000000000003</v>
      </c>
      <c r="AH181" s="5" t="s">
        <v>2361</v>
      </c>
      <c r="AI181" s="37">
        <f t="shared" si="12"/>
        <v>720</v>
      </c>
    </row>
    <row r="182" spans="1:35" ht="12" customHeight="1" x14ac:dyDescent="0.2">
      <c r="A182" s="1" t="s">
        <v>1719</v>
      </c>
      <c r="B182" s="5" t="s">
        <v>2120</v>
      </c>
      <c r="C182" s="5" t="s">
        <v>2258</v>
      </c>
      <c r="D182" s="5" t="s">
        <v>2290</v>
      </c>
      <c r="E182" s="5" t="s">
        <v>2260</v>
      </c>
      <c r="F182" s="5" t="s">
        <v>1801</v>
      </c>
      <c r="G182" s="5" t="s">
        <v>1948</v>
      </c>
      <c r="H182" s="5" t="s">
        <v>1985</v>
      </c>
      <c r="I182" s="5" t="s">
        <v>2138</v>
      </c>
      <c r="J182" s="5" t="s">
        <v>1745</v>
      </c>
      <c r="K182" s="5" t="s">
        <v>2094</v>
      </c>
      <c r="L182" s="5" t="s">
        <v>1988</v>
      </c>
      <c r="M182" s="5" t="s">
        <v>2189</v>
      </c>
      <c r="N182" s="5" t="s">
        <v>2263</v>
      </c>
      <c r="O182" s="5" t="s">
        <v>2291</v>
      </c>
      <c r="P182" s="5" t="s">
        <v>2292</v>
      </c>
      <c r="Q182" s="5" t="s">
        <v>2293</v>
      </c>
      <c r="R182" s="6" t="b">
        <v>0</v>
      </c>
      <c r="S182" s="5" t="s">
        <v>1953</v>
      </c>
      <c r="T182" s="5" t="s">
        <v>2294</v>
      </c>
      <c r="U182" s="5" t="s">
        <v>2020</v>
      </c>
      <c r="V182" s="5" t="s">
        <v>1836</v>
      </c>
      <c r="W182" s="5" t="s">
        <v>1779</v>
      </c>
      <c r="X182" s="6" t="b">
        <v>0</v>
      </c>
      <c r="Y182" s="5" t="s">
        <v>1836</v>
      </c>
      <c r="Z182" s="5" t="s">
        <v>1785</v>
      </c>
      <c r="AA182" s="5" t="s">
        <v>2295</v>
      </c>
      <c r="AB182" s="7">
        <v>3200</v>
      </c>
      <c r="AC182" s="17">
        <f t="shared" si="9"/>
        <v>3.2</v>
      </c>
      <c r="AD182" s="7">
        <v>1050</v>
      </c>
      <c r="AE182" s="17">
        <f t="shared" si="10"/>
        <v>1.05</v>
      </c>
      <c r="AF182" s="38">
        <v>0</v>
      </c>
      <c r="AG182" s="24">
        <f t="shared" si="11"/>
        <v>0</v>
      </c>
      <c r="AH182" s="39" t="s">
        <v>2296</v>
      </c>
      <c r="AI182" s="37">
        <f t="shared" si="12"/>
        <v>43.908999999999999</v>
      </c>
    </row>
    <row r="183" spans="1:35" ht="12" customHeight="1" x14ac:dyDescent="0.2">
      <c r="A183" s="1" t="s">
        <v>1719</v>
      </c>
      <c r="B183" s="5" t="s">
        <v>3208</v>
      </c>
      <c r="C183" s="5" t="s">
        <v>23</v>
      </c>
      <c r="D183" s="5" t="s">
        <v>13</v>
      </c>
      <c r="E183" s="5" t="s">
        <v>13</v>
      </c>
      <c r="F183" s="5" t="s">
        <v>2329</v>
      </c>
      <c r="G183" s="5" t="s">
        <v>2000</v>
      </c>
      <c r="H183" s="5" t="s">
        <v>1985</v>
      </c>
      <c r="I183" s="5" t="s">
        <v>2604</v>
      </c>
      <c r="J183" s="5" t="s">
        <v>1745</v>
      </c>
      <c r="K183" s="5" t="s">
        <v>2094</v>
      </c>
      <c r="L183" s="5" t="s">
        <v>1988</v>
      </c>
      <c r="M183" s="5" t="s">
        <v>1741</v>
      </c>
      <c r="N183" s="5" t="s">
        <v>1732</v>
      </c>
      <c r="O183" s="5" t="s">
        <v>34</v>
      </c>
      <c r="P183" s="5" t="s">
        <v>1745</v>
      </c>
      <c r="Q183" s="5" t="s">
        <v>35</v>
      </c>
      <c r="R183" s="6" t="b">
        <v>0</v>
      </c>
      <c r="S183" s="5" t="s">
        <v>36</v>
      </c>
      <c r="T183" s="5" t="s">
        <v>37</v>
      </c>
      <c r="U183" s="5" t="s">
        <v>1740</v>
      </c>
      <c r="V183" s="5" t="s">
        <v>1887</v>
      </c>
      <c r="W183" s="5" t="s">
        <v>2106</v>
      </c>
      <c r="X183" s="6" t="b">
        <v>0</v>
      </c>
      <c r="Y183" s="5" t="s">
        <v>1836</v>
      </c>
      <c r="Z183" s="5" t="s">
        <v>1785</v>
      </c>
      <c r="AA183" s="5" t="s">
        <v>38</v>
      </c>
      <c r="AB183" s="7">
        <v>2102</v>
      </c>
      <c r="AC183" s="17">
        <f t="shared" si="9"/>
        <v>2.1019999999999999</v>
      </c>
      <c r="AD183" s="7">
        <v>1009</v>
      </c>
      <c r="AE183" s="17">
        <f t="shared" si="10"/>
        <v>1.0089999999999999</v>
      </c>
      <c r="AF183" s="38">
        <v>3152</v>
      </c>
      <c r="AG183" s="24">
        <f t="shared" si="11"/>
        <v>3.1520000000000001</v>
      </c>
      <c r="AH183" s="5" t="s">
        <v>39</v>
      </c>
      <c r="AI183" s="37">
        <f t="shared" si="12"/>
        <v>14</v>
      </c>
    </row>
    <row r="184" spans="1:35" ht="12" customHeight="1" x14ac:dyDescent="0.2">
      <c r="A184" s="1" t="s">
        <v>1719</v>
      </c>
      <c r="B184" s="5" t="s">
        <v>3208</v>
      </c>
      <c r="C184" s="5" t="s">
        <v>103</v>
      </c>
      <c r="D184" s="5" t="s">
        <v>154</v>
      </c>
      <c r="E184" s="5" t="s">
        <v>105</v>
      </c>
      <c r="F184" s="5" t="s">
        <v>1972</v>
      </c>
      <c r="G184" s="5" t="s">
        <v>1973</v>
      </c>
      <c r="H184" s="5" t="s">
        <v>1985</v>
      </c>
      <c r="I184" s="5" t="s">
        <v>2</v>
      </c>
      <c r="J184" s="5" t="s">
        <v>1728</v>
      </c>
      <c r="K184" s="5" t="s">
        <v>1754</v>
      </c>
      <c r="L184" s="5" t="s">
        <v>1988</v>
      </c>
      <c r="M184" s="5" t="s">
        <v>1781</v>
      </c>
      <c r="N184" s="5" t="s">
        <v>1990</v>
      </c>
      <c r="O184" s="5" t="s">
        <v>157</v>
      </c>
      <c r="P184" s="5" t="s">
        <v>158</v>
      </c>
      <c r="Q184" s="5" t="s">
        <v>159</v>
      </c>
      <c r="R184" s="6" t="b">
        <v>0</v>
      </c>
      <c r="S184" s="5" t="s">
        <v>2007</v>
      </c>
      <c r="T184" s="5" t="s">
        <v>2666</v>
      </c>
      <c r="U184" s="5" t="s">
        <v>2020</v>
      </c>
      <c r="V184" s="5" t="s">
        <v>1779</v>
      </c>
      <c r="W184" s="5" t="s">
        <v>1811</v>
      </c>
      <c r="X184" s="6" t="b">
        <v>0</v>
      </c>
      <c r="Y184" s="5" t="s">
        <v>1741</v>
      </c>
      <c r="Z184" s="5" t="s">
        <v>1768</v>
      </c>
      <c r="AA184" s="5" t="s">
        <v>160</v>
      </c>
      <c r="AB184" s="7">
        <v>1142</v>
      </c>
      <c r="AC184" s="17">
        <f t="shared" si="9"/>
        <v>1.1419999999999999</v>
      </c>
      <c r="AD184" s="7">
        <v>1007</v>
      </c>
      <c r="AE184" s="17">
        <f t="shared" si="10"/>
        <v>1.0069999999999999</v>
      </c>
      <c r="AF184" s="38">
        <v>0</v>
      </c>
      <c r="AG184" s="24">
        <f t="shared" si="11"/>
        <v>0</v>
      </c>
      <c r="AH184" s="5" t="s">
        <v>1745</v>
      </c>
      <c r="AI184" s="37"/>
    </row>
    <row r="185" spans="1:35" ht="12" customHeight="1" x14ac:dyDescent="0.2">
      <c r="A185" s="1" t="s">
        <v>1719</v>
      </c>
      <c r="B185" s="5" t="s">
        <v>592</v>
      </c>
      <c r="C185" s="5" t="s">
        <v>735</v>
      </c>
      <c r="D185" s="5" t="s">
        <v>736</v>
      </c>
      <c r="E185" s="5" t="s">
        <v>736</v>
      </c>
      <c r="F185" s="5" t="s">
        <v>3115</v>
      </c>
      <c r="G185" s="5" t="s">
        <v>1960</v>
      </c>
      <c r="H185" s="5" t="s">
        <v>1985</v>
      </c>
      <c r="I185" s="5" t="s">
        <v>737</v>
      </c>
      <c r="J185" s="5" t="s">
        <v>1728</v>
      </c>
      <c r="K185" s="5" t="s">
        <v>2003</v>
      </c>
      <c r="L185" s="5" t="s">
        <v>1988</v>
      </c>
      <c r="M185" s="5" t="s">
        <v>1892</v>
      </c>
      <c r="N185" s="5" t="s">
        <v>1990</v>
      </c>
      <c r="O185" s="5" t="s">
        <v>738</v>
      </c>
      <c r="P185" s="5" t="s">
        <v>2000</v>
      </c>
      <c r="Q185" s="5" t="s">
        <v>739</v>
      </c>
      <c r="R185" s="6" t="b">
        <v>0</v>
      </c>
      <c r="S185" s="5" t="s">
        <v>740</v>
      </c>
      <c r="T185" s="5" t="s">
        <v>740</v>
      </c>
      <c r="U185" s="5" t="s">
        <v>1931</v>
      </c>
      <c r="V185" s="5" t="s">
        <v>1887</v>
      </c>
      <c r="W185" s="5" t="s">
        <v>1839</v>
      </c>
      <c r="X185" s="6" t="b">
        <v>0</v>
      </c>
      <c r="Y185" s="5" t="s">
        <v>1741</v>
      </c>
      <c r="Z185" s="5" t="s">
        <v>1785</v>
      </c>
      <c r="AA185" s="5" t="s">
        <v>1745</v>
      </c>
      <c r="AB185" s="7">
        <v>600</v>
      </c>
      <c r="AC185" s="17">
        <f t="shared" si="9"/>
        <v>0.6</v>
      </c>
      <c r="AD185" s="7">
        <v>978</v>
      </c>
      <c r="AE185" s="17">
        <f t="shared" si="10"/>
        <v>0.97799999999999998</v>
      </c>
      <c r="AF185" s="38">
        <v>0</v>
      </c>
      <c r="AG185" s="24">
        <f t="shared" si="11"/>
        <v>0</v>
      </c>
      <c r="AH185" s="5" t="s">
        <v>2493</v>
      </c>
      <c r="AI185" s="37">
        <f t="shared" si="12"/>
        <v>200</v>
      </c>
    </row>
    <row r="186" spans="1:35" ht="12" customHeight="1" x14ac:dyDescent="0.2">
      <c r="A186" s="1" t="s">
        <v>1719</v>
      </c>
      <c r="B186" s="5" t="s">
        <v>163</v>
      </c>
      <c r="C186" s="5" t="s">
        <v>195</v>
      </c>
      <c r="D186" s="5" t="s">
        <v>196</v>
      </c>
      <c r="E186" s="5" t="s">
        <v>197</v>
      </c>
      <c r="F186" s="5" t="s">
        <v>1</v>
      </c>
      <c r="G186" s="5" t="s">
        <v>1842</v>
      </c>
      <c r="H186" s="5" t="s">
        <v>1985</v>
      </c>
      <c r="I186" s="5" t="s">
        <v>198</v>
      </c>
      <c r="J186" s="5" t="s">
        <v>1728</v>
      </c>
      <c r="K186" s="5" t="s">
        <v>2094</v>
      </c>
      <c r="L186" s="5" t="s">
        <v>1988</v>
      </c>
      <c r="M186" s="5" t="s">
        <v>1915</v>
      </c>
      <c r="N186" s="5" t="s">
        <v>1926</v>
      </c>
      <c r="O186" s="5" t="s">
        <v>199</v>
      </c>
      <c r="P186" s="5" t="s">
        <v>200</v>
      </c>
      <c r="Q186" s="5" t="s">
        <v>2024</v>
      </c>
      <c r="R186" s="6" t="b">
        <v>0</v>
      </c>
      <c r="S186" s="5" t="s">
        <v>2048</v>
      </c>
      <c r="T186" s="5" t="s">
        <v>201</v>
      </c>
      <c r="U186" s="5" t="s">
        <v>2056</v>
      </c>
      <c r="V186" s="5" t="s">
        <v>1931</v>
      </c>
      <c r="W186" s="5" t="s">
        <v>1757</v>
      </c>
      <c r="X186" s="6" t="b">
        <v>0</v>
      </c>
      <c r="Y186" s="5" t="s">
        <v>1915</v>
      </c>
      <c r="Z186" s="5" t="s">
        <v>1785</v>
      </c>
      <c r="AA186" s="5" t="s">
        <v>1745</v>
      </c>
      <c r="AB186" s="7">
        <v>1700</v>
      </c>
      <c r="AC186" s="17">
        <f t="shared" si="9"/>
        <v>1.7</v>
      </c>
      <c r="AD186" s="7">
        <v>955</v>
      </c>
      <c r="AE186" s="17">
        <f t="shared" si="10"/>
        <v>0.95499999999999996</v>
      </c>
      <c r="AF186" s="38">
        <v>2662</v>
      </c>
      <c r="AG186" s="24">
        <f t="shared" si="11"/>
        <v>2.6619999999999999</v>
      </c>
      <c r="AH186" s="5" t="s">
        <v>2180</v>
      </c>
      <c r="AI186" s="37">
        <f t="shared" si="12"/>
        <v>350</v>
      </c>
    </row>
    <row r="187" spans="1:35" ht="12" customHeight="1" x14ac:dyDescent="0.2">
      <c r="A187" s="1" t="s">
        <v>1719</v>
      </c>
      <c r="B187" s="5" t="s">
        <v>1720</v>
      </c>
      <c r="C187" s="5" t="s">
        <v>1919</v>
      </c>
      <c r="D187" s="5" t="s">
        <v>1920</v>
      </c>
      <c r="E187" s="5" t="s">
        <v>1921</v>
      </c>
      <c r="F187" s="5" t="s">
        <v>1852</v>
      </c>
      <c r="G187" s="5" t="s">
        <v>1922</v>
      </c>
      <c r="H187" s="5" t="s">
        <v>1726</v>
      </c>
      <c r="I187" s="5" t="s">
        <v>1727</v>
      </c>
      <c r="J187" s="5" t="s">
        <v>1923</v>
      </c>
      <c r="K187" s="5" t="s">
        <v>1924</v>
      </c>
      <c r="L187" s="5" t="s">
        <v>1730</v>
      </c>
      <c r="M187" s="5" t="s">
        <v>1925</v>
      </c>
      <c r="N187" s="5" t="s">
        <v>1926</v>
      </c>
      <c r="O187" s="5" t="s">
        <v>1927</v>
      </c>
      <c r="P187" s="5" t="s">
        <v>1928</v>
      </c>
      <c r="Q187" s="5" t="s">
        <v>1929</v>
      </c>
      <c r="R187" s="6" t="b">
        <v>0</v>
      </c>
      <c r="S187" s="5" t="s">
        <v>1877</v>
      </c>
      <c r="T187" s="5" t="s">
        <v>1930</v>
      </c>
      <c r="U187" s="5" t="s">
        <v>1825</v>
      </c>
      <c r="V187" s="5" t="s">
        <v>1931</v>
      </c>
      <c r="W187" s="5" t="s">
        <v>1757</v>
      </c>
      <c r="X187" s="6" t="b">
        <v>0</v>
      </c>
      <c r="Y187" s="5" t="s">
        <v>1915</v>
      </c>
      <c r="Z187" s="5" t="s">
        <v>1785</v>
      </c>
      <c r="AA187" s="5" t="s">
        <v>1742</v>
      </c>
      <c r="AB187" s="7">
        <v>3690</v>
      </c>
      <c r="AC187" s="17">
        <f t="shared" si="9"/>
        <v>3.69</v>
      </c>
      <c r="AD187" s="7">
        <v>950</v>
      </c>
      <c r="AE187" s="17">
        <f t="shared" si="10"/>
        <v>0.95</v>
      </c>
      <c r="AF187" s="38">
        <v>4562</v>
      </c>
      <c r="AG187" s="24">
        <f t="shared" si="11"/>
        <v>4.5620000000000003</v>
      </c>
      <c r="AH187" s="39" t="s">
        <v>1933</v>
      </c>
      <c r="AI187" s="37">
        <f t="shared" si="12"/>
        <v>75</v>
      </c>
    </row>
    <row r="188" spans="1:35" ht="12" customHeight="1" x14ac:dyDescent="0.2">
      <c r="A188" s="1" t="s">
        <v>1719</v>
      </c>
      <c r="B188" s="5" t="s">
        <v>1720</v>
      </c>
      <c r="C188" s="5" t="s">
        <v>1919</v>
      </c>
      <c r="D188" s="5" t="s">
        <v>1982</v>
      </c>
      <c r="E188" s="5" t="s">
        <v>1983</v>
      </c>
      <c r="F188" s="5" t="s">
        <v>1984</v>
      </c>
      <c r="G188" s="5" t="s">
        <v>1948</v>
      </c>
      <c r="H188" s="5" t="s">
        <v>1985</v>
      </c>
      <c r="I188" s="5" t="s">
        <v>1986</v>
      </c>
      <c r="J188" s="5" t="s">
        <v>1728</v>
      </c>
      <c r="K188" s="5" t="s">
        <v>1987</v>
      </c>
      <c r="L188" s="5" t="s">
        <v>1988</v>
      </c>
      <c r="M188" s="5" t="s">
        <v>1989</v>
      </c>
      <c r="N188" s="5" t="s">
        <v>1990</v>
      </c>
      <c r="O188" s="5" t="s">
        <v>1953</v>
      </c>
      <c r="P188" s="5" t="s">
        <v>1991</v>
      </c>
      <c r="Q188" s="5" t="s">
        <v>1775</v>
      </c>
      <c r="R188" s="6" t="b">
        <v>0</v>
      </c>
      <c r="S188" s="5" t="s">
        <v>1992</v>
      </c>
      <c r="T188" s="5" t="s">
        <v>1993</v>
      </c>
      <c r="U188" s="5" t="s">
        <v>1794</v>
      </c>
      <c r="V188" s="5" t="s">
        <v>1931</v>
      </c>
      <c r="W188" s="5" t="s">
        <v>1994</v>
      </c>
      <c r="X188" s="6" t="b">
        <v>0</v>
      </c>
      <c r="Y188" s="5" t="s">
        <v>1915</v>
      </c>
      <c r="Z188" s="5" t="s">
        <v>1768</v>
      </c>
      <c r="AA188" s="5" t="s">
        <v>1995</v>
      </c>
      <c r="AB188" s="7">
        <v>2736</v>
      </c>
      <c r="AC188" s="17">
        <f t="shared" si="9"/>
        <v>2.7360000000000002</v>
      </c>
      <c r="AD188" s="7">
        <v>950</v>
      </c>
      <c r="AE188" s="17">
        <f t="shared" si="10"/>
        <v>0.95</v>
      </c>
      <c r="AF188" s="38">
        <v>0</v>
      </c>
      <c r="AG188" s="24">
        <f t="shared" si="11"/>
        <v>0</v>
      </c>
      <c r="AH188" s="39" t="s">
        <v>1824</v>
      </c>
      <c r="AI188" s="37">
        <f t="shared" si="12"/>
        <v>2.5</v>
      </c>
    </row>
    <row r="189" spans="1:35" ht="12" customHeight="1" x14ac:dyDescent="0.2">
      <c r="A189" s="1" t="s">
        <v>1719</v>
      </c>
      <c r="B189" s="5" t="s">
        <v>3043</v>
      </c>
      <c r="C189" s="5" t="s">
        <v>3056</v>
      </c>
      <c r="D189" s="5" t="s">
        <v>3166</v>
      </c>
      <c r="E189" s="5" t="s">
        <v>3167</v>
      </c>
      <c r="F189" s="5" t="s">
        <v>3123</v>
      </c>
      <c r="G189" s="5" t="s">
        <v>1948</v>
      </c>
      <c r="H189" s="5" t="s">
        <v>1985</v>
      </c>
      <c r="I189" s="5" t="s">
        <v>3070</v>
      </c>
      <c r="J189" s="5" t="s">
        <v>1745</v>
      </c>
      <c r="K189" s="5" t="s">
        <v>1754</v>
      </c>
      <c r="L189" s="5" t="s">
        <v>1988</v>
      </c>
      <c r="M189" s="5" t="s">
        <v>1989</v>
      </c>
      <c r="N189" s="5" t="s">
        <v>1990</v>
      </c>
      <c r="O189" s="5" t="s">
        <v>3168</v>
      </c>
      <c r="P189" s="5" t="s">
        <v>3169</v>
      </c>
      <c r="Q189" s="5" t="s">
        <v>1905</v>
      </c>
      <c r="R189" s="6" t="b">
        <v>0</v>
      </c>
      <c r="S189" s="5" t="s">
        <v>1779</v>
      </c>
      <c r="T189" s="5" t="s">
        <v>3170</v>
      </c>
      <c r="U189" s="5" t="s">
        <v>2253</v>
      </c>
      <c r="V189" s="5" t="s">
        <v>1887</v>
      </c>
      <c r="W189" s="5" t="s">
        <v>1779</v>
      </c>
      <c r="X189" s="6" t="b">
        <v>1</v>
      </c>
      <c r="Y189" s="5" t="s">
        <v>1825</v>
      </c>
      <c r="Z189" s="5" t="s">
        <v>1785</v>
      </c>
      <c r="AA189" s="5" t="s">
        <v>1745</v>
      </c>
      <c r="AB189" s="7">
        <v>3200</v>
      </c>
      <c r="AC189" s="17">
        <f t="shared" si="9"/>
        <v>3.2</v>
      </c>
      <c r="AD189" s="7">
        <v>932</v>
      </c>
      <c r="AE189" s="17">
        <f t="shared" si="10"/>
        <v>0.93200000000000005</v>
      </c>
      <c r="AF189" s="38">
        <v>4833</v>
      </c>
      <c r="AG189" s="24">
        <f t="shared" si="11"/>
        <v>4.8330000000000002</v>
      </c>
      <c r="AH189" s="5" t="s">
        <v>1811</v>
      </c>
      <c r="AI189" s="37">
        <f t="shared" si="12"/>
        <v>1</v>
      </c>
    </row>
    <row r="190" spans="1:35" ht="12" customHeight="1" x14ac:dyDescent="0.2">
      <c r="A190" s="1" t="s">
        <v>1719</v>
      </c>
      <c r="B190" s="5" t="s">
        <v>2120</v>
      </c>
      <c r="C190" s="5" t="s">
        <v>2135</v>
      </c>
      <c r="D190" s="5" t="s">
        <v>2245</v>
      </c>
      <c r="E190" s="5" t="s">
        <v>2246</v>
      </c>
      <c r="F190" s="5" t="s">
        <v>1974</v>
      </c>
      <c r="G190" s="5" t="s">
        <v>1772</v>
      </c>
      <c r="H190" s="5" t="s">
        <v>1985</v>
      </c>
      <c r="I190" s="5" t="s">
        <v>2247</v>
      </c>
      <c r="J190" s="5" t="s">
        <v>1728</v>
      </c>
      <c r="K190" s="5" t="s">
        <v>2003</v>
      </c>
      <c r="L190" s="5" t="s">
        <v>1988</v>
      </c>
      <c r="M190" s="5" t="s">
        <v>1807</v>
      </c>
      <c r="N190" s="5" t="s">
        <v>1990</v>
      </c>
      <c r="O190" s="5" t="s">
        <v>2248</v>
      </c>
      <c r="P190" s="5" t="s">
        <v>2249</v>
      </c>
      <c r="Q190" s="5" t="s">
        <v>2250</v>
      </c>
      <c r="R190" s="6" t="b">
        <v>0</v>
      </c>
      <c r="S190" s="5" t="s">
        <v>2251</v>
      </c>
      <c r="T190" s="5" t="s">
        <v>2252</v>
      </c>
      <c r="U190" s="5" t="s">
        <v>2253</v>
      </c>
      <c r="V190" s="5" t="s">
        <v>1785</v>
      </c>
      <c r="W190" s="5" t="s">
        <v>1777</v>
      </c>
      <c r="X190" s="6" t="b">
        <v>0</v>
      </c>
      <c r="Y190" s="5" t="s">
        <v>1858</v>
      </c>
      <c r="Z190" s="5" t="s">
        <v>1768</v>
      </c>
      <c r="AA190" s="5" t="s">
        <v>2254</v>
      </c>
      <c r="AB190" s="7">
        <v>1600</v>
      </c>
      <c r="AC190" s="17">
        <f t="shared" si="9"/>
        <v>1.6</v>
      </c>
      <c r="AD190" s="7">
        <v>919</v>
      </c>
      <c r="AE190" s="17">
        <f t="shared" si="10"/>
        <v>0.91900000000000004</v>
      </c>
      <c r="AF190" s="38">
        <v>2393</v>
      </c>
      <c r="AG190" s="24">
        <f t="shared" si="11"/>
        <v>2.3929999999999998</v>
      </c>
      <c r="AH190" s="39" t="s">
        <v>2255</v>
      </c>
      <c r="AI190" s="37">
        <f t="shared" si="12"/>
        <v>1860</v>
      </c>
    </row>
    <row r="191" spans="1:35" ht="12" customHeight="1" x14ac:dyDescent="0.2">
      <c r="A191" s="1" t="s">
        <v>1719</v>
      </c>
      <c r="B191" s="5" t="s">
        <v>2614</v>
      </c>
      <c r="C191" s="5" t="s">
        <v>2628</v>
      </c>
      <c r="D191" s="5" t="s">
        <v>2875</v>
      </c>
      <c r="E191" s="5" t="s">
        <v>2841</v>
      </c>
      <c r="F191" s="5" t="s">
        <v>2286</v>
      </c>
      <c r="G191" s="5" t="s">
        <v>2235</v>
      </c>
      <c r="H191" s="5" t="s">
        <v>1985</v>
      </c>
      <c r="I191" s="5" t="s">
        <v>2876</v>
      </c>
      <c r="J191" s="5" t="s">
        <v>1728</v>
      </c>
      <c r="K191" s="5" t="s">
        <v>2003</v>
      </c>
      <c r="L191" s="5" t="s">
        <v>1988</v>
      </c>
      <c r="M191" s="5" t="s">
        <v>1835</v>
      </c>
      <c r="N191" s="5" t="s">
        <v>1926</v>
      </c>
      <c r="O191" s="5" t="s">
        <v>2877</v>
      </c>
      <c r="P191" s="5" t="s">
        <v>2878</v>
      </c>
      <c r="Q191" s="5" t="s">
        <v>2879</v>
      </c>
      <c r="R191" s="6" t="b">
        <v>0</v>
      </c>
      <c r="S191" s="5" t="s">
        <v>2880</v>
      </c>
      <c r="T191" s="5" t="s">
        <v>2881</v>
      </c>
      <c r="U191" s="5" t="s">
        <v>2882</v>
      </c>
      <c r="V191" s="5" t="s">
        <v>2068</v>
      </c>
      <c r="W191" s="5" t="s">
        <v>1779</v>
      </c>
      <c r="X191" s="6" t="b">
        <v>0</v>
      </c>
      <c r="Y191" s="5" t="s">
        <v>1740</v>
      </c>
      <c r="Z191" s="5" t="s">
        <v>1785</v>
      </c>
      <c r="AA191" s="5" t="s">
        <v>2883</v>
      </c>
      <c r="AB191" s="7">
        <v>8828</v>
      </c>
      <c r="AC191" s="17">
        <f t="shared" si="9"/>
        <v>8.8279999999999994</v>
      </c>
      <c r="AD191" s="7">
        <v>900</v>
      </c>
      <c r="AE191" s="17">
        <f t="shared" si="10"/>
        <v>0.9</v>
      </c>
      <c r="AF191" s="38">
        <v>9981</v>
      </c>
      <c r="AG191" s="24">
        <f t="shared" si="11"/>
        <v>9.9809999999999999</v>
      </c>
      <c r="AH191" s="5" t="s">
        <v>1745</v>
      </c>
      <c r="AI191" s="37"/>
    </row>
    <row r="192" spans="1:35" ht="12" customHeight="1" x14ac:dyDescent="0.2">
      <c r="A192" s="1" t="s">
        <v>1719</v>
      </c>
      <c r="B192" s="5" t="s">
        <v>1720</v>
      </c>
      <c r="C192" s="5" t="s">
        <v>1812</v>
      </c>
      <c r="D192" s="5" t="s">
        <v>2107</v>
      </c>
      <c r="E192" s="5" t="s">
        <v>2108</v>
      </c>
      <c r="F192" s="5" t="s">
        <v>1751</v>
      </c>
      <c r="G192" s="5" t="s">
        <v>1948</v>
      </c>
      <c r="H192" s="5" t="s">
        <v>1985</v>
      </c>
      <c r="I192" s="5" t="s">
        <v>2038</v>
      </c>
      <c r="J192" s="5" t="s">
        <v>1728</v>
      </c>
      <c r="K192" s="5" t="s">
        <v>2003</v>
      </c>
      <c r="L192" s="5" t="s">
        <v>1988</v>
      </c>
      <c r="M192" s="5" t="s">
        <v>1823</v>
      </c>
      <c r="N192" s="5" t="s">
        <v>1990</v>
      </c>
      <c r="O192" s="5" t="s">
        <v>2109</v>
      </c>
      <c r="P192" s="5" t="s">
        <v>2110</v>
      </c>
      <c r="Q192" s="5" t="s">
        <v>2111</v>
      </c>
      <c r="R192" s="6" t="b">
        <v>0</v>
      </c>
      <c r="S192" s="5" t="s">
        <v>2112</v>
      </c>
      <c r="T192" s="5" t="s">
        <v>2113</v>
      </c>
      <c r="U192" s="5" t="s">
        <v>2114</v>
      </c>
      <c r="V192" s="5" t="s">
        <v>2039</v>
      </c>
      <c r="W192" s="5" t="s">
        <v>2035</v>
      </c>
      <c r="X192" s="6" t="b">
        <v>1</v>
      </c>
      <c r="Y192" s="5" t="s">
        <v>1763</v>
      </c>
      <c r="Z192" s="5" t="s">
        <v>1768</v>
      </c>
      <c r="AA192" s="5" t="s">
        <v>2115</v>
      </c>
      <c r="AB192" s="7">
        <v>1819</v>
      </c>
      <c r="AC192" s="17">
        <f t="shared" si="9"/>
        <v>1.819</v>
      </c>
      <c r="AD192" s="7">
        <v>870</v>
      </c>
      <c r="AE192" s="17">
        <f t="shared" si="10"/>
        <v>0.87</v>
      </c>
      <c r="AF192" s="38">
        <v>0</v>
      </c>
      <c r="AG192" s="24">
        <f t="shared" si="11"/>
        <v>0</v>
      </c>
      <c r="AH192" s="39" t="s">
        <v>2117</v>
      </c>
      <c r="AI192" s="37">
        <f t="shared" si="12"/>
        <v>150</v>
      </c>
    </row>
    <row r="193" spans="1:35" ht="12" customHeight="1" x14ac:dyDescent="0.2">
      <c r="A193" s="1" t="s">
        <v>1719</v>
      </c>
      <c r="B193" s="5" t="s">
        <v>2120</v>
      </c>
      <c r="C193" s="5" t="s">
        <v>2258</v>
      </c>
      <c r="D193" s="5" t="s">
        <v>2259</v>
      </c>
      <c r="E193" s="5" t="s">
        <v>2260</v>
      </c>
      <c r="F193" s="5" t="s">
        <v>1865</v>
      </c>
      <c r="G193" s="5" t="s">
        <v>1890</v>
      </c>
      <c r="H193" s="5" t="s">
        <v>1985</v>
      </c>
      <c r="I193" s="5" t="s">
        <v>2261</v>
      </c>
      <c r="J193" s="5" t="s">
        <v>2262</v>
      </c>
      <c r="K193" s="5" t="s">
        <v>2094</v>
      </c>
      <c r="L193" s="5" t="s">
        <v>1988</v>
      </c>
      <c r="M193" s="5" t="s">
        <v>2158</v>
      </c>
      <c r="N193" s="5" t="s">
        <v>2263</v>
      </c>
      <c r="O193" s="5" t="s">
        <v>2264</v>
      </c>
      <c r="P193" s="5" t="s">
        <v>2265</v>
      </c>
      <c r="Q193" s="5" t="s">
        <v>2266</v>
      </c>
      <c r="R193" s="6" t="b">
        <v>0</v>
      </c>
      <c r="S193" s="5" t="s">
        <v>2165</v>
      </c>
      <c r="T193" s="5" t="s">
        <v>2267</v>
      </c>
      <c r="U193" s="5" t="s">
        <v>1795</v>
      </c>
      <c r="V193" s="5" t="s">
        <v>1741</v>
      </c>
      <c r="W193" s="5" t="s">
        <v>2268</v>
      </c>
      <c r="X193" s="6" t="b">
        <v>0</v>
      </c>
      <c r="Y193" s="5" t="s">
        <v>1836</v>
      </c>
      <c r="Z193" s="5" t="s">
        <v>1785</v>
      </c>
      <c r="AA193" s="5" t="s">
        <v>1724</v>
      </c>
      <c r="AB193" s="7">
        <v>1911</v>
      </c>
      <c r="AC193" s="17">
        <f t="shared" si="9"/>
        <v>1.911</v>
      </c>
      <c r="AD193" s="7">
        <v>869</v>
      </c>
      <c r="AE193" s="17">
        <f t="shared" si="10"/>
        <v>0.86899999999999999</v>
      </c>
      <c r="AF193" s="38">
        <v>0</v>
      </c>
      <c r="AG193" s="24">
        <f t="shared" si="11"/>
        <v>0</v>
      </c>
      <c r="AH193" s="39" t="s">
        <v>2269</v>
      </c>
      <c r="AI193" s="37">
        <f t="shared" si="12"/>
        <v>42.066000000000003</v>
      </c>
    </row>
    <row r="194" spans="1:35" ht="12" customHeight="1" x14ac:dyDescent="0.2">
      <c r="A194" s="1" t="s">
        <v>1719</v>
      </c>
      <c r="B194" s="5" t="s">
        <v>3043</v>
      </c>
      <c r="C194" s="5" t="s">
        <v>3056</v>
      </c>
      <c r="D194" s="5" t="s">
        <v>3067</v>
      </c>
      <c r="E194" s="5" t="s">
        <v>3068</v>
      </c>
      <c r="F194" s="5" t="s">
        <v>3069</v>
      </c>
      <c r="G194" s="5" t="s">
        <v>1772</v>
      </c>
      <c r="H194" s="5" t="s">
        <v>1985</v>
      </c>
      <c r="I194" s="5" t="s">
        <v>3070</v>
      </c>
      <c r="J194" s="5" t="s">
        <v>1745</v>
      </c>
      <c r="K194" s="5" t="s">
        <v>1754</v>
      </c>
      <c r="L194" s="5" t="s">
        <v>1988</v>
      </c>
      <c r="M194" s="5" t="s">
        <v>1915</v>
      </c>
      <c r="N194" s="5" t="s">
        <v>1990</v>
      </c>
      <c r="O194" s="5" t="s">
        <v>3071</v>
      </c>
      <c r="P194" s="5" t="s">
        <v>3072</v>
      </c>
      <c r="Q194" s="5" t="s">
        <v>2293</v>
      </c>
      <c r="R194" s="6" t="b">
        <v>0</v>
      </c>
      <c r="S194" s="5" t="s">
        <v>3073</v>
      </c>
      <c r="T194" s="5" t="s">
        <v>3073</v>
      </c>
      <c r="U194" s="5" t="s">
        <v>3074</v>
      </c>
      <c r="V194" s="5" t="s">
        <v>1887</v>
      </c>
      <c r="W194" s="5" t="s">
        <v>2007</v>
      </c>
      <c r="X194" s="6" t="b">
        <v>1</v>
      </c>
      <c r="Y194" s="5" t="s">
        <v>1825</v>
      </c>
      <c r="Z194" s="5" t="s">
        <v>1785</v>
      </c>
      <c r="AA194" s="5" t="s">
        <v>1745</v>
      </c>
      <c r="AB194" s="7">
        <v>3330</v>
      </c>
      <c r="AC194" s="17">
        <f t="shared" ref="AC194:AC257" si="13">AB194/1000</f>
        <v>3.33</v>
      </c>
      <c r="AD194" s="7">
        <v>863</v>
      </c>
      <c r="AE194" s="17">
        <f t="shared" ref="AE194:AE257" si="14">AD194/1000</f>
        <v>0.86299999999999999</v>
      </c>
      <c r="AF194" s="38">
        <v>4508</v>
      </c>
      <c r="AG194" s="24">
        <f t="shared" si="11"/>
        <v>4.508</v>
      </c>
      <c r="AH194" s="5" t="s">
        <v>2597</v>
      </c>
      <c r="AI194" s="37">
        <f t="shared" si="12"/>
        <v>275</v>
      </c>
    </row>
    <row r="195" spans="1:35" ht="12" customHeight="1" x14ac:dyDescent="0.2">
      <c r="A195" s="1" t="s">
        <v>1719</v>
      </c>
      <c r="B195" s="5" t="s">
        <v>2120</v>
      </c>
      <c r="C195" s="5" t="s">
        <v>2258</v>
      </c>
      <c r="D195" s="5" t="s">
        <v>2343</v>
      </c>
      <c r="E195" s="5" t="s">
        <v>2260</v>
      </c>
      <c r="F195" s="5" t="s">
        <v>1752</v>
      </c>
      <c r="G195" s="5" t="s">
        <v>1752</v>
      </c>
      <c r="H195" s="5" t="s">
        <v>1985</v>
      </c>
      <c r="I195" s="5" t="s">
        <v>2138</v>
      </c>
      <c r="J195" s="5" t="s">
        <v>1745</v>
      </c>
      <c r="K195" s="5" t="s">
        <v>2094</v>
      </c>
      <c r="L195" s="5" t="s">
        <v>1988</v>
      </c>
      <c r="M195" s="5" t="s">
        <v>2344</v>
      </c>
      <c r="N195" s="5" t="s">
        <v>2263</v>
      </c>
      <c r="O195" s="5" t="s">
        <v>1975</v>
      </c>
      <c r="P195" s="5" t="s">
        <v>2345</v>
      </c>
      <c r="Q195" s="5" t="s">
        <v>2266</v>
      </c>
      <c r="R195" s="6" t="b">
        <v>0</v>
      </c>
      <c r="S195" s="5" t="s">
        <v>1811</v>
      </c>
      <c r="T195" s="5" t="s">
        <v>2346</v>
      </c>
      <c r="U195" s="5" t="s">
        <v>2344</v>
      </c>
      <c r="V195" s="5" t="s">
        <v>1915</v>
      </c>
      <c r="W195" s="5" t="s">
        <v>1779</v>
      </c>
      <c r="X195" s="6" t="b">
        <v>0</v>
      </c>
      <c r="Y195" s="5" t="s">
        <v>1836</v>
      </c>
      <c r="Z195" s="5" t="s">
        <v>1785</v>
      </c>
      <c r="AA195" s="5" t="s">
        <v>2268</v>
      </c>
      <c r="AB195" s="7">
        <v>4778</v>
      </c>
      <c r="AC195" s="17">
        <f t="shared" si="13"/>
        <v>4.7779999999999996</v>
      </c>
      <c r="AD195" s="7">
        <v>857</v>
      </c>
      <c r="AE195" s="17">
        <f t="shared" si="14"/>
        <v>0.85699999999999998</v>
      </c>
      <c r="AF195" s="38">
        <v>0</v>
      </c>
      <c r="AG195" s="24">
        <f t="shared" ref="AG195:AG258" si="15">AF195/1000</f>
        <v>0</v>
      </c>
      <c r="AH195" s="39" t="s">
        <v>2347</v>
      </c>
      <c r="AI195" s="37">
        <f t="shared" si="12"/>
        <v>7.2009999999999996</v>
      </c>
    </row>
    <row r="196" spans="1:35" ht="12" customHeight="1" x14ac:dyDescent="0.2">
      <c r="A196" s="1" t="s">
        <v>1719</v>
      </c>
      <c r="B196" s="5" t="s">
        <v>592</v>
      </c>
      <c r="C196" s="5" t="s">
        <v>211</v>
      </c>
      <c r="D196" s="5" t="s">
        <v>777</v>
      </c>
      <c r="E196" s="5" t="s">
        <v>743</v>
      </c>
      <c r="F196" s="5" t="s">
        <v>3173</v>
      </c>
      <c r="G196" s="5" t="s">
        <v>1</v>
      </c>
      <c r="H196" s="5" t="s">
        <v>1985</v>
      </c>
      <c r="I196" s="5" t="s">
        <v>778</v>
      </c>
      <c r="J196" s="5" t="s">
        <v>1728</v>
      </c>
      <c r="K196" s="5" t="s">
        <v>2094</v>
      </c>
      <c r="L196" s="5" t="s">
        <v>1988</v>
      </c>
      <c r="M196" s="5" t="s">
        <v>1823</v>
      </c>
      <c r="N196" s="5" t="s">
        <v>1990</v>
      </c>
      <c r="O196" s="5" t="s">
        <v>779</v>
      </c>
      <c r="P196" s="5" t="s">
        <v>780</v>
      </c>
      <c r="Q196" s="5" t="s">
        <v>1745</v>
      </c>
      <c r="R196" s="6" t="b">
        <v>0</v>
      </c>
      <c r="S196" s="5" t="s">
        <v>781</v>
      </c>
      <c r="T196" s="5" t="s">
        <v>747</v>
      </c>
      <c r="U196" s="5" t="s">
        <v>1823</v>
      </c>
      <c r="V196" s="5" t="s">
        <v>1779</v>
      </c>
      <c r="W196" s="5" t="s">
        <v>1779</v>
      </c>
      <c r="X196" s="6" t="b">
        <v>1</v>
      </c>
      <c r="Y196" s="5" t="s">
        <v>2068</v>
      </c>
      <c r="Z196" s="5" t="s">
        <v>1931</v>
      </c>
      <c r="AA196" s="5" t="s">
        <v>1745</v>
      </c>
      <c r="AB196" s="7">
        <v>828</v>
      </c>
      <c r="AC196" s="17">
        <f t="shared" si="13"/>
        <v>0.82799999999999996</v>
      </c>
      <c r="AD196" s="7">
        <v>837</v>
      </c>
      <c r="AE196" s="17">
        <f t="shared" si="14"/>
        <v>0.83699999999999997</v>
      </c>
      <c r="AF196" s="38">
        <v>1650</v>
      </c>
      <c r="AG196" s="24">
        <f t="shared" si="15"/>
        <v>1.65</v>
      </c>
      <c r="AH196" s="5" t="s">
        <v>1810</v>
      </c>
      <c r="AI196" s="37">
        <f t="shared" si="12"/>
        <v>20</v>
      </c>
    </row>
    <row r="197" spans="1:35" ht="12" customHeight="1" x14ac:dyDescent="0.2">
      <c r="A197" s="1" t="s">
        <v>1719</v>
      </c>
      <c r="B197" s="5" t="s">
        <v>163</v>
      </c>
      <c r="C197" s="5" t="s">
        <v>3056</v>
      </c>
      <c r="D197" s="5" t="s">
        <v>514</v>
      </c>
      <c r="E197" s="5" t="s">
        <v>3077</v>
      </c>
      <c r="F197" s="5" t="s">
        <v>2435</v>
      </c>
      <c r="G197" s="5" t="s">
        <v>1801</v>
      </c>
      <c r="H197" s="5" t="s">
        <v>1985</v>
      </c>
      <c r="I197" s="5" t="s">
        <v>2604</v>
      </c>
      <c r="J197" s="5" t="s">
        <v>1745</v>
      </c>
      <c r="K197" s="5" t="s">
        <v>2094</v>
      </c>
      <c r="L197" s="5" t="s">
        <v>1988</v>
      </c>
      <c r="M197" s="5" t="s">
        <v>1807</v>
      </c>
      <c r="N197" s="5" t="s">
        <v>2605</v>
      </c>
      <c r="O197" s="5" t="s">
        <v>1903</v>
      </c>
      <c r="P197" s="5" t="s">
        <v>515</v>
      </c>
      <c r="Q197" s="5" t="s">
        <v>370</v>
      </c>
      <c r="R197" s="6" t="b">
        <v>0</v>
      </c>
      <c r="S197" s="5" t="s">
        <v>1779</v>
      </c>
      <c r="T197" s="5" t="s">
        <v>516</v>
      </c>
      <c r="U197" s="5" t="s">
        <v>1892</v>
      </c>
      <c r="V197" s="5" t="s">
        <v>1785</v>
      </c>
      <c r="W197" s="5" t="s">
        <v>2384</v>
      </c>
      <c r="X197" s="6" t="b">
        <v>0</v>
      </c>
      <c r="Y197" s="5" t="s">
        <v>1825</v>
      </c>
      <c r="Z197" s="5" t="s">
        <v>1785</v>
      </c>
      <c r="AA197" s="5" t="s">
        <v>1745</v>
      </c>
      <c r="AB197" s="7">
        <v>2600</v>
      </c>
      <c r="AC197" s="17">
        <f t="shared" si="13"/>
        <v>2.6</v>
      </c>
      <c r="AD197" s="7">
        <v>815</v>
      </c>
      <c r="AE197" s="17">
        <f t="shared" si="14"/>
        <v>0.81499999999999995</v>
      </c>
      <c r="AF197" s="38">
        <v>3717</v>
      </c>
      <c r="AG197" s="24">
        <f t="shared" si="15"/>
        <v>3.7170000000000001</v>
      </c>
      <c r="AH197" s="5" t="s">
        <v>1745</v>
      </c>
      <c r="AI197" s="37"/>
    </row>
    <row r="198" spans="1:35" ht="12" customHeight="1" x14ac:dyDescent="0.2">
      <c r="A198" s="1" t="s">
        <v>1719</v>
      </c>
      <c r="B198" s="5" t="s">
        <v>1720</v>
      </c>
      <c r="C198" s="5" t="s">
        <v>1919</v>
      </c>
      <c r="D198" s="5" t="s">
        <v>2081</v>
      </c>
      <c r="E198" s="5" t="s">
        <v>1999</v>
      </c>
      <c r="F198" s="5" t="s">
        <v>1724</v>
      </c>
      <c r="G198" s="5" t="s">
        <v>2082</v>
      </c>
      <c r="H198" s="5" t="s">
        <v>1985</v>
      </c>
      <c r="I198" s="5" t="s">
        <v>2083</v>
      </c>
      <c r="J198" s="5" t="s">
        <v>1728</v>
      </c>
      <c r="K198" s="5" t="s">
        <v>2003</v>
      </c>
      <c r="L198" s="5" t="s">
        <v>1988</v>
      </c>
      <c r="M198" s="5" t="s">
        <v>2084</v>
      </c>
      <c r="N198" s="5" t="s">
        <v>1926</v>
      </c>
      <c r="O198" s="5" t="s">
        <v>2085</v>
      </c>
      <c r="P198" s="5" t="s">
        <v>1890</v>
      </c>
      <c r="Q198" s="5" t="s">
        <v>2086</v>
      </c>
      <c r="R198" s="6" t="b">
        <v>0</v>
      </c>
      <c r="S198" s="5" t="s">
        <v>1779</v>
      </c>
      <c r="T198" s="5" t="s">
        <v>1745</v>
      </c>
      <c r="U198" s="5" t="s">
        <v>1823</v>
      </c>
      <c r="V198" s="5" t="s">
        <v>1887</v>
      </c>
      <c r="W198" s="5" t="s">
        <v>2087</v>
      </c>
      <c r="X198" s="6" t="b">
        <v>0</v>
      </c>
      <c r="Y198" s="5" t="s">
        <v>1741</v>
      </c>
      <c r="Z198" s="5" t="s">
        <v>2056</v>
      </c>
      <c r="AA198" s="5" t="s">
        <v>2088</v>
      </c>
      <c r="AB198" s="7">
        <v>822</v>
      </c>
      <c r="AC198" s="17">
        <f t="shared" si="13"/>
        <v>0.82199999999999995</v>
      </c>
      <c r="AD198" s="7">
        <v>800</v>
      </c>
      <c r="AE198" s="17">
        <f t="shared" si="14"/>
        <v>0.8</v>
      </c>
      <c r="AF198" s="38">
        <v>1340</v>
      </c>
      <c r="AG198" s="24">
        <f t="shared" si="15"/>
        <v>1.34</v>
      </c>
      <c r="AH198" s="39" t="s">
        <v>2089</v>
      </c>
      <c r="AI198" s="37">
        <f>AH198/1000</f>
        <v>550</v>
      </c>
    </row>
    <row r="199" spans="1:35" ht="12" customHeight="1" x14ac:dyDescent="0.2">
      <c r="A199" s="1" t="s">
        <v>1719</v>
      </c>
      <c r="B199" s="5" t="s">
        <v>2120</v>
      </c>
      <c r="C199" s="5" t="s">
        <v>2121</v>
      </c>
      <c r="D199" s="5" t="s">
        <v>2285</v>
      </c>
      <c r="E199" s="5" t="s">
        <v>2210</v>
      </c>
      <c r="F199" s="5" t="s">
        <v>2286</v>
      </c>
      <c r="G199" s="5" t="s">
        <v>1973</v>
      </c>
      <c r="H199" s="5" t="s">
        <v>1985</v>
      </c>
      <c r="I199" s="5" t="s">
        <v>2094</v>
      </c>
      <c r="J199" s="5" t="s">
        <v>1745</v>
      </c>
      <c r="K199" s="5" t="s">
        <v>2094</v>
      </c>
      <c r="L199" s="5" t="s">
        <v>1988</v>
      </c>
      <c r="M199" s="5" t="s">
        <v>2004</v>
      </c>
      <c r="N199" s="5" t="s">
        <v>1926</v>
      </c>
      <c r="O199" s="5" t="s">
        <v>2287</v>
      </c>
      <c r="P199" s="5" t="s">
        <v>2288</v>
      </c>
      <c r="Q199" s="5" t="s">
        <v>2289</v>
      </c>
      <c r="R199" s="6" t="b">
        <v>0</v>
      </c>
      <c r="S199" s="5" t="s">
        <v>1745</v>
      </c>
      <c r="T199" s="5" t="s">
        <v>1745</v>
      </c>
      <c r="U199" s="5" t="s">
        <v>1915</v>
      </c>
      <c r="V199" s="5" t="s">
        <v>1768</v>
      </c>
      <c r="W199" s="5" t="s">
        <v>1779</v>
      </c>
      <c r="X199" s="6" t="b">
        <v>0</v>
      </c>
      <c r="Y199" s="5" t="s">
        <v>1825</v>
      </c>
      <c r="Z199" s="5" t="s">
        <v>1785</v>
      </c>
      <c r="AA199" s="5" t="s">
        <v>1745</v>
      </c>
      <c r="AB199" s="7">
        <v>1406</v>
      </c>
      <c r="AC199" s="17">
        <f t="shared" si="13"/>
        <v>1.4059999999999999</v>
      </c>
      <c r="AD199" s="7">
        <v>800</v>
      </c>
      <c r="AE199" s="17">
        <f t="shared" si="14"/>
        <v>0.8</v>
      </c>
      <c r="AF199" s="38">
        <v>0</v>
      </c>
      <c r="AG199" s="24">
        <f t="shared" si="15"/>
        <v>0</v>
      </c>
      <c r="AH199" s="39" t="s">
        <v>2208</v>
      </c>
      <c r="AI199" s="37">
        <f t="shared" si="12"/>
        <v>5</v>
      </c>
    </row>
    <row r="200" spans="1:35" ht="12" customHeight="1" x14ac:dyDescent="0.2">
      <c r="A200" s="1" t="s">
        <v>1719</v>
      </c>
      <c r="B200" s="5" t="s">
        <v>2430</v>
      </c>
      <c r="C200" s="5" t="s">
        <v>2468</v>
      </c>
      <c r="D200" s="5" t="s">
        <v>2469</v>
      </c>
      <c r="E200" s="5" t="s">
        <v>2273</v>
      </c>
      <c r="F200" s="5" t="s">
        <v>1724</v>
      </c>
      <c r="G200" s="5" t="s">
        <v>1752</v>
      </c>
      <c r="H200" s="5" t="s">
        <v>1985</v>
      </c>
      <c r="I200" s="5" t="s">
        <v>2470</v>
      </c>
      <c r="J200" s="5" t="s">
        <v>1728</v>
      </c>
      <c r="K200" s="5" t="s">
        <v>2003</v>
      </c>
      <c r="L200" s="5" t="s">
        <v>1988</v>
      </c>
      <c r="M200" s="5" t="s">
        <v>2004</v>
      </c>
      <c r="N200" s="5" t="s">
        <v>1990</v>
      </c>
      <c r="O200" s="5" t="s">
        <v>1934</v>
      </c>
      <c r="P200" s="5" t="s">
        <v>1745</v>
      </c>
      <c r="Q200" s="5" t="s">
        <v>2471</v>
      </c>
      <c r="R200" s="6" t="b">
        <v>0</v>
      </c>
      <c r="S200" s="5" t="s">
        <v>1779</v>
      </c>
      <c r="T200" s="5" t="s">
        <v>2472</v>
      </c>
      <c r="U200" s="5" t="s">
        <v>1836</v>
      </c>
      <c r="V200" s="5" t="s">
        <v>1887</v>
      </c>
      <c r="W200" s="5" t="s">
        <v>2063</v>
      </c>
      <c r="X200" s="6" t="b">
        <v>0</v>
      </c>
      <c r="Y200" s="5" t="s">
        <v>1836</v>
      </c>
      <c r="Z200" s="5" t="s">
        <v>1785</v>
      </c>
      <c r="AA200" s="5" t="s">
        <v>1745</v>
      </c>
      <c r="AB200" s="7">
        <v>1300</v>
      </c>
      <c r="AC200" s="17">
        <f t="shared" si="13"/>
        <v>1.3</v>
      </c>
      <c r="AD200" s="7">
        <v>778</v>
      </c>
      <c r="AE200" s="17">
        <f t="shared" si="14"/>
        <v>0.77800000000000002</v>
      </c>
      <c r="AF200" s="38">
        <v>2085</v>
      </c>
      <c r="AG200" s="24">
        <f t="shared" si="15"/>
        <v>2.085</v>
      </c>
      <c r="AH200" s="39" t="s">
        <v>2233</v>
      </c>
      <c r="AI200" s="37">
        <f t="shared" si="12"/>
        <v>60</v>
      </c>
    </row>
    <row r="201" spans="1:35" ht="12" customHeight="1" x14ac:dyDescent="0.2">
      <c r="A201" s="1" t="s">
        <v>1719</v>
      </c>
      <c r="B201" s="5" t="s">
        <v>592</v>
      </c>
      <c r="C201" s="5" t="s">
        <v>211</v>
      </c>
      <c r="D201" s="5" t="s">
        <v>719</v>
      </c>
      <c r="E201" s="5" t="s">
        <v>646</v>
      </c>
      <c r="F201" s="5" t="s">
        <v>2733</v>
      </c>
      <c r="G201" s="5" t="s">
        <v>1972</v>
      </c>
      <c r="H201" s="5" t="s">
        <v>1985</v>
      </c>
      <c r="I201" s="5" t="s">
        <v>720</v>
      </c>
      <c r="J201" s="5" t="s">
        <v>1728</v>
      </c>
      <c r="K201" s="5" t="s">
        <v>2094</v>
      </c>
      <c r="L201" s="5" t="s">
        <v>1988</v>
      </c>
      <c r="M201" s="5" t="s">
        <v>1836</v>
      </c>
      <c r="N201" s="5" t="s">
        <v>1990</v>
      </c>
      <c r="O201" s="5" t="s">
        <v>721</v>
      </c>
      <c r="P201" s="5" t="s">
        <v>722</v>
      </c>
      <c r="Q201" s="5" t="s">
        <v>1745</v>
      </c>
      <c r="R201" s="6" t="b">
        <v>0</v>
      </c>
      <c r="S201" s="5" t="s">
        <v>723</v>
      </c>
      <c r="T201" s="5" t="s">
        <v>2307</v>
      </c>
      <c r="U201" s="5" t="s">
        <v>2068</v>
      </c>
      <c r="V201" s="5" t="s">
        <v>1779</v>
      </c>
      <c r="W201" s="5" t="s">
        <v>1779</v>
      </c>
      <c r="X201" s="6" t="b">
        <v>1</v>
      </c>
      <c r="Y201" s="5" t="s">
        <v>1785</v>
      </c>
      <c r="Z201" s="5" t="s">
        <v>1785</v>
      </c>
      <c r="AA201" s="5" t="s">
        <v>1745</v>
      </c>
      <c r="AB201" s="7">
        <v>1391</v>
      </c>
      <c r="AC201" s="17">
        <f t="shared" si="13"/>
        <v>1.391</v>
      </c>
      <c r="AD201" s="7">
        <v>738</v>
      </c>
      <c r="AE201" s="17">
        <f t="shared" si="14"/>
        <v>0.73799999999999999</v>
      </c>
      <c r="AF201" s="38">
        <v>2129</v>
      </c>
      <c r="AG201" s="24">
        <f t="shared" si="15"/>
        <v>2.129</v>
      </c>
      <c r="AH201" s="5" t="s">
        <v>724</v>
      </c>
      <c r="AI201" s="37">
        <f t="shared" ref="AI201:AI264" si="16">AH201/1000</f>
        <v>48</v>
      </c>
    </row>
    <row r="202" spans="1:35" ht="12" customHeight="1" x14ac:dyDescent="0.2">
      <c r="A202" s="1" t="s">
        <v>1719</v>
      </c>
      <c r="B202" s="5" t="s">
        <v>1720</v>
      </c>
      <c r="C202" s="5" t="s">
        <v>1812</v>
      </c>
      <c r="D202" s="5" t="s">
        <v>2071</v>
      </c>
      <c r="E202" s="5" t="s">
        <v>2072</v>
      </c>
      <c r="F202" s="5" t="s">
        <v>1948</v>
      </c>
      <c r="G202" s="5" t="s">
        <v>1725</v>
      </c>
      <c r="H202" s="5" t="s">
        <v>1985</v>
      </c>
      <c r="I202" s="5" t="s">
        <v>2073</v>
      </c>
      <c r="J202" s="5" t="s">
        <v>1728</v>
      </c>
      <c r="K202" s="5" t="s">
        <v>2003</v>
      </c>
      <c r="L202" s="5" t="s">
        <v>1988</v>
      </c>
      <c r="M202" s="5" t="s">
        <v>1915</v>
      </c>
      <c r="N202" s="5" t="s">
        <v>1732</v>
      </c>
      <c r="O202" s="5" t="s">
        <v>2074</v>
      </c>
      <c r="P202" s="5" t="s">
        <v>2075</v>
      </c>
      <c r="Q202" s="5" t="s">
        <v>2076</v>
      </c>
      <c r="R202" s="6" t="b">
        <v>0</v>
      </c>
      <c r="S202" s="5" t="s">
        <v>2077</v>
      </c>
      <c r="T202" s="5" t="s">
        <v>2078</v>
      </c>
      <c r="U202" s="5" t="s">
        <v>1915</v>
      </c>
      <c r="V202" s="5" t="s">
        <v>1785</v>
      </c>
      <c r="W202" s="5" t="s">
        <v>2024</v>
      </c>
      <c r="X202" s="6" t="b">
        <v>0</v>
      </c>
      <c r="Y202" s="5" t="s">
        <v>1915</v>
      </c>
      <c r="Z202" s="5" t="s">
        <v>1785</v>
      </c>
      <c r="AA202" s="5" t="s">
        <v>2079</v>
      </c>
      <c r="AB202" s="7">
        <v>285</v>
      </c>
      <c r="AC202" s="17">
        <f t="shared" si="13"/>
        <v>0.28499999999999998</v>
      </c>
      <c r="AD202" s="7">
        <v>711</v>
      </c>
      <c r="AE202" s="17">
        <f t="shared" si="14"/>
        <v>0.71099999999999997</v>
      </c>
      <c r="AF202" s="38">
        <v>0</v>
      </c>
      <c r="AG202" s="24">
        <f t="shared" si="15"/>
        <v>0</v>
      </c>
      <c r="AH202" s="39" t="s">
        <v>1943</v>
      </c>
      <c r="AI202" s="37">
        <f t="shared" si="16"/>
        <v>1.8</v>
      </c>
    </row>
    <row r="203" spans="1:35" ht="12" customHeight="1" x14ac:dyDescent="0.2">
      <c r="A203" s="1" t="s">
        <v>1719</v>
      </c>
      <c r="B203" s="5" t="s">
        <v>2614</v>
      </c>
      <c r="C203" s="5" t="s">
        <v>2764</v>
      </c>
      <c r="D203" s="5" t="s">
        <v>2860</v>
      </c>
      <c r="E203" s="5" t="s">
        <v>2861</v>
      </c>
      <c r="F203" s="5" t="s">
        <v>2862</v>
      </c>
      <c r="G203" s="5" t="s">
        <v>2824</v>
      </c>
      <c r="H203" s="5" t="s">
        <v>1985</v>
      </c>
      <c r="I203" s="5" t="s">
        <v>1753</v>
      </c>
      <c r="J203" s="5" t="s">
        <v>2139</v>
      </c>
      <c r="K203" s="5" t="s">
        <v>1754</v>
      </c>
      <c r="L203" s="5" t="s">
        <v>1988</v>
      </c>
      <c r="M203" s="5" t="s">
        <v>1790</v>
      </c>
      <c r="N203" s="5" t="s">
        <v>2263</v>
      </c>
      <c r="O203" s="5" t="s">
        <v>2863</v>
      </c>
      <c r="P203" s="5" t="s">
        <v>2864</v>
      </c>
      <c r="Q203" s="5" t="s">
        <v>2067</v>
      </c>
      <c r="R203" s="6" t="b">
        <v>0</v>
      </c>
      <c r="S203" s="5" t="s">
        <v>2352</v>
      </c>
      <c r="T203" s="5" t="s">
        <v>2352</v>
      </c>
      <c r="U203" s="5" t="s">
        <v>1785</v>
      </c>
      <c r="V203" s="5" t="s">
        <v>1779</v>
      </c>
      <c r="W203" s="5" t="s">
        <v>2865</v>
      </c>
      <c r="X203" s="6" t="b">
        <v>1</v>
      </c>
      <c r="Y203" s="5" t="s">
        <v>1836</v>
      </c>
      <c r="Z203" s="5" t="s">
        <v>1836</v>
      </c>
      <c r="AA203" s="5" t="s">
        <v>2866</v>
      </c>
      <c r="AB203" s="7">
        <v>658</v>
      </c>
      <c r="AC203" s="17">
        <f t="shared" si="13"/>
        <v>0.65800000000000003</v>
      </c>
      <c r="AD203" s="7">
        <v>700</v>
      </c>
      <c r="AE203" s="17">
        <f t="shared" si="14"/>
        <v>0.7</v>
      </c>
      <c r="AF203" s="38">
        <v>1228</v>
      </c>
      <c r="AG203" s="24">
        <f t="shared" si="15"/>
        <v>1.228</v>
      </c>
      <c r="AH203" s="5" t="s">
        <v>1745</v>
      </c>
      <c r="AI203" s="37"/>
    </row>
    <row r="204" spans="1:35" ht="12" customHeight="1" x14ac:dyDescent="0.2">
      <c r="A204" s="1" t="s">
        <v>1719</v>
      </c>
      <c r="B204" s="5" t="s">
        <v>2614</v>
      </c>
      <c r="C204" s="5" t="s">
        <v>2764</v>
      </c>
      <c r="D204" s="5" t="s">
        <v>2885</v>
      </c>
      <c r="E204" s="5" t="s">
        <v>2886</v>
      </c>
      <c r="F204" s="5" t="s">
        <v>1865</v>
      </c>
      <c r="G204" s="5" t="s">
        <v>1829</v>
      </c>
      <c r="H204" s="5" t="s">
        <v>1985</v>
      </c>
      <c r="I204" s="5" t="s">
        <v>1753</v>
      </c>
      <c r="J204" s="5" t="s">
        <v>2139</v>
      </c>
      <c r="K204" s="5" t="s">
        <v>1754</v>
      </c>
      <c r="L204" s="5" t="s">
        <v>1988</v>
      </c>
      <c r="M204" s="5" t="s">
        <v>1790</v>
      </c>
      <c r="N204" s="5" t="s">
        <v>2263</v>
      </c>
      <c r="O204" s="5" t="s">
        <v>2887</v>
      </c>
      <c r="P204" s="5" t="s">
        <v>2888</v>
      </c>
      <c r="Q204" s="5" t="s">
        <v>2889</v>
      </c>
      <c r="R204" s="6" t="b">
        <v>0</v>
      </c>
      <c r="S204" s="5" t="s">
        <v>2144</v>
      </c>
      <c r="T204" s="5" t="s">
        <v>2144</v>
      </c>
      <c r="U204" s="5" t="s">
        <v>2056</v>
      </c>
      <c r="V204" s="5" t="s">
        <v>1779</v>
      </c>
      <c r="W204" s="5" t="s">
        <v>1779</v>
      </c>
      <c r="X204" s="6" t="b">
        <v>1</v>
      </c>
      <c r="Y204" s="5" t="s">
        <v>1915</v>
      </c>
      <c r="Z204" s="5" t="s">
        <v>1836</v>
      </c>
      <c r="AA204" s="5" t="s">
        <v>2723</v>
      </c>
      <c r="AB204" s="7">
        <v>720</v>
      </c>
      <c r="AC204" s="17">
        <f t="shared" si="13"/>
        <v>0.72</v>
      </c>
      <c r="AD204" s="7">
        <v>700</v>
      </c>
      <c r="AE204" s="17">
        <f t="shared" si="14"/>
        <v>0.7</v>
      </c>
      <c r="AF204" s="38">
        <v>514</v>
      </c>
      <c r="AG204" s="24">
        <f t="shared" si="15"/>
        <v>0.51400000000000001</v>
      </c>
      <c r="AH204" s="5" t="s">
        <v>1745</v>
      </c>
      <c r="AI204" s="37"/>
    </row>
    <row r="205" spans="1:35" ht="12" customHeight="1" x14ac:dyDescent="0.2">
      <c r="A205" s="1" t="s">
        <v>1719</v>
      </c>
      <c r="B205" s="5" t="s">
        <v>578</v>
      </c>
      <c r="C205" s="5" t="s">
        <v>579</v>
      </c>
      <c r="D205" s="5" t="s">
        <v>580</v>
      </c>
      <c r="E205" s="5" t="s">
        <v>581</v>
      </c>
      <c r="F205" s="5" t="s">
        <v>1742</v>
      </c>
      <c r="G205" s="5" t="s">
        <v>3048</v>
      </c>
      <c r="H205" s="5" t="s">
        <v>2618</v>
      </c>
      <c r="I205" s="5" t="s">
        <v>1745</v>
      </c>
      <c r="J205" s="5" t="s">
        <v>1745</v>
      </c>
      <c r="K205" s="5" t="s">
        <v>1745</v>
      </c>
      <c r="L205" s="5" t="s">
        <v>2620</v>
      </c>
      <c r="M205" s="5" t="s">
        <v>1745</v>
      </c>
      <c r="N205" s="5" t="s">
        <v>2622</v>
      </c>
      <c r="O205" s="5" t="s">
        <v>1745</v>
      </c>
      <c r="P205" s="5" t="s">
        <v>1745</v>
      </c>
      <c r="Q205" s="5" t="s">
        <v>1742</v>
      </c>
      <c r="R205" s="6" t="b">
        <v>0</v>
      </c>
      <c r="S205" s="5" t="s">
        <v>1747</v>
      </c>
      <c r="T205" s="5" t="s">
        <v>1745</v>
      </c>
      <c r="U205" s="5" t="s">
        <v>1887</v>
      </c>
      <c r="V205" s="5" t="s">
        <v>1779</v>
      </c>
      <c r="W205" s="5" t="s">
        <v>1764</v>
      </c>
      <c r="X205" s="6" t="b">
        <v>0</v>
      </c>
      <c r="Y205" s="5" t="s">
        <v>1836</v>
      </c>
      <c r="Z205" s="5" t="s">
        <v>1741</v>
      </c>
      <c r="AA205" s="5" t="s">
        <v>1745</v>
      </c>
      <c r="AB205" s="7">
        <v>248</v>
      </c>
      <c r="AC205" s="17">
        <f t="shared" si="13"/>
        <v>0.248</v>
      </c>
      <c r="AD205" s="7">
        <v>657</v>
      </c>
      <c r="AE205" s="17">
        <f t="shared" si="14"/>
        <v>0.65700000000000003</v>
      </c>
      <c r="AF205" s="38" t="s">
        <v>1745</v>
      </c>
      <c r="AG205" s="24"/>
      <c r="AH205" s="5" t="s">
        <v>1810</v>
      </c>
      <c r="AI205" s="37">
        <f t="shared" si="16"/>
        <v>20</v>
      </c>
    </row>
    <row r="206" spans="1:35" ht="12" customHeight="1" x14ac:dyDescent="0.2">
      <c r="A206" s="1" t="s">
        <v>1719</v>
      </c>
      <c r="B206" s="5" t="s">
        <v>592</v>
      </c>
      <c r="C206" s="5" t="s">
        <v>3096</v>
      </c>
      <c r="D206" s="5" t="s">
        <v>690</v>
      </c>
      <c r="E206" s="5" t="s">
        <v>624</v>
      </c>
      <c r="F206" s="5" t="s">
        <v>1972</v>
      </c>
      <c r="G206" s="5" t="s">
        <v>1772</v>
      </c>
      <c r="H206" s="5" t="s">
        <v>1985</v>
      </c>
      <c r="I206" s="5" t="s">
        <v>2604</v>
      </c>
      <c r="J206" s="5" t="s">
        <v>1728</v>
      </c>
      <c r="K206" s="5" t="s">
        <v>2094</v>
      </c>
      <c r="L206" s="5" t="s">
        <v>1988</v>
      </c>
      <c r="M206" s="5" t="s">
        <v>1807</v>
      </c>
      <c r="N206" s="5" t="s">
        <v>2605</v>
      </c>
      <c r="O206" s="5" t="s">
        <v>691</v>
      </c>
      <c r="P206" s="5" t="s">
        <v>692</v>
      </c>
      <c r="Q206" s="5" t="s">
        <v>693</v>
      </c>
      <c r="R206" s="6" t="b">
        <v>0</v>
      </c>
      <c r="S206" s="5" t="s">
        <v>694</v>
      </c>
      <c r="T206" s="5" t="s">
        <v>695</v>
      </c>
      <c r="U206" s="5" t="s">
        <v>2244</v>
      </c>
      <c r="V206" s="5" t="s">
        <v>1785</v>
      </c>
      <c r="W206" s="5" t="s">
        <v>2169</v>
      </c>
      <c r="X206" s="6" t="b">
        <v>0</v>
      </c>
      <c r="Y206" s="5" t="s">
        <v>1740</v>
      </c>
      <c r="Z206" s="5" t="s">
        <v>1785</v>
      </c>
      <c r="AA206" s="5" t="s">
        <v>1745</v>
      </c>
      <c r="AB206" s="7">
        <v>4680</v>
      </c>
      <c r="AC206" s="17">
        <f t="shared" si="13"/>
        <v>4.68</v>
      </c>
      <c r="AD206" s="7">
        <v>650</v>
      </c>
      <c r="AE206" s="17">
        <f t="shared" si="14"/>
        <v>0.65</v>
      </c>
      <c r="AF206" s="38">
        <v>6039</v>
      </c>
      <c r="AG206" s="24">
        <f t="shared" si="15"/>
        <v>6.0389999999999997</v>
      </c>
      <c r="AH206" s="5" t="s">
        <v>696</v>
      </c>
      <c r="AI206" s="37">
        <f t="shared" si="16"/>
        <v>160</v>
      </c>
    </row>
    <row r="207" spans="1:35" ht="12" customHeight="1" x14ac:dyDescent="0.2">
      <c r="A207" s="1" t="s">
        <v>1719</v>
      </c>
      <c r="B207" s="5" t="s">
        <v>592</v>
      </c>
      <c r="C207" s="5" t="s">
        <v>3096</v>
      </c>
      <c r="D207" s="5" t="s">
        <v>698</v>
      </c>
      <c r="E207" s="5" t="s">
        <v>699</v>
      </c>
      <c r="F207" s="5" t="s">
        <v>1995</v>
      </c>
      <c r="G207" s="5" t="s">
        <v>2286</v>
      </c>
      <c r="H207" s="5" t="s">
        <v>1985</v>
      </c>
      <c r="I207" s="5" t="s">
        <v>611</v>
      </c>
      <c r="J207" s="5" t="s">
        <v>2262</v>
      </c>
      <c r="K207" s="5" t="s">
        <v>2003</v>
      </c>
      <c r="L207" s="5" t="s">
        <v>1988</v>
      </c>
      <c r="M207" s="5" t="s">
        <v>1795</v>
      </c>
      <c r="N207" s="5" t="s">
        <v>1990</v>
      </c>
      <c r="O207" s="5" t="s">
        <v>2593</v>
      </c>
      <c r="P207" s="5" t="s">
        <v>700</v>
      </c>
      <c r="Q207" s="5" t="s">
        <v>2682</v>
      </c>
      <c r="R207" s="6" t="b">
        <v>0</v>
      </c>
      <c r="S207" s="5" t="s">
        <v>701</v>
      </c>
      <c r="T207" s="5" t="s">
        <v>701</v>
      </c>
      <c r="U207" s="5" t="s">
        <v>1915</v>
      </c>
      <c r="V207" s="5" t="s">
        <v>1887</v>
      </c>
      <c r="W207" s="5" t="s">
        <v>1779</v>
      </c>
      <c r="X207" s="6" t="b">
        <v>0</v>
      </c>
      <c r="Y207" s="5" t="s">
        <v>1823</v>
      </c>
      <c r="Z207" s="5" t="s">
        <v>1785</v>
      </c>
      <c r="AA207" s="5" t="s">
        <v>1745</v>
      </c>
      <c r="AB207" s="7">
        <v>2058</v>
      </c>
      <c r="AC207" s="17">
        <f t="shared" si="13"/>
        <v>2.0579999999999998</v>
      </c>
      <c r="AD207" s="7">
        <v>650</v>
      </c>
      <c r="AE207" s="17">
        <f t="shared" si="14"/>
        <v>0.65</v>
      </c>
      <c r="AF207" s="38">
        <v>2587</v>
      </c>
      <c r="AG207" s="24">
        <f t="shared" si="15"/>
        <v>2.5870000000000002</v>
      </c>
      <c r="AH207" s="5" t="s">
        <v>696</v>
      </c>
      <c r="AI207" s="37">
        <f t="shared" si="16"/>
        <v>160</v>
      </c>
    </row>
    <row r="208" spans="1:35" ht="12" customHeight="1" x14ac:dyDescent="0.2">
      <c r="A208" s="1" t="s">
        <v>1719</v>
      </c>
      <c r="B208" s="5" t="s">
        <v>163</v>
      </c>
      <c r="C208" s="5" t="s">
        <v>3056</v>
      </c>
      <c r="D208" s="5" t="s">
        <v>285</v>
      </c>
      <c r="E208" s="5" t="s">
        <v>2576</v>
      </c>
      <c r="F208" s="5" t="s">
        <v>3139</v>
      </c>
      <c r="G208" s="5" t="s">
        <v>2307</v>
      </c>
      <c r="H208" s="5" t="s">
        <v>1985</v>
      </c>
      <c r="I208" s="5" t="s">
        <v>286</v>
      </c>
      <c r="J208" s="5" t="s">
        <v>1745</v>
      </c>
      <c r="K208" s="5" t="s">
        <v>2094</v>
      </c>
      <c r="L208" s="5" t="s">
        <v>1988</v>
      </c>
      <c r="M208" s="5" t="s">
        <v>1884</v>
      </c>
      <c r="N208" s="5" t="s">
        <v>1990</v>
      </c>
      <c r="O208" s="5" t="s">
        <v>287</v>
      </c>
      <c r="P208" s="5" t="s">
        <v>2912</v>
      </c>
      <c r="Q208" s="5" t="s">
        <v>288</v>
      </c>
      <c r="R208" s="6" t="b">
        <v>0</v>
      </c>
      <c r="S208" s="5" t="s">
        <v>1779</v>
      </c>
      <c r="T208" s="5" t="s">
        <v>2000</v>
      </c>
      <c r="U208" s="5" t="s">
        <v>2238</v>
      </c>
      <c r="V208" s="5" t="s">
        <v>2068</v>
      </c>
      <c r="W208" s="5" t="s">
        <v>1779</v>
      </c>
      <c r="X208" s="6" t="b">
        <v>0</v>
      </c>
      <c r="Y208" s="5" t="s">
        <v>1825</v>
      </c>
      <c r="Z208" s="5" t="s">
        <v>1785</v>
      </c>
      <c r="AA208" s="5" t="s">
        <v>1745</v>
      </c>
      <c r="AB208" s="7">
        <v>1048</v>
      </c>
      <c r="AC208" s="17">
        <f t="shared" si="13"/>
        <v>1.048</v>
      </c>
      <c r="AD208" s="7">
        <v>632</v>
      </c>
      <c r="AE208" s="17">
        <f t="shared" si="14"/>
        <v>0.63200000000000001</v>
      </c>
      <c r="AF208" s="38">
        <v>1870</v>
      </c>
      <c r="AG208" s="24">
        <f t="shared" si="15"/>
        <v>1.87</v>
      </c>
      <c r="AH208" s="5" t="s">
        <v>1745</v>
      </c>
      <c r="AI208" s="37"/>
    </row>
    <row r="209" spans="1:35" ht="12" customHeight="1" x14ac:dyDescent="0.2">
      <c r="A209" s="1" t="s">
        <v>1719</v>
      </c>
      <c r="B209" s="5" t="s">
        <v>3043</v>
      </c>
      <c r="C209" s="5" t="s">
        <v>3056</v>
      </c>
      <c r="D209" s="5" t="s">
        <v>3171</v>
      </c>
      <c r="E209" s="5" t="s">
        <v>3172</v>
      </c>
      <c r="F209" s="5" t="s">
        <v>3173</v>
      </c>
      <c r="G209" s="5" t="s">
        <v>2307</v>
      </c>
      <c r="H209" s="5" t="s">
        <v>1985</v>
      </c>
      <c r="I209" s="5" t="s">
        <v>3070</v>
      </c>
      <c r="J209" s="5" t="s">
        <v>1745</v>
      </c>
      <c r="K209" s="5" t="s">
        <v>1754</v>
      </c>
      <c r="L209" s="5" t="s">
        <v>1988</v>
      </c>
      <c r="M209" s="5" t="s">
        <v>1989</v>
      </c>
      <c r="N209" s="5" t="s">
        <v>1990</v>
      </c>
      <c r="O209" s="5" t="s">
        <v>3174</v>
      </c>
      <c r="P209" s="5" t="s">
        <v>1939</v>
      </c>
      <c r="Q209" s="5" t="s">
        <v>2228</v>
      </c>
      <c r="R209" s="6" t="b">
        <v>0</v>
      </c>
      <c r="S209" s="5" t="s">
        <v>1745</v>
      </c>
      <c r="T209" s="5" t="s">
        <v>1791</v>
      </c>
      <c r="U209" s="5" t="s">
        <v>2004</v>
      </c>
      <c r="V209" s="5" t="s">
        <v>1887</v>
      </c>
      <c r="W209" s="5" t="s">
        <v>1779</v>
      </c>
      <c r="X209" s="6" t="b">
        <v>1</v>
      </c>
      <c r="Y209" s="5" t="s">
        <v>1836</v>
      </c>
      <c r="Z209" s="5" t="s">
        <v>1785</v>
      </c>
      <c r="AA209" s="5" t="s">
        <v>1745</v>
      </c>
      <c r="AB209" s="7">
        <v>3310</v>
      </c>
      <c r="AC209" s="17">
        <f t="shared" si="13"/>
        <v>3.31</v>
      </c>
      <c r="AD209" s="7">
        <v>605</v>
      </c>
      <c r="AE209" s="17">
        <f t="shared" si="14"/>
        <v>0.60499999999999998</v>
      </c>
      <c r="AF209" s="38">
        <v>4219</v>
      </c>
      <c r="AG209" s="24">
        <f t="shared" si="15"/>
        <v>4.2190000000000003</v>
      </c>
      <c r="AH209" s="5" t="s">
        <v>3175</v>
      </c>
      <c r="AI209" s="37">
        <f t="shared" si="16"/>
        <v>420</v>
      </c>
    </row>
    <row r="210" spans="1:35" ht="12" customHeight="1" x14ac:dyDescent="0.2">
      <c r="A210" s="1" t="s">
        <v>1719</v>
      </c>
      <c r="B210" s="5" t="s">
        <v>2614</v>
      </c>
      <c r="C210" s="5" t="s">
        <v>2726</v>
      </c>
      <c r="D210" s="5" t="s">
        <v>2727</v>
      </c>
      <c r="E210" s="5" t="s">
        <v>2728</v>
      </c>
      <c r="F210" s="5" t="s">
        <v>2001</v>
      </c>
      <c r="G210" s="5" t="s">
        <v>1902</v>
      </c>
      <c r="H210" s="5" t="s">
        <v>1985</v>
      </c>
      <c r="I210" s="5" t="s">
        <v>1753</v>
      </c>
      <c r="J210" s="5" t="s">
        <v>1745</v>
      </c>
      <c r="K210" s="5" t="s">
        <v>1754</v>
      </c>
      <c r="L210" s="5" t="s">
        <v>1988</v>
      </c>
      <c r="M210" s="5" t="s">
        <v>1937</v>
      </c>
      <c r="N210" s="5" t="s">
        <v>1926</v>
      </c>
      <c r="O210" s="5" t="s">
        <v>2465</v>
      </c>
      <c r="P210" s="5" t="s">
        <v>2729</v>
      </c>
      <c r="Q210" s="5" t="s">
        <v>1850</v>
      </c>
      <c r="R210" s="6" t="b">
        <v>0</v>
      </c>
      <c r="S210" s="5" t="s">
        <v>1794</v>
      </c>
      <c r="T210" s="5" t="s">
        <v>2017</v>
      </c>
      <c r="U210" s="5" t="s">
        <v>1768</v>
      </c>
      <c r="V210" s="5" t="s">
        <v>1779</v>
      </c>
      <c r="W210" s="5" t="s">
        <v>1942</v>
      </c>
      <c r="X210" s="6" t="b">
        <v>1</v>
      </c>
      <c r="Y210" s="5" t="s">
        <v>1836</v>
      </c>
      <c r="Z210" s="5" t="s">
        <v>1785</v>
      </c>
      <c r="AA210" s="5" t="s">
        <v>1799</v>
      </c>
      <c r="AB210" s="7">
        <v>385</v>
      </c>
      <c r="AC210" s="17">
        <f t="shared" si="13"/>
        <v>0.38500000000000001</v>
      </c>
      <c r="AD210" s="7">
        <v>600</v>
      </c>
      <c r="AE210" s="17">
        <f t="shared" si="14"/>
        <v>0.6</v>
      </c>
      <c r="AF210" s="38">
        <v>851</v>
      </c>
      <c r="AG210" s="24">
        <f t="shared" si="15"/>
        <v>0.85099999999999998</v>
      </c>
      <c r="AH210" s="5" t="s">
        <v>1745</v>
      </c>
      <c r="AI210" s="37"/>
    </row>
    <row r="211" spans="1:35" ht="12" customHeight="1" x14ac:dyDescent="0.2">
      <c r="A211" s="1" t="s">
        <v>1719</v>
      </c>
      <c r="B211" s="5" t="s">
        <v>592</v>
      </c>
      <c r="C211" s="5" t="s">
        <v>3096</v>
      </c>
      <c r="D211" s="5" t="s">
        <v>609</v>
      </c>
      <c r="E211" s="5" t="s">
        <v>610</v>
      </c>
      <c r="F211" s="5" t="s">
        <v>240</v>
      </c>
      <c r="G211" s="5" t="s">
        <v>1984</v>
      </c>
      <c r="H211" s="5" t="s">
        <v>1985</v>
      </c>
      <c r="I211" s="5" t="s">
        <v>611</v>
      </c>
      <c r="J211" s="5" t="s">
        <v>2262</v>
      </c>
      <c r="K211" s="5" t="s">
        <v>2003</v>
      </c>
      <c r="L211" s="5" t="s">
        <v>1988</v>
      </c>
      <c r="M211" s="5" t="s">
        <v>1795</v>
      </c>
      <c r="N211" s="5" t="s">
        <v>1990</v>
      </c>
      <c r="O211" s="5" t="s">
        <v>612</v>
      </c>
      <c r="P211" s="5" t="s">
        <v>613</v>
      </c>
      <c r="Q211" s="5" t="s">
        <v>1746</v>
      </c>
      <c r="R211" s="6" t="b">
        <v>0</v>
      </c>
      <c r="S211" s="5" t="s">
        <v>614</v>
      </c>
      <c r="T211" s="5" t="s">
        <v>614</v>
      </c>
      <c r="U211" s="5" t="s">
        <v>1858</v>
      </c>
      <c r="V211" s="5" t="s">
        <v>2056</v>
      </c>
      <c r="W211" s="5" t="s">
        <v>1779</v>
      </c>
      <c r="X211" s="6" t="b">
        <v>0</v>
      </c>
      <c r="Y211" s="5" t="s">
        <v>2039</v>
      </c>
      <c r="Z211" s="5" t="s">
        <v>1785</v>
      </c>
      <c r="AA211" s="5" t="s">
        <v>1745</v>
      </c>
      <c r="AB211" s="7">
        <v>3167</v>
      </c>
      <c r="AC211" s="17">
        <f t="shared" si="13"/>
        <v>3.1669999999999998</v>
      </c>
      <c r="AD211" s="7">
        <v>600</v>
      </c>
      <c r="AE211" s="17">
        <f t="shared" si="14"/>
        <v>0.6</v>
      </c>
      <c r="AF211" s="38">
        <v>3899</v>
      </c>
      <c r="AG211" s="24">
        <f t="shared" si="15"/>
        <v>3.899</v>
      </c>
      <c r="AH211" s="5" t="s">
        <v>615</v>
      </c>
      <c r="AI211" s="37">
        <f t="shared" si="16"/>
        <v>17</v>
      </c>
    </row>
    <row r="212" spans="1:35" ht="12" customHeight="1" x14ac:dyDescent="0.2">
      <c r="A212" s="1" t="s">
        <v>1719</v>
      </c>
      <c r="B212" s="5" t="s">
        <v>163</v>
      </c>
      <c r="C212" s="5" t="s">
        <v>211</v>
      </c>
      <c r="D212" s="5" t="s">
        <v>524</v>
      </c>
      <c r="E212" s="5" t="s">
        <v>2260</v>
      </c>
      <c r="F212" s="5" t="s">
        <v>43</v>
      </c>
      <c r="G212" s="5" t="s">
        <v>1815</v>
      </c>
      <c r="H212" s="5" t="s">
        <v>1985</v>
      </c>
      <c r="I212" s="5" t="s">
        <v>519</v>
      </c>
      <c r="J212" s="5" t="s">
        <v>1728</v>
      </c>
      <c r="K212" s="5" t="s">
        <v>2094</v>
      </c>
      <c r="L212" s="5" t="s">
        <v>1988</v>
      </c>
      <c r="M212" s="5" t="s">
        <v>1931</v>
      </c>
      <c r="N212" s="5" t="s">
        <v>1990</v>
      </c>
      <c r="O212" s="5" t="s">
        <v>525</v>
      </c>
      <c r="P212" s="5" t="s">
        <v>526</v>
      </c>
      <c r="Q212" s="5" t="s">
        <v>1745</v>
      </c>
      <c r="R212" s="6" t="b">
        <v>0</v>
      </c>
      <c r="S212" s="5" t="s">
        <v>1811</v>
      </c>
      <c r="T212" s="5" t="s">
        <v>527</v>
      </c>
      <c r="U212" s="5" t="s">
        <v>1741</v>
      </c>
      <c r="V212" s="5" t="s">
        <v>1823</v>
      </c>
      <c r="W212" s="5" t="s">
        <v>1779</v>
      </c>
      <c r="X212" s="6" t="b">
        <v>1</v>
      </c>
      <c r="Y212" s="5" t="s">
        <v>1931</v>
      </c>
      <c r="Z212" s="5" t="s">
        <v>1785</v>
      </c>
      <c r="AA212" s="5" t="s">
        <v>1745</v>
      </c>
      <c r="AB212" s="7">
        <v>856</v>
      </c>
      <c r="AC212" s="17">
        <f t="shared" si="13"/>
        <v>0.85599999999999998</v>
      </c>
      <c r="AD212" s="7">
        <v>569</v>
      </c>
      <c r="AE212" s="17">
        <f t="shared" si="14"/>
        <v>0.56899999999999995</v>
      </c>
      <c r="AF212" s="38">
        <v>1362</v>
      </c>
      <c r="AG212" s="24">
        <f t="shared" si="15"/>
        <v>1.3620000000000001</v>
      </c>
      <c r="AH212" s="5" t="s">
        <v>1745</v>
      </c>
      <c r="AI212" s="37"/>
    </row>
    <row r="213" spans="1:35" ht="12" customHeight="1" x14ac:dyDescent="0.2">
      <c r="A213" s="1" t="s">
        <v>1719</v>
      </c>
      <c r="B213" s="5" t="s">
        <v>2614</v>
      </c>
      <c r="C213" s="5" t="s">
        <v>2615</v>
      </c>
      <c r="D213" s="5" t="s">
        <v>2807</v>
      </c>
      <c r="E213" s="5" t="s">
        <v>2728</v>
      </c>
      <c r="F213" s="5" t="s">
        <v>1902</v>
      </c>
      <c r="G213" s="5" t="s">
        <v>2461</v>
      </c>
      <c r="H213" s="5" t="s">
        <v>1985</v>
      </c>
      <c r="I213" s="5" t="s">
        <v>1753</v>
      </c>
      <c r="J213" s="5" t="s">
        <v>1745</v>
      </c>
      <c r="K213" s="5" t="s">
        <v>1754</v>
      </c>
      <c r="L213" s="5" t="s">
        <v>1988</v>
      </c>
      <c r="M213" s="5" t="s">
        <v>2808</v>
      </c>
      <c r="N213" s="5" t="s">
        <v>2263</v>
      </c>
      <c r="O213" s="5" t="s">
        <v>2809</v>
      </c>
      <c r="P213" s="5" t="s">
        <v>2810</v>
      </c>
      <c r="Q213" s="5" t="s">
        <v>2811</v>
      </c>
      <c r="R213" s="6" t="b">
        <v>0</v>
      </c>
      <c r="S213" s="5" t="s">
        <v>1925</v>
      </c>
      <c r="T213" s="5" t="s">
        <v>2812</v>
      </c>
      <c r="U213" s="5" t="s">
        <v>1887</v>
      </c>
      <c r="V213" s="5" t="s">
        <v>1887</v>
      </c>
      <c r="W213" s="5" t="s">
        <v>2813</v>
      </c>
      <c r="X213" s="6" t="b">
        <v>1</v>
      </c>
      <c r="Y213" s="5" t="s">
        <v>1741</v>
      </c>
      <c r="Z213" s="5" t="s">
        <v>1785</v>
      </c>
      <c r="AA213" s="5" t="s">
        <v>2814</v>
      </c>
      <c r="AB213" s="7">
        <v>220</v>
      </c>
      <c r="AC213" s="17">
        <f t="shared" si="13"/>
        <v>0.22</v>
      </c>
      <c r="AD213" s="7">
        <v>560</v>
      </c>
      <c r="AE213" s="17">
        <f t="shared" si="14"/>
        <v>0.56000000000000005</v>
      </c>
      <c r="AF213" s="38">
        <v>880</v>
      </c>
      <c r="AG213" s="24">
        <f t="shared" si="15"/>
        <v>0.88</v>
      </c>
      <c r="AH213" s="5" t="s">
        <v>2407</v>
      </c>
      <c r="AI213" s="37">
        <f t="shared" si="16"/>
        <v>480</v>
      </c>
    </row>
    <row r="214" spans="1:35" ht="12" customHeight="1" x14ac:dyDescent="0.2">
      <c r="A214" s="1" t="s">
        <v>1719</v>
      </c>
      <c r="B214" s="5" t="s">
        <v>163</v>
      </c>
      <c r="C214" s="5" t="s">
        <v>3056</v>
      </c>
      <c r="D214" s="5" t="s">
        <v>204</v>
      </c>
      <c r="E214" s="5" t="s">
        <v>205</v>
      </c>
      <c r="F214" s="5" t="s">
        <v>72</v>
      </c>
      <c r="G214" s="5" t="s">
        <v>1972</v>
      </c>
      <c r="H214" s="5" t="s">
        <v>1985</v>
      </c>
      <c r="I214" s="5" t="s">
        <v>206</v>
      </c>
      <c r="J214" s="5" t="s">
        <v>1745</v>
      </c>
      <c r="K214" s="5" t="s">
        <v>2094</v>
      </c>
      <c r="L214" s="5" t="s">
        <v>1988</v>
      </c>
      <c r="M214" s="5" t="s">
        <v>1847</v>
      </c>
      <c r="N214" s="5" t="s">
        <v>1990</v>
      </c>
      <c r="O214" s="5" t="s">
        <v>207</v>
      </c>
      <c r="P214" s="5" t="s">
        <v>2155</v>
      </c>
      <c r="Q214" s="5" t="s">
        <v>1953</v>
      </c>
      <c r="R214" s="6" t="b">
        <v>0</v>
      </c>
      <c r="S214" s="5" t="s">
        <v>1779</v>
      </c>
      <c r="T214" s="5" t="s">
        <v>208</v>
      </c>
      <c r="U214" s="5" t="s">
        <v>1884</v>
      </c>
      <c r="V214" s="5" t="s">
        <v>2068</v>
      </c>
      <c r="W214" s="5" t="s">
        <v>2197</v>
      </c>
      <c r="X214" s="6" t="b">
        <v>0</v>
      </c>
      <c r="Y214" s="5" t="s">
        <v>1836</v>
      </c>
      <c r="Z214" s="5" t="s">
        <v>1785</v>
      </c>
      <c r="AA214" s="5" t="s">
        <v>1745</v>
      </c>
      <c r="AB214" s="7">
        <v>1129</v>
      </c>
      <c r="AC214" s="17">
        <f t="shared" si="13"/>
        <v>1.129</v>
      </c>
      <c r="AD214" s="7">
        <v>560</v>
      </c>
      <c r="AE214" s="17">
        <f t="shared" si="14"/>
        <v>0.56000000000000005</v>
      </c>
      <c r="AF214" s="38">
        <v>1956</v>
      </c>
      <c r="AG214" s="24">
        <f t="shared" si="15"/>
        <v>1.956</v>
      </c>
      <c r="AH214" s="5" t="s">
        <v>1745</v>
      </c>
      <c r="AI214" s="37"/>
    </row>
    <row r="215" spans="1:35" ht="12" customHeight="1" x14ac:dyDescent="0.2">
      <c r="A215" s="1" t="s">
        <v>1719</v>
      </c>
      <c r="B215" s="5" t="s">
        <v>163</v>
      </c>
      <c r="C215" s="5" t="s">
        <v>229</v>
      </c>
      <c r="D215" s="5" t="s">
        <v>559</v>
      </c>
      <c r="E215" s="5" t="s">
        <v>429</v>
      </c>
      <c r="F215" s="5" t="s">
        <v>2061</v>
      </c>
      <c r="G215" s="5" t="s">
        <v>2497</v>
      </c>
      <c r="H215" s="5" t="s">
        <v>1985</v>
      </c>
      <c r="I215" s="5" t="s">
        <v>231</v>
      </c>
      <c r="J215" s="5" t="s">
        <v>1745</v>
      </c>
      <c r="K215" s="5" t="s">
        <v>2003</v>
      </c>
      <c r="L215" s="5" t="s">
        <v>1988</v>
      </c>
      <c r="M215" s="5" t="s">
        <v>1784</v>
      </c>
      <c r="N215" s="5" t="s">
        <v>1990</v>
      </c>
      <c r="O215" s="5" t="s">
        <v>2715</v>
      </c>
      <c r="P215" s="5" t="s">
        <v>560</v>
      </c>
      <c r="Q215" s="5" t="s">
        <v>2007</v>
      </c>
      <c r="R215" s="6" t="b">
        <v>0</v>
      </c>
      <c r="S215" s="5" t="s">
        <v>2007</v>
      </c>
      <c r="T215" s="5" t="s">
        <v>561</v>
      </c>
      <c r="U215" s="5" t="s">
        <v>1931</v>
      </c>
      <c r="V215" s="5" t="s">
        <v>1779</v>
      </c>
      <c r="W215" s="5" t="s">
        <v>2007</v>
      </c>
      <c r="X215" s="6" t="b">
        <v>0</v>
      </c>
      <c r="Y215" s="5" t="s">
        <v>1836</v>
      </c>
      <c r="Z215" s="5" t="s">
        <v>1741</v>
      </c>
      <c r="AA215" s="5" t="s">
        <v>466</v>
      </c>
      <c r="AB215" s="7">
        <v>621</v>
      </c>
      <c r="AC215" s="17">
        <f t="shared" si="13"/>
        <v>0.621</v>
      </c>
      <c r="AD215" s="7">
        <v>551</v>
      </c>
      <c r="AE215" s="17">
        <f t="shared" si="14"/>
        <v>0.55100000000000005</v>
      </c>
      <c r="AF215" s="38">
        <v>1073</v>
      </c>
      <c r="AG215" s="24">
        <f t="shared" si="15"/>
        <v>1.073</v>
      </c>
      <c r="AH215" s="5" t="s">
        <v>1745</v>
      </c>
      <c r="AI215" s="37"/>
    </row>
    <row r="216" spans="1:35" ht="12" customHeight="1" x14ac:dyDescent="0.2">
      <c r="A216" s="1" t="s">
        <v>1719</v>
      </c>
      <c r="B216" s="5" t="s">
        <v>2614</v>
      </c>
      <c r="C216" s="5" t="s">
        <v>2615</v>
      </c>
      <c r="D216" s="5" t="s">
        <v>2817</v>
      </c>
      <c r="E216" s="5" t="s">
        <v>2728</v>
      </c>
      <c r="F216" s="5" t="s">
        <v>1922</v>
      </c>
      <c r="G216" s="5" t="s">
        <v>2696</v>
      </c>
      <c r="H216" s="5" t="s">
        <v>1985</v>
      </c>
      <c r="I216" s="5" t="s">
        <v>2818</v>
      </c>
      <c r="J216" s="5" t="s">
        <v>1745</v>
      </c>
      <c r="K216" s="5" t="s">
        <v>1754</v>
      </c>
      <c r="L216" s="5" t="s">
        <v>1988</v>
      </c>
      <c r="M216" s="5" t="s">
        <v>1790</v>
      </c>
      <c r="N216" s="5" t="s">
        <v>2263</v>
      </c>
      <c r="O216" s="5" t="s">
        <v>2819</v>
      </c>
      <c r="P216" s="5" t="s">
        <v>1745</v>
      </c>
      <c r="Q216" s="5" t="s">
        <v>2820</v>
      </c>
      <c r="R216" s="6" t="b">
        <v>0</v>
      </c>
      <c r="S216" s="5" t="s">
        <v>1925</v>
      </c>
      <c r="T216" s="5" t="s">
        <v>2812</v>
      </c>
      <c r="U216" s="5" t="s">
        <v>1887</v>
      </c>
      <c r="V216" s="5" t="s">
        <v>1779</v>
      </c>
      <c r="W216" s="5" t="s">
        <v>1779</v>
      </c>
      <c r="X216" s="6" t="b">
        <v>1</v>
      </c>
      <c r="Y216" s="5" t="s">
        <v>1741</v>
      </c>
      <c r="Z216" s="5" t="s">
        <v>1785</v>
      </c>
      <c r="AA216" s="5" t="s">
        <v>2821</v>
      </c>
      <c r="AB216" s="7">
        <v>290</v>
      </c>
      <c r="AC216" s="17">
        <f t="shared" si="13"/>
        <v>0.28999999999999998</v>
      </c>
      <c r="AD216" s="7">
        <v>516</v>
      </c>
      <c r="AE216" s="17">
        <f t="shared" si="14"/>
        <v>0.51600000000000001</v>
      </c>
      <c r="AF216" s="38">
        <v>996</v>
      </c>
      <c r="AG216" s="24">
        <f t="shared" si="15"/>
        <v>0.996</v>
      </c>
      <c r="AH216" s="5" t="s">
        <v>2118</v>
      </c>
      <c r="AI216" s="37">
        <f>AH216/1000</f>
        <v>250</v>
      </c>
    </row>
    <row r="217" spans="1:35" ht="12" customHeight="1" x14ac:dyDescent="0.2">
      <c r="A217" s="1" t="s">
        <v>1719</v>
      </c>
      <c r="B217" s="5" t="s">
        <v>3043</v>
      </c>
      <c r="C217" s="5" t="s">
        <v>3056</v>
      </c>
      <c r="D217" s="5" t="s">
        <v>3138</v>
      </c>
      <c r="E217" s="5" t="s">
        <v>3077</v>
      </c>
      <c r="F217" s="5" t="s">
        <v>3139</v>
      </c>
      <c r="G217" s="5" t="s">
        <v>2435</v>
      </c>
      <c r="H217" s="5" t="s">
        <v>1985</v>
      </c>
      <c r="I217" s="5" t="s">
        <v>3070</v>
      </c>
      <c r="J217" s="5" t="s">
        <v>1745</v>
      </c>
      <c r="K217" s="5" t="s">
        <v>1754</v>
      </c>
      <c r="L217" s="5" t="s">
        <v>1988</v>
      </c>
      <c r="M217" s="5" t="s">
        <v>2020</v>
      </c>
      <c r="N217" s="5" t="s">
        <v>1990</v>
      </c>
      <c r="O217" s="5" t="s">
        <v>3140</v>
      </c>
      <c r="P217" s="5" t="s">
        <v>3141</v>
      </c>
      <c r="Q217" s="5" t="s">
        <v>2275</v>
      </c>
      <c r="R217" s="6" t="b">
        <v>0</v>
      </c>
      <c r="S217" s="5" t="s">
        <v>1779</v>
      </c>
      <c r="T217" s="5" t="s">
        <v>3142</v>
      </c>
      <c r="U217" s="5" t="s">
        <v>2189</v>
      </c>
      <c r="V217" s="5" t="s">
        <v>1768</v>
      </c>
      <c r="W217" s="5" t="s">
        <v>1779</v>
      </c>
      <c r="X217" s="6" t="b">
        <v>1</v>
      </c>
      <c r="Y217" s="5" t="s">
        <v>1836</v>
      </c>
      <c r="Z217" s="5" t="s">
        <v>1785</v>
      </c>
      <c r="AA217" s="5" t="s">
        <v>1745</v>
      </c>
      <c r="AB217" s="7">
        <v>1880</v>
      </c>
      <c r="AC217" s="17">
        <f t="shared" si="13"/>
        <v>1.88</v>
      </c>
      <c r="AD217" s="7">
        <v>512</v>
      </c>
      <c r="AE217" s="17">
        <f t="shared" si="14"/>
        <v>0.51200000000000001</v>
      </c>
      <c r="AF217" s="38">
        <v>2728</v>
      </c>
      <c r="AG217" s="24">
        <f t="shared" si="15"/>
        <v>2.7280000000000002</v>
      </c>
      <c r="AH217" s="5" t="s">
        <v>3143</v>
      </c>
      <c r="AI217" s="37">
        <f t="shared" si="16"/>
        <v>38</v>
      </c>
    </row>
    <row r="218" spans="1:35" ht="12" customHeight="1" x14ac:dyDescent="0.2">
      <c r="A218" s="1" t="s">
        <v>1719</v>
      </c>
      <c r="B218" s="5" t="s">
        <v>163</v>
      </c>
      <c r="C218" s="5" t="s">
        <v>229</v>
      </c>
      <c r="D218" s="5" t="s">
        <v>230</v>
      </c>
      <c r="E218" s="5" t="s">
        <v>2403</v>
      </c>
      <c r="F218" s="5" t="s">
        <v>94</v>
      </c>
      <c r="G218" s="5" t="s">
        <v>2733</v>
      </c>
      <c r="H218" s="5" t="s">
        <v>1985</v>
      </c>
      <c r="I218" s="5" t="s">
        <v>231</v>
      </c>
      <c r="J218" s="5" t="s">
        <v>1745</v>
      </c>
      <c r="K218" s="5" t="s">
        <v>2003</v>
      </c>
      <c r="L218" s="5" t="s">
        <v>1988</v>
      </c>
      <c r="M218" s="5" t="s">
        <v>2158</v>
      </c>
      <c r="N218" s="5" t="s">
        <v>1926</v>
      </c>
      <c r="O218" s="5" t="s">
        <v>2048</v>
      </c>
      <c r="P218" s="5" t="s">
        <v>2418</v>
      </c>
      <c r="Q218" s="5" t="s">
        <v>1758</v>
      </c>
      <c r="R218" s="6" t="b">
        <v>0</v>
      </c>
      <c r="S218" s="5" t="s">
        <v>232</v>
      </c>
      <c r="T218" s="5" t="s">
        <v>233</v>
      </c>
      <c r="U218" s="5" t="s">
        <v>2068</v>
      </c>
      <c r="V218" s="5" t="s">
        <v>1768</v>
      </c>
      <c r="W218" s="5" t="s">
        <v>2007</v>
      </c>
      <c r="X218" s="6" t="b">
        <v>0</v>
      </c>
      <c r="Y218" s="5" t="s">
        <v>1825</v>
      </c>
      <c r="Z218" s="5" t="s">
        <v>1836</v>
      </c>
      <c r="AA218" s="5" t="s">
        <v>234</v>
      </c>
      <c r="AB218" s="7">
        <v>1883</v>
      </c>
      <c r="AC218" s="17">
        <f t="shared" si="13"/>
        <v>1.883</v>
      </c>
      <c r="AD218" s="7">
        <v>510</v>
      </c>
      <c r="AE218" s="17">
        <f t="shared" si="14"/>
        <v>0.51</v>
      </c>
      <c r="AF218" s="38">
        <v>2337</v>
      </c>
      <c r="AG218" s="24">
        <f t="shared" si="15"/>
        <v>2.3370000000000002</v>
      </c>
      <c r="AH218" s="5" t="s">
        <v>1745</v>
      </c>
      <c r="AI218" s="37"/>
    </row>
    <row r="219" spans="1:35" ht="12" customHeight="1" x14ac:dyDescent="0.2">
      <c r="A219" s="1" t="s">
        <v>1719</v>
      </c>
      <c r="B219" s="5" t="s">
        <v>3043</v>
      </c>
      <c r="C219" s="5" t="s">
        <v>3056</v>
      </c>
      <c r="D219" s="5" t="s">
        <v>3198</v>
      </c>
      <c r="E219" s="5" t="s">
        <v>3199</v>
      </c>
      <c r="F219" s="5" t="s">
        <v>3200</v>
      </c>
      <c r="G219" s="5" t="s">
        <v>3201</v>
      </c>
      <c r="H219" s="5" t="s">
        <v>1985</v>
      </c>
      <c r="I219" s="5" t="s">
        <v>3202</v>
      </c>
      <c r="J219" s="5" t="s">
        <v>3203</v>
      </c>
      <c r="K219" s="5" t="s">
        <v>2094</v>
      </c>
      <c r="L219" s="5" t="s">
        <v>1988</v>
      </c>
      <c r="M219" s="5" t="s">
        <v>1784</v>
      </c>
      <c r="N219" s="5" t="s">
        <v>1926</v>
      </c>
      <c r="O219" s="5" t="s">
        <v>3204</v>
      </c>
      <c r="P219" s="5" t="s">
        <v>2317</v>
      </c>
      <c r="Q219" s="5" t="s">
        <v>1746</v>
      </c>
      <c r="R219" s="6" t="b">
        <v>0</v>
      </c>
      <c r="S219" s="5" t="s">
        <v>1779</v>
      </c>
      <c r="T219" s="5" t="s">
        <v>3205</v>
      </c>
      <c r="U219" s="5" t="s">
        <v>1914</v>
      </c>
      <c r="V219" s="5" t="s">
        <v>1887</v>
      </c>
      <c r="W219" s="5" t="s">
        <v>1764</v>
      </c>
      <c r="X219" s="6" t="b">
        <v>1</v>
      </c>
      <c r="Y219" s="5" t="s">
        <v>1825</v>
      </c>
      <c r="Z219" s="5" t="s">
        <v>1785</v>
      </c>
      <c r="AA219" s="5" t="s">
        <v>1745</v>
      </c>
      <c r="AB219" s="7">
        <v>1650</v>
      </c>
      <c r="AC219" s="17">
        <f t="shared" si="13"/>
        <v>1.65</v>
      </c>
      <c r="AD219" s="7">
        <v>502</v>
      </c>
      <c r="AE219" s="17">
        <f t="shared" si="14"/>
        <v>0.502</v>
      </c>
      <c r="AF219" s="38">
        <v>2238</v>
      </c>
      <c r="AG219" s="24">
        <f t="shared" si="15"/>
        <v>2.238</v>
      </c>
      <c r="AH219" s="5" t="s">
        <v>3206</v>
      </c>
      <c r="AI219" s="37">
        <f t="shared" si="16"/>
        <v>105</v>
      </c>
    </row>
    <row r="220" spans="1:35" ht="12" customHeight="1" x14ac:dyDescent="0.2">
      <c r="A220" s="1" t="s">
        <v>1719</v>
      </c>
      <c r="B220" s="5" t="s">
        <v>3043</v>
      </c>
      <c r="C220" s="5" t="s">
        <v>3096</v>
      </c>
      <c r="D220" s="5" t="s">
        <v>3159</v>
      </c>
      <c r="E220" s="5" t="s">
        <v>3114</v>
      </c>
      <c r="F220" s="5" t="s">
        <v>3115</v>
      </c>
      <c r="G220" s="5" t="s">
        <v>1852</v>
      </c>
      <c r="H220" s="5" t="s">
        <v>1985</v>
      </c>
      <c r="I220" s="5" t="s">
        <v>2604</v>
      </c>
      <c r="J220" s="5" t="s">
        <v>1728</v>
      </c>
      <c r="K220" s="5" t="s">
        <v>2094</v>
      </c>
      <c r="L220" s="5" t="s">
        <v>1988</v>
      </c>
      <c r="M220" s="5" t="s">
        <v>1915</v>
      </c>
      <c r="N220" s="5" t="s">
        <v>1926</v>
      </c>
      <c r="O220" s="5" t="s">
        <v>3160</v>
      </c>
      <c r="P220" s="5" t="s">
        <v>3161</v>
      </c>
      <c r="Q220" s="5" t="s">
        <v>2463</v>
      </c>
      <c r="R220" s="6" t="b">
        <v>0</v>
      </c>
      <c r="S220" s="5" t="s">
        <v>1938</v>
      </c>
      <c r="T220" s="5" t="s">
        <v>3162</v>
      </c>
      <c r="U220" s="5" t="s">
        <v>1768</v>
      </c>
      <c r="V220" s="5" t="s">
        <v>1779</v>
      </c>
      <c r="W220" s="5" t="s">
        <v>1779</v>
      </c>
      <c r="X220" s="6" t="b">
        <v>1</v>
      </c>
      <c r="Y220" s="5" t="s">
        <v>1740</v>
      </c>
      <c r="Z220" s="5" t="s">
        <v>1785</v>
      </c>
      <c r="AA220" s="5" t="s">
        <v>1745</v>
      </c>
      <c r="AB220" s="7">
        <v>2100</v>
      </c>
      <c r="AC220" s="17">
        <f t="shared" si="13"/>
        <v>2.1</v>
      </c>
      <c r="AD220" s="7">
        <v>500</v>
      </c>
      <c r="AE220" s="17">
        <f t="shared" si="14"/>
        <v>0.5</v>
      </c>
      <c r="AF220" s="38">
        <v>2322</v>
      </c>
      <c r="AG220" s="24">
        <f t="shared" si="15"/>
        <v>2.3220000000000001</v>
      </c>
      <c r="AH220" s="5" t="s">
        <v>3163</v>
      </c>
      <c r="AI220" s="37">
        <f t="shared" si="16"/>
        <v>220</v>
      </c>
    </row>
    <row r="221" spans="1:35" ht="12" customHeight="1" x14ac:dyDescent="0.2">
      <c r="A221" s="1" t="s">
        <v>1719</v>
      </c>
      <c r="B221" s="5" t="s">
        <v>163</v>
      </c>
      <c r="C221" s="5" t="s">
        <v>3056</v>
      </c>
      <c r="D221" s="5" t="s">
        <v>438</v>
      </c>
      <c r="E221" s="5" t="s">
        <v>191</v>
      </c>
      <c r="F221" s="5" t="s">
        <v>360</v>
      </c>
      <c r="G221" s="5" t="s">
        <v>2743</v>
      </c>
      <c r="H221" s="5" t="s">
        <v>1985</v>
      </c>
      <c r="I221" s="5" t="s">
        <v>439</v>
      </c>
      <c r="J221" s="5" t="s">
        <v>1745</v>
      </c>
      <c r="K221" s="5" t="s">
        <v>2094</v>
      </c>
      <c r="L221" s="5" t="s">
        <v>1988</v>
      </c>
      <c r="M221" s="5" t="s">
        <v>1807</v>
      </c>
      <c r="N221" s="5" t="s">
        <v>1990</v>
      </c>
      <c r="O221" s="5" t="s">
        <v>440</v>
      </c>
      <c r="P221" s="5" t="s">
        <v>441</v>
      </c>
      <c r="Q221" s="5" t="s">
        <v>1894</v>
      </c>
      <c r="R221" s="6" t="b">
        <v>0</v>
      </c>
      <c r="S221" s="5" t="s">
        <v>1779</v>
      </c>
      <c r="T221" s="5" t="s">
        <v>2717</v>
      </c>
      <c r="U221" s="5" t="s">
        <v>2179</v>
      </c>
      <c r="V221" s="5" t="s">
        <v>1915</v>
      </c>
      <c r="W221" s="5" t="s">
        <v>1731</v>
      </c>
      <c r="X221" s="6" t="b">
        <v>0</v>
      </c>
      <c r="Y221" s="5" t="s">
        <v>1836</v>
      </c>
      <c r="Z221" s="5" t="s">
        <v>1768</v>
      </c>
      <c r="AA221" s="5" t="s">
        <v>1745</v>
      </c>
      <c r="AB221" s="7">
        <v>2110</v>
      </c>
      <c r="AC221" s="17">
        <f t="shared" si="13"/>
        <v>2.11</v>
      </c>
      <c r="AD221" s="7">
        <v>491</v>
      </c>
      <c r="AE221" s="17">
        <f t="shared" si="14"/>
        <v>0.49099999999999999</v>
      </c>
      <c r="AF221" s="38">
        <v>2779</v>
      </c>
      <c r="AG221" s="24">
        <f t="shared" si="15"/>
        <v>2.7789999999999999</v>
      </c>
      <c r="AH221" s="5" t="s">
        <v>1745</v>
      </c>
      <c r="AI221" s="37"/>
    </row>
    <row r="222" spans="1:35" ht="12" customHeight="1" x14ac:dyDescent="0.2">
      <c r="A222" s="1" t="s">
        <v>1719</v>
      </c>
      <c r="B222" s="5" t="s">
        <v>2120</v>
      </c>
      <c r="C222" s="5" t="s">
        <v>2121</v>
      </c>
      <c r="D222" s="5" t="s">
        <v>2280</v>
      </c>
      <c r="E222" s="5" t="s">
        <v>2281</v>
      </c>
      <c r="F222" s="5" t="s">
        <v>2282</v>
      </c>
      <c r="G222" s="5" t="s">
        <v>2000</v>
      </c>
      <c r="H222" s="5" t="s">
        <v>1985</v>
      </c>
      <c r="I222" s="5" t="s">
        <v>2283</v>
      </c>
      <c r="J222" s="5" t="s">
        <v>1745</v>
      </c>
      <c r="K222" s="5" t="s">
        <v>1817</v>
      </c>
      <c r="L222" s="5" t="s">
        <v>1988</v>
      </c>
      <c r="M222" s="5" t="s">
        <v>1925</v>
      </c>
      <c r="N222" s="5" t="s">
        <v>1990</v>
      </c>
      <c r="O222" s="5" t="s">
        <v>1799</v>
      </c>
      <c r="P222" s="5" t="s">
        <v>2228</v>
      </c>
      <c r="Q222" s="5" t="s">
        <v>2197</v>
      </c>
      <c r="R222" s="6" t="b">
        <v>0</v>
      </c>
      <c r="S222" s="5" t="s">
        <v>2208</v>
      </c>
      <c r="T222" s="5" t="s">
        <v>2284</v>
      </c>
      <c r="U222" s="5" t="s">
        <v>2201</v>
      </c>
      <c r="V222" s="5" t="s">
        <v>1779</v>
      </c>
      <c r="W222" s="5" t="s">
        <v>1779</v>
      </c>
      <c r="X222" s="6" t="b">
        <v>0</v>
      </c>
      <c r="Y222" s="5" t="s">
        <v>1785</v>
      </c>
      <c r="Z222" s="5" t="s">
        <v>1768</v>
      </c>
      <c r="AA222" s="5" t="s">
        <v>1745</v>
      </c>
      <c r="AB222" s="7">
        <v>700</v>
      </c>
      <c r="AC222" s="17">
        <f t="shared" si="13"/>
        <v>0.7</v>
      </c>
      <c r="AD222" s="7">
        <v>479</v>
      </c>
      <c r="AE222" s="17">
        <f t="shared" si="14"/>
        <v>0.47899999999999998</v>
      </c>
      <c r="AF222" s="38">
        <v>1152</v>
      </c>
      <c r="AG222" s="24">
        <f t="shared" si="15"/>
        <v>1.1519999999999999</v>
      </c>
      <c r="AH222" s="39" t="s">
        <v>2024</v>
      </c>
      <c r="AI222" s="37">
        <f t="shared" si="16"/>
        <v>2</v>
      </c>
    </row>
    <row r="223" spans="1:35" ht="12" customHeight="1" x14ac:dyDescent="0.2">
      <c r="A223" s="1" t="s">
        <v>1719</v>
      </c>
      <c r="B223" s="5" t="s">
        <v>3043</v>
      </c>
      <c r="C223" s="5" t="s">
        <v>3056</v>
      </c>
      <c r="D223" s="5" t="s">
        <v>3122</v>
      </c>
      <c r="E223" s="5" t="s">
        <v>3077</v>
      </c>
      <c r="F223" s="5" t="s">
        <v>3123</v>
      </c>
      <c r="G223" s="5" t="s">
        <v>2743</v>
      </c>
      <c r="H223" s="5" t="s">
        <v>1985</v>
      </c>
      <c r="I223" s="5" t="s">
        <v>3070</v>
      </c>
      <c r="J223" s="5" t="s">
        <v>1745</v>
      </c>
      <c r="K223" s="5" t="s">
        <v>1754</v>
      </c>
      <c r="L223" s="5" t="s">
        <v>1988</v>
      </c>
      <c r="M223" s="5" t="s">
        <v>1795</v>
      </c>
      <c r="N223" s="5" t="s">
        <v>1990</v>
      </c>
      <c r="O223" s="5" t="s">
        <v>3124</v>
      </c>
      <c r="P223" s="5" t="s">
        <v>3125</v>
      </c>
      <c r="Q223" s="5" t="s">
        <v>1894</v>
      </c>
      <c r="R223" s="6" t="b">
        <v>0</v>
      </c>
      <c r="S223" s="5" t="s">
        <v>1779</v>
      </c>
      <c r="T223" s="5" t="s">
        <v>3126</v>
      </c>
      <c r="U223" s="5" t="s">
        <v>2238</v>
      </c>
      <c r="V223" s="5" t="s">
        <v>1887</v>
      </c>
      <c r="W223" s="5" t="s">
        <v>1779</v>
      </c>
      <c r="X223" s="6" t="b">
        <v>1</v>
      </c>
      <c r="Y223" s="5" t="s">
        <v>1825</v>
      </c>
      <c r="Z223" s="5" t="s">
        <v>1785</v>
      </c>
      <c r="AA223" s="5" t="s">
        <v>1745</v>
      </c>
      <c r="AB223" s="7">
        <v>1770</v>
      </c>
      <c r="AC223" s="17">
        <f t="shared" si="13"/>
        <v>1.77</v>
      </c>
      <c r="AD223" s="7">
        <v>475</v>
      </c>
      <c r="AE223" s="17">
        <f t="shared" si="14"/>
        <v>0.47499999999999998</v>
      </c>
      <c r="AF223" s="38">
        <v>2539</v>
      </c>
      <c r="AG223" s="24">
        <f t="shared" si="15"/>
        <v>2.5390000000000001</v>
      </c>
      <c r="AH223" s="5" t="s">
        <v>3127</v>
      </c>
      <c r="AI223" s="37">
        <f t="shared" si="16"/>
        <v>97</v>
      </c>
    </row>
    <row r="224" spans="1:35" ht="12" customHeight="1" x14ac:dyDescent="0.2">
      <c r="A224" s="1" t="s">
        <v>1719</v>
      </c>
      <c r="B224" s="5" t="s">
        <v>163</v>
      </c>
      <c r="C224" s="5" t="s">
        <v>211</v>
      </c>
      <c r="D224" s="5" t="s">
        <v>518</v>
      </c>
      <c r="E224" s="5" t="s">
        <v>2260</v>
      </c>
      <c r="F224" s="5" t="s">
        <v>402</v>
      </c>
      <c r="G224" s="5" t="s">
        <v>2743</v>
      </c>
      <c r="H224" s="5" t="s">
        <v>1985</v>
      </c>
      <c r="I224" s="5" t="s">
        <v>519</v>
      </c>
      <c r="J224" s="5" t="s">
        <v>1728</v>
      </c>
      <c r="K224" s="5" t="s">
        <v>2094</v>
      </c>
      <c r="L224" s="5" t="s">
        <v>1988</v>
      </c>
      <c r="M224" s="5" t="s">
        <v>1825</v>
      </c>
      <c r="N224" s="5" t="s">
        <v>1990</v>
      </c>
      <c r="O224" s="5" t="s">
        <v>520</v>
      </c>
      <c r="P224" s="5" t="s">
        <v>521</v>
      </c>
      <c r="Q224" s="5" t="s">
        <v>1745</v>
      </c>
      <c r="R224" s="6" t="b">
        <v>0</v>
      </c>
      <c r="S224" s="5" t="s">
        <v>522</v>
      </c>
      <c r="T224" s="5" t="s">
        <v>523</v>
      </c>
      <c r="U224" s="5" t="s">
        <v>1741</v>
      </c>
      <c r="V224" s="5" t="s">
        <v>1887</v>
      </c>
      <c r="W224" s="5" t="s">
        <v>1779</v>
      </c>
      <c r="X224" s="6" t="b">
        <v>1</v>
      </c>
      <c r="Y224" s="5" t="s">
        <v>1931</v>
      </c>
      <c r="Z224" s="5" t="s">
        <v>2056</v>
      </c>
      <c r="AA224" s="5" t="s">
        <v>1745</v>
      </c>
      <c r="AB224" s="7">
        <v>492</v>
      </c>
      <c r="AC224" s="17">
        <f t="shared" si="13"/>
        <v>0.49199999999999999</v>
      </c>
      <c r="AD224" s="7">
        <v>470</v>
      </c>
      <c r="AE224" s="17">
        <f t="shared" si="14"/>
        <v>0.47</v>
      </c>
      <c r="AF224" s="38">
        <v>951</v>
      </c>
      <c r="AG224" s="24">
        <f t="shared" si="15"/>
        <v>0.95099999999999996</v>
      </c>
      <c r="AH224" s="5" t="s">
        <v>219</v>
      </c>
      <c r="AI224" s="37">
        <f t="shared" si="16"/>
        <v>12.5</v>
      </c>
    </row>
    <row r="225" spans="1:35" ht="12" customHeight="1" x14ac:dyDescent="0.2">
      <c r="A225" s="1" t="s">
        <v>1719</v>
      </c>
      <c r="B225" s="5" t="s">
        <v>592</v>
      </c>
      <c r="C225" s="5" t="s">
        <v>3096</v>
      </c>
      <c r="D225" s="5" t="s">
        <v>676</v>
      </c>
      <c r="E225" s="5" t="s">
        <v>624</v>
      </c>
      <c r="F225" s="5" t="s">
        <v>3153</v>
      </c>
      <c r="G225" s="5" t="s">
        <v>2743</v>
      </c>
      <c r="H225" s="5" t="s">
        <v>1985</v>
      </c>
      <c r="I225" s="5" t="s">
        <v>611</v>
      </c>
      <c r="J225" s="5" t="s">
        <v>2262</v>
      </c>
      <c r="K225" s="5" t="s">
        <v>2003</v>
      </c>
      <c r="L225" s="5" t="s">
        <v>1988</v>
      </c>
      <c r="M225" s="5" t="s">
        <v>1795</v>
      </c>
      <c r="N225" s="5" t="s">
        <v>1990</v>
      </c>
      <c r="O225" s="5" t="s">
        <v>2842</v>
      </c>
      <c r="P225" s="5" t="s">
        <v>653</v>
      </c>
      <c r="Q225" s="5" t="s">
        <v>2007</v>
      </c>
      <c r="R225" s="6" t="b">
        <v>0</v>
      </c>
      <c r="S225" s="5" t="s">
        <v>677</v>
      </c>
      <c r="T225" s="5" t="s">
        <v>678</v>
      </c>
      <c r="U225" s="5" t="s">
        <v>1741</v>
      </c>
      <c r="V225" s="5" t="s">
        <v>1779</v>
      </c>
      <c r="W225" s="5" t="s">
        <v>1779</v>
      </c>
      <c r="X225" s="6" t="b">
        <v>0</v>
      </c>
      <c r="Y225" s="5" t="s">
        <v>1823</v>
      </c>
      <c r="Z225" s="5" t="s">
        <v>1785</v>
      </c>
      <c r="AA225" s="5" t="s">
        <v>1745</v>
      </c>
      <c r="AB225" s="7">
        <v>280</v>
      </c>
      <c r="AC225" s="17">
        <f t="shared" si="13"/>
        <v>0.28000000000000003</v>
      </c>
      <c r="AD225" s="7">
        <v>455</v>
      </c>
      <c r="AE225" s="17">
        <f t="shared" si="14"/>
        <v>0.45500000000000002</v>
      </c>
      <c r="AF225" s="38">
        <v>1016</v>
      </c>
      <c r="AG225" s="24">
        <f t="shared" si="15"/>
        <v>1.016</v>
      </c>
      <c r="AH225" s="5" t="s">
        <v>679</v>
      </c>
      <c r="AI225" s="37">
        <f t="shared" si="16"/>
        <v>300</v>
      </c>
    </row>
    <row r="226" spans="1:35" ht="12" customHeight="1" x14ac:dyDescent="0.2">
      <c r="A226" s="1" t="s">
        <v>1719</v>
      </c>
      <c r="B226" s="5" t="s">
        <v>2430</v>
      </c>
      <c r="C226" s="5" t="s">
        <v>2468</v>
      </c>
      <c r="D226" s="5" t="s">
        <v>2523</v>
      </c>
      <c r="E226" s="5" t="s">
        <v>2273</v>
      </c>
      <c r="F226" s="5" t="s">
        <v>1973</v>
      </c>
      <c r="G226" s="5" t="s">
        <v>1789</v>
      </c>
      <c r="H226" s="5" t="s">
        <v>1985</v>
      </c>
      <c r="I226" s="5" t="s">
        <v>2462</v>
      </c>
      <c r="J226" s="5" t="s">
        <v>1728</v>
      </c>
      <c r="K226" s="5" t="s">
        <v>2003</v>
      </c>
      <c r="L226" s="5" t="s">
        <v>1988</v>
      </c>
      <c r="M226" s="5" t="s">
        <v>2004</v>
      </c>
      <c r="N226" s="5" t="s">
        <v>1990</v>
      </c>
      <c r="O226" s="5" t="s">
        <v>1954</v>
      </c>
      <c r="P226" s="5" t="s">
        <v>1745</v>
      </c>
      <c r="Q226" s="5" t="s">
        <v>2524</v>
      </c>
      <c r="R226" s="6" t="b">
        <v>0</v>
      </c>
      <c r="S226" s="5" t="s">
        <v>1779</v>
      </c>
      <c r="T226" s="5" t="s">
        <v>2525</v>
      </c>
      <c r="U226" s="5" t="s">
        <v>1989</v>
      </c>
      <c r="V226" s="5" t="s">
        <v>1887</v>
      </c>
      <c r="W226" s="5" t="s">
        <v>1779</v>
      </c>
      <c r="X226" s="6" t="b">
        <v>0</v>
      </c>
      <c r="Y226" s="5" t="s">
        <v>1741</v>
      </c>
      <c r="Z226" s="5" t="s">
        <v>1768</v>
      </c>
      <c r="AA226" s="5" t="s">
        <v>1745</v>
      </c>
      <c r="AB226" s="7">
        <v>850</v>
      </c>
      <c r="AC226" s="17">
        <f t="shared" si="13"/>
        <v>0.85</v>
      </c>
      <c r="AD226" s="7">
        <v>451</v>
      </c>
      <c r="AE226" s="17">
        <f t="shared" si="14"/>
        <v>0.45100000000000001</v>
      </c>
      <c r="AF226" s="38">
        <v>1323</v>
      </c>
      <c r="AG226" s="24">
        <f t="shared" si="15"/>
        <v>1.323</v>
      </c>
      <c r="AH226" s="5" t="s">
        <v>2526</v>
      </c>
      <c r="AI226" s="37">
        <f t="shared" si="16"/>
        <v>850</v>
      </c>
    </row>
    <row r="227" spans="1:35" ht="12" customHeight="1" x14ac:dyDescent="0.2">
      <c r="A227" s="1" t="s">
        <v>1719</v>
      </c>
      <c r="B227" s="5" t="s">
        <v>163</v>
      </c>
      <c r="C227" s="5" t="s">
        <v>211</v>
      </c>
      <c r="D227" s="5" t="s">
        <v>541</v>
      </c>
      <c r="E227" s="5" t="s">
        <v>292</v>
      </c>
      <c r="F227" s="5" t="s">
        <v>43</v>
      </c>
      <c r="G227" s="5" t="s">
        <v>1</v>
      </c>
      <c r="H227" s="5" t="s">
        <v>1985</v>
      </c>
      <c r="I227" s="5" t="s">
        <v>280</v>
      </c>
      <c r="J227" s="5" t="s">
        <v>1728</v>
      </c>
      <c r="K227" s="5" t="s">
        <v>2094</v>
      </c>
      <c r="L227" s="5" t="s">
        <v>1988</v>
      </c>
      <c r="M227" s="5" t="s">
        <v>1741</v>
      </c>
      <c r="N227" s="5" t="s">
        <v>1990</v>
      </c>
      <c r="O227" s="5" t="s">
        <v>3133</v>
      </c>
      <c r="P227" s="5" t="s">
        <v>542</v>
      </c>
      <c r="Q227" s="5" t="s">
        <v>1745</v>
      </c>
      <c r="R227" s="6" t="b">
        <v>0</v>
      </c>
      <c r="S227" s="5" t="s">
        <v>543</v>
      </c>
      <c r="T227" s="5" t="s">
        <v>2214</v>
      </c>
      <c r="U227" s="5" t="s">
        <v>1741</v>
      </c>
      <c r="V227" s="5" t="s">
        <v>1779</v>
      </c>
      <c r="W227" s="5" t="s">
        <v>1779</v>
      </c>
      <c r="X227" s="6" t="b">
        <v>1</v>
      </c>
      <c r="Y227" s="5" t="s">
        <v>1931</v>
      </c>
      <c r="Z227" s="5" t="s">
        <v>2056</v>
      </c>
      <c r="AA227" s="5" t="s">
        <v>1745</v>
      </c>
      <c r="AB227" s="7">
        <v>507</v>
      </c>
      <c r="AC227" s="17">
        <f t="shared" si="13"/>
        <v>0.50700000000000001</v>
      </c>
      <c r="AD227" s="7">
        <v>448</v>
      </c>
      <c r="AE227" s="17">
        <f t="shared" si="14"/>
        <v>0.44800000000000001</v>
      </c>
      <c r="AF227" s="38">
        <v>955</v>
      </c>
      <c r="AG227" s="24">
        <f t="shared" si="15"/>
        <v>0.95499999999999996</v>
      </c>
      <c r="AH227" s="5" t="s">
        <v>1745</v>
      </c>
      <c r="AI227" s="37"/>
    </row>
    <row r="228" spans="1:35" ht="12" customHeight="1" x14ac:dyDescent="0.2">
      <c r="A228" s="1" t="s">
        <v>1719</v>
      </c>
      <c r="B228" s="5" t="s">
        <v>2614</v>
      </c>
      <c r="C228" s="5" t="s">
        <v>2764</v>
      </c>
      <c r="D228" s="5" t="s">
        <v>2978</v>
      </c>
      <c r="E228" s="5" t="s">
        <v>2617</v>
      </c>
      <c r="F228" s="5" t="s">
        <v>1841</v>
      </c>
      <c r="G228" s="5" t="s">
        <v>2001</v>
      </c>
      <c r="H228" s="5" t="s">
        <v>1985</v>
      </c>
      <c r="I228" s="5" t="s">
        <v>1753</v>
      </c>
      <c r="J228" s="5" t="s">
        <v>2139</v>
      </c>
      <c r="K228" s="5" t="s">
        <v>1754</v>
      </c>
      <c r="L228" s="5" t="s">
        <v>1988</v>
      </c>
      <c r="M228" s="5" t="s">
        <v>1790</v>
      </c>
      <c r="N228" s="5" t="s">
        <v>2263</v>
      </c>
      <c r="O228" s="5" t="s">
        <v>2979</v>
      </c>
      <c r="P228" s="5" t="s">
        <v>2980</v>
      </c>
      <c r="Q228" s="5" t="s">
        <v>2981</v>
      </c>
      <c r="R228" s="6" t="b">
        <v>0</v>
      </c>
      <c r="S228" s="5" t="s">
        <v>1914</v>
      </c>
      <c r="T228" s="5" t="s">
        <v>2220</v>
      </c>
      <c r="U228" s="5" t="s">
        <v>1887</v>
      </c>
      <c r="V228" s="5" t="s">
        <v>1779</v>
      </c>
      <c r="W228" s="5" t="s">
        <v>1779</v>
      </c>
      <c r="X228" s="6" t="b">
        <v>1</v>
      </c>
      <c r="Y228" s="5" t="s">
        <v>1785</v>
      </c>
      <c r="Z228" s="5" t="s">
        <v>1785</v>
      </c>
      <c r="AA228" s="5" t="s">
        <v>1746</v>
      </c>
      <c r="AB228" s="7">
        <v>230</v>
      </c>
      <c r="AC228" s="17">
        <f t="shared" si="13"/>
        <v>0.23</v>
      </c>
      <c r="AD228" s="7">
        <v>420</v>
      </c>
      <c r="AE228" s="17">
        <f t="shared" si="14"/>
        <v>0.42</v>
      </c>
      <c r="AF228" s="38">
        <v>445</v>
      </c>
      <c r="AG228" s="24">
        <f t="shared" si="15"/>
        <v>0.44500000000000001</v>
      </c>
      <c r="AH228" s="5" t="s">
        <v>1745</v>
      </c>
      <c r="AI228" s="37"/>
    </row>
    <row r="229" spans="1:35" ht="12" customHeight="1" x14ac:dyDescent="0.2">
      <c r="A229" s="1" t="s">
        <v>1719</v>
      </c>
      <c r="B229" s="5" t="s">
        <v>163</v>
      </c>
      <c r="C229" s="5" t="s">
        <v>3056</v>
      </c>
      <c r="D229" s="5" t="s">
        <v>190</v>
      </c>
      <c r="E229" s="5" t="s">
        <v>191</v>
      </c>
      <c r="F229" s="5" t="s">
        <v>2282</v>
      </c>
      <c r="G229" s="5" t="s">
        <v>2842</v>
      </c>
      <c r="H229" s="5" t="s">
        <v>1985</v>
      </c>
      <c r="I229" s="5" t="s">
        <v>192</v>
      </c>
      <c r="J229" s="5" t="s">
        <v>1728</v>
      </c>
      <c r="K229" s="5" t="s">
        <v>2094</v>
      </c>
      <c r="L229" s="5" t="s">
        <v>1988</v>
      </c>
      <c r="M229" s="5" t="s">
        <v>1823</v>
      </c>
      <c r="N229" s="5" t="s">
        <v>1990</v>
      </c>
      <c r="O229" s="5" t="s">
        <v>2718</v>
      </c>
      <c r="P229" s="5" t="s">
        <v>193</v>
      </c>
      <c r="Q229" s="5" t="s">
        <v>2231</v>
      </c>
      <c r="R229" s="6" t="b">
        <v>0</v>
      </c>
      <c r="S229" s="5" t="s">
        <v>1779</v>
      </c>
      <c r="T229" s="5" t="s">
        <v>2527</v>
      </c>
      <c r="U229" s="5" t="s">
        <v>1740</v>
      </c>
      <c r="V229" s="5" t="s">
        <v>1887</v>
      </c>
      <c r="W229" s="5" t="s">
        <v>1779</v>
      </c>
      <c r="X229" s="6" t="b">
        <v>0</v>
      </c>
      <c r="Y229" s="5" t="s">
        <v>1836</v>
      </c>
      <c r="Z229" s="5" t="s">
        <v>1768</v>
      </c>
      <c r="AA229" s="5" t="s">
        <v>1745</v>
      </c>
      <c r="AB229" s="7">
        <v>600</v>
      </c>
      <c r="AC229" s="17">
        <f t="shared" si="13"/>
        <v>0.6</v>
      </c>
      <c r="AD229" s="7">
        <v>414</v>
      </c>
      <c r="AE229" s="17">
        <f t="shared" si="14"/>
        <v>0.41399999999999998</v>
      </c>
      <c r="AF229" s="38">
        <v>1084</v>
      </c>
      <c r="AG229" s="24">
        <f t="shared" si="15"/>
        <v>1.0840000000000001</v>
      </c>
      <c r="AH229" s="5" t="s">
        <v>1745</v>
      </c>
      <c r="AI229" s="37"/>
    </row>
    <row r="230" spans="1:35" ht="12" customHeight="1" x14ac:dyDescent="0.2">
      <c r="A230" s="1" t="s">
        <v>1719</v>
      </c>
      <c r="B230" s="5" t="s">
        <v>2430</v>
      </c>
      <c r="C230" s="5" t="s">
        <v>2440</v>
      </c>
      <c r="D230" s="5" t="s">
        <v>2441</v>
      </c>
      <c r="E230" s="5" t="s">
        <v>2442</v>
      </c>
      <c r="F230" s="5" t="s">
        <v>2152</v>
      </c>
      <c r="G230" s="5" t="s">
        <v>1922</v>
      </c>
      <c r="H230" s="5" t="s">
        <v>1726</v>
      </c>
      <c r="I230" s="5" t="s">
        <v>2443</v>
      </c>
      <c r="J230" s="5" t="s">
        <v>1745</v>
      </c>
      <c r="K230" s="5" t="s">
        <v>1987</v>
      </c>
      <c r="L230" s="5" t="s">
        <v>1988</v>
      </c>
      <c r="M230" s="5" t="s">
        <v>1915</v>
      </c>
      <c r="N230" s="5" t="s">
        <v>1926</v>
      </c>
      <c r="O230" s="5" t="s">
        <v>2444</v>
      </c>
      <c r="P230" s="5" t="s">
        <v>2445</v>
      </c>
      <c r="Q230" s="5" t="s">
        <v>2446</v>
      </c>
      <c r="R230" s="6" t="b">
        <v>0</v>
      </c>
      <c r="S230" s="5" t="s">
        <v>2447</v>
      </c>
      <c r="T230" s="5" t="s">
        <v>2448</v>
      </c>
      <c r="U230" s="5" t="s">
        <v>1785</v>
      </c>
      <c r="V230" s="5" t="s">
        <v>1779</v>
      </c>
      <c r="W230" s="5" t="s">
        <v>2197</v>
      </c>
      <c r="X230" s="6" t="b">
        <v>0</v>
      </c>
      <c r="Y230" s="5" t="s">
        <v>1741</v>
      </c>
      <c r="Z230" s="5" t="s">
        <v>1741</v>
      </c>
      <c r="AA230" s="5" t="s">
        <v>2449</v>
      </c>
      <c r="AB230" s="7">
        <v>138</v>
      </c>
      <c r="AC230" s="17">
        <f t="shared" si="13"/>
        <v>0.13800000000000001</v>
      </c>
      <c r="AD230" s="7">
        <v>404</v>
      </c>
      <c r="AE230" s="17">
        <f t="shared" si="14"/>
        <v>0.40400000000000003</v>
      </c>
      <c r="AF230" s="38">
        <v>767</v>
      </c>
      <c r="AG230" s="24">
        <f t="shared" si="15"/>
        <v>0.76700000000000002</v>
      </c>
      <c r="AH230" s="39" t="s">
        <v>2450</v>
      </c>
      <c r="AI230" s="37">
        <f t="shared" si="16"/>
        <v>50</v>
      </c>
    </row>
    <row r="231" spans="1:35" ht="12" customHeight="1" x14ac:dyDescent="0.2">
      <c r="A231" s="1" t="s">
        <v>1719</v>
      </c>
      <c r="B231" s="5" t="s">
        <v>2120</v>
      </c>
      <c r="C231" s="5" t="s">
        <v>2258</v>
      </c>
      <c r="D231" s="5" t="s">
        <v>2315</v>
      </c>
      <c r="E231" s="5" t="s">
        <v>2260</v>
      </c>
      <c r="F231" s="5" t="s">
        <v>1852</v>
      </c>
      <c r="G231" s="5" t="s">
        <v>2001</v>
      </c>
      <c r="H231" s="5" t="s">
        <v>1985</v>
      </c>
      <c r="I231" s="5" t="s">
        <v>2094</v>
      </c>
      <c r="J231" s="5" t="s">
        <v>1745</v>
      </c>
      <c r="K231" s="5" t="s">
        <v>2094</v>
      </c>
      <c r="L231" s="5" t="s">
        <v>1988</v>
      </c>
      <c r="M231" s="5" t="s">
        <v>2189</v>
      </c>
      <c r="N231" s="5" t="s">
        <v>2263</v>
      </c>
      <c r="O231" s="5" t="s">
        <v>2316</v>
      </c>
      <c r="P231" s="5" t="s">
        <v>2317</v>
      </c>
      <c r="Q231" s="5" t="s">
        <v>2318</v>
      </c>
      <c r="R231" s="6" t="b">
        <v>0</v>
      </c>
      <c r="S231" s="5" t="s">
        <v>2159</v>
      </c>
      <c r="T231" s="5" t="s">
        <v>2007</v>
      </c>
      <c r="U231" s="5" t="s">
        <v>1795</v>
      </c>
      <c r="V231" s="5" t="s">
        <v>1741</v>
      </c>
      <c r="W231" s="5" t="s">
        <v>1779</v>
      </c>
      <c r="X231" s="6" t="b">
        <v>0</v>
      </c>
      <c r="Y231" s="5" t="s">
        <v>1741</v>
      </c>
      <c r="Z231" s="5" t="s">
        <v>1785</v>
      </c>
      <c r="AA231" s="5" t="s">
        <v>2319</v>
      </c>
      <c r="AB231" s="7">
        <v>1683</v>
      </c>
      <c r="AC231" s="17">
        <f t="shared" si="13"/>
        <v>1.6830000000000001</v>
      </c>
      <c r="AD231" s="7">
        <v>400</v>
      </c>
      <c r="AE231" s="17">
        <f t="shared" si="14"/>
        <v>0.4</v>
      </c>
      <c r="AF231" s="38">
        <v>0</v>
      </c>
      <c r="AG231" s="24">
        <f t="shared" si="15"/>
        <v>0</v>
      </c>
      <c r="AH231" s="39" t="s">
        <v>2320</v>
      </c>
      <c r="AI231" s="37">
        <f t="shared" si="16"/>
        <v>26.994</v>
      </c>
    </row>
    <row r="232" spans="1:35" ht="12" customHeight="1" x14ac:dyDescent="0.2">
      <c r="A232" s="1" t="s">
        <v>1719</v>
      </c>
      <c r="B232" s="5" t="s">
        <v>2120</v>
      </c>
      <c r="C232" s="5" t="s">
        <v>2258</v>
      </c>
      <c r="D232" s="5" t="s">
        <v>2339</v>
      </c>
      <c r="E232" s="5" t="s">
        <v>2260</v>
      </c>
      <c r="F232" s="5" t="s">
        <v>1830</v>
      </c>
      <c r="G232" s="5" t="s">
        <v>1815</v>
      </c>
      <c r="H232" s="5" t="s">
        <v>1985</v>
      </c>
      <c r="I232" s="5" t="s">
        <v>2094</v>
      </c>
      <c r="J232" s="5" t="s">
        <v>1745</v>
      </c>
      <c r="K232" s="5" t="s">
        <v>1745</v>
      </c>
      <c r="L232" s="5" t="s">
        <v>1988</v>
      </c>
      <c r="M232" s="5" t="s">
        <v>1847</v>
      </c>
      <c r="N232" s="5" t="s">
        <v>2263</v>
      </c>
      <c r="O232" s="5" t="s">
        <v>2340</v>
      </c>
      <c r="P232" s="5" t="s">
        <v>2341</v>
      </c>
      <c r="Q232" s="5" t="s">
        <v>2161</v>
      </c>
      <c r="R232" s="6" t="b">
        <v>0</v>
      </c>
      <c r="S232" s="5" t="s">
        <v>2159</v>
      </c>
      <c r="T232" s="5" t="s">
        <v>2024</v>
      </c>
      <c r="U232" s="5" t="s">
        <v>1989</v>
      </c>
      <c r="V232" s="5" t="s">
        <v>1836</v>
      </c>
      <c r="W232" s="5" t="s">
        <v>1779</v>
      </c>
      <c r="X232" s="6" t="b">
        <v>0</v>
      </c>
      <c r="Y232" s="5" t="s">
        <v>1836</v>
      </c>
      <c r="Z232" s="5" t="s">
        <v>1785</v>
      </c>
      <c r="AA232" s="5" t="s">
        <v>2170</v>
      </c>
      <c r="AB232" s="7">
        <v>1800</v>
      </c>
      <c r="AC232" s="17">
        <f t="shared" si="13"/>
        <v>1.8</v>
      </c>
      <c r="AD232" s="7">
        <v>400</v>
      </c>
      <c r="AE232" s="17">
        <f t="shared" si="14"/>
        <v>0.4</v>
      </c>
      <c r="AF232" s="38">
        <v>0</v>
      </c>
      <c r="AG232" s="24">
        <f t="shared" si="15"/>
        <v>0</v>
      </c>
      <c r="AH232" s="39" t="s">
        <v>2342</v>
      </c>
      <c r="AI232" s="37">
        <f t="shared" si="16"/>
        <v>36.911000000000001</v>
      </c>
    </row>
    <row r="233" spans="1:35" ht="12" customHeight="1" x14ac:dyDescent="0.2">
      <c r="A233" s="1" t="s">
        <v>1719</v>
      </c>
      <c r="B233" s="5" t="s">
        <v>3208</v>
      </c>
      <c r="C233" s="5" t="s">
        <v>103</v>
      </c>
      <c r="D233" s="5" t="s">
        <v>104</v>
      </c>
      <c r="E233" s="5" t="s">
        <v>105</v>
      </c>
      <c r="F233" s="5" t="s">
        <v>1890</v>
      </c>
      <c r="G233" s="5" t="s">
        <v>1815</v>
      </c>
      <c r="H233" s="5" t="s">
        <v>1985</v>
      </c>
      <c r="I233" s="5" t="s">
        <v>2</v>
      </c>
      <c r="J233" s="5" t="s">
        <v>1728</v>
      </c>
      <c r="K233" s="5" t="s">
        <v>1754</v>
      </c>
      <c r="L233" s="5" t="s">
        <v>1988</v>
      </c>
      <c r="M233" s="5" t="s">
        <v>2352</v>
      </c>
      <c r="N233" s="5" t="s">
        <v>1990</v>
      </c>
      <c r="O233" s="5" t="s">
        <v>106</v>
      </c>
      <c r="P233" s="5" t="s">
        <v>107</v>
      </c>
      <c r="Q233" s="5" t="s">
        <v>2445</v>
      </c>
      <c r="R233" s="6" t="b">
        <v>0</v>
      </c>
      <c r="S233" s="5" t="s">
        <v>1953</v>
      </c>
      <c r="T233" s="5" t="s">
        <v>1811</v>
      </c>
      <c r="U233" s="5" t="s">
        <v>1836</v>
      </c>
      <c r="V233" s="5" t="s">
        <v>1779</v>
      </c>
      <c r="W233" s="5" t="s">
        <v>2197</v>
      </c>
      <c r="X233" s="6" t="b">
        <v>0</v>
      </c>
      <c r="Y233" s="5" t="s">
        <v>2056</v>
      </c>
      <c r="Z233" s="5" t="s">
        <v>1768</v>
      </c>
      <c r="AA233" s="5" t="s">
        <v>2202</v>
      </c>
      <c r="AB233" s="7">
        <v>524</v>
      </c>
      <c r="AC233" s="17">
        <f t="shared" si="13"/>
        <v>0.52400000000000002</v>
      </c>
      <c r="AD233" s="7">
        <v>400</v>
      </c>
      <c r="AE233" s="17">
        <f t="shared" si="14"/>
        <v>0.4</v>
      </c>
      <c r="AF233" s="38">
        <v>0</v>
      </c>
      <c r="AG233" s="24">
        <f t="shared" si="15"/>
        <v>0</v>
      </c>
      <c r="AH233" s="5" t="s">
        <v>109</v>
      </c>
      <c r="AI233" s="37">
        <f t="shared" si="16"/>
        <v>24.5</v>
      </c>
    </row>
    <row r="234" spans="1:35" ht="12" customHeight="1" x14ac:dyDescent="0.2">
      <c r="A234" s="1" t="s">
        <v>1719</v>
      </c>
      <c r="B234" s="5" t="s">
        <v>163</v>
      </c>
      <c r="C234" s="5" t="s">
        <v>3096</v>
      </c>
      <c r="D234" s="5" t="s">
        <v>338</v>
      </c>
      <c r="E234" s="5" t="s">
        <v>2260</v>
      </c>
      <c r="F234" s="5" t="s">
        <v>3123</v>
      </c>
      <c r="G234" s="5" t="s">
        <v>2000</v>
      </c>
      <c r="H234" s="5" t="s">
        <v>1985</v>
      </c>
      <c r="I234" s="5" t="s">
        <v>215</v>
      </c>
      <c r="J234" s="5" t="s">
        <v>1728</v>
      </c>
      <c r="K234" s="5" t="s">
        <v>2094</v>
      </c>
      <c r="L234" s="5" t="s">
        <v>1988</v>
      </c>
      <c r="M234" s="5" t="s">
        <v>2004</v>
      </c>
      <c r="N234" s="5" t="s">
        <v>1990</v>
      </c>
      <c r="O234" s="5" t="s">
        <v>339</v>
      </c>
      <c r="P234" s="5" t="s">
        <v>340</v>
      </c>
      <c r="Q234" s="5" t="s">
        <v>2324</v>
      </c>
      <c r="R234" s="6" t="b">
        <v>0</v>
      </c>
      <c r="S234" s="5" t="s">
        <v>341</v>
      </c>
      <c r="T234" s="5" t="s">
        <v>342</v>
      </c>
      <c r="U234" s="5" t="s">
        <v>2039</v>
      </c>
      <c r="V234" s="5" t="s">
        <v>1768</v>
      </c>
      <c r="W234" s="5" t="s">
        <v>343</v>
      </c>
      <c r="X234" s="6" t="b">
        <v>0</v>
      </c>
      <c r="Y234" s="5" t="s">
        <v>1858</v>
      </c>
      <c r="Z234" s="5" t="s">
        <v>1785</v>
      </c>
      <c r="AA234" s="5" t="s">
        <v>1745</v>
      </c>
      <c r="AB234" s="7">
        <v>1140</v>
      </c>
      <c r="AC234" s="17">
        <f t="shared" si="13"/>
        <v>1.1399999999999999</v>
      </c>
      <c r="AD234" s="7">
        <v>400</v>
      </c>
      <c r="AE234" s="17">
        <f t="shared" si="14"/>
        <v>0.4</v>
      </c>
      <c r="AF234" s="38">
        <v>1554</v>
      </c>
      <c r="AG234" s="24">
        <f t="shared" si="15"/>
        <v>1.554</v>
      </c>
      <c r="AH234" s="5" t="s">
        <v>2562</v>
      </c>
      <c r="AI234" s="37">
        <f t="shared" si="16"/>
        <v>100</v>
      </c>
    </row>
    <row r="235" spans="1:35" ht="12" customHeight="1" x14ac:dyDescent="0.2">
      <c r="A235" s="1" t="s">
        <v>1719</v>
      </c>
      <c r="B235" s="5" t="s">
        <v>2120</v>
      </c>
      <c r="C235" s="5" t="s">
        <v>2121</v>
      </c>
      <c r="D235" s="5" t="s">
        <v>2234</v>
      </c>
      <c r="E235" s="5" t="s">
        <v>2123</v>
      </c>
      <c r="F235" s="5" t="s">
        <v>2235</v>
      </c>
      <c r="G235" s="5" t="s">
        <v>2211</v>
      </c>
      <c r="H235" s="5" t="s">
        <v>1726</v>
      </c>
      <c r="I235" s="5" t="s">
        <v>1816</v>
      </c>
      <c r="J235" s="5" t="s">
        <v>1728</v>
      </c>
      <c r="K235" s="5" t="s">
        <v>1817</v>
      </c>
      <c r="L235" s="5" t="s">
        <v>1730</v>
      </c>
      <c r="M235" s="5" t="s">
        <v>1745</v>
      </c>
      <c r="N235" s="5" t="s">
        <v>1926</v>
      </c>
      <c r="O235" s="5" t="s">
        <v>2236</v>
      </c>
      <c r="P235" s="5" t="s">
        <v>2160</v>
      </c>
      <c r="Q235" s="5" t="s">
        <v>2156</v>
      </c>
      <c r="R235" s="6" t="b">
        <v>0</v>
      </c>
      <c r="S235" s="5" t="s">
        <v>1745</v>
      </c>
      <c r="T235" s="5" t="s">
        <v>1745</v>
      </c>
      <c r="U235" s="5" t="s">
        <v>2056</v>
      </c>
      <c r="V235" s="5" t="s">
        <v>1779</v>
      </c>
      <c r="W235" s="5" t="s">
        <v>1779</v>
      </c>
      <c r="X235" s="6" t="b">
        <v>0</v>
      </c>
      <c r="Y235" s="5" t="s">
        <v>1785</v>
      </c>
      <c r="Z235" s="5" t="s">
        <v>1768</v>
      </c>
      <c r="AA235" s="5" t="s">
        <v>1742</v>
      </c>
      <c r="AB235" s="7">
        <v>3203</v>
      </c>
      <c r="AC235" s="17">
        <f t="shared" si="13"/>
        <v>3.2029999999999998</v>
      </c>
      <c r="AD235" s="7">
        <v>396</v>
      </c>
      <c r="AE235" s="17">
        <f t="shared" si="14"/>
        <v>0.39600000000000002</v>
      </c>
      <c r="AF235" s="38">
        <v>3590</v>
      </c>
      <c r="AG235" s="24">
        <f t="shared" si="15"/>
        <v>3.59</v>
      </c>
      <c r="AH235" s="39" t="s">
        <v>1811</v>
      </c>
      <c r="AI235" s="37">
        <f t="shared" si="16"/>
        <v>1</v>
      </c>
    </row>
    <row r="236" spans="1:35" ht="12" customHeight="1" x14ac:dyDescent="0.2">
      <c r="A236" s="1" t="s">
        <v>1719</v>
      </c>
      <c r="B236" s="5" t="s">
        <v>1720</v>
      </c>
      <c r="C236" s="5" t="s">
        <v>1812</v>
      </c>
      <c r="D236" s="5" t="s">
        <v>2036</v>
      </c>
      <c r="E236" s="5" t="s">
        <v>2037</v>
      </c>
      <c r="F236" s="5" t="s">
        <v>1948</v>
      </c>
      <c r="G236" s="5" t="s">
        <v>1830</v>
      </c>
      <c r="H236" s="5" t="s">
        <v>1985</v>
      </c>
      <c r="I236" s="5" t="s">
        <v>2038</v>
      </c>
      <c r="J236" s="5" t="s">
        <v>1728</v>
      </c>
      <c r="K236" s="5" t="s">
        <v>2003</v>
      </c>
      <c r="L236" s="5" t="s">
        <v>1988</v>
      </c>
      <c r="M236" s="5" t="s">
        <v>2039</v>
      </c>
      <c r="N236" s="5" t="s">
        <v>1990</v>
      </c>
      <c r="O236" s="5" t="s">
        <v>2040</v>
      </c>
      <c r="P236" s="5" t="s">
        <v>2041</v>
      </c>
      <c r="Q236" s="5" t="s">
        <v>2042</v>
      </c>
      <c r="R236" s="6" t="b">
        <v>0</v>
      </c>
      <c r="S236" s="5" t="s">
        <v>2043</v>
      </c>
      <c r="T236" s="5" t="s">
        <v>2044</v>
      </c>
      <c r="U236" s="5" t="s">
        <v>1825</v>
      </c>
      <c r="V236" s="5" t="s">
        <v>1768</v>
      </c>
      <c r="W236" s="5" t="s">
        <v>1779</v>
      </c>
      <c r="X236" s="6" t="b">
        <v>1</v>
      </c>
      <c r="Y236" s="5" t="s">
        <v>1741</v>
      </c>
      <c r="Z236" s="5" t="s">
        <v>1768</v>
      </c>
      <c r="AA236" s="5" t="s">
        <v>2045</v>
      </c>
      <c r="AB236" s="7">
        <v>1013</v>
      </c>
      <c r="AC236" s="17">
        <f t="shared" si="13"/>
        <v>1.0129999999999999</v>
      </c>
      <c r="AD236" s="7">
        <v>390</v>
      </c>
      <c r="AE236" s="17">
        <f t="shared" si="14"/>
        <v>0.39</v>
      </c>
      <c r="AF236" s="38">
        <v>0</v>
      </c>
      <c r="AG236" s="24">
        <f t="shared" si="15"/>
        <v>0</v>
      </c>
      <c r="AH236" s="39" t="s">
        <v>2046</v>
      </c>
      <c r="AI236" s="37">
        <f t="shared" si="16"/>
        <v>50</v>
      </c>
    </row>
    <row r="237" spans="1:35" ht="12" customHeight="1" x14ac:dyDescent="0.2">
      <c r="A237" s="1" t="s">
        <v>1719</v>
      </c>
      <c r="B237" s="5" t="s">
        <v>163</v>
      </c>
      <c r="C237" s="5" t="s">
        <v>3056</v>
      </c>
      <c r="D237" s="5" t="s">
        <v>564</v>
      </c>
      <c r="E237" s="5" t="s">
        <v>565</v>
      </c>
      <c r="F237" s="5" t="s">
        <v>566</v>
      </c>
      <c r="G237" s="5" t="s">
        <v>2575</v>
      </c>
      <c r="H237" s="5" t="s">
        <v>1985</v>
      </c>
      <c r="I237" s="5" t="s">
        <v>206</v>
      </c>
      <c r="J237" s="5" t="s">
        <v>1745</v>
      </c>
      <c r="K237" s="5" t="s">
        <v>2094</v>
      </c>
      <c r="L237" s="5" t="s">
        <v>1988</v>
      </c>
      <c r="M237" s="5" t="s">
        <v>2238</v>
      </c>
      <c r="N237" s="5" t="s">
        <v>1990</v>
      </c>
      <c r="O237" s="5" t="s">
        <v>521</v>
      </c>
      <c r="P237" s="5" t="s">
        <v>567</v>
      </c>
      <c r="Q237" s="5" t="s">
        <v>2437</v>
      </c>
      <c r="R237" s="6" t="b">
        <v>0</v>
      </c>
      <c r="S237" s="5" t="s">
        <v>1779</v>
      </c>
      <c r="T237" s="5" t="s">
        <v>1981</v>
      </c>
      <c r="U237" s="5" t="s">
        <v>2039</v>
      </c>
      <c r="V237" s="5" t="s">
        <v>1931</v>
      </c>
      <c r="W237" s="5" t="s">
        <v>1779</v>
      </c>
      <c r="X237" s="6" t="b">
        <v>0</v>
      </c>
      <c r="Y237" s="5" t="s">
        <v>1836</v>
      </c>
      <c r="Z237" s="5" t="s">
        <v>1768</v>
      </c>
      <c r="AA237" s="5" t="s">
        <v>1745</v>
      </c>
      <c r="AB237" s="7">
        <v>678</v>
      </c>
      <c r="AC237" s="17">
        <f t="shared" si="13"/>
        <v>0.67800000000000005</v>
      </c>
      <c r="AD237" s="7">
        <v>348</v>
      </c>
      <c r="AE237" s="17">
        <f t="shared" si="14"/>
        <v>0.34799999999999998</v>
      </c>
      <c r="AF237" s="38">
        <v>1157</v>
      </c>
      <c r="AG237" s="24">
        <f t="shared" si="15"/>
        <v>1.157</v>
      </c>
      <c r="AH237" s="5" t="s">
        <v>1745</v>
      </c>
      <c r="AI237" s="37"/>
    </row>
    <row r="238" spans="1:35" ht="12" customHeight="1" x14ac:dyDescent="0.2">
      <c r="A238" s="1" t="s">
        <v>1719</v>
      </c>
      <c r="B238" s="5" t="s">
        <v>163</v>
      </c>
      <c r="C238" s="5" t="s">
        <v>164</v>
      </c>
      <c r="D238" s="5" t="s">
        <v>165</v>
      </c>
      <c r="E238" s="5" t="s">
        <v>2120</v>
      </c>
      <c r="F238" s="5" t="s">
        <v>1974</v>
      </c>
      <c r="G238" s="5" t="s">
        <v>1973</v>
      </c>
      <c r="H238" s="5" t="s">
        <v>1985</v>
      </c>
      <c r="I238" s="5" t="s">
        <v>166</v>
      </c>
      <c r="J238" s="5" t="s">
        <v>1745</v>
      </c>
      <c r="K238" s="5" t="s">
        <v>167</v>
      </c>
      <c r="L238" s="5" t="s">
        <v>1988</v>
      </c>
      <c r="M238" s="5" t="s">
        <v>1745</v>
      </c>
      <c r="N238" s="5" t="s">
        <v>1990</v>
      </c>
      <c r="O238" s="5" t="s">
        <v>168</v>
      </c>
      <c r="P238" s="5" t="s">
        <v>169</v>
      </c>
      <c r="Q238" s="5" t="s">
        <v>1745</v>
      </c>
      <c r="R238" s="6" t="b">
        <v>0</v>
      </c>
      <c r="S238" s="5" t="s">
        <v>170</v>
      </c>
      <c r="T238" s="5" t="s">
        <v>2864</v>
      </c>
      <c r="U238" s="5" t="s">
        <v>1858</v>
      </c>
      <c r="V238" s="5" t="s">
        <v>1887</v>
      </c>
      <c r="W238" s="5" t="s">
        <v>2087</v>
      </c>
      <c r="X238" s="6" t="b">
        <v>0</v>
      </c>
      <c r="Y238" s="5" t="s">
        <v>1785</v>
      </c>
      <c r="Z238" s="5" t="s">
        <v>1768</v>
      </c>
      <c r="AA238" s="5" t="s">
        <v>1745</v>
      </c>
      <c r="AB238" s="7">
        <v>712</v>
      </c>
      <c r="AC238" s="17">
        <f t="shared" si="13"/>
        <v>0.71199999999999997</v>
      </c>
      <c r="AD238" s="7">
        <v>321</v>
      </c>
      <c r="AE238" s="17">
        <f t="shared" si="14"/>
        <v>0.32100000000000001</v>
      </c>
      <c r="AF238" s="38">
        <v>0</v>
      </c>
      <c r="AG238" s="24">
        <f t="shared" si="15"/>
        <v>0</v>
      </c>
      <c r="AH238" s="5" t="s">
        <v>1745</v>
      </c>
      <c r="AI238" s="37"/>
    </row>
    <row r="239" spans="1:35" ht="12" customHeight="1" x14ac:dyDescent="0.2">
      <c r="A239" s="1" t="s">
        <v>1719</v>
      </c>
      <c r="B239" s="5" t="s">
        <v>2120</v>
      </c>
      <c r="C239" s="5" t="s">
        <v>2135</v>
      </c>
      <c r="D239" s="5" t="s">
        <v>2354</v>
      </c>
      <c r="E239" s="5" t="s">
        <v>2355</v>
      </c>
      <c r="F239" s="5" t="s">
        <v>1772</v>
      </c>
      <c r="G239" s="5" t="s">
        <v>1841</v>
      </c>
      <c r="H239" s="5" t="s">
        <v>1985</v>
      </c>
      <c r="I239" s="5" t="s">
        <v>2038</v>
      </c>
      <c r="J239" s="5" t="s">
        <v>1728</v>
      </c>
      <c r="K239" s="5" t="s">
        <v>2003</v>
      </c>
      <c r="L239" s="5" t="s">
        <v>1988</v>
      </c>
      <c r="M239" s="5" t="s">
        <v>1784</v>
      </c>
      <c r="N239" s="5" t="s">
        <v>1990</v>
      </c>
      <c r="O239" s="5" t="s">
        <v>2356</v>
      </c>
      <c r="P239" s="5" t="s">
        <v>2357</v>
      </c>
      <c r="Q239" s="5" t="s">
        <v>2106</v>
      </c>
      <c r="R239" s="6" t="b">
        <v>0</v>
      </c>
      <c r="S239" s="5" t="s">
        <v>1779</v>
      </c>
      <c r="T239" s="5" t="s">
        <v>2358</v>
      </c>
      <c r="U239" s="5" t="s">
        <v>1915</v>
      </c>
      <c r="V239" s="5" t="s">
        <v>1785</v>
      </c>
      <c r="W239" s="5" t="s">
        <v>2359</v>
      </c>
      <c r="X239" s="6" t="b">
        <v>0</v>
      </c>
      <c r="Y239" s="5" t="s">
        <v>1825</v>
      </c>
      <c r="Z239" s="5" t="s">
        <v>1768</v>
      </c>
      <c r="AA239" s="5" t="s">
        <v>2360</v>
      </c>
      <c r="AB239" s="7">
        <v>204</v>
      </c>
      <c r="AC239" s="17">
        <f t="shared" si="13"/>
        <v>0.20399999999999999</v>
      </c>
      <c r="AD239" s="7">
        <v>306</v>
      </c>
      <c r="AE239" s="17">
        <f t="shared" si="14"/>
        <v>0.30599999999999999</v>
      </c>
      <c r="AF239" s="38">
        <v>511</v>
      </c>
      <c r="AG239" s="24">
        <f t="shared" si="15"/>
        <v>0.51100000000000001</v>
      </c>
      <c r="AH239" s="39" t="s">
        <v>2361</v>
      </c>
      <c r="AI239" s="37">
        <f t="shared" si="16"/>
        <v>720</v>
      </c>
    </row>
    <row r="240" spans="1:35" ht="12" customHeight="1" x14ac:dyDescent="0.2">
      <c r="A240" s="1" t="s">
        <v>1719</v>
      </c>
      <c r="B240" s="5" t="s">
        <v>3208</v>
      </c>
      <c r="C240" s="5" t="s">
        <v>23</v>
      </c>
      <c r="D240" s="5" t="s">
        <v>50</v>
      </c>
      <c r="E240" s="5" t="s">
        <v>25</v>
      </c>
      <c r="F240" s="5" t="s">
        <v>2301</v>
      </c>
      <c r="G240" s="5" t="s">
        <v>1948</v>
      </c>
      <c r="H240" s="5" t="s">
        <v>1985</v>
      </c>
      <c r="I240" s="5" t="s">
        <v>2</v>
      </c>
      <c r="J240" s="5" t="s">
        <v>1728</v>
      </c>
      <c r="K240" s="5" t="s">
        <v>1754</v>
      </c>
      <c r="L240" s="5" t="s">
        <v>1988</v>
      </c>
      <c r="M240" s="5" t="s">
        <v>2773</v>
      </c>
      <c r="N240" s="5" t="s">
        <v>1990</v>
      </c>
      <c r="O240" s="5" t="s">
        <v>51</v>
      </c>
      <c r="P240" s="5" t="s">
        <v>1779</v>
      </c>
      <c r="Q240" s="5" t="s">
        <v>52</v>
      </c>
      <c r="R240" s="6" t="b">
        <v>0</v>
      </c>
      <c r="S240" s="5" t="s">
        <v>53</v>
      </c>
      <c r="T240" s="5" t="s">
        <v>54</v>
      </c>
      <c r="U240" s="5" t="s">
        <v>2158</v>
      </c>
      <c r="V240" s="5" t="s">
        <v>1887</v>
      </c>
      <c r="W240" s="5" t="s">
        <v>1779</v>
      </c>
      <c r="X240" s="6" t="b">
        <v>0</v>
      </c>
      <c r="Y240" s="5" t="s">
        <v>1825</v>
      </c>
      <c r="Z240" s="5" t="s">
        <v>1785</v>
      </c>
      <c r="AA240" s="5" t="s">
        <v>55</v>
      </c>
      <c r="AB240" s="7">
        <v>2499</v>
      </c>
      <c r="AC240" s="17">
        <f t="shared" si="13"/>
        <v>2.4990000000000001</v>
      </c>
      <c r="AD240" s="7">
        <v>306</v>
      </c>
      <c r="AE240" s="17">
        <f t="shared" si="14"/>
        <v>0.30599999999999999</v>
      </c>
      <c r="AF240" s="38">
        <v>2907</v>
      </c>
      <c r="AG240" s="24">
        <f t="shared" si="15"/>
        <v>2.907</v>
      </c>
      <c r="AH240" s="5" t="s">
        <v>2208</v>
      </c>
      <c r="AI240" s="37">
        <f t="shared" si="16"/>
        <v>5</v>
      </c>
    </row>
    <row r="241" spans="1:35" ht="12" customHeight="1" x14ac:dyDescent="0.2">
      <c r="A241" s="1" t="s">
        <v>1719</v>
      </c>
      <c r="B241" s="5" t="s">
        <v>2430</v>
      </c>
      <c r="C241" s="5" t="s">
        <v>2468</v>
      </c>
      <c r="D241" s="5" t="s">
        <v>2511</v>
      </c>
      <c r="E241" s="5" t="s">
        <v>2273</v>
      </c>
      <c r="F241" s="5" t="s">
        <v>1973</v>
      </c>
      <c r="G241" s="5" t="s">
        <v>1789</v>
      </c>
      <c r="H241" s="5" t="s">
        <v>1985</v>
      </c>
      <c r="I241" s="5" t="s">
        <v>2038</v>
      </c>
      <c r="J241" s="5" t="s">
        <v>1728</v>
      </c>
      <c r="K241" s="5" t="s">
        <v>2003</v>
      </c>
      <c r="L241" s="5" t="s">
        <v>1988</v>
      </c>
      <c r="M241" s="5" t="s">
        <v>1807</v>
      </c>
      <c r="N241" s="5" t="s">
        <v>1990</v>
      </c>
      <c r="O241" s="5" t="s">
        <v>1799</v>
      </c>
      <c r="P241" s="5" t="s">
        <v>1745</v>
      </c>
      <c r="Q241" s="5" t="s">
        <v>1767</v>
      </c>
      <c r="R241" s="6" t="b">
        <v>0</v>
      </c>
      <c r="S241" s="5" t="s">
        <v>1779</v>
      </c>
      <c r="T241" s="5" t="s">
        <v>2512</v>
      </c>
      <c r="U241" s="5" t="s">
        <v>1823</v>
      </c>
      <c r="V241" s="5" t="s">
        <v>1768</v>
      </c>
      <c r="W241" s="5" t="s">
        <v>2513</v>
      </c>
      <c r="X241" s="6" t="b">
        <v>0</v>
      </c>
      <c r="Y241" s="5" t="s">
        <v>1785</v>
      </c>
      <c r="Z241" s="5" t="s">
        <v>1768</v>
      </c>
      <c r="AA241" s="5" t="s">
        <v>1745</v>
      </c>
      <c r="AB241" s="7">
        <v>350</v>
      </c>
      <c r="AC241" s="17">
        <f t="shared" si="13"/>
        <v>0.35</v>
      </c>
      <c r="AD241" s="7">
        <v>305</v>
      </c>
      <c r="AE241" s="17">
        <f t="shared" si="14"/>
        <v>0.30499999999999999</v>
      </c>
      <c r="AF241" s="38">
        <v>669</v>
      </c>
      <c r="AG241" s="24">
        <f t="shared" si="15"/>
        <v>0.66900000000000004</v>
      </c>
      <c r="AH241" s="5" t="s">
        <v>1859</v>
      </c>
      <c r="AI241" s="37">
        <f t="shared" si="16"/>
        <v>10</v>
      </c>
    </row>
    <row r="242" spans="1:35" ht="12" customHeight="1" x14ac:dyDescent="0.2">
      <c r="A242" s="1" t="s">
        <v>1719</v>
      </c>
      <c r="B242" s="5" t="s">
        <v>2120</v>
      </c>
      <c r="C242" s="5" t="s">
        <v>2135</v>
      </c>
      <c r="D242" s="5" t="s">
        <v>2327</v>
      </c>
      <c r="E242" s="5" t="s">
        <v>2194</v>
      </c>
      <c r="F242" s="5" t="s">
        <v>2328</v>
      </c>
      <c r="G242" s="5" t="s">
        <v>2329</v>
      </c>
      <c r="H242" s="5" t="s">
        <v>1985</v>
      </c>
      <c r="I242" s="5" t="s">
        <v>2330</v>
      </c>
      <c r="J242" s="5" t="s">
        <v>1728</v>
      </c>
      <c r="K242" s="5" t="s">
        <v>1987</v>
      </c>
      <c r="L242" s="5" t="s">
        <v>1988</v>
      </c>
      <c r="M242" s="5" t="s">
        <v>1836</v>
      </c>
      <c r="N242" s="5" t="s">
        <v>1990</v>
      </c>
      <c r="O242" s="5" t="s">
        <v>2331</v>
      </c>
      <c r="P242" s="5" t="s">
        <v>2332</v>
      </c>
      <c r="Q242" s="5" t="s">
        <v>1759</v>
      </c>
      <c r="R242" s="6" t="b">
        <v>0</v>
      </c>
      <c r="S242" s="5" t="s">
        <v>2333</v>
      </c>
      <c r="T242" s="5" t="s">
        <v>2334</v>
      </c>
      <c r="U242" s="5" t="s">
        <v>1884</v>
      </c>
      <c r="V242" s="5" t="s">
        <v>1768</v>
      </c>
      <c r="W242" s="5" t="s">
        <v>2335</v>
      </c>
      <c r="X242" s="6" t="b">
        <v>0</v>
      </c>
      <c r="Y242" s="5" t="s">
        <v>1836</v>
      </c>
      <c r="Z242" s="5" t="s">
        <v>1785</v>
      </c>
      <c r="AA242" s="5" t="s">
        <v>2336</v>
      </c>
      <c r="AB242" s="7">
        <v>750</v>
      </c>
      <c r="AC242" s="17">
        <f t="shared" si="13"/>
        <v>0.75</v>
      </c>
      <c r="AD242" s="7">
        <v>302</v>
      </c>
      <c r="AE242" s="17">
        <f t="shared" si="14"/>
        <v>0.30199999999999999</v>
      </c>
      <c r="AF242" s="38">
        <v>1025</v>
      </c>
      <c r="AG242" s="24">
        <f t="shared" si="15"/>
        <v>1.0249999999999999</v>
      </c>
      <c r="AH242" s="39" t="s">
        <v>2337</v>
      </c>
      <c r="AI242" s="37">
        <f t="shared" si="16"/>
        <v>600</v>
      </c>
    </row>
    <row r="243" spans="1:35" ht="12" customHeight="1" x14ac:dyDescent="0.2">
      <c r="A243" s="1" t="s">
        <v>1719</v>
      </c>
      <c r="B243" s="5" t="s">
        <v>3043</v>
      </c>
      <c r="C243" s="5" t="s">
        <v>3096</v>
      </c>
      <c r="D243" s="5" t="s">
        <v>3113</v>
      </c>
      <c r="E243" s="5" t="s">
        <v>3114</v>
      </c>
      <c r="F243" s="5" t="s">
        <v>3115</v>
      </c>
      <c r="G243" s="5" t="s">
        <v>3115</v>
      </c>
      <c r="H243" s="5" t="s">
        <v>1985</v>
      </c>
      <c r="I243" s="5" t="s">
        <v>2604</v>
      </c>
      <c r="J243" s="5" t="s">
        <v>1728</v>
      </c>
      <c r="K243" s="5" t="s">
        <v>2094</v>
      </c>
      <c r="L243" s="5" t="s">
        <v>1988</v>
      </c>
      <c r="M243" s="5" t="s">
        <v>1915</v>
      </c>
      <c r="N243" s="5" t="s">
        <v>1926</v>
      </c>
      <c r="O243" s="5" t="s">
        <v>3116</v>
      </c>
      <c r="P243" s="5" t="s">
        <v>3117</v>
      </c>
      <c r="Q243" s="5" t="s">
        <v>2463</v>
      </c>
      <c r="R243" s="6" t="b">
        <v>0</v>
      </c>
      <c r="S243" s="5" t="s">
        <v>3118</v>
      </c>
      <c r="T243" s="5" t="s">
        <v>3119</v>
      </c>
      <c r="U243" s="5" t="s">
        <v>1931</v>
      </c>
      <c r="V243" s="5" t="s">
        <v>1768</v>
      </c>
      <c r="W243" s="5" t="s">
        <v>1811</v>
      </c>
      <c r="X243" s="6" t="b">
        <v>1</v>
      </c>
      <c r="Y243" s="5" t="s">
        <v>1740</v>
      </c>
      <c r="Z243" s="5" t="s">
        <v>1785</v>
      </c>
      <c r="AA243" s="5" t="s">
        <v>1745</v>
      </c>
      <c r="AB243" s="7">
        <v>3025</v>
      </c>
      <c r="AC243" s="17">
        <f t="shared" si="13"/>
        <v>3.0249999999999999</v>
      </c>
      <c r="AD243" s="7">
        <v>300</v>
      </c>
      <c r="AE243" s="17">
        <f t="shared" si="14"/>
        <v>0.3</v>
      </c>
      <c r="AF243" s="38">
        <v>3289</v>
      </c>
      <c r="AG243" s="24">
        <f t="shared" si="15"/>
        <v>3.2890000000000001</v>
      </c>
      <c r="AH243" s="5" t="s">
        <v>3120</v>
      </c>
      <c r="AI243" s="37">
        <f t="shared" si="16"/>
        <v>74</v>
      </c>
    </row>
    <row r="244" spans="1:35" ht="12" customHeight="1" x14ac:dyDescent="0.2">
      <c r="A244" s="1" t="s">
        <v>1719</v>
      </c>
      <c r="B244" s="5" t="s">
        <v>163</v>
      </c>
      <c r="C244" s="5" t="s">
        <v>211</v>
      </c>
      <c r="D244" s="5" t="s">
        <v>279</v>
      </c>
      <c r="E244" s="5" t="s">
        <v>2403</v>
      </c>
      <c r="F244" s="5" t="s">
        <v>3153</v>
      </c>
      <c r="G244" s="5" t="s">
        <v>2962</v>
      </c>
      <c r="H244" s="5" t="s">
        <v>1985</v>
      </c>
      <c r="I244" s="5" t="s">
        <v>280</v>
      </c>
      <c r="J244" s="5" t="s">
        <v>1728</v>
      </c>
      <c r="K244" s="5" t="s">
        <v>2094</v>
      </c>
      <c r="L244" s="5" t="s">
        <v>1988</v>
      </c>
      <c r="M244" s="5" t="s">
        <v>2068</v>
      </c>
      <c r="N244" s="5" t="s">
        <v>1990</v>
      </c>
      <c r="O244" s="5" t="s">
        <v>281</v>
      </c>
      <c r="P244" s="5" t="s">
        <v>282</v>
      </c>
      <c r="Q244" s="5" t="s">
        <v>1745</v>
      </c>
      <c r="R244" s="6" t="b">
        <v>0</v>
      </c>
      <c r="S244" s="5" t="s">
        <v>283</v>
      </c>
      <c r="T244" s="5" t="s">
        <v>284</v>
      </c>
      <c r="U244" s="5" t="s">
        <v>1785</v>
      </c>
      <c r="V244" s="5" t="s">
        <v>1779</v>
      </c>
      <c r="W244" s="5" t="s">
        <v>1779</v>
      </c>
      <c r="X244" s="6" t="b">
        <v>1</v>
      </c>
      <c r="Y244" s="5" t="s">
        <v>1931</v>
      </c>
      <c r="Z244" s="5" t="s">
        <v>1931</v>
      </c>
      <c r="AA244" s="5" t="s">
        <v>1745</v>
      </c>
      <c r="AB244" s="7">
        <v>331</v>
      </c>
      <c r="AC244" s="17">
        <f t="shared" si="13"/>
        <v>0.33100000000000002</v>
      </c>
      <c r="AD244" s="7">
        <v>285</v>
      </c>
      <c r="AE244" s="17">
        <f t="shared" si="14"/>
        <v>0.28499999999999998</v>
      </c>
      <c r="AF244" s="38">
        <v>616</v>
      </c>
      <c r="AG244" s="24">
        <f t="shared" si="15"/>
        <v>0.61599999999999999</v>
      </c>
      <c r="AH244" s="5" t="s">
        <v>2493</v>
      </c>
      <c r="AI244" s="37">
        <f t="shared" si="16"/>
        <v>200</v>
      </c>
    </row>
    <row r="245" spans="1:35" ht="12" customHeight="1" x14ac:dyDescent="0.2">
      <c r="A245" s="1" t="s">
        <v>1719</v>
      </c>
      <c r="B245" s="5" t="s">
        <v>2120</v>
      </c>
      <c r="C245" s="5" t="s">
        <v>2121</v>
      </c>
      <c r="D245" s="5" t="s">
        <v>2217</v>
      </c>
      <c r="E245" s="5" t="s">
        <v>2218</v>
      </c>
      <c r="F245" s="5" t="s">
        <v>1789</v>
      </c>
      <c r="G245" s="5" t="s">
        <v>1751</v>
      </c>
      <c r="H245" s="5" t="s">
        <v>1726</v>
      </c>
      <c r="I245" s="5" t="s">
        <v>2094</v>
      </c>
      <c r="J245" s="5" t="s">
        <v>1745</v>
      </c>
      <c r="K245" s="5" t="s">
        <v>2094</v>
      </c>
      <c r="L245" s="5" t="s">
        <v>1730</v>
      </c>
      <c r="M245" s="5" t="s">
        <v>1825</v>
      </c>
      <c r="N245" s="5" t="s">
        <v>1926</v>
      </c>
      <c r="O245" s="5" t="s">
        <v>2219</v>
      </c>
      <c r="P245" s="5" t="s">
        <v>2220</v>
      </c>
      <c r="Q245" s="5" t="s">
        <v>2221</v>
      </c>
      <c r="R245" s="6" t="b">
        <v>0</v>
      </c>
      <c r="S245" s="5" t="s">
        <v>2222</v>
      </c>
      <c r="T245" s="5" t="s">
        <v>2223</v>
      </c>
      <c r="U245" s="5" t="s">
        <v>2039</v>
      </c>
      <c r="V245" s="5" t="s">
        <v>1825</v>
      </c>
      <c r="W245" s="5" t="s">
        <v>1779</v>
      </c>
      <c r="X245" s="6" t="b">
        <v>0</v>
      </c>
      <c r="Y245" s="5" t="s">
        <v>1836</v>
      </c>
      <c r="Z245" s="5" t="s">
        <v>1785</v>
      </c>
      <c r="AA245" s="5" t="s">
        <v>1742</v>
      </c>
      <c r="AB245" s="7">
        <v>770</v>
      </c>
      <c r="AC245" s="17">
        <f t="shared" si="13"/>
        <v>0.77</v>
      </c>
      <c r="AD245" s="7">
        <v>260</v>
      </c>
      <c r="AE245" s="17">
        <f t="shared" si="14"/>
        <v>0.26</v>
      </c>
      <c r="AF245" s="38">
        <v>995</v>
      </c>
      <c r="AG245" s="24">
        <f t="shared" si="15"/>
        <v>0.995</v>
      </c>
      <c r="AH245" s="39" t="s">
        <v>1760</v>
      </c>
      <c r="AI245" s="37">
        <f t="shared" si="16"/>
        <v>3</v>
      </c>
    </row>
    <row r="246" spans="1:35" ht="12" customHeight="1" x14ac:dyDescent="0.2">
      <c r="A246" s="1" t="s">
        <v>1719</v>
      </c>
      <c r="B246" s="5" t="s">
        <v>2430</v>
      </c>
      <c r="C246" s="5" t="s">
        <v>2452</v>
      </c>
      <c r="D246" s="5" t="s">
        <v>2453</v>
      </c>
      <c r="E246" s="5" t="s">
        <v>2454</v>
      </c>
      <c r="F246" s="5" t="s">
        <v>1890</v>
      </c>
      <c r="G246" s="5" t="s">
        <v>2001</v>
      </c>
      <c r="H246" s="5" t="s">
        <v>1726</v>
      </c>
      <c r="I246" s="5" t="s">
        <v>2455</v>
      </c>
      <c r="J246" s="5" t="s">
        <v>1745</v>
      </c>
      <c r="K246" s="5" t="s">
        <v>2094</v>
      </c>
      <c r="L246" s="5" t="s">
        <v>1730</v>
      </c>
      <c r="M246" s="5" t="s">
        <v>1836</v>
      </c>
      <c r="N246" s="5" t="s">
        <v>1926</v>
      </c>
      <c r="O246" s="5" t="s">
        <v>2128</v>
      </c>
      <c r="P246" s="5" t="s">
        <v>2456</v>
      </c>
      <c r="Q246" s="5" t="s">
        <v>1745</v>
      </c>
      <c r="R246" s="6" t="b">
        <v>0</v>
      </c>
      <c r="S246" s="5" t="s">
        <v>1890</v>
      </c>
      <c r="T246" s="5" t="s">
        <v>1890</v>
      </c>
      <c r="U246" s="5" t="s">
        <v>2056</v>
      </c>
      <c r="V246" s="5" t="s">
        <v>1779</v>
      </c>
      <c r="W246" s="5" t="s">
        <v>2457</v>
      </c>
      <c r="X246" s="6" t="b">
        <v>0</v>
      </c>
      <c r="Y246" s="5" t="s">
        <v>1836</v>
      </c>
      <c r="Z246" s="5" t="s">
        <v>1768</v>
      </c>
      <c r="AA246" s="5" t="s">
        <v>1742</v>
      </c>
      <c r="AB246" s="7">
        <v>490</v>
      </c>
      <c r="AC246" s="17">
        <f t="shared" si="13"/>
        <v>0.49</v>
      </c>
      <c r="AD246" s="7">
        <v>254</v>
      </c>
      <c r="AE246" s="17">
        <f t="shared" si="14"/>
        <v>0.254</v>
      </c>
      <c r="AF246" s="38">
        <v>0</v>
      </c>
      <c r="AG246" s="24">
        <f t="shared" si="15"/>
        <v>0</v>
      </c>
      <c r="AH246" s="39" t="s">
        <v>2450</v>
      </c>
      <c r="AI246" s="37">
        <f t="shared" si="16"/>
        <v>50</v>
      </c>
    </row>
    <row r="247" spans="1:35" ht="12" customHeight="1" x14ac:dyDescent="0.2">
      <c r="A247" s="1" t="s">
        <v>1719</v>
      </c>
      <c r="B247" s="5" t="s">
        <v>592</v>
      </c>
      <c r="C247" s="5" t="s">
        <v>3096</v>
      </c>
      <c r="D247" s="5" t="s">
        <v>771</v>
      </c>
      <c r="E247" s="5" t="s">
        <v>624</v>
      </c>
      <c r="F247" s="5" t="s">
        <v>2282</v>
      </c>
      <c r="G247" s="5" t="s">
        <v>2743</v>
      </c>
      <c r="H247" s="5" t="s">
        <v>1985</v>
      </c>
      <c r="I247" s="5" t="s">
        <v>611</v>
      </c>
      <c r="J247" s="5" t="s">
        <v>2262</v>
      </c>
      <c r="K247" s="5" t="s">
        <v>2003</v>
      </c>
      <c r="L247" s="5" t="s">
        <v>1988</v>
      </c>
      <c r="M247" s="5" t="s">
        <v>1795</v>
      </c>
      <c r="N247" s="5" t="s">
        <v>1990</v>
      </c>
      <c r="O247" s="5" t="s">
        <v>1943</v>
      </c>
      <c r="P247" s="5" t="s">
        <v>772</v>
      </c>
      <c r="Q247" s="5" t="s">
        <v>2007</v>
      </c>
      <c r="R247" s="6" t="b">
        <v>0</v>
      </c>
      <c r="S247" s="5" t="s">
        <v>773</v>
      </c>
      <c r="T247" s="5" t="s">
        <v>774</v>
      </c>
      <c r="U247" s="5" t="s">
        <v>1931</v>
      </c>
      <c r="V247" s="5" t="s">
        <v>1887</v>
      </c>
      <c r="W247" s="5" t="s">
        <v>1779</v>
      </c>
      <c r="X247" s="6" t="b">
        <v>0</v>
      </c>
      <c r="Y247" s="5" t="s">
        <v>1741</v>
      </c>
      <c r="Z247" s="5" t="s">
        <v>1785</v>
      </c>
      <c r="AA247" s="5" t="s">
        <v>1745</v>
      </c>
      <c r="AB247" s="7">
        <v>198</v>
      </c>
      <c r="AC247" s="17">
        <f t="shared" si="13"/>
        <v>0.19800000000000001</v>
      </c>
      <c r="AD247" s="7">
        <v>250</v>
      </c>
      <c r="AE247" s="17">
        <f t="shared" si="14"/>
        <v>0.25</v>
      </c>
      <c r="AF247" s="38">
        <v>846</v>
      </c>
      <c r="AG247" s="24">
        <f t="shared" si="15"/>
        <v>0.84599999999999997</v>
      </c>
      <c r="AH247" s="5" t="s">
        <v>775</v>
      </c>
      <c r="AI247" s="37">
        <f t="shared" si="16"/>
        <v>270</v>
      </c>
    </row>
    <row r="248" spans="1:35" ht="12" customHeight="1" x14ac:dyDescent="0.2">
      <c r="A248" s="1" t="s">
        <v>1719</v>
      </c>
      <c r="B248" s="5" t="s">
        <v>2430</v>
      </c>
      <c r="C248" s="5" t="s">
        <v>2468</v>
      </c>
      <c r="D248" s="5" t="s">
        <v>2537</v>
      </c>
      <c r="E248" s="5" t="s">
        <v>2442</v>
      </c>
      <c r="F248" s="5" t="s">
        <v>1773</v>
      </c>
      <c r="G248" s="5" t="s">
        <v>1973</v>
      </c>
      <c r="H248" s="5" t="s">
        <v>1985</v>
      </c>
      <c r="I248" s="5" t="s">
        <v>2538</v>
      </c>
      <c r="J248" s="5" t="s">
        <v>1728</v>
      </c>
      <c r="K248" s="5" t="s">
        <v>2003</v>
      </c>
      <c r="L248" s="5" t="s">
        <v>1988</v>
      </c>
      <c r="M248" s="5" t="s">
        <v>1795</v>
      </c>
      <c r="N248" s="5" t="s">
        <v>1990</v>
      </c>
      <c r="O248" s="5" t="s">
        <v>2074</v>
      </c>
      <c r="P248" s="5" t="s">
        <v>1779</v>
      </c>
      <c r="Q248" s="5" t="s">
        <v>2539</v>
      </c>
      <c r="R248" s="6" t="b">
        <v>0</v>
      </c>
      <c r="S248" s="5" t="s">
        <v>1779</v>
      </c>
      <c r="T248" s="5" t="s">
        <v>1745</v>
      </c>
      <c r="U248" s="5" t="s">
        <v>1915</v>
      </c>
      <c r="V248" s="5" t="s">
        <v>1887</v>
      </c>
      <c r="W248" s="5" t="s">
        <v>2540</v>
      </c>
      <c r="X248" s="6" t="b">
        <v>0</v>
      </c>
      <c r="Y248" s="5" t="s">
        <v>1741</v>
      </c>
      <c r="Z248" s="5" t="s">
        <v>1785</v>
      </c>
      <c r="AA248" s="5" t="s">
        <v>1745</v>
      </c>
      <c r="AB248" s="7">
        <v>400</v>
      </c>
      <c r="AC248" s="17">
        <f t="shared" si="13"/>
        <v>0.4</v>
      </c>
      <c r="AD248" s="7">
        <v>222</v>
      </c>
      <c r="AE248" s="17">
        <f t="shared" si="14"/>
        <v>0.222</v>
      </c>
      <c r="AF248" s="38">
        <v>623</v>
      </c>
      <c r="AG248" s="24">
        <f t="shared" si="15"/>
        <v>0.623</v>
      </c>
      <c r="AH248" s="5" t="s">
        <v>2542</v>
      </c>
      <c r="AI248" s="37">
        <f t="shared" si="16"/>
        <v>1100</v>
      </c>
    </row>
    <row r="249" spans="1:35" ht="12" customHeight="1" x14ac:dyDescent="0.2">
      <c r="A249" s="1" t="s">
        <v>1719</v>
      </c>
      <c r="B249" s="5" t="s">
        <v>2614</v>
      </c>
      <c r="C249" s="5" t="s">
        <v>2615</v>
      </c>
      <c r="D249" s="5" t="s">
        <v>3013</v>
      </c>
      <c r="E249" s="5" t="s">
        <v>3014</v>
      </c>
      <c r="F249" s="5" t="s">
        <v>2152</v>
      </c>
      <c r="G249" s="5" t="s">
        <v>1815</v>
      </c>
      <c r="H249" s="5" t="s">
        <v>3015</v>
      </c>
      <c r="I249" s="5" t="s">
        <v>3016</v>
      </c>
      <c r="J249" s="5" t="s">
        <v>1745</v>
      </c>
      <c r="K249" s="5" t="s">
        <v>1754</v>
      </c>
      <c r="L249" s="5" t="s">
        <v>2620</v>
      </c>
      <c r="M249" s="5" t="s">
        <v>2457</v>
      </c>
      <c r="N249" s="5" t="s">
        <v>2622</v>
      </c>
      <c r="O249" s="5" t="s">
        <v>2864</v>
      </c>
      <c r="P249" s="5" t="s">
        <v>3017</v>
      </c>
      <c r="Q249" s="5" t="s">
        <v>1742</v>
      </c>
      <c r="R249" s="6" t="b">
        <v>0</v>
      </c>
      <c r="S249" s="5" t="s">
        <v>1768</v>
      </c>
      <c r="T249" s="5" t="s">
        <v>1925</v>
      </c>
      <c r="U249" s="5" t="s">
        <v>1768</v>
      </c>
      <c r="V249" s="5" t="s">
        <v>1779</v>
      </c>
      <c r="W249" s="5" t="s">
        <v>1790</v>
      </c>
      <c r="X249" s="6" t="b">
        <v>0</v>
      </c>
      <c r="Y249" s="5" t="s">
        <v>1836</v>
      </c>
      <c r="Z249" s="5" t="s">
        <v>1836</v>
      </c>
      <c r="AA249" s="5" t="s">
        <v>1742</v>
      </c>
      <c r="AB249" s="7">
        <v>30</v>
      </c>
      <c r="AC249" s="17">
        <f t="shared" si="13"/>
        <v>0.03</v>
      </c>
      <c r="AD249" s="7">
        <v>208</v>
      </c>
      <c r="AE249" s="17">
        <f t="shared" si="14"/>
        <v>0.20799999999999999</v>
      </c>
      <c r="AF249" s="38">
        <v>238</v>
      </c>
      <c r="AG249" s="24">
        <f t="shared" si="15"/>
        <v>0.23799999999999999</v>
      </c>
      <c r="AH249" s="5" t="s">
        <v>1810</v>
      </c>
      <c r="AI249" s="37">
        <f>AH249/1000</f>
        <v>20</v>
      </c>
    </row>
    <row r="250" spans="1:35" ht="12" customHeight="1" x14ac:dyDescent="0.2">
      <c r="A250" s="1" t="s">
        <v>1719</v>
      </c>
      <c r="B250" s="5" t="s">
        <v>2430</v>
      </c>
      <c r="C250" s="5" t="s">
        <v>2475</v>
      </c>
      <c r="D250" s="5" t="s">
        <v>2528</v>
      </c>
      <c r="E250" s="5" t="s">
        <v>2477</v>
      </c>
      <c r="F250" s="5" t="s">
        <v>1773</v>
      </c>
      <c r="G250" s="5" t="s">
        <v>1852</v>
      </c>
      <c r="H250" s="5" t="s">
        <v>1985</v>
      </c>
      <c r="I250" s="5" t="s">
        <v>2529</v>
      </c>
      <c r="J250" s="5" t="s">
        <v>1728</v>
      </c>
      <c r="K250" s="5" t="s">
        <v>2003</v>
      </c>
      <c r="L250" s="5" t="s">
        <v>2530</v>
      </c>
      <c r="M250" s="5" t="s">
        <v>1931</v>
      </c>
      <c r="N250" s="5" t="s">
        <v>1732</v>
      </c>
      <c r="O250" s="5" t="s">
        <v>2531</v>
      </c>
      <c r="P250" s="5" t="s">
        <v>2532</v>
      </c>
      <c r="Q250" s="5" t="s">
        <v>2533</v>
      </c>
      <c r="R250" s="6" t="b">
        <v>0</v>
      </c>
      <c r="S250" s="5" t="s">
        <v>2534</v>
      </c>
      <c r="T250" s="5" t="s">
        <v>2534</v>
      </c>
      <c r="U250" s="5" t="s">
        <v>1785</v>
      </c>
      <c r="V250" s="5" t="s">
        <v>1785</v>
      </c>
      <c r="W250" s="5" t="s">
        <v>2535</v>
      </c>
      <c r="X250" s="6" t="b">
        <v>0</v>
      </c>
      <c r="Y250" s="5" t="s">
        <v>1741</v>
      </c>
      <c r="Z250" s="5" t="s">
        <v>1768</v>
      </c>
      <c r="AA250" s="5" t="s">
        <v>1745</v>
      </c>
      <c r="AB250" s="7">
        <v>785</v>
      </c>
      <c r="AC250" s="17">
        <f t="shared" si="13"/>
        <v>0.78500000000000003</v>
      </c>
      <c r="AD250" s="7">
        <v>200</v>
      </c>
      <c r="AE250" s="17">
        <f t="shared" si="14"/>
        <v>0.2</v>
      </c>
      <c r="AF250" s="38">
        <v>972</v>
      </c>
      <c r="AG250" s="24">
        <f t="shared" si="15"/>
        <v>0.97199999999999998</v>
      </c>
      <c r="AH250" s="5" t="s">
        <v>2536</v>
      </c>
      <c r="AI250" s="37">
        <f>AH250/1000</f>
        <v>180</v>
      </c>
    </row>
    <row r="251" spans="1:35" ht="12" customHeight="1" x14ac:dyDescent="0.2">
      <c r="A251" s="1" t="s">
        <v>1719</v>
      </c>
      <c r="B251" s="5" t="s">
        <v>163</v>
      </c>
      <c r="C251" s="5" t="s">
        <v>3056</v>
      </c>
      <c r="D251" s="5" t="s">
        <v>235</v>
      </c>
      <c r="E251" s="5" t="s">
        <v>3077</v>
      </c>
      <c r="F251" s="5" t="s">
        <v>1972</v>
      </c>
      <c r="G251" s="5" t="s">
        <v>1789</v>
      </c>
      <c r="H251" s="5" t="s">
        <v>1985</v>
      </c>
      <c r="I251" s="5" t="s">
        <v>3070</v>
      </c>
      <c r="J251" s="5" t="s">
        <v>1745</v>
      </c>
      <c r="K251" s="5" t="s">
        <v>1754</v>
      </c>
      <c r="L251" s="5" t="s">
        <v>1988</v>
      </c>
      <c r="M251" s="5" t="s">
        <v>1825</v>
      </c>
      <c r="N251" s="5" t="s">
        <v>1990</v>
      </c>
      <c r="O251" s="5" t="s">
        <v>236</v>
      </c>
      <c r="P251" s="5" t="s">
        <v>237</v>
      </c>
      <c r="Q251" s="5" t="s">
        <v>1764</v>
      </c>
      <c r="R251" s="6" t="b">
        <v>0</v>
      </c>
      <c r="S251" s="5" t="s">
        <v>1779</v>
      </c>
      <c r="T251" s="5" t="s">
        <v>2270</v>
      </c>
      <c r="U251" s="5" t="s">
        <v>1825</v>
      </c>
      <c r="V251" s="5" t="s">
        <v>1887</v>
      </c>
      <c r="W251" s="5" t="s">
        <v>3101</v>
      </c>
      <c r="X251" s="6" t="b">
        <v>0</v>
      </c>
      <c r="Y251" s="5" t="s">
        <v>1741</v>
      </c>
      <c r="Z251" s="5" t="s">
        <v>1785</v>
      </c>
      <c r="AA251" s="5" t="s">
        <v>1745</v>
      </c>
      <c r="AB251" s="7">
        <v>1050</v>
      </c>
      <c r="AC251" s="17">
        <f t="shared" si="13"/>
        <v>1.05</v>
      </c>
      <c r="AD251" s="7">
        <v>194</v>
      </c>
      <c r="AE251" s="17">
        <f t="shared" si="14"/>
        <v>0.19400000000000001</v>
      </c>
      <c r="AF251" s="38">
        <v>873</v>
      </c>
      <c r="AG251" s="24">
        <f t="shared" si="15"/>
        <v>0.873</v>
      </c>
      <c r="AH251" s="5" t="s">
        <v>1745</v>
      </c>
      <c r="AI251" s="37"/>
    </row>
    <row r="252" spans="1:35" ht="12" customHeight="1" x14ac:dyDescent="0.2">
      <c r="A252" s="1" t="s">
        <v>1719</v>
      </c>
      <c r="B252" s="5" t="s">
        <v>163</v>
      </c>
      <c r="C252" s="5" t="s">
        <v>3056</v>
      </c>
      <c r="D252" s="5" t="s">
        <v>461</v>
      </c>
      <c r="E252" s="5" t="s">
        <v>462</v>
      </c>
      <c r="F252" s="5" t="s">
        <v>463</v>
      </c>
      <c r="G252" s="5" t="s">
        <v>2198</v>
      </c>
      <c r="H252" s="5" t="s">
        <v>1985</v>
      </c>
      <c r="I252" s="5" t="s">
        <v>464</v>
      </c>
      <c r="J252" s="5" t="s">
        <v>1745</v>
      </c>
      <c r="K252" s="5" t="s">
        <v>2094</v>
      </c>
      <c r="L252" s="5" t="s">
        <v>1988</v>
      </c>
      <c r="M252" s="5" t="s">
        <v>465</v>
      </c>
      <c r="N252" s="5" t="s">
        <v>1990</v>
      </c>
      <c r="O252" s="5" t="s">
        <v>466</v>
      </c>
      <c r="P252" s="5" t="s">
        <v>467</v>
      </c>
      <c r="Q252" s="5" t="s">
        <v>2197</v>
      </c>
      <c r="R252" s="6" t="b">
        <v>0</v>
      </c>
      <c r="S252" s="5" t="s">
        <v>1779</v>
      </c>
      <c r="T252" s="5" t="s">
        <v>17</v>
      </c>
      <c r="U252" s="5" t="s">
        <v>1884</v>
      </c>
      <c r="V252" s="5" t="s">
        <v>1915</v>
      </c>
      <c r="W252" s="5" t="s">
        <v>2437</v>
      </c>
      <c r="X252" s="6" t="b">
        <v>0</v>
      </c>
      <c r="Y252" s="5" t="s">
        <v>1741</v>
      </c>
      <c r="Z252" s="5" t="s">
        <v>1768</v>
      </c>
      <c r="AA252" s="5" t="s">
        <v>1745</v>
      </c>
      <c r="AB252" s="7">
        <v>645</v>
      </c>
      <c r="AC252" s="17">
        <f t="shared" si="13"/>
        <v>0.64500000000000002</v>
      </c>
      <c r="AD252" s="7">
        <v>193</v>
      </c>
      <c r="AE252" s="17">
        <f t="shared" si="14"/>
        <v>0.193</v>
      </c>
      <c r="AF252" s="38">
        <v>907</v>
      </c>
      <c r="AG252" s="24">
        <f t="shared" si="15"/>
        <v>0.90700000000000003</v>
      </c>
      <c r="AH252" s="5" t="s">
        <v>1745</v>
      </c>
      <c r="AI252" s="37"/>
    </row>
    <row r="253" spans="1:35" ht="12" customHeight="1" x14ac:dyDescent="0.2">
      <c r="A253" s="1" t="s">
        <v>1719</v>
      </c>
      <c r="B253" s="5" t="s">
        <v>163</v>
      </c>
      <c r="C253" s="5" t="s">
        <v>164</v>
      </c>
      <c r="D253" s="5" t="s">
        <v>2193</v>
      </c>
      <c r="E253" s="5" t="s">
        <v>2120</v>
      </c>
      <c r="F253" s="5" t="s">
        <v>2307</v>
      </c>
      <c r="G253" s="5" t="s">
        <v>1922</v>
      </c>
      <c r="H253" s="5" t="s">
        <v>1985</v>
      </c>
      <c r="I253" s="5" t="s">
        <v>222</v>
      </c>
      <c r="J253" s="5" t="s">
        <v>1745</v>
      </c>
      <c r="K253" s="5" t="s">
        <v>2094</v>
      </c>
      <c r="L253" s="5" t="s">
        <v>1988</v>
      </c>
      <c r="M253" s="5" t="s">
        <v>1745</v>
      </c>
      <c r="N253" s="5" t="s">
        <v>1990</v>
      </c>
      <c r="O253" s="5" t="s">
        <v>223</v>
      </c>
      <c r="P253" s="5" t="s">
        <v>224</v>
      </c>
      <c r="Q253" s="5" t="s">
        <v>1745</v>
      </c>
      <c r="R253" s="6" t="b">
        <v>0</v>
      </c>
      <c r="S253" s="5" t="s">
        <v>225</v>
      </c>
      <c r="T253" s="5" t="s">
        <v>226</v>
      </c>
      <c r="U253" s="5" t="s">
        <v>1768</v>
      </c>
      <c r="V253" s="5" t="s">
        <v>1779</v>
      </c>
      <c r="W253" s="5" t="s">
        <v>2197</v>
      </c>
      <c r="X253" s="6" t="b">
        <v>0</v>
      </c>
      <c r="Y253" s="5" t="s">
        <v>1741</v>
      </c>
      <c r="Z253" s="5" t="s">
        <v>1768</v>
      </c>
      <c r="AA253" s="5" t="s">
        <v>1745</v>
      </c>
      <c r="AB253" s="7">
        <v>553</v>
      </c>
      <c r="AC253" s="17">
        <f t="shared" si="13"/>
        <v>0.55300000000000005</v>
      </c>
      <c r="AD253" s="7">
        <v>191</v>
      </c>
      <c r="AE253" s="17">
        <f t="shared" si="14"/>
        <v>0.191</v>
      </c>
      <c r="AF253" s="38">
        <v>0</v>
      </c>
      <c r="AG253" s="24">
        <f t="shared" si="15"/>
        <v>0</v>
      </c>
      <c r="AH253" s="5" t="s">
        <v>1745</v>
      </c>
      <c r="AI253" s="37"/>
    </row>
    <row r="254" spans="1:35" ht="12" customHeight="1" x14ac:dyDescent="0.2">
      <c r="A254" s="1" t="s">
        <v>1719</v>
      </c>
      <c r="B254" s="5" t="s">
        <v>1720</v>
      </c>
      <c r="C254" s="5" t="s">
        <v>1919</v>
      </c>
      <c r="D254" s="5" t="s">
        <v>1998</v>
      </c>
      <c r="E254" s="5" t="s">
        <v>1999</v>
      </c>
      <c r="F254" s="5" t="s">
        <v>2000</v>
      </c>
      <c r="G254" s="5" t="s">
        <v>2001</v>
      </c>
      <c r="H254" s="5" t="s">
        <v>1985</v>
      </c>
      <c r="I254" s="5" t="s">
        <v>2002</v>
      </c>
      <c r="J254" s="5" t="s">
        <v>1728</v>
      </c>
      <c r="K254" s="5" t="s">
        <v>2003</v>
      </c>
      <c r="L254" s="5" t="s">
        <v>1988</v>
      </c>
      <c r="M254" s="5" t="s">
        <v>2004</v>
      </c>
      <c r="N254" s="5" t="s">
        <v>1926</v>
      </c>
      <c r="O254" s="5" t="s">
        <v>1804</v>
      </c>
      <c r="P254" s="5" t="s">
        <v>2005</v>
      </c>
      <c r="Q254" s="5" t="s">
        <v>2006</v>
      </c>
      <c r="R254" s="6" t="b">
        <v>0</v>
      </c>
      <c r="S254" s="5" t="s">
        <v>1779</v>
      </c>
      <c r="T254" s="5" t="s">
        <v>2007</v>
      </c>
      <c r="U254" s="5" t="s">
        <v>1887</v>
      </c>
      <c r="V254" s="5" t="s">
        <v>1779</v>
      </c>
      <c r="W254" s="5" t="s">
        <v>1779</v>
      </c>
      <c r="X254" s="6" t="b">
        <v>0</v>
      </c>
      <c r="Y254" s="5" t="s">
        <v>1741</v>
      </c>
      <c r="Z254" s="5" t="s">
        <v>1768</v>
      </c>
      <c r="AA254" s="5" t="s">
        <v>1745</v>
      </c>
      <c r="AB254" s="7">
        <v>72</v>
      </c>
      <c r="AC254" s="17">
        <f t="shared" si="13"/>
        <v>7.1999999999999995E-2</v>
      </c>
      <c r="AD254" s="7">
        <v>184</v>
      </c>
      <c r="AE254" s="17">
        <f t="shared" si="14"/>
        <v>0.184</v>
      </c>
      <c r="AF254" s="38">
        <v>0</v>
      </c>
      <c r="AG254" s="24">
        <f t="shared" si="15"/>
        <v>0</v>
      </c>
      <c r="AH254" s="39" t="s">
        <v>2008</v>
      </c>
      <c r="AI254" s="37">
        <f t="shared" si="16"/>
        <v>400</v>
      </c>
    </row>
    <row r="255" spans="1:35" ht="12" customHeight="1" x14ac:dyDescent="0.2">
      <c r="A255" s="1" t="s">
        <v>1719</v>
      </c>
      <c r="B255" s="5" t="s">
        <v>163</v>
      </c>
      <c r="C255" s="5" t="s">
        <v>164</v>
      </c>
      <c r="D255" s="5" t="s">
        <v>507</v>
      </c>
      <c r="E255" s="5" t="s">
        <v>2576</v>
      </c>
      <c r="F255" s="5" t="s">
        <v>1745</v>
      </c>
      <c r="G255" s="5" t="s">
        <v>1973</v>
      </c>
      <c r="H255" s="5" t="s">
        <v>1985</v>
      </c>
      <c r="I255" s="5" t="s">
        <v>508</v>
      </c>
      <c r="J255" s="5" t="s">
        <v>1745</v>
      </c>
      <c r="K255" s="5" t="s">
        <v>2094</v>
      </c>
      <c r="L255" s="5" t="s">
        <v>1988</v>
      </c>
      <c r="M255" s="5" t="s">
        <v>1745</v>
      </c>
      <c r="N255" s="5" t="s">
        <v>1990</v>
      </c>
      <c r="O255" s="5" t="s">
        <v>2175</v>
      </c>
      <c r="P255" s="5" t="s">
        <v>2154</v>
      </c>
      <c r="Q255" s="5" t="s">
        <v>1745</v>
      </c>
      <c r="R255" s="6" t="b">
        <v>0</v>
      </c>
      <c r="S255" s="5" t="s">
        <v>509</v>
      </c>
      <c r="T255" s="5" t="s">
        <v>510</v>
      </c>
      <c r="U255" s="5" t="s">
        <v>1858</v>
      </c>
      <c r="V255" s="5" t="s">
        <v>1779</v>
      </c>
      <c r="W255" s="5" t="s">
        <v>1953</v>
      </c>
      <c r="X255" s="6" t="b">
        <v>0</v>
      </c>
      <c r="Y255" s="5" t="s">
        <v>1741</v>
      </c>
      <c r="Z255" s="5" t="s">
        <v>2056</v>
      </c>
      <c r="AA255" s="5" t="s">
        <v>1745</v>
      </c>
      <c r="AB255" s="7">
        <v>755</v>
      </c>
      <c r="AC255" s="17">
        <f t="shared" si="13"/>
        <v>0.755</v>
      </c>
      <c r="AD255" s="7">
        <v>176</v>
      </c>
      <c r="AE255" s="17">
        <f t="shared" si="14"/>
        <v>0.17599999999999999</v>
      </c>
      <c r="AF255" s="38">
        <v>0</v>
      </c>
      <c r="AG255" s="24">
        <f t="shared" si="15"/>
        <v>0</v>
      </c>
      <c r="AH255" s="5" t="s">
        <v>1745</v>
      </c>
      <c r="AI255" s="37"/>
    </row>
    <row r="256" spans="1:35" ht="12" customHeight="1" x14ac:dyDescent="0.2">
      <c r="A256" s="1" t="s">
        <v>1719</v>
      </c>
      <c r="B256" s="5" t="s">
        <v>2120</v>
      </c>
      <c r="C256" s="5" t="s">
        <v>2121</v>
      </c>
      <c r="D256" s="5" t="s">
        <v>2192</v>
      </c>
      <c r="E256" s="5" t="s">
        <v>2193</v>
      </c>
      <c r="F256" s="5" t="s">
        <v>1752</v>
      </c>
      <c r="G256" s="5" t="s">
        <v>1829</v>
      </c>
      <c r="H256" s="5" t="s">
        <v>1726</v>
      </c>
      <c r="I256" s="5" t="s">
        <v>2194</v>
      </c>
      <c r="J256" s="5" t="s">
        <v>1745</v>
      </c>
      <c r="K256" s="5" t="s">
        <v>1817</v>
      </c>
      <c r="L256" s="5" t="s">
        <v>1730</v>
      </c>
      <c r="M256" s="5" t="s">
        <v>1925</v>
      </c>
      <c r="N256" s="5" t="s">
        <v>1926</v>
      </c>
      <c r="O256" s="5" t="s">
        <v>2029</v>
      </c>
      <c r="P256" s="5" t="s">
        <v>2195</v>
      </c>
      <c r="Q256" s="5" t="s">
        <v>2196</v>
      </c>
      <c r="R256" s="6" t="b">
        <v>0</v>
      </c>
      <c r="S256" s="5" t="s">
        <v>2197</v>
      </c>
      <c r="T256" s="5" t="s">
        <v>2198</v>
      </c>
      <c r="U256" s="5" t="s">
        <v>1858</v>
      </c>
      <c r="V256" s="5" t="s">
        <v>2068</v>
      </c>
      <c r="W256" s="5" t="s">
        <v>2159</v>
      </c>
      <c r="X256" s="6" t="b">
        <v>0</v>
      </c>
      <c r="Y256" s="5" t="s">
        <v>1785</v>
      </c>
      <c r="Z256" s="5" t="s">
        <v>1785</v>
      </c>
      <c r="AA256" s="5" t="s">
        <v>1742</v>
      </c>
      <c r="AB256" s="7">
        <v>1200</v>
      </c>
      <c r="AC256" s="17">
        <f t="shared" si="13"/>
        <v>1.2</v>
      </c>
      <c r="AD256" s="7">
        <v>144</v>
      </c>
      <c r="AE256" s="17">
        <f t="shared" si="14"/>
        <v>0.14399999999999999</v>
      </c>
      <c r="AF256" s="38">
        <v>1342</v>
      </c>
      <c r="AG256" s="24">
        <f t="shared" si="15"/>
        <v>1.3420000000000001</v>
      </c>
      <c r="AH256" s="39" t="s">
        <v>1930</v>
      </c>
      <c r="AI256" s="37">
        <f t="shared" si="16"/>
        <v>6</v>
      </c>
    </row>
    <row r="257" spans="1:35" ht="12" customHeight="1" x14ac:dyDescent="0.2">
      <c r="A257" s="1" t="s">
        <v>1719</v>
      </c>
      <c r="B257" s="5" t="s">
        <v>1720</v>
      </c>
      <c r="C257" s="5" t="s">
        <v>1812</v>
      </c>
      <c r="D257" s="5" t="s">
        <v>2012</v>
      </c>
      <c r="E257" s="5" t="s">
        <v>2013</v>
      </c>
      <c r="F257" s="5" t="s">
        <v>1960</v>
      </c>
      <c r="G257" s="5" t="s">
        <v>1752</v>
      </c>
      <c r="H257" s="5" t="s">
        <v>1985</v>
      </c>
      <c r="I257" s="5" t="s">
        <v>2014</v>
      </c>
      <c r="J257" s="5" t="s">
        <v>1728</v>
      </c>
      <c r="K257" s="5" t="s">
        <v>1987</v>
      </c>
      <c r="L257" s="5" t="s">
        <v>1988</v>
      </c>
      <c r="M257" s="5" t="s">
        <v>1825</v>
      </c>
      <c r="N257" s="5" t="s">
        <v>1990</v>
      </c>
      <c r="O257" s="5" t="s">
        <v>2015</v>
      </c>
      <c r="P257" s="5" t="s">
        <v>2016</v>
      </c>
      <c r="Q257" s="5" t="s">
        <v>2017</v>
      </c>
      <c r="R257" s="6" t="b">
        <v>0</v>
      </c>
      <c r="S257" s="5" t="s">
        <v>2018</v>
      </c>
      <c r="T257" s="5" t="s">
        <v>2019</v>
      </c>
      <c r="U257" s="5" t="s">
        <v>2020</v>
      </c>
      <c r="V257" s="5" t="s">
        <v>1785</v>
      </c>
      <c r="W257" s="5" t="s">
        <v>1758</v>
      </c>
      <c r="X257" s="6" t="b">
        <v>0</v>
      </c>
      <c r="Y257" s="5" t="s">
        <v>1915</v>
      </c>
      <c r="Z257" s="5" t="s">
        <v>1768</v>
      </c>
      <c r="AA257" s="5" t="s">
        <v>2021</v>
      </c>
      <c r="AB257" s="7">
        <v>473</v>
      </c>
      <c r="AC257" s="17">
        <f t="shared" si="13"/>
        <v>0.47299999999999998</v>
      </c>
      <c r="AD257" s="7">
        <v>143</v>
      </c>
      <c r="AE257" s="17">
        <f t="shared" si="14"/>
        <v>0.14299999999999999</v>
      </c>
      <c r="AF257" s="38">
        <v>144</v>
      </c>
      <c r="AG257" s="24">
        <f t="shared" si="15"/>
        <v>0.14399999999999999</v>
      </c>
      <c r="AH257" s="39" t="s">
        <v>2022</v>
      </c>
      <c r="AI257" s="37">
        <f t="shared" si="16"/>
        <v>19.5</v>
      </c>
    </row>
    <row r="258" spans="1:35" ht="12" customHeight="1" x14ac:dyDescent="0.2">
      <c r="A258" s="1" t="s">
        <v>1719</v>
      </c>
      <c r="B258" s="5" t="s">
        <v>3043</v>
      </c>
      <c r="C258" s="5" t="s">
        <v>3056</v>
      </c>
      <c r="D258" s="5" t="s">
        <v>3089</v>
      </c>
      <c r="E258" s="5" t="s">
        <v>3077</v>
      </c>
      <c r="F258" s="5" t="s">
        <v>2435</v>
      </c>
      <c r="G258" s="5" t="s">
        <v>2000</v>
      </c>
      <c r="H258" s="5" t="s">
        <v>1985</v>
      </c>
      <c r="I258" s="5" t="s">
        <v>3070</v>
      </c>
      <c r="J258" s="5" t="s">
        <v>1745</v>
      </c>
      <c r="K258" s="5" t="s">
        <v>1754</v>
      </c>
      <c r="L258" s="5" t="s">
        <v>1988</v>
      </c>
      <c r="M258" s="5" t="s">
        <v>1762</v>
      </c>
      <c r="N258" s="5" t="s">
        <v>1990</v>
      </c>
      <c r="O258" s="5" t="s">
        <v>3090</v>
      </c>
      <c r="P258" s="5" t="s">
        <v>3091</v>
      </c>
      <c r="Q258" s="5" t="s">
        <v>2293</v>
      </c>
      <c r="R258" s="6" t="b">
        <v>0</v>
      </c>
      <c r="S258" s="5" t="s">
        <v>3092</v>
      </c>
      <c r="T258" s="5" t="s">
        <v>3093</v>
      </c>
      <c r="U258" s="5" t="s">
        <v>1825</v>
      </c>
      <c r="V258" s="5" t="s">
        <v>1768</v>
      </c>
      <c r="W258" s="5" t="s">
        <v>2609</v>
      </c>
      <c r="X258" s="6" t="b">
        <v>0</v>
      </c>
      <c r="Y258" s="5" t="s">
        <v>1741</v>
      </c>
      <c r="Z258" s="5" t="s">
        <v>1785</v>
      </c>
      <c r="AA258" s="5" t="s">
        <v>1745</v>
      </c>
      <c r="AB258" s="7">
        <v>220</v>
      </c>
      <c r="AC258" s="17">
        <f t="shared" ref="AC258:AC321" si="17">AB258/1000</f>
        <v>0.22</v>
      </c>
      <c r="AD258" s="7">
        <v>134</v>
      </c>
      <c r="AE258" s="17">
        <f t="shared" ref="AE258:AE321" si="18">AD258/1000</f>
        <v>0.13400000000000001</v>
      </c>
      <c r="AF258" s="38">
        <v>355</v>
      </c>
      <c r="AG258" s="24">
        <f t="shared" si="15"/>
        <v>0.35499999999999998</v>
      </c>
      <c r="AH258" s="5" t="s">
        <v>3094</v>
      </c>
      <c r="AI258" s="37">
        <f t="shared" si="16"/>
        <v>95</v>
      </c>
    </row>
    <row r="259" spans="1:35" ht="12" customHeight="1" x14ac:dyDescent="0.2">
      <c r="A259" s="1" t="s">
        <v>1719</v>
      </c>
      <c r="B259" s="5" t="s">
        <v>163</v>
      </c>
      <c r="C259" s="5" t="s">
        <v>164</v>
      </c>
      <c r="D259" s="5" t="s">
        <v>448</v>
      </c>
      <c r="E259" s="5" t="s">
        <v>346</v>
      </c>
      <c r="F259" s="5" t="s">
        <v>1745</v>
      </c>
      <c r="G259" s="5" t="s">
        <v>2743</v>
      </c>
      <c r="H259" s="5" t="s">
        <v>1985</v>
      </c>
      <c r="I259" s="5" t="s">
        <v>449</v>
      </c>
      <c r="J259" s="5" t="s">
        <v>1728</v>
      </c>
      <c r="K259" s="5" t="s">
        <v>2094</v>
      </c>
      <c r="L259" s="5" t="s">
        <v>1988</v>
      </c>
      <c r="M259" s="5" t="s">
        <v>1745</v>
      </c>
      <c r="N259" s="5" t="s">
        <v>1990</v>
      </c>
      <c r="O259" s="5" t="s">
        <v>450</v>
      </c>
      <c r="P259" s="5" t="s">
        <v>451</v>
      </c>
      <c r="Q259" s="5" t="s">
        <v>1745</v>
      </c>
      <c r="R259" s="6" t="b">
        <v>0</v>
      </c>
      <c r="S259" s="5" t="s">
        <v>2055</v>
      </c>
      <c r="T259" s="5" t="s">
        <v>452</v>
      </c>
      <c r="U259" s="5" t="s">
        <v>1768</v>
      </c>
      <c r="V259" s="5" t="s">
        <v>1779</v>
      </c>
      <c r="W259" s="5" t="s">
        <v>2289</v>
      </c>
      <c r="X259" s="6" t="b">
        <v>0</v>
      </c>
      <c r="Y259" s="5" t="s">
        <v>1741</v>
      </c>
      <c r="Z259" s="5" t="s">
        <v>1768</v>
      </c>
      <c r="AA259" s="5" t="s">
        <v>1745</v>
      </c>
      <c r="AB259" s="7">
        <v>274</v>
      </c>
      <c r="AC259" s="17">
        <f t="shared" si="17"/>
        <v>0.27400000000000002</v>
      </c>
      <c r="AD259" s="7">
        <v>125</v>
      </c>
      <c r="AE259" s="17">
        <f t="shared" si="18"/>
        <v>0.125</v>
      </c>
      <c r="AF259" s="38">
        <v>0</v>
      </c>
      <c r="AG259" s="24">
        <f t="shared" ref="AG259:AG287" si="19">AF259/1000</f>
        <v>0</v>
      </c>
      <c r="AH259" s="5" t="s">
        <v>1745</v>
      </c>
      <c r="AI259" s="37"/>
    </row>
    <row r="260" spans="1:35" ht="12" customHeight="1" x14ac:dyDescent="0.2">
      <c r="A260" s="1" t="s">
        <v>1719</v>
      </c>
      <c r="B260" s="5" t="s">
        <v>2120</v>
      </c>
      <c r="C260" s="5" t="s">
        <v>2121</v>
      </c>
      <c r="D260" s="5" t="s">
        <v>2200</v>
      </c>
      <c r="E260" s="5" t="s">
        <v>2037</v>
      </c>
      <c r="F260" s="5" t="s">
        <v>1960</v>
      </c>
      <c r="G260" s="5" t="s">
        <v>1725</v>
      </c>
      <c r="H260" s="5" t="s">
        <v>1726</v>
      </c>
      <c r="I260" s="5" t="s">
        <v>2194</v>
      </c>
      <c r="J260" s="5" t="s">
        <v>1745</v>
      </c>
      <c r="K260" s="5" t="s">
        <v>1817</v>
      </c>
      <c r="L260" s="5" t="s">
        <v>1730</v>
      </c>
      <c r="M260" s="5" t="s">
        <v>2201</v>
      </c>
      <c r="N260" s="5" t="s">
        <v>1926</v>
      </c>
      <c r="O260" s="5" t="s">
        <v>2029</v>
      </c>
      <c r="P260" s="5" t="s">
        <v>2202</v>
      </c>
      <c r="Q260" s="5" t="s">
        <v>2203</v>
      </c>
      <c r="R260" s="6" t="b">
        <v>0</v>
      </c>
      <c r="S260" s="5" t="s">
        <v>2204</v>
      </c>
      <c r="T260" s="5" t="s">
        <v>2205</v>
      </c>
      <c r="U260" s="5" t="s">
        <v>2206</v>
      </c>
      <c r="V260" s="5" t="s">
        <v>1785</v>
      </c>
      <c r="W260" s="5" t="s">
        <v>2207</v>
      </c>
      <c r="X260" s="6" t="b">
        <v>0</v>
      </c>
      <c r="Y260" s="5" t="s">
        <v>1825</v>
      </c>
      <c r="Z260" s="5" t="s">
        <v>2056</v>
      </c>
      <c r="AA260" s="5" t="s">
        <v>1742</v>
      </c>
      <c r="AB260" s="7">
        <v>1001</v>
      </c>
      <c r="AC260" s="17">
        <f t="shared" si="17"/>
        <v>1.0009999999999999</v>
      </c>
      <c r="AD260" s="7">
        <v>123</v>
      </c>
      <c r="AE260" s="17">
        <f t="shared" si="18"/>
        <v>0.123</v>
      </c>
      <c r="AF260" s="38">
        <v>1119</v>
      </c>
      <c r="AG260" s="24">
        <f t="shared" si="19"/>
        <v>1.119</v>
      </c>
      <c r="AH260" s="39" t="s">
        <v>2208</v>
      </c>
      <c r="AI260" s="37">
        <f t="shared" si="16"/>
        <v>5</v>
      </c>
    </row>
    <row r="261" spans="1:35" ht="12" customHeight="1" x14ac:dyDescent="0.2">
      <c r="A261" s="1" t="s">
        <v>1719</v>
      </c>
      <c r="B261" s="5" t="s">
        <v>163</v>
      </c>
      <c r="C261" s="5" t="s">
        <v>164</v>
      </c>
      <c r="D261" s="5" t="s">
        <v>367</v>
      </c>
      <c r="E261" s="5" t="s">
        <v>2120</v>
      </c>
      <c r="F261" s="5" t="s">
        <v>94</v>
      </c>
      <c r="G261" s="5" t="s">
        <v>1972</v>
      </c>
      <c r="H261" s="5" t="s">
        <v>1985</v>
      </c>
      <c r="I261" s="5" t="s">
        <v>368</v>
      </c>
      <c r="J261" s="5" t="s">
        <v>1745</v>
      </c>
      <c r="K261" s="5" t="s">
        <v>2152</v>
      </c>
      <c r="L261" s="5" t="s">
        <v>1988</v>
      </c>
      <c r="M261" s="5" t="s">
        <v>1745</v>
      </c>
      <c r="N261" s="5" t="s">
        <v>1990</v>
      </c>
      <c r="O261" s="5" t="s">
        <v>369</v>
      </c>
      <c r="P261" s="5" t="s">
        <v>370</v>
      </c>
      <c r="Q261" s="5" t="s">
        <v>1745</v>
      </c>
      <c r="R261" s="6" t="b">
        <v>0</v>
      </c>
      <c r="S261" s="5" t="s">
        <v>371</v>
      </c>
      <c r="T261" s="5" t="s">
        <v>372</v>
      </c>
      <c r="U261" s="5" t="s">
        <v>2039</v>
      </c>
      <c r="V261" s="5" t="s">
        <v>1779</v>
      </c>
      <c r="W261" s="5" t="s">
        <v>2437</v>
      </c>
      <c r="X261" s="6" t="b">
        <v>0</v>
      </c>
      <c r="Y261" s="5" t="s">
        <v>1741</v>
      </c>
      <c r="Z261" s="5" t="s">
        <v>1768</v>
      </c>
      <c r="AA261" s="5" t="s">
        <v>1745</v>
      </c>
      <c r="AB261" s="7">
        <v>1260</v>
      </c>
      <c r="AC261" s="17">
        <f t="shared" si="17"/>
        <v>1.26</v>
      </c>
      <c r="AD261" s="7">
        <v>122</v>
      </c>
      <c r="AE261" s="17">
        <f t="shared" si="18"/>
        <v>0.122</v>
      </c>
      <c r="AF261" s="38">
        <v>0</v>
      </c>
      <c r="AG261" s="24">
        <f t="shared" si="19"/>
        <v>0</v>
      </c>
      <c r="AH261" s="5" t="s">
        <v>1745</v>
      </c>
      <c r="AI261" s="37"/>
    </row>
    <row r="262" spans="1:35" ht="12" customHeight="1" x14ac:dyDescent="0.2">
      <c r="A262" s="1" t="s">
        <v>1719</v>
      </c>
      <c r="B262" s="5" t="s">
        <v>163</v>
      </c>
      <c r="C262" s="5" t="s">
        <v>3056</v>
      </c>
      <c r="D262" s="5" t="s">
        <v>530</v>
      </c>
      <c r="E262" s="5" t="s">
        <v>359</v>
      </c>
      <c r="F262" s="5" t="s">
        <v>531</v>
      </c>
      <c r="G262" s="5" t="s">
        <v>2000</v>
      </c>
      <c r="H262" s="5" t="s">
        <v>1985</v>
      </c>
      <c r="I262" s="5" t="s">
        <v>439</v>
      </c>
      <c r="J262" s="5" t="s">
        <v>1745</v>
      </c>
      <c r="K262" s="5" t="s">
        <v>2094</v>
      </c>
      <c r="L262" s="5" t="s">
        <v>1988</v>
      </c>
      <c r="M262" s="5" t="s">
        <v>1795</v>
      </c>
      <c r="N262" s="5" t="s">
        <v>1990</v>
      </c>
      <c r="O262" s="5" t="s">
        <v>532</v>
      </c>
      <c r="P262" s="5" t="s">
        <v>533</v>
      </c>
      <c r="Q262" s="5" t="s">
        <v>2275</v>
      </c>
      <c r="R262" s="6" t="b">
        <v>0</v>
      </c>
      <c r="S262" s="5" t="s">
        <v>1779</v>
      </c>
      <c r="T262" s="5" t="s">
        <v>534</v>
      </c>
      <c r="U262" s="5" t="s">
        <v>1740</v>
      </c>
      <c r="V262" s="5" t="s">
        <v>1931</v>
      </c>
      <c r="W262" s="5" t="s">
        <v>1779</v>
      </c>
      <c r="X262" s="6" t="b">
        <v>1</v>
      </c>
      <c r="Y262" s="5" t="s">
        <v>1836</v>
      </c>
      <c r="Z262" s="5" t="s">
        <v>1768</v>
      </c>
      <c r="AA262" s="5" t="s">
        <v>1745</v>
      </c>
      <c r="AB262" s="7">
        <v>800</v>
      </c>
      <c r="AC262" s="17">
        <f t="shared" si="17"/>
        <v>0.8</v>
      </c>
      <c r="AD262" s="7">
        <v>104</v>
      </c>
      <c r="AE262" s="17">
        <f t="shared" si="18"/>
        <v>0.104</v>
      </c>
      <c r="AF262" s="38">
        <v>919</v>
      </c>
      <c r="AG262" s="24">
        <f t="shared" si="19"/>
        <v>0.91900000000000004</v>
      </c>
      <c r="AH262" s="5" t="s">
        <v>1745</v>
      </c>
      <c r="AI262" s="37"/>
    </row>
    <row r="263" spans="1:35" ht="12" customHeight="1" x14ac:dyDescent="0.2">
      <c r="A263" s="1" t="s">
        <v>1719</v>
      </c>
      <c r="B263" s="5" t="s">
        <v>163</v>
      </c>
      <c r="C263" s="5" t="s">
        <v>3056</v>
      </c>
      <c r="D263" s="5" t="s">
        <v>511</v>
      </c>
      <c r="E263" s="5" t="s">
        <v>191</v>
      </c>
      <c r="F263" s="5" t="s">
        <v>3201</v>
      </c>
      <c r="G263" s="5" t="s">
        <v>1</v>
      </c>
      <c r="H263" s="5" t="s">
        <v>1985</v>
      </c>
      <c r="I263" s="5" t="s">
        <v>206</v>
      </c>
      <c r="J263" s="5" t="s">
        <v>1745</v>
      </c>
      <c r="K263" s="5" t="s">
        <v>2094</v>
      </c>
      <c r="L263" s="5" t="s">
        <v>1988</v>
      </c>
      <c r="M263" s="5" t="s">
        <v>2882</v>
      </c>
      <c r="N263" s="5" t="s">
        <v>1990</v>
      </c>
      <c r="O263" s="5" t="s">
        <v>2774</v>
      </c>
      <c r="P263" s="5" t="s">
        <v>155</v>
      </c>
      <c r="Q263" s="5" t="s">
        <v>2335</v>
      </c>
      <c r="R263" s="6" t="b">
        <v>0</v>
      </c>
      <c r="S263" s="5" t="s">
        <v>1779</v>
      </c>
      <c r="T263" s="5" t="s">
        <v>2776</v>
      </c>
      <c r="U263" s="5" t="s">
        <v>1836</v>
      </c>
      <c r="V263" s="5" t="s">
        <v>1768</v>
      </c>
      <c r="W263" s="5" t="s">
        <v>1779</v>
      </c>
      <c r="X263" s="6" t="b">
        <v>0</v>
      </c>
      <c r="Y263" s="5" t="s">
        <v>1741</v>
      </c>
      <c r="Z263" s="5" t="s">
        <v>1785</v>
      </c>
      <c r="AA263" s="5" t="s">
        <v>1745</v>
      </c>
      <c r="AB263" s="7">
        <v>311</v>
      </c>
      <c r="AC263" s="17">
        <f t="shared" si="17"/>
        <v>0.311</v>
      </c>
      <c r="AD263" s="7">
        <v>102</v>
      </c>
      <c r="AE263" s="17">
        <f t="shared" si="18"/>
        <v>0.10199999999999999</v>
      </c>
      <c r="AF263" s="38">
        <v>459</v>
      </c>
      <c r="AG263" s="24">
        <f t="shared" si="19"/>
        <v>0.45900000000000002</v>
      </c>
      <c r="AH263" s="5" t="s">
        <v>1745</v>
      </c>
      <c r="AI263" s="37"/>
    </row>
    <row r="264" spans="1:35" ht="12" customHeight="1" x14ac:dyDescent="0.2">
      <c r="A264" s="1" t="s">
        <v>1719</v>
      </c>
      <c r="B264" s="5" t="s">
        <v>2120</v>
      </c>
      <c r="C264" s="5" t="s">
        <v>2271</v>
      </c>
      <c r="D264" s="5" t="s">
        <v>2306</v>
      </c>
      <c r="E264" s="5" t="s">
        <v>2273</v>
      </c>
      <c r="F264" s="5" t="s">
        <v>2307</v>
      </c>
      <c r="G264" s="5" t="s">
        <v>1960</v>
      </c>
      <c r="H264" s="5" t="s">
        <v>1985</v>
      </c>
      <c r="I264" s="5" t="s">
        <v>2308</v>
      </c>
      <c r="J264" s="5" t="s">
        <v>1728</v>
      </c>
      <c r="K264" s="5" t="s">
        <v>2003</v>
      </c>
      <c r="L264" s="5" t="s">
        <v>1988</v>
      </c>
      <c r="M264" s="5" t="s">
        <v>1807</v>
      </c>
      <c r="N264" s="5" t="s">
        <v>1990</v>
      </c>
      <c r="O264" s="5" t="s">
        <v>2309</v>
      </c>
      <c r="P264" s="5" t="s">
        <v>2310</v>
      </c>
      <c r="Q264" s="5" t="s">
        <v>2311</v>
      </c>
      <c r="R264" s="6" t="b">
        <v>0</v>
      </c>
      <c r="S264" s="5" t="s">
        <v>2312</v>
      </c>
      <c r="T264" s="5" t="s">
        <v>2312</v>
      </c>
      <c r="U264" s="5" t="s">
        <v>1785</v>
      </c>
      <c r="V264" s="5" t="s">
        <v>1779</v>
      </c>
      <c r="W264" s="5" t="s">
        <v>1779</v>
      </c>
      <c r="X264" s="6" t="b">
        <v>0</v>
      </c>
      <c r="Y264" s="5" t="s">
        <v>1768</v>
      </c>
      <c r="Z264" s="5" t="s">
        <v>1768</v>
      </c>
      <c r="AA264" s="5" t="s">
        <v>2313</v>
      </c>
      <c r="AB264" s="7">
        <v>75</v>
      </c>
      <c r="AC264" s="17">
        <f t="shared" si="17"/>
        <v>7.4999999999999997E-2</v>
      </c>
      <c r="AD264" s="7">
        <v>97</v>
      </c>
      <c r="AE264" s="17">
        <f t="shared" si="18"/>
        <v>9.7000000000000003E-2</v>
      </c>
      <c r="AF264" s="38">
        <v>0</v>
      </c>
      <c r="AG264" s="24">
        <f t="shared" si="19"/>
        <v>0</v>
      </c>
      <c r="AH264" s="39" t="s">
        <v>2118</v>
      </c>
      <c r="AI264" s="37">
        <f t="shared" si="16"/>
        <v>250</v>
      </c>
    </row>
    <row r="265" spans="1:35" ht="12" customHeight="1" x14ac:dyDescent="0.2">
      <c r="A265" s="1" t="s">
        <v>1719</v>
      </c>
      <c r="B265" s="5" t="s">
        <v>163</v>
      </c>
      <c r="C265" s="5" t="s">
        <v>164</v>
      </c>
      <c r="D265" s="5" t="s">
        <v>555</v>
      </c>
      <c r="E265" s="5" t="s">
        <v>346</v>
      </c>
      <c r="F265" s="5" t="s">
        <v>1745</v>
      </c>
      <c r="G265" s="5" t="s">
        <v>1922</v>
      </c>
      <c r="H265" s="5" t="s">
        <v>1985</v>
      </c>
      <c r="I265" s="5" t="s">
        <v>449</v>
      </c>
      <c r="J265" s="5" t="s">
        <v>1728</v>
      </c>
      <c r="K265" s="5" t="s">
        <v>1745</v>
      </c>
      <c r="L265" s="5" t="s">
        <v>1988</v>
      </c>
      <c r="M265" s="5" t="s">
        <v>1745</v>
      </c>
      <c r="N265" s="5" t="s">
        <v>1747</v>
      </c>
      <c r="O265" s="5" t="s">
        <v>556</v>
      </c>
      <c r="P265" s="5" t="s">
        <v>557</v>
      </c>
      <c r="Q265" s="5" t="s">
        <v>1745</v>
      </c>
      <c r="R265" s="6" t="b">
        <v>0</v>
      </c>
      <c r="S265" s="5" t="s">
        <v>1747</v>
      </c>
      <c r="T265" s="5" t="s">
        <v>558</v>
      </c>
      <c r="U265" s="5" t="s">
        <v>1785</v>
      </c>
      <c r="V265" s="5" t="s">
        <v>1779</v>
      </c>
      <c r="W265" s="5" t="s">
        <v>2304</v>
      </c>
      <c r="X265" s="6" t="b">
        <v>0</v>
      </c>
      <c r="Y265" s="5" t="s">
        <v>2056</v>
      </c>
      <c r="Z265" s="5" t="s">
        <v>1768</v>
      </c>
      <c r="AA265" s="5" t="s">
        <v>1745</v>
      </c>
      <c r="AB265" s="7">
        <v>287</v>
      </c>
      <c r="AC265" s="17">
        <f t="shared" si="17"/>
        <v>0.28699999999999998</v>
      </c>
      <c r="AD265" s="7">
        <v>93</v>
      </c>
      <c r="AE265" s="17">
        <f t="shared" si="18"/>
        <v>9.2999999999999999E-2</v>
      </c>
      <c r="AF265" s="38"/>
      <c r="AG265" s="24">
        <f t="shared" si="19"/>
        <v>0</v>
      </c>
      <c r="AH265" s="5" t="s">
        <v>1745</v>
      </c>
      <c r="AI265" s="37"/>
    </row>
    <row r="266" spans="1:35" ht="12" customHeight="1" x14ac:dyDescent="0.2">
      <c r="A266" s="1" t="s">
        <v>1719</v>
      </c>
      <c r="B266" s="5" t="s">
        <v>592</v>
      </c>
      <c r="C266" s="5" t="s">
        <v>211</v>
      </c>
      <c r="D266" s="5" t="s">
        <v>685</v>
      </c>
      <c r="E266" s="5" t="s">
        <v>2013</v>
      </c>
      <c r="F266" s="5" t="s">
        <v>2575</v>
      </c>
      <c r="G266" s="5" t="s">
        <v>2301</v>
      </c>
      <c r="H266" s="5" t="s">
        <v>1985</v>
      </c>
      <c r="I266" s="5" t="s">
        <v>686</v>
      </c>
      <c r="J266" s="5" t="s">
        <v>1728</v>
      </c>
      <c r="K266" s="5" t="s">
        <v>2003</v>
      </c>
      <c r="L266" s="5" t="s">
        <v>1988</v>
      </c>
      <c r="M266" s="5" t="s">
        <v>1915</v>
      </c>
      <c r="N266" s="5" t="s">
        <v>1990</v>
      </c>
      <c r="O266" s="5" t="s">
        <v>687</v>
      </c>
      <c r="P266" s="5" t="s">
        <v>687</v>
      </c>
      <c r="Q266" s="5" t="s">
        <v>1745</v>
      </c>
      <c r="R266" s="6" t="b">
        <v>0</v>
      </c>
      <c r="S266" s="5" t="s">
        <v>2746</v>
      </c>
      <c r="T266" s="5" t="s">
        <v>1805</v>
      </c>
      <c r="U266" s="5" t="s">
        <v>1887</v>
      </c>
      <c r="V266" s="5" t="s">
        <v>1779</v>
      </c>
      <c r="W266" s="5" t="s">
        <v>2955</v>
      </c>
      <c r="X266" s="6" t="b">
        <v>1</v>
      </c>
      <c r="Y266" s="5" t="s">
        <v>1931</v>
      </c>
      <c r="Z266" s="5" t="s">
        <v>1931</v>
      </c>
      <c r="AA266" s="5" t="s">
        <v>1745</v>
      </c>
      <c r="AB266" s="7">
        <v>87</v>
      </c>
      <c r="AC266" s="17">
        <f t="shared" si="17"/>
        <v>8.6999999999999994E-2</v>
      </c>
      <c r="AD266" s="7">
        <v>93</v>
      </c>
      <c r="AE266" s="17">
        <f t="shared" si="18"/>
        <v>9.2999999999999999E-2</v>
      </c>
      <c r="AF266" s="38">
        <v>180</v>
      </c>
      <c r="AG266" s="24">
        <f t="shared" si="19"/>
        <v>0.18</v>
      </c>
      <c r="AH266" s="5" t="s">
        <v>688</v>
      </c>
      <c r="AI266" s="37">
        <f t="shared" ref="AI266:AI329" si="20">AH266/1000</f>
        <v>800</v>
      </c>
    </row>
    <row r="267" spans="1:35" ht="12" customHeight="1" x14ac:dyDescent="0.2">
      <c r="A267" s="1" t="s">
        <v>1719</v>
      </c>
      <c r="B267" s="5" t="s">
        <v>2120</v>
      </c>
      <c r="C267" s="5" t="s">
        <v>2121</v>
      </c>
      <c r="D267" s="5" t="s">
        <v>2209</v>
      </c>
      <c r="E267" s="5" t="s">
        <v>2210</v>
      </c>
      <c r="F267" s="5" t="s">
        <v>1724</v>
      </c>
      <c r="G267" s="5" t="s">
        <v>2211</v>
      </c>
      <c r="H267" s="5" t="s">
        <v>1726</v>
      </c>
      <c r="I267" s="5" t="s">
        <v>2126</v>
      </c>
      <c r="J267" s="5" t="s">
        <v>1745</v>
      </c>
      <c r="K267" s="5" t="s">
        <v>1817</v>
      </c>
      <c r="L267" s="5" t="s">
        <v>1730</v>
      </c>
      <c r="M267" s="5" t="s">
        <v>1807</v>
      </c>
      <c r="N267" s="5" t="s">
        <v>1926</v>
      </c>
      <c r="O267" s="5" t="s">
        <v>2212</v>
      </c>
      <c r="P267" s="5" t="s">
        <v>2213</v>
      </c>
      <c r="Q267" s="5" t="s">
        <v>2214</v>
      </c>
      <c r="R267" s="6" t="b">
        <v>0</v>
      </c>
      <c r="S267" s="5" t="s">
        <v>1811</v>
      </c>
      <c r="T267" s="5" t="s">
        <v>2215</v>
      </c>
      <c r="U267" s="5" t="s">
        <v>1836</v>
      </c>
      <c r="V267" s="5" t="s">
        <v>1768</v>
      </c>
      <c r="W267" s="5" t="s">
        <v>2216</v>
      </c>
      <c r="X267" s="6" t="b">
        <v>0</v>
      </c>
      <c r="Y267" s="5" t="s">
        <v>1785</v>
      </c>
      <c r="Z267" s="5" t="s">
        <v>1785</v>
      </c>
      <c r="AA267" s="5" t="s">
        <v>1742</v>
      </c>
      <c r="AB267" s="7">
        <v>423</v>
      </c>
      <c r="AC267" s="17">
        <f t="shared" si="17"/>
        <v>0.42299999999999999</v>
      </c>
      <c r="AD267" s="7">
        <v>63</v>
      </c>
      <c r="AE267" s="17">
        <f t="shared" si="18"/>
        <v>6.3E-2</v>
      </c>
      <c r="AF267" s="38">
        <v>491</v>
      </c>
      <c r="AG267" s="24">
        <f t="shared" si="19"/>
        <v>0.49099999999999999</v>
      </c>
      <c r="AH267" s="39" t="s">
        <v>1811</v>
      </c>
      <c r="AI267" s="37">
        <f t="shared" si="20"/>
        <v>1</v>
      </c>
    </row>
    <row r="268" spans="1:35" ht="12" customHeight="1" x14ac:dyDescent="0.2">
      <c r="A268" s="1" t="s">
        <v>1719</v>
      </c>
      <c r="B268" s="5" t="s">
        <v>2120</v>
      </c>
      <c r="C268" s="5" t="s">
        <v>2121</v>
      </c>
      <c r="D268" s="5" t="s">
        <v>2348</v>
      </c>
      <c r="E268" s="5" t="s">
        <v>2037</v>
      </c>
      <c r="F268" s="5" t="s">
        <v>1960</v>
      </c>
      <c r="G268" s="5" t="s">
        <v>1865</v>
      </c>
      <c r="H268" s="5" t="s">
        <v>1985</v>
      </c>
      <c r="I268" s="5" t="s">
        <v>2126</v>
      </c>
      <c r="J268" s="5" t="s">
        <v>1745</v>
      </c>
      <c r="K268" s="5" t="s">
        <v>1817</v>
      </c>
      <c r="L268" s="5" t="s">
        <v>1730</v>
      </c>
      <c r="M268" s="5" t="s">
        <v>1836</v>
      </c>
      <c r="N268" s="5" t="s">
        <v>1926</v>
      </c>
      <c r="O268" s="5" t="s">
        <v>2029</v>
      </c>
      <c r="P268" s="5" t="s">
        <v>1764</v>
      </c>
      <c r="Q268" s="5" t="s">
        <v>1745</v>
      </c>
      <c r="R268" s="6" t="b">
        <v>0</v>
      </c>
      <c r="S268" s="5" t="s">
        <v>2197</v>
      </c>
      <c r="T268" s="5" t="s">
        <v>1745</v>
      </c>
      <c r="U268" s="5" t="s">
        <v>1931</v>
      </c>
      <c r="V268" s="5" t="s">
        <v>1741</v>
      </c>
      <c r="W268" s="5" t="s">
        <v>1779</v>
      </c>
      <c r="X268" s="6" t="b">
        <v>0</v>
      </c>
      <c r="Y268" s="5" t="s">
        <v>1825</v>
      </c>
      <c r="Z268" s="5" t="s">
        <v>2056</v>
      </c>
      <c r="AA268" s="5" t="s">
        <v>1742</v>
      </c>
      <c r="AB268" s="7">
        <v>432</v>
      </c>
      <c r="AC268" s="17">
        <f t="shared" si="17"/>
        <v>0.432</v>
      </c>
      <c r="AD268" s="7">
        <v>62</v>
      </c>
      <c r="AE268" s="17">
        <f t="shared" si="18"/>
        <v>6.2E-2</v>
      </c>
      <c r="AF268" s="38">
        <v>511</v>
      </c>
      <c r="AG268" s="24">
        <f t="shared" si="19"/>
        <v>0.51100000000000001</v>
      </c>
      <c r="AH268" s="39" t="s">
        <v>1877</v>
      </c>
      <c r="AI268" s="37">
        <f t="shared" si="20"/>
        <v>4</v>
      </c>
    </row>
    <row r="269" spans="1:35" ht="12" customHeight="1" x14ac:dyDescent="0.2">
      <c r="A269" s="1" t="s">
        <v>1719</v>
      </c>
      <c r="B269" s="5" t="s">
        <v>163</v>
      </c>
      <c r="C269" s="5" t="s">
        <v>164</v>
      </c>
      <c r="D269" s="5" t="s">
        <v>345</v>
      </c>
      <c r="E269" s="5" t="s">
        <v>346</v>
      </c>
      <c r="F269" s="5" t="s">
        <v>1972</v>
      </c>
      <c r="G269" s="5" t="s">
        <v>1789</v>
      </c>
      <c r="H269" s="5" t="s">
        <v>1985</v>
      </c>
      <c r="I269" s="5" t="s">
        <v>347</v>
      </c>
      <c r="J269" s="5" t="s">
        <v>1728</v>
      </c>
      <c r="K269" s="5" t="s">
        <v>2094</v>
      </c>
      <c r="L269" s="5" t="s">
        <v>1988</v>
      </c>
      <c r="M269" s="5" t="s">
        <v>1745</v>
      </c>
      <c r="N269" s="5" t="s">
        <v>1990</v>
      </c>
      <c r="O269" s="5" t="s">
        <v>348</v>
      </c>
      <c r="P269" s="5" t="s">
        <v>1745</v>
      </c>
      <c r="Q269" s="5" t="s">
        <v>2287</v>
      </c>
      <c r="R269" s="6" t="b">
        <v>0</v>
      </c>
      <c r="S269" s="5" t="s">
        <v>349</v>
      </c>
      <c r="T269" s="5" t="s">
        <v>350</v>
      </c>
      <c r="U269" s="5" t="s">
        <v>1887</v>
      </c>
      <c r="V269" s="5" t="s">
        <v>1779</v>
      </c>
      <c r="W269" s="5" t="s">
        <v>2701</v>
      </c>
      <c r="X269" s="6" t="b">
        <v>1</v>
      </c>
      <c r="Y269" s="5" t="s">
        <v>1785</v>
      </c>
      <c r="Z269" s="5" t="s">
        <v>2056</v>
      </c>
      <c r="AA269" s="5" t="s">
        <v>1745</v>
      </c>
      <c r="AB269" s="7">
        <v>110</v>
      </c>
      <c r="AC269" s="17">
        <f t="shared" si="17"/>
        <v>0.11</v>
      </c>
      <c r="AD269" s="7">
        <v>49</v>
      </c>
      <c r="AE269" s="17">
        <f t="shared" si="18"/>
        <v>4.9000000000000002E-2</v>
      </c>
      <c r="AF269" s="38">
        <v>0</v>
      </c>
      <c r="AG269" s="24">
        <f t="shared" si="19"/>
        <v>0</v>
      </c>
      <c r="AH269" s="5" t="s">
        <v>1745</v>
      </c>
      <c r="AI269" s="37"/>
    </row>
    <row r="270" spans="1:35" ht="12" customHeight="1" x14ac:dyDescent="0.2">
      <c r="A270" s="1" t="s">
        <v>1719</v>
      </c>
      <c r="B270" s="5" t="s">
        <v>163</v>
      </c>
      <c r="C270" s="5" t="s">
        <v>3056</v>
      </c>
      <c r="D270" s="5" t="s">
        <v>401</v>
      </c>
      <c r="E270" s="5" t="s">
        <v>2576</v>
      </c>
      <c r="F270" s="5" t="s">
        <v>402</v>
      </c>
      <c r="G270" s="5" t="s">
        <v>2842</v>
      </c>
      <c r="H270" s="5" t="s">
        <v>1985</v>
      </c>
      <c r="I270" s="5" t="s">
        <v>206</v>
      </c>
      <c r="J270" s="5" t="s">
        <v>1745</v>
      </c>
      <c r="K270" s="5" t="s">
        <v>2094</v>
      </c>
      <c r="L270" s="5" t="s">
        <v>1988</v>
      </c>
      <c r="M270" s="5" t="s">
        <v>2020</v>
      </c>
      <c r="N270" s="5" t="s">
        <v>1990</v>
      </c>
      <c r="O270" s="5" t="s">
        <v>160</v>
      </c>
      <c r="P270" s="5" t="s">
        <v>403</v>
      </c>
      <c r="Q270" s="5" t="s">
        <v>404</v>
      </c>
      <c r="R270" s="6" t="b">
        <v>0</v>
      </c>
      <c r="S270" s="5" t="s">
        <v>405</v>
      </c>
      <c r="T270" s="5" t="s">
        <v>406</v>
      </c>
      <c r="U270" s="5" t="s">
        <v>1785</v>
      </c>
      <c r="V270" s="5" t="s">
        <v>1768</v>
      </c>
      <c r="W270" s="5" t="s">
        <v>1779</v>
      </c>
      <c r="X270" s="6" t="b">
        <v>1</v>
      </c>
      <c r="Y270" s="5" t="s">
        <v>1825</v>
      </c>
      <c r="Z270" s="5" t="s">
        <v>2056</v>
      </c>
      <c r="AA270" s="5" t="s">
        <v>1745</v>
      </c>
      <c r="AB270" s="7">
        <v>180</v>
      </c>
      <c r="AC270" s="17">
        <f t="shared" si="17"/>
        <v>0.18</v>
      </c>
      <c r="AD270" s="7">
        <v>40</v>
      </c>
      <c r="AE270" s="17">
        <f t="shared" si="18"/>
        <v>0.04</v>
      </c>
      <c r="AF270" s="38">
        <v>222</v>
      </c>
      <c r="AG270" s="24">
        <f t="shared" si="19"/>
        <v>0.222</v>
      </c>
      <c r="AH270" s="5" t="s">
        <v>1745</v>
      </c>
      <c r="AI270" s="37"/>
    </row>
    <row r="271" spans="1:35" ht="12" customHeight="1" x14ac:dyDescent="0.2">
      <c r="A271" s="1" t="s">
        <v>1719</v>
      </c>
      <c r="B271" s="5" t="s">
        <v>163</v>
      </c>
      <c r="C271" s="5" t="s">
        <v>164</v>
      </c>
      <c r="D271" s="5" t="s">
        <v>484</v>
      </c>
      <c r="E271" s="5" t="s">
        <v>429</v>
      </c>
      <c r="F271" s="5" t="s">
        <v>1948</v>
      </c>
      <c r="G271" s="5" t="s">
        <v>2666</v>
      </c>
      <c r="H271" s="5" t="s">
        <v>1985</v>
      </c>
      <c r="I271" s="5" t="s">
        <v>485</v>
      </c>
      <c r="J271" s="5" t="s">
        <v>1745</v>
      </c>
      <c r="K271" s="5" t="s">
        <v>1745</v>
      </c>
      <c r="L271" s="5" t="s">
        <v>1988</v>
      </c>
      <c r="M271" s="5" t="s">
        <v>1745</v>
      </c>
      <c r="N271" s="5" t="s">
        <v>1747</v>
      </c>
      <c r="O271" s="5" t="s">
        <v>486</v>
      </c>
      <c r="P271" s="5" t="s">
        <v>487</v>
      </c>
      <c r="Q271" s="5" t="s">
        <v>1745</v>
      </c>
      <c r="R271" s="6" t="b">
        <v>0</v>
      </c>
      <c r="S271" s="5" t="s">
        <v>1747</v>
      </c>
      <c r="T271" s="5" t="s">
        <v>488</v>
      </c>
      <c r="U271" s="5" t="s">
        <v>1887</v>
      </c>
      <c r="V271" s="5" t="s">
        <v>1779</v>
      </c>
      <c r="W271" s="5" t="s">
        <v>1745</v>
      </c>
      <c r="X271" s="6" t="b">
        <v>0</v>
      </c>
      <c r="Y271" s="5" t="s">
        <v>1745</v>
      </c>
      <c r="Z271" s="5" t="s">
        <v>1745</v>
      </c>
      <c r="AA271" s="5" t="s">
        <v>1745</v>
      </c>
      <c r="AB271" s="7">
        <v>21</v>
      </c>
      <c r="AC271" s="17">
        <f t="shared" si="17"/>
        <v>2.1000000000000001E-2</v>
      </c>
      <c r="AD271" s="7">
        <v>33</v>
      </c>
      <c r="AE271" s="17">
        <f t="shared" si="18"/>
        <v>3.3000000000000002E-2</v>
      </c>
      <c r="AF271" s="38"/>
      <c r="AG271" s="24">
        <f t="shared" si="19"/>
        <v>0</v>
      </c>
      <c r="AH271" s="5" t="s">
        <v>1745</v>
      </c>
      <c r="AI271" s="37"/>
    </row>
    <row r="272" spans="1:35" ht="12" customHeight="1" x14ac:dyDescent="0.2">
      <c r="A272" s="1" t="s">
        <v>1719</v>
      </c>
      <c r="B272" s="5" t="s">
        <v>1720</v>
      </c>
      <c r="C272" s="5" t="s">
        <v>1812</v>
      </c>
      <c r="D272" s="5" t="s">
        <v>2059</v>
      </c>
      <c r="E272" s="5" t="s">
        <v>2060</v>
      </c>
      <c r="F272" s="5" t="s">
        <v>2061</v>
      </c>
      <c r="G272" s="5" t="s">
        <v>1960</v>
      </c>
      <c r="H272" s="5" t="s">
        <v>1985</v>
      </c>
      <c r="I272" s="5" t="s">
        <v>1987</v>
      </c>
      <c r="J272" s="5" t="s">
        <v>1728</v>
      </c>
      <c r="K272" s="5" t="s">
        <v>1987</v>
      </c>
      <c r="L272" s="5" t="s">
        <v>1988</v>
      </c>
      <c r="M272" s="5" t="s">
        <v>2062</v>
      </c>
      <c r="N272" s="5" t="s">
        <v>1990</v>
      </c>
      <c r="O272" s="5" t="s">
        <v>2063</v>
      </c>
      <c r="P272" s="5" t="s">
        <v>2064</v>
      </c>
      <c r="Q272" s="5" t="s">
        <v>2065</v>
      </c>
      <c r="R272" s="6" t="b">
        <v>0</v>
      </c>
      <c r="S272" s="5" t="s">
        <v>2066</v>
      </c>
      <c r="T272" s="5" t="s">
        <v>2067</v>
      </c>
      <c r="U272" s="5" t="s">
        <v>2068</v>
      </c>
      <c r="V272" s="5" t="s">
        <v>1779</v>
      </c>
      <c r="W272" s="5" t="s">
        <v>1790</v>
      </c>
      <c r="X272" s="6" t="b">
        <v>0</v>
      </c>
      <c r="Y272" s="5" t="s">
        <v>1741</v>
      </c>
      <c r="Z272" s="5" t="s">
        <v>2056</v>
      </c>
      <c r="AA272" s="5" t="s">
        <v>2069</v>
      </c>
      <c r="AB272" s="7">
        <v>115</v>
      </c>
      <c r="AC272" s="17">
        <f t="shared" si="17"/>
        <v>0.115</v>
      </c>
      <c r="AD272" s="7">
        <v>32</v>
      </c>
      <c r="AE272" s="17">
        <f t="shared" si="18"/>
        <v>3.2000000000000001E-2</v>
      </c>
      <c r="AF272" s="38">
        <v>0</v>
      </c>
      <c r="AG272" s="24">
        <f t="shared" si="19"/>
        <v>0</v>
      </c>
      <c r="AH272" s="39" t="s">
        <v>1744</v>
      </c>
      <c r="AI272" s="37">
        <f t="shared" si="20"/>
        <v>30</v>
      </c>
    </row>
    <row r="273" spans="1:35" ht="12" customHeight="1" x14ac:dyDescent="0.2">
      <c r="A273" s="1" t="s">
        <v>1719</v>
      </c>
      <c r="B273" s="5" t="s">
        <v>163</v>
      </c>
      <c r="C273" s="5" t="s">
        <v>164</v>
      </c>
      <c r="D273" s="5" t="s">
        <v>298</v>
      </c>
      <c r="E273" s="5" t="s">
        <v>299</v>
      </c>
      <c r="F273" s="5" t="s">
        <v>3115</v>
      </c>
      <c r="G273" s="5" t="s">
        <v>1751</v>
      </c>
      <c r="H273" s="5" t="s">
        <v>1985</v>
      </c>
      <c r="I273" s="5" t="s">
        <v>300</v>
      </c>
      <c r="J273" s="5" t="s">
        <v>1745</v>
      </c>
      <c r="K273" s="5" t="s">
        <v>1745</v>
      </c>
      <c r="L273" s="5" t="s">
        <v>1988</v>
      </c>
      <c r="M273" s="5" t="s">
        <v>1745</v>
      </c>
      <c r="N273" s="5" t="s">
        <v>1747</v>
      </c>
      <c r="O273" s="5" t="s">
        <v>94</v>
      </c>
      <c r="P273" s="5" t="s">
        <v>2434</v>
      </c>
      <c r="Q273" s="5" t="s">
        <v>1745</v>
      </c>
      <c r="R273" s="6" t="b">
        <v>0</v>
      </c>
      <c r="S273" s="5" t="s">
        <v>1747</v>
      </c>
      <c r="T273" s="5" t="s">
        <v>301</v>
      </c>
      <c r="U273" s="5" t="s">
        <v>1887</v>
      </c>
      <c r="V273" s="5" t="s">
        <v>1779</v>
      </c>
      <c r="W273" s="5" t="s">
        <v>2197</v>
      </c>
      <c r="X273" s="6" t="b">
        <v>1</v>
      </c>
      <c r="Y273" s="5" t="s">
        <v>2056</v>
      </c>
      <c r="Z273" s="5" t="s">
        <v>2056</v>
      </c>
      <c r="AA273" s="5" t="s">
        <v>1745</v>
      </c>
      <c r="AB273" s="7">
        <v>67</v>
      </c>
      <c r="AC273" s="17">
        <f t="shared" si="17"/>
        <v>6.7000000000000004E-2</v>
      </c>
      <c r="AD273" s="7">
        <v>30</v>
      </c>
      <c r="AE273" s="17">
        <f t="shared" si="18"/>
        <v>0.03</v>
      </c>
      <c r="AF273" s="38"/>
      <c r="AG273" s="24">
        <f t="shared" si="19"/>
        <v>0</v>
      </c>
      <c r="AH273" s="5" t="s">
        <v>1745</v>
      </c>
      <c r="AI273" s="37"/>
    </row>
    <row r="274" spans="1:35" ht="12" customHeight="1" x14ac:dyDescent="0.2">
      <c r="A274" s="1" t="s">
        <v>1719</v>
      </c>
      <c r="B274" s="5" t="s">
        <v>2120</v>
      </c>
      <c r="C274" s="5" t="s">
        <v>2121</v>
      </c>
      <c r="D274" s="5" t="s">
        <v>2122</v>
      </c>
      <c r="E274" s="5" t="s">
        <v>2123</v>
      </c>
      <c r="F274" s="5" t="s">
        <v>2124</v>
      </c>
      <c r="G274" s="5" t="s">
        <v>2125</v>
      </c>
      <c r="H274" s="5" t="s">
        <v>1726</v>
      </c>
      <c r="I274" s="5" t="s">
        <v>2126</v>
      </c>
      <c r="J274" s="5" t="s">
        <v>1745</v>
      </c>
      <c r="K274" s="5" t="s">
        <v>1817</v>
      </c>
      <c r="L274" s="5" t="s">
        <v>1730</v>
      </c>
      <c r="M274" s="5" t="s">
        <v>1807</v>
      </c>
      <c r="N274" s="5" t="s">
        <v>1926</v>
      </c>
      <c r="O274" s="5" t="s">
        <v>2127</v>
      </c>
      <c r="P274" s="5" t="s">
        <v>2128</v>
      </c>
      <c r="Q274" s="5" t="s">
        <v>2129</v>
      </c>
      <c r="R274" s="6" t="b">
        <v>0</v>
      </c>
      <c r="S274" s="5" t="s">
        <v>2130</v>
      </c>
      <c r="T274" s="5" t="s">
        <v>2131</v>
      </c>
      <c r="U274" s="5" t="s">
        <v>1836</v>
      </c>
      <c r="V274" s="5" t="s">
        <v>1795</v>
      </c>
      <c r="W274" s="5" t="s">
        <v>2132</v>
      </c>
      <c r="X274" s="6" t="b">
        <v>0</v>
      </c>
      <c r="Y274" s="5" t="s">
        <v>1825</v>
      </c>
      <c r="Z274" s="5" t="s">
        <v>1785</v>
      </c>
      <c r="AA274" s="5" t="s">
        <v>1742</v>
      </c>
      <c r="AB274" s="7">
        <v>769</v>
      </c>
      <c r="AC274" s="17">
        <f t="shared" si="17"/>
        <v>0.76900000000000002</v>
      </c>
      <c r="AD274" s="7">
        <v>26</v>
      </c>
      <c r="AE274" s="17">
        <f t="shared" si="18"/>
        <v>2.5999999999999999E-2</v>
      </c>
      <c r="AF274" s="38">
        <v>0</v>
      </c>
      <c r="AG274" s="24">
        <f t="shared" si="19"/>
        <v>0</v>
      </c>
      <c r="AH274" s="39" t="s">
        <v>2024</v>
      </c>
      <c r="AI274" s="37">
        <f t="shared" si="20"/>
        <v>2</v>
      </c>
    </row>
    <row r="275" spans="1:35" ht="12" customHeight="1" x14ac:dyDescent="0.2">
      <c r="A275" s="1" t="s">
        <v>1719</v>
      </c>
      <c r="B275" s="5" t="s">
        <v>163</v>
      </c>
      <c r="C275" s="5" t="s">
        <v>164</v>
      </c>
      <c r="D275" s="5" t="s">
        <v>495</v>
      </c>
      <c r="E275" s="5" t="s">
        <v>292</v>
      </c>
      <c r="F275" s="5" t="s">
        <v>360</v>
      </c>
      <c r="G275" s="5" t="s">
        <v>1842</v>
      </c>
      <c r="H275" s="5" t="s">
        <v>1985</v>
      </c>
      <c r="I275" s="5" t="s">
        <v>496</v>
      </c>
      <c r="J275" s="5" t="s">
        <v>1747</v>
      </c>
      <c r="K275" s="5" t="s">
        <v>1745</v>
      </c>
      <c r="L275" s="5" t="s">
        <v>1988</v>
      </c>
      <c r="M275" s="5" t="s">
        <v>1745</v>
      </c>
      <c r="N275" s="5" t="s">
        <v>1747</v>
      </c>
      <c r="O275" s="5" t="s">
        <v>497</v>
      </c>
      <c r="P275" s="5" t="s">
        <v>498</v>
      </c>
      <c r="Q275" s="5" t="s">
        <v>1745</v>
      </c>
      <c r="R275" s="6" t="b">
        <v>0</v>
      </c>
      <c r="S275" s="5" t="s">
        <v>1747</v>
      </c>
      <c r="T275" s="5" t="s">
        <v>499</v>
      </c>
      <c r="U275" s="5" t="s">
        <v>1887</v>
      </c>
      <c r="V275" s="5" t="s">
        <v>1779</v>
      </c>
      <c r="W275" s="5" t="s">
        <v>2701</v>
      </c>
      <c r="X275" s="6" t="b">
        <v>1</v>
      </c>
      <c r="Y275" s="5" t="s">
        <v>1768</v>
      </c>
      <c r="Z275" s="5" t="s">
        <v>1768</v>
      </c>
      <c r="AA275" s="5" t="s">
        <v>1745</v>
      </c>
      <c r="AB275" s="7">
        <v>113</v>
      </c>
      <c r="AC275" s="17">
        <f t="shared" si="17"/>
        <v>0.113</v>
      </c>
      <c r="AD275" s="7">
        <v>22</v>
      </c>
      <c r="AE275" s="17">
        <f t="shared" si="18"/>
        <v>2.1999999999999999E-2</v>
      </c>
      <c r="AF275" s="38"/>
      <c r="AG275" s="24">
        <f t="shared" si="19"/>
        <v>0</v>
      </c>
      <c r="AH275" s="5" t="s">
        <v>1745</v>
      </c>
      <c r="AI275" s="37"/>
    </row>
    <row r="276" spans="1:35" ht="12" customHeight="1" x14ac:dyDescent="0.2">
      <c r="A276" s="1" t="s">
        <v>1719</v>
      </c>
      <c r="B276" s="5" t="s">
        <v>2430</v>
      </c>
      <c r="C276" s="5" t="s">
        <v>2468</v>
      </c>
      <c r="D276" s="5" t="s">
        <v>2581</v>
      </c>
      <c r="E276" s="5" t="s">
        <v>2273</v>
      </c>
      <c r="F276" s="5" t="s">
        <v>2286</v>
      </c>
      <c r="G276" s="5" t="s">
        <v>1773</v>
      </c>
      <c r="H276" s="5" t="s">
        <v>1985</v>
      </c>
      <c r="I276" s="5" t="s">
        <v>2470</v>
      </c>
      <c r="J276" s="5" t="s">
        <v>1728</v>
      </c>
      <c r="K276" s="5" t="s">
        <v>2003</v>
      </c>
      <c r="L276" s="5" t="s">
        <v>1988</v>
      </c>
      <c r="M276" s="5" t="s">
        <v>1915</v>
      </c>
      <c r="N276" s="5" t="s">
        <v>1990</v>
      </c>
      <c r="O276" s="5" t="s">
        <v>1934</v>
      </c>
      <c r="P276" s="5" t="s">
        <v>1745</v>
      </c>
      <c r="Q276" s="5" t="s">
        <v>2582</v>
      </c>
      <c r="R276" s="6" t="b">
        <v>0</v>
      </c>
      <c r="S276" s="5" t="s">
        <v>1779</v>
      </c>
      <c r="T276" s="5" t="s">
        <v>2583</v>
      </c>
      <c r="U276" s="5" t="s">
        <v>1768</v>
      </c>
      <c r="V276" s="5" t="s">
        <v>1887</v>
      </c>
      <c r="W276" s="5" t="s">
        <v>1779</v>
      </c>
      <c r="X276" s="6" t="b">
        <v>0</v>
      </c>
      <c r="Y276" s="5" t="s">
        <v>1785</v>
      </c>
      <c r="Z276" s="5" t="s">
        <v>1785</v>
      </c>
      <c r="AA276" s="5" t="s">
        <v>1745</v>
      </c>
      <c r="AB276" s="7">
        <v>41</v>
      </c>
      <c r="AC276" s="17">
        <f t="shared" si="17"/>
        <v>4.1000000000000002E-2</v>
      </c>
      <c r="AD276" s="7">
        <v>20</v>
      </c>
      <c r="AE276" s="17">
        <f t="shared" si="18"/>
        <v>0.02</v>
      </c>
      <c r="AF276" s="38">
        <v>60</v>
      </c>
      <c r="AG276" s="24">
        <f t="shared" si="19"/>
        <v>0.06</v>
      </c>
      <c r="AH276" s="5" t="s">
        <v>2585</v>
      </c>
      <c r="AI276" s="37">
        <f t="shared" si="20"/>
        <v>175</v>
      </c>
    </row>
    <row r="277" spans="1:35" ht="12" customHeight="1" x14ac:dyDescent="0.2">
      <c r="A277" s="1" t="s">
        <v>1719</v>
      </c>
      <c r="B277" s="5" t="s">
        <v>163</v>
      </c>
      <c r="C277" s="5" t="s">
        <v>164</v>
      </c>
      <c r="D277" s="5" t="s">
        <v>271</v>
      </c>
      <c r="E277" s="5" t="s">
        <v>272</v>
      </c>
      <c r="F277" s="5" t="s">
        <v>3173</v>
      </c>
      <c r="G277" s="5" t="s">
        <v>1948</v>
      </c>
      <c r="H277" s="5" t="s">
        <v>1985</v>
      </c>
      <c r="I277" s="5" t="s">
        <v>273</v>
      </c>
      <c r="J277" s="5" t="s">
        <v>1745</v>
      </c>
      <c r="K277" s="5" t="s">
        <v>2152</v>
      </c>
      <c r="L277" s="5" t="s">
        <v>1988</v>
      </c>
      <c r="M277" s="5" t="s">
        <v>1745</v>
      </c>
      <c r="N277" s="5" t="s">
        <v>1990</v>
      </c>
      <c r="O277" s="5" t="s">
        <v>1809</v>
      </c>
      <c r="P277" s="5" t="s">
        <v>274</v>
      </c>
      <c r="Q277" s="5" t="s">
        <v>275</v>
      </c>
      <c r="R277" s="6" t="b">
        <v>0</v>
      </c>
      <c r="S277" s="5" t="s">
        <v>276</v>
      </c>
      <c r="T277" s="5" t="s">
        <v>277</v>
      </c>
      <c r="U277" s="5" t="s">
        <v>2056</v>
      </c>
      <c r="V277" s="5" t="s">
        <v>1779</v>
      </c>
      <c r="W277" s="5" t="s">
        <v>2609</v>
      </c>
      <c r="X277" s="6" t="b">
        <v>0</v>
      </c>
      <c r="Y277" s="5" t="s">
        <v>1768</v>
      </c>
      <c r="Z277" s="5" t="s">
        <v>1768</v>
      </c>
      <c r="AA277" s="5" t="s">
        <v>1745</v>
      </c>
      <c r="AB277" s="7">
        <v>41</v>
      </c>
      <c r="AC277" s="17">
        <f t="shared" si="17"/>
        <v>4.1000000000000002E-2</v>
      </c>
      <c r="AD277" s="7">
        <v>17</v>
      </c>
      <c r="AE277" s="17">
        <f t="shared" si="18"/>
        <v>1.7000000000000001E-2</v>
      </c>
      <c r="AF277" s="38">
        <v>0</v>
      </c>
      <c r="AG277" s="24">
        <f t="shared" si="19"/>
        <v>0</v>
      </c>
      <c r="AH277" s="5" t="s">
        <v>1745</v>
      </c>
      <c r="AI277" s="37"/>
    </row>
    <row r="278" spans="1:35" ht="12" customHeight="1" x14ac:dyDescent="0.2">
      <c r="A278" s="1" t="s">
        <v>1719</v>
      </c>
      <c r="B278" s="5" t="s">
        <v>2120</v>
      </c>
      <c r="C278" s="5" t="s">
        <v>2298</v>
      </c>
      <c r="D278" s="5" t="s">
        <v>2299</v>
      </c>
      <c r="E278" s="5" t="s">
        <v>2300</v>
      </c>
      <c r="F278" s="5" t="s">
        <v>2301</v>
      </c>
      <c r="G278" s="5" t="s">
        <v>2301</v>
      </c>
      <c r="H278" s="5" t="s">
        <v>1985</v>
      </c>
      <c r="I278" s="5" t="s">
        <v>2302</v>
      </c>
      <c r="J278" s="5" t="s">
        <v>1745</v>
      </c>
      <c r="K278" s="5" t="s">
        <v>2303</v>
      </c>
      <c r="L278" s="5" t="s">
        <v>2152</v>
      </c>
      <c r="M278" s="5" t="s">
        <v>1807</v>
      </c>
      <c r="N278" s="5" t="s">
        <v>1926</v>
      </c>
      <c r="O278" s="5" t="s">
        <v>1745</v>
      </c>
      <c r="P278" s="5" t="s">
        <v>2304</v>
      </c>
      <c r="Q278" s="5" t="s">
        <v>1745</v>
      </c>
      <c r="R278" s="6" t="b">
        <v>0</v>
      </c>
      <c r="S278" s="5" t="s">
        <v>1915</v>
      </c>
      <c r="T278" s="5" t="s">
        <v>1915</v>
      </c>
      <c r="U278" s="5" t="s">
        <v>1887</v>
      </c>
      <c r="V278" s="5" t="s">
        <v>1779</v>
      </c>
      <c r="W278" s="5" t="s">
        <v>1779</v>
      </c>
      <c r="X278" s="6" t="b">
        <v>0</v>
      </c>
      <c r="Y278" s="5" t="s">
        <v>1768</v>
      </c>
      <c r="Z278" s="5" t="s">
        <v>1768</v>
      </c>
      <c r="AA278" s="5" t="s">
        <v>1742</v>
      </c>
      <c r="AB278" s="7">
        <v>7</v>
      </c>
      <c r="AC278" s="17">
        <f t="shared" si="17"/>
        <v>7.0000000000000001E-3</v>
      </c>
      <c r="AD278" s="7">
        <v>13</v>
      </c>
      <c r="AE278" s="17">
        <f t="shared" si="18"/>
        <v>1.2999999999999999E-2</v>
      </c>
      <c r="AF278" s="38">
        <v>17</v>
      </c>
      <c r="AG278" s="24">
        <f t="shared" si="19"/>
        <v>1.7000000000000001E-2</v>
      </c>
      <c r="AH278" s="39" t="s">
        <v>2305</v>
      </c>
      <c r="AI278" s="37">
        <f t="shared" si="20"/>
        <v>27.5</v>
      </c>
    </row>
    <row r="279" spans="1:35" ht="12" customHeight="1" x14ac:dyDescent="0.2">
      <c r="A279" s="1" t="s">
        <v>1719</v>
      </c>
      <c r="B279" s="5" t="s">
        <v>163</v>
      </c>
      <c r="C279" s="5" t="s">
        <v>3056</v>
      </c>
      <c r="D279" s="5" t="s">
        <v>249</v>
      </c>
      <c r="E279" s="5" t="s">
        <v>250</v>
      </c>
      <c r="F279" s="5" t="s">
        <v>2092</v>
      </c>
      <c r="G279" s="5" t="s">
        <v>1972</v>
      </c>
      <c r="H279" s="5" t="s">
        <v>1985</v>
      </c>
      <c r="I279" s="5" t="s">
        <v>251</v>
      </c>
      <c r="J279" s="5" t="s">
        <v>1745</v>
      </c>
      <c r="K279" s="5" t="s">
        <v>2094</v>
      </c>
      <c r="L279" s="5" t="s">
        <v>1988</v>
      </c>
      <c r="M279" s="5" t="s">
        <v>1795</v>
      </c>
      <c r="N279" s="5" t="s">
        <v>1990</v>
      </c>
      <c r="O279" s="5" t="s">
        <v>2545</v>
      </c>
      <c r="P279" s="5" t="s">
        <v>1745</v>
      </c>
      <c r="Q279" s="5" t="s">
        <v>1790</v>
      </c>
      <c r="R279" s="6" t="b">
        <v>0</v>
      </c>
      <c r="S279" s="5" t="s">
        <v>1779</v>
      </c>
      <c r="T279" s="5" t="s">
        <v>252</v>
      </c>
      <c r="U279" s="5" t="s">
        <v>1785</v>
      </c>
      <c r="V279" s="5" t="s">
        <v>1836</v>
      </c>
      <c r="W279" s="5" t="s">
        <v>1779</v>
      </c>
      <c r="X279" s="6" t="b">
        <v>1</v>
      </c>
      <c r="Y279" s="5" t="s">
        <v>1836</v>
      </c>
      <c r="Z279" s="5" t="s">
        <v>1768</v>
      </c>
      <c r="AA279" s="5" t="s">
        <v>1745</v>
      </c>
      <c r="AB279" s="7">
        <v>290</v>
      </c>
      <c r="AC279" s="17">
        <f t="shared" si="17"/>
        <v>0.28999999999999998</v>
      </c>
      <c r="AD279" s="7">
        <v>9</v>
      </c>
      <c r="AE279" s="17">
        <f t="shared" si="18"/>
        <v>8.9999999999999993E-3</v>
      </c>
      <c r="AF279" s="38">
        <v>299</v>
      </c>
      <c r="AG279" s="24">
        <f t="shared" si="19"/>
        <v>0.29899999999999999</v>
      </c>
      <c r="AH279" s="5" t="s">
        <v>1745</v>
      </c>
      <c r="AI279" s="37"/>
    </row>
    <row r="280" spans="1:35" ht="12" customHeight="1" x14ac:dyDescent="0.2">
      <c r="A280" s="1" t="s">
        <v>1719</v>
      </c>
      <c r="B280" s="5" t="s">
        <v>592</v>
      </c>
      <c r="C280" s="5" t="s">
        <v>3096</v>
      </c>
      <c r="D280" s="5" t="s">
        <v>681</v>
      </c>
      <c r="E280" s="5" t="s">
        <v>624</v>
      </c>
      <c r="F280" s="5" t="s">
        <v>2307</v>
      </c>
      <c r="G280" s="5" t="s">
        <v>2743</v>
      </c>
      <c r="H280" s="5" t="s">
        <v>1985</v>
      </c>
      <c r="I280" s="5" t="s">
        <v>611</v>
      </c>
      <c r="J280" s="5" t="s">
        <v>2262</v>
      </c>
      <c r="K280" s="5" t="s">
        <v>2003</v>
      </c>
      <c r="L280" s="5" t="s">
        <v>1988</v>
      </c>
      <c r="M280" s="5" t="s">
        <v>1795</v>
      </c>
      <c r="N280" s="5" t="s">
        <v>1990</v>
      </c>
      <c r="O280" s="5" t="s">
        <v>682</v>
      </c>
      <c r="P280" s="5" t="s">
        <v>682</v>
      </c>
      <c r="Q280" s="5" t="s">
        <v>1746</v>
      </c>
      <c r="R280" s="6" t="b">
        <v>0</v>
      </c>
      <c r="S280" s="5" t="s">
        <v>683</v>
      </c>
      <c r="T280" s="5" t="s">
        <v>684</v>
      </c>
      <c r="U280" s="5" t="s">
        <v>1887</v>
      </c>
      <c r="V280" s="5" t="s">
        <v>1779</v>
      </c>
      <c r="W280" s="5" t="s">
        <v>1779</v>
      </c>
      <c r="X280" s="6" t="b">
        <v>0</v>
      </c>
      <c r="Y280" s="5" t="s">
        <v>1785</v>
      </c>
      <c r="Z280" s="5" t="s">
        <v>1785</v>
      </c>
      <c r="AA280" s="5" t="s">
        <v>1745</v>
      </c>
      <c r="AB280" s="7">
        <v>18</v>
      </c>
      <c r="AC280" s="17">
        <f t="shared" si="17"/>
        <v>1.7999999999999999E-2</v>
      </c>
      <c r="AD280" s="7">
        <v>2</v>
      </c>
      <c r="AE280" s="17">
        <f t="shared" si="18"/>
        <v>2E-3</v>
      </c>
      <c r="AF280" s="38">
        <v>25</v>
      </c>
      <c r="AG280" s="24">
        <f t="shared" si="19"/>
        <v>2.5000000000000001E-2</v>
      </c>
      <c r="AH280" s="5" t="s">
        <v>2118</v>
      </c>
      <c r="AI280" s="37">
        <f t="shared" si="20"/>
        <v>250</v>
      </c>
    </row>
    <row r="281" spans="1:35" ht="12" customHeight="1" x14ac:dyDescent="0.2">
      <c r="A281" s="1" t="s">
        <v>1719</v>
      </c>
      <c r="B281" s="5" t="s">
        <v>3208</v>
      </c>
      <c r="C281" s="5" t="s">
        <v>3096</v>
      </c>
      <c r="D281" s="5" t="s">
        <v>154</v>
      </c>
      <c r="E281" s="5" t="s">
        <v>105</v>
      </c>
      <c r="F281" s="5" t="s">
        <v>2092</v>
      </c>
      <c r="G281" s="5" t="s">
        <v>1789</v>
      </c>
      <c r="H281" s="5" t="s">
        <v>1985</v>
      </c>
      <c r="I281" s="5" t="s">
        <v>2</v>
      </c>
      <c r="J281" s="5" t="s">
        <v>1728</v>
      </c>
      <c r="K281" s="5" t="s">
        <v>1754</v>
      </c>
      <c r="L281" s="5" t="s">
        <v>1988</v>
      </c>
      <c r="M281" s="5" t="s">
        <v>1745</v>
      </c>
      <c r="N281" s="5" t="s">
        <v>1990</v>
      </c>
      <c r="O281" s="5" t="s">
        <v>2171</v>
      </c>
      <c r="P281" s="5" t="s">
        <v>2171</v>
      </c>
      <c r="Q281" s="5" t="s">
        <v>155</v>
      </c>
      <c r="R281" s="6" t="b">
        <v>0</v>
      </c>
      <c r="S281" s="5" t="s">
        <v>156</v>
      </c>
      <c r="T281" s="5" t="s">
        <v>156</v>
      </c>
      <c r="U281" s="5" t="s">
        <v>1887</v>
      </c>
      <c r="V281" s="5" t="s">
        <v>1779</v>
      </c>
      <c r="W281" s="5" t="s">
        <v>1779</v>
      </c>
      <c r="X281" s="6" t="b">
        <v>0</v>
      </c>
      <c r="Y281" s="5" t="s">
        <v>1741</v>
      </c>
      <c r="Z281" s="5" t="s">
        <v>1741</v>
      </c>
      <c r="AA281" s="5" t="s">
        <v>1745</v>
      </c>
      <c r="AB281" s="7">
        <v>60</v>
      </c>
      <c r="AC281" s="17">
        <f t="shared" si="17"/>
        <v>0.06</v>
      </c>
      <c r="AD281" s="7">
        <v>1</v>
      </c>
      <c r="AE281" s="17">
        <f t="shared" si="18"/>
        <v>1E-3</v>
      </c>
      <c r="AF281" s="38">
        <v>93</v>
      </c>
      <c r="AG281" s="24">
        <f t="shared" si="19"/>
        <v>9.2999999999999999E-2</v>
      </c>
      <c r="AH281" s="5" t="s">
        <v>1744</v>
      </c>
      <c r="AI281" s="37">
        <f t="shared" si="20"/>
        <v>30</v>
      </c>
    </row>
    <row r="282" spans="1:35" ht="12" customHeight="1" x14ac:dyDescent="0.2">
      <c r="A282" s="1" t="s">
        <v>1719</v>
      </c>
      <c r="B282" s="5" t="s">
        <v>2120</v>
      </c>
      <c r="C282" s="5" t="s">
        <v>2271</v>
      </c>
      <c r="D282" s="5" t="s">
        <v>2272</v>
      </c>
      <c r="E282" s="5" t="s">
        <v>2273</v>
      </c>
      <c r="F282" s="5" t="s">
        <v>2092</v>
      </c>
      <c r="G282" s="5" t="s">
        <v>1772</v>
      </c>
      <c r="H282" s="5" t="s">
        <v>1985</v>
      </c>
      <c r="I282" s="5" t="s">
        <v>2274</v>
      </c>
      <c r="J282" s="5" t="s">
        <v>1728</v>
      </c>
      <c r="K282" s="5" t="s">
        <v>2003</v>
      </c>
      <c r="L282" s="5" t="s">
        <v>1988</v>
      </c>
      <c r="M282" s="5" t="s">
        <v>1795</v>
      </c>
      <c r="N282" s="5" t="s">
        <v>1732</v>
      </c>
      <c r="O282" s="5" t="s">
        <v>2275</v>
      </c>
      <c r="P282" s="5" t="s">
        <v>2276</v>
      </c>
      <c r="Q282" s="5" t="s">
        <v>2087</v>
      </c>
      <c r="R282" s="6" t="b">
        <v>0</v>
      </c>
      <c r="S282" s="5" t="s">
        <v>2159</v>
      </c>
      <c r="T282" s="5" t="s">
        <v>2159</v>
      </c>
      <c r="U282" s="5" t="s">
        <v>1785</v>
      </c>
      <c r="V282" s="5" t="s">
        <v>1887</v>
      </c>
      <c r="W282" s="5" t="s">
        <v>1779</v>
      </c>
      <c r="X282" s="6" t="b">
        <v>0</v>
      </c>
      <c r="Y282" s="5" t="s">
        <v>1785</v>
      </c>
      <c r="Z282" s="5" t="s">
        <v>1768</v>
      </c>
      <c r="AA282" s="5" t="s">
        <v>2277</v>
      </c>
      <c r="AB282" s="7">
        <v>215</v>
      </c>
      <c r="AC282" s="17">
        <f t="shared" si="17"/>
        <v>0.215</v>
      </c>
      <c r="AD282" s="7">
        <v>0</v>
      </c>
      <c r="AE282" s="17">
        <f t="shared" si="18"/>
        <v>0</v>
      </c>
      <c r="AF282" s="38">
        <v>0</v>
      </c>
      <c r="AG282" s="24">
        <f t="shared" si="19"/>
        <v>0</v>
      </c>
      <c r="AH282" s="39" t="s">
        <v>2278</v>
      </c>
      <c r="AI282" s="37">
        <f t="shared" si="20"/>
        <v>306</v>
      </c>
    </row>
    <row r="283" spans="1:35" ht="12" customHeight="1" x14ac:dyDescent="0.2">
      <c r="A283" s="1" t="s">
        <v>1719</v>
      </c>
      <c r="B283" s="5" t="s">
        <v>2614</v>
      </c>
      <c r="C283" s="5" t="s">
        <v>2615</v>
      </c>
      <c r="D283" s="5" t="s">
        <v>2626</v>
      </c>
      <c r="E283" s="5" t="s">
        <v>1745</v>
      </c>
      <c r="F283" s="5" t="s">
        <v>2152</v>
      </c>
      <c r="G283" s="5" t="s">
        <v>1745</v>
      </c>
      <c r="H283" s="5" t="s">
        <v>2618</v>
      </c>
      <c r="I283" s="5" t="s">
        <v>1745</v>
      </c>
      <c r="J283" s="5" t="s">
        <v>1745</v>
      </c>
      <c r="K283" s="5" t="s">
        <v>1754</v>
      </c>
      <c r="L283" s="5" t="s">
        <v>2620</v>
      </c>
      <c r="M283" s="5" t="s">
        <v>1779</v>
      </c>
      <c r="N283" s="5" t="s">
        <v>2622</v>
      </c>
      <c r="O283" s="5" t="s">
        <v>1745</v>
      </c>
      <c r="P283" s="5" t="s">
        <v>1745</v>
      </c>
      <c r="Q283" s="5" t="s">
        <v>1742</v>
      </c>
      <c r="R283" s="6" t="b">
        <v>0</v>
      </c>
      <c r="S283" s="5" t="s">
        <v>1779</v>
      </c>
      <c r="T283" s="5" t="s">
        <v>1745</v>
      </c>
      <c r="U283" s="5" t="s">
        <v>1745</v>
      </c>
      <c r="V283" s="5" t="s">
        <v>1779</v>
      </c>
      <c r="W283" s="5" t="s">
        <v>1779</v>
      </c>
      <c r="X283" s="6" t="b">
        <v>0</v>
      </c>
      <c r="Y283" s="5" t="s">
        <v>1745</v>
      </c>
      <c r="Z283" s="5" t="s">
        <v>1745</v>
      </c>
      <c r="AA283" s="5" t="s">
        <v>1742</v>
      </c>
      <c r="AB283" s="7">
        <v>150</v>
      </c>
      <c r="AC283" s="17">
        <f t="shared" si="17"/>
        <v>0.15</v>
      </c>
      <c r="AD283" s="7">
        <v>0</v>
      </c>
      <c r="AE283" s="17">
        <f t="shared" si="18"/>
        <v>0</v>
      </c>
      <c r="AF283" s="38">
        <v>0</v>
      </c>
      <c r="AG283" s="24">
        <f t="shared" si="19"/>
        <v>0</v>
      </c>
      <c r="AH283" s="5" t="s">
        <v>2627</v>
      </c>
      <c r="AI283" s="37">
        <f t="shared" si="20"/>
        <v>55</v>
      </c>
    </row>
    <row r="284" spans="1:35" ht="12" customHeight="1" x14ac:dyDescent="0.2">
      <c r="A284" s="1" t="s">
        <v>1719</v>
      </c>
      <c r="B284" s="5" t="s">
        <v>163</v>
      </c>
      <c r="C284" s="5" t="s">
        <v>3096</v>
      </c>
      <c r="D284" s="5" t="s">
        <v>317</v>
      </c>
      <c r="E284" s="5" t="s">
        <v>318</v>
      </c>
      <c r="F284" s="5" t="s">
        <v>240</v>
      </c>
      <c r="G284" s="5" t="s">
        <v>2733</v>
      </c>
      <c r="H284" s="5" t="s">
        <v>1985</v>
      </c>
      <c r="I284" s="5" t="s">
        <v>319</v>
      </c>
      <c r="J284" s="5" t="s">
        <v>1728</v>
      </c>
      <c r="K284" s="5" t="s">
        <v>2094</v>
      </c>
      <c r="L284" s="5" t="s">
        <v>1988</v>
      </c>
      <c r="M284" s="5" t="s">
        <v>1915</v>
      </c>
      <c r="N284" s="5" t="s">
        <v>1990</v>
      </c>
      <c r="O284" s="5" t="s">
        <v>320</v>
      </c>
      <c r="P284" s="5" t="s">
        <v>321</v>
      </c>
      <c r="Q284" s="5" t="s">
        <v>1757</v>
      </c>
      <c r="R284" s="6" t="b">
        <v>0</v>
      </c>
      <c r="S284" s="5" t="s">
        <v>322</v>
      </c>
      <c r="T284" s="5" t="s">
        <v>323</v>
      </c>
      <c r="U284" s="5" t="s">
        <v>2244</v>
      </c>
      <c r="V284" s="5" t="s">
        <v>1931</v>
      </c>
      <c r="W284" s="5" t="s">
        <v>324</v>
      </c>
      <c r="X284" s="6" t="b">
        <v>1</v>
      </c>
      <c r="Y284" s="5" t="s">
        <v>1858</v>
      </c>
      <c r="Z284" s="5" t="s">
        <v>1785</v>
      </c>
      <c r="AA284" s="5" t="s">
        <v>1745</v>
      </c>
      <c r="AB284" s="7">
        <v>1025</v>
      </c>
      <c r="AC284" s="17">
        <f t="shared" si="17"/>
        <v>1.0249999999999999</v>
      </c>
      <c r="AD284" s="7">
        <v>0</v>
      </c>
      <c r="AE284" s="17">
        <f t="shared" si="18"/>
        <v>0</v>
      </c>
      <c r="AF284" s="38">
        <v>4199</v>
      </c>
      <c r="AG284" s="24">
        <f t="shared" si="19"/>
        <v>4.1989999999999998</v>
      </c>
      <c r="AH284" s="5" t="s">
        <v>2562</v>
      </c>
      <c r="AI284" s="37">
        <f t="shared" si="20"/>
        <v>100</v>
      </c>
    </row>
    <row r="285" spans="1:35" ht="12" customHeight="1" x14ac:dyDescent="0.2">
      <c r="A285" s="1" t="s">
        <v>1719</v>
      </c>
      <c r="B285" s="5" t="s">
        <v>163</v>
      </c>
      <c r="C285" s="5" t="s">
        <v>3096</v>
      </c>
      <c r="D285" s="5" t="s">
        <v>385</v>
      </c>
      <c r="E285" s="5" t="s">
        <v>386</v>
      </c>
      <c r="F285" s="5" t="s">
        <v>2463</v>
      </c>
      <c r="G285" s="5" t="s">
        <v>2307</v>
      </c>
      <c r="H285" s="5" t="s">
        <v>1985</v>
      </c>
      <c r="I285" s="5" t="s">
        <v>387</v>
      </c>
      <c r="J285" s="5" t="s">
        <v>1728</v>
      </c>
      <c r="K285" s="5" t="s">
        <v>2094</v>
      </c>
      <c r="L285" s="5" t="s">
        <v>1988</v>
      </c>
      <c r="M285" s="5" t="s">
        <v>1807</v>
      </c>
      <c r="N285" s="5" t="s">
        <v>1990</v>
      </c>
      <c r="O285" s="5" t="s">
        <v>388</v>
      </c>
      <c r="P285" s="5" t="s">
        <v>389</v>
      </c>
      <c r="Q285" s="5" t="s">
        <v>390</v>
      </c>
      <c r="R285" s="6" t="b">
        <v>0</v>
      </c>
      <c r="S285" s="5" t="s">
        <v>391</v>
      </c>
      <c r="T285" s="5" t="s">
        <v>392</v>
      </c>
      <c r="U285" s="5" t="s">
        <v>393</v>
      </c>
      <c r="V285" s="5" t="s">
        <v>1763</v>
      </c>
      <c r="W285" s="5" t="s">
        <v>1779</v>
      </c>
      <c r="X285" s="6" t="b">
        <v>1</v>
      </c>
      <c r="Y285" s="5" t="s">
        <v>1884</v>
      </c>
      <c r="Z285" s="5" t="s">
        <v>1785</v>
      </c>
      <c r="AA285" s="5" t="s">
        <v>1745</v>
      </c>
      <c r="AB285" s="7">
        <v>4123</v>
      </c>
      <c r="AC285" s="17">
        <f t="shared" si="17"/>
        <v>4.1230000000000002</v>
      </c>
      <c r="AD285" s="7">
        <v>0</v>
      </c>
      <c r="AE285" s="17">
        <f t="shared" si="18"/>
        <v>0</v>
      </c>
      <c r="AF285" s="38">
        <v>14001</v>
      </c>
      <c r="AG285" s="24">
        <f t="shared" si="19"/>
        <v>14.000999999999999</v>
      </c>
      <c r="AH285" s="5" t="s">
        <v>2118</v>
      </c>
      <c r="AI285" s="37">
        <f t="shared" si="20"/>
        <v>250</v>
      </c>
    </row>
    <row r="286" spans="1:35" ht="12" customHeight="1" x14ac:dyDescent="0.2">
      <c r="A286" s="1" t="s">
        <v>1719</v>
      </c>
      <c r="B286" s="5" t="s">
        <v>163</v>
      </c>
      <c r="C286" s="5" t="s">
        <v>3096</v>
      </c>
      <c r="D286" s="5" t="s">
        <v>394</v>
      </c>
      <c r="E286" s="5" t="s">
        <v>386</v>
      </c>
      <c r="F286" s="5" t="s">
        <v>2463</v>
      </c>
      <c r="G286" s="5" t="s">
        <v>2307</v>
      </c>
      <c r="H286" s="5" t="s">
        <v>1985</v>
      </c>
      <c r="I286" s="5" t="s">
        <v>395</v>
      </c>
      <c r="J286" s="5" t="s">
        <v>1728</v>
      </c>
      <c r="K286" s="5" t="s">
        <v>1987</v>
      </c>
      <c r="L286" s="5" t="s">
        <v>1988</v>
      </c>
      <c r="M286" s="5" t="s">
        <v>2004</v>
      </c>
      <c r="N286" s="5" t="s">
        <v>1990</v>
      </c>
      <c r="O286" s="5" t="s">
        <v>1940</v>
      </c>
      <c r="P286" s="5" t="s">
        <v>396</v>
      </c>
      <c r="Q286" s="5" t="s">
        <v>397</v>
      </c>
      <c r="R286" s="6" t="b">
        <v>0</v>
      </c>
      <c r="S286" s="5" t="s">
        <v>398</v>
      </c>
      <c r="T286" s="5" t="s">
        <v>399</v>
      </c>
      <c r="U286" s="5" t="s">
        <v>2158</v>
      </c>
      <c r="V286" s="5" t="s">
        <v>1741</v>
      </c>
      <c r="W286" s="5" t="s">
        <v>1779</v>
      </c>
      <c r="X286" s="6" t="b">
        <v>1</v>
      </c>
      <c r="Y286" s="5" t="s">
        <v>1884</v>
      </c>
      <c r="Z286" s="5" t="s">
        <v>1785</v>
      </c>
      <c r="AA286" s="5" t="s">
        <v>1745</v>
      </c>
      <c r="AB286" s="7">
        <v>773</v>
      </c>
      <c r="AC286" s="17">
        <f t="shared" si="17"/>
        <v>0.77300000000000002</v>
      </c>
      <c r="AD286" s="7">
        <v>0</v>
      </c>
      <c r="AE286" s="17">
        <f t="shared" si="18"/>
        <v>0</v>
      </c>
      <c r="AF286" s="38">
        <v>1866</v>
      </c>
      <c r="AG286" s="24">
        <f t="shared" si="19"/>
        <v>1.8660000000000001</v>
      </c>
      <c r="AH286" s="5" t="s">
        <v>2118</v>
      </c>
      <c r="AI286" s="37">
        <f t="shared" si="20"/>
        <v>250</v>
      </c>
    </row>
    <row r="287" spans="1:35" ht="12" customHeight="1" x14ac:dyDescent="0.2">
      <c r="A287" s="1" t="s">
        <v>1719</v>
      </c>
      <c r="B287" s="5" t="s">
        <v>592</v>
      </c>
      <c r="C287" s="5" t="s">
        <v>3096</v>
      </c>
      <c r="D287" s="5" t="s">
        <v>616</v>
      </c>
      <c r="E287" s="5" t="s">
        <v>617</v>
      </c>
      <c r="F287" s="5" t="s">
        <v>2085</v>
      </c>
      <c r="G287" s="5" t="s">
        <v>2286</v>
      </c>
      <c r="H287" s="5" t="s">
        <v>1985</v>
      </c>
      <c r="I287" s="5" t="s">
        <v>352</v>
      </c>
      <c r="J287" s="5" t="s">
        <v>1728</v>
      </c>
      <c r="K287" s="5" t="s">
        <v>2003</v>
      </c>
      <c r="L287" s="5" t="s">
        <v>1988</v>
      </c>
      <c r="M287" s="5" t="s">
        <v>1795</v>
      </c>
      <c r="N287" s="5" t="s">
        <v>1990</v>
      </c>
      <c r="O287" s="5" t="s">
        <v>618</v>
      </c>
      <c r="P287" s="5" t="s">
        <v>2494</v>
      </c>
      <c r="Q287" s="5" t="s">
        <v>2007</v>
      </c>
      <c r="R287" s="6" t="b">
        <v>0</v>
      </c>
      <c r="S287" s="5" t="s">
        <v>619</v>
      </c>
      <c r="T287" s="5" t="s">
        <v>619</v>
      </c>
      <c r="U287" s="5" t="s">
        <v>1823</v>
      </c>
      <c r="V287" s="5" t="s">
        <v>1836</v>
      </c>
      <c r="W287" s="5" t="s">
        <v>1779</v>
      </c>
      <c r="X287" s="6" t="b">
        <v>0</v>
      </c>
      <c r="Y287" s="5" t="s">
        <v>1807</v>
      </c>
      <c r="Z287" s="5" t="s">
        <v>1785</v>
      </c>
      <c r="AA287" s="5" t="s">
        <v>1745</v>
      </c>
      <c r="AB287" s="7">
        <v>3270</v>
      </c>
      <c r="AC287" s="17">
        <f t="shared" si="17"/>
        <v>3.27</v>
      </c>
      <c r="AD287" s="7">
        <v>0</v>
      </c>
      <c r="AE287" s="17">
        <f t="shared" si="18"/>
        <v>0</v>
      </c>
      <c r="AF287" s="38">
        <v>7792</v>
      </c>
      <c r="AG287" s="24">
        <f t="shared" si="19"/>
        <v>7.7919999999999998</v>
      </c>
      <c r="AH287" s="5" t="s">
        <v>620</v>
      </c>
      <c r="AI287" s="37">
        <f t="shared" si="20"/>
        <v>900</v>
      </c>
    </row>
    <row r="288" spans="1:35" ht="12" customHeight="1" x14ac:dyDescent="0.2">
      <c r="A288" s="1" t="s">
        <v>814</v>
      </c>
      <c r="B288" s="5" t="s">
        <v>1251</v>
      </c>
      <c r="C288" s="5" t="s">
        <v>1364</v>
      </c>
      <c r="D288" s="5" t="s">
        <v>1365</v>
      </c>
      <c r="E288" s="5" t="s">
        <v>1270</v>
      </c>
      <c r="F288" s="5" t="s">
        <v>2842</v>
      </c>
      <c r="G288" s="5" t="s">
        <v>1830</v>
      </c>
      <c r="H288" s="5" t="s">
        <v>1985</v>
      </c>
      <c r="I288" s="5" t="s">
        <v>1366</v>
      </c>
      <c r="J288" s="5" t="s">
        <v>1728</v>
      </c>
      <c r="K288" s="5" t="s">
        <v>1745</v>
      </c>
      <c r="L288" s="5" t="s">
        <v>1988</v>
      </c>
      <c r="M288" s="5" t="s">
        <v>2701</v>
      </c>
      <c r="N288" s="5" t="s">
        <v>1732</v>
      </c>
      <c r="O288" s="5" t="s">
        <v>2942</v>
      </c>
      <c r="P288" s="5" t="s">
        <v>1367</v>
      </c>
      <c r="Q288" s="5" t="s">
        <v>2326</v>
      </c>
      <c r="R288" s="6" t="b">
        <v>0</v>
      </c>
      <c r="S288" s="5" t="s">
        <v>1747</v>
      </c>
      <c r="T288" s="5" t="s">
        <v>2447</v>
      </c>
      <c r="U288" s="5" t="s">
        <v>1795</v>
      </c>
      <c r="V288" s="5" t="s">
        <v>1887</v>
      </c>
      <c r="W288" s="5" t="s">
        <v>2521</v>
      </c>
      <c r="X288" s="6" t="b">
        <v>0</v>
      </c>
      <c r="Y288" s="5" t="s">
        <v>1368</v>
      </c>
      <c r="Z288" s="5" t="s">
        <v>2148</v>
      </c>
      <c r="AA288" s="5" t="s">
        <v>775</v>
      </c>
      <c r="AB288" s="7">
        <v>29000</v>
      </c>
      <c r="AC288" s="17">
        <f t="shared" si="17"/>
        <v>29</v>
      </c>
      <c r="AD288" s="7">
        <v>96000</v>
      </c>
      <c r="AE288" s="17">
        <f t="shared" si="18"/>
        <v>96</v>
      </c>
      <c r="AF288" s="38" t="s">
        <v>1745</v>
      </c>
      <c r="AG288" s="24"/>
      <c r="AH288" s="5" t="s">
        <v>2379</v>
      </c>
      <c r="AI288" s="37">
        <f t="shared" si="20"/>
        <v>25</v>
      </c>
    </row>
    <row r="289" spans="1:35" ht="12" customHeight="1" x14ac:dyDescent="0.2">
      <c r="A289" s="1" t="s">
        <v>814</v>
      </c>
      <c r="B289" s="5" t="s">
        <v>979</v>
      </c>
      <c r="C289" s="5" t="s">
        <v>1030</v>
      </c>
      <c r="D289" s="5" t="s">
        <v>2403</v>
      </c>
      <c r="E289" s="5" t="s">
        <v>1054</v>
      </c>
      <c r="F289" s="5" t="s">
        <v>1772</v>
      </c>
      <c r="G289" s="5" t="s">
        <v>1902</v>
      </c>
      <c r="H289" s="5" t="s">
        <v>1985</v>
      </c>
      <c r="I289" s="5" t="s">
        <v>1055</v>
      </c>
      <c r="J289" s="5" t="s">
        <v>1745</v>
      </c>
      <c r="K289" s="5" t="s">
        <v>1924</v>
      </c>
      <c r="L289" s="5" t="s">
        <v>1056</v>
      </c>
      <c r="M289" s="5" t="s">
        <v>1915</v>
      </c>
      <c r="N289" s="5" t="s">
        <v>1926</v>
      </c>
      <c r="O289" s="5" t="s">
        <v>1057</v>
      </c>
      <c r="P289" s="5" t="s">
        <v>1058</v>
      </c>
      <c r="Q289" s="5" t="s">
        <v>1059</v>
      </c>
      <c r="R289" s="6" t="b">
        <v>0</v>
      </c>
      <c r="S289" s="5" t="s">
        <v>1060</v>
      </c>
      <c r="T289" s="5" t="s">
        <v>1061</v>
      </c>
      <c r="U289" s="5" t="s">
        <v>2344</v>
      </c>
      <c r="V289" s="5" t="s">
        <v>1741</v>
      </c>
      <c r="W289" s="5" t="s">
        <v>749</v>
      </c>
      <c r="X289" s="6" t="b">
        <v>0</v>
      </c>
      <c r="Y289" s="5" t="s">
        <v>1738</v>
      </c>
      <c r="Z289" s="5" t="s">
        <v>1785</v>
      </c>
      <c r="AA289" s="5" t="s">
        <v>1062</v>
      </c>
      <c r="AB289" s="7">
        <v>45167</v>
      </c>
      <c r="AC289" s="17">
        <f t="shared" si="17"/>
        <v>45.167000000000002</v>
      </c>
      <c r="AD289" s="7">
        <v>75000</v>
      </c>
      <c r="AE289" s="17">
        <f t="shared" si="18"/>
        <v>75</v>
      </c>
      <c r="AF289" s="38">
        <v>97531</v>
      </c>
      <c r="AG289" s="24">
        <f>AF289/1000</f>
        <v>97.531000000000006</v>
      </c>
      <c r="AH289" s="5" t="s">
        <v>2542</v>
      </c>
      <c r="AI289" s="37">
        <f t="shared" si="20"/>
        <v>1100</v>
      </c>
    </row>
    <row r="290" spans="1:35" ht="12" customHeight="1" x14ac:dyDescent="0.2">
      <c r="A290" s="1" t="s">
        <v>814</v>
      </c>
      <c r="B290" s="5" t="s">
        <v>979</v>
      </c>
      <c r="C290" s="5" t="s">
        <v>998</v>
      </c>
      <c r="D290" s="5" t="s">
        <v>999</v>
      </c>
      <c r="E290" s="5" t="s">
        <v>1000</v>
      </c>
      <c r="F290" s="5" t="s">
        <v>2307</v>
      </c>
      <c r="G290" s="5" t="s">
        <v>1890</v>
      </c>
      <c r="H290" s="5" t="s">
        <v>1985</v>
      </c>
      <c r="I290" s="5" t="s">
        <v>1001</v>
      </c>
      <c r="J290" s="5" t="s">
        <v>1745</v>
      </c>
      <c r="K290" s="5" t="s">
        <v>1002</v>
      </c>
      <c r="L290" s="5" t="s">
        <v>1988</v>
      </c>
      <c r="M290" s="5" t="s">
        <v>1003</v>
      </c>
      <c r="N290" s="5" t="s">
        <v>1926</v>
      </c>
      <c r="O290" s="5" t="s">
        <v>1004</v>
      </c>
      <c r="P290" s="5" t="s">
        <v>1005</v>
      </c>
      <c r="Q290" s="5" t="s">
        <v>2227</v>
      </c>
      <c r="R290" s="6" t="b">
        <v>0</v>
      </c>
      <c r="S290" s="5" t="s">
        <v>1745</v>
      </c>
      <c r="T290" s="5" t="s">
        <v>1745</v>
      </c>
      <c r="U290" s="5" t="s">
        <v>2904</v>
      </c>
      <c r="V290" s="5" t="s">
        <v>1741</v>
      </c>
      <c r="W290" s="5" t="s">
        <v>1006</v>
      </c>
      <c r="X290" s="6" t="b">
        <v>0</v>
      </c>
      <c r="Y290" s="5" t="s">
        <v>1807</v>
      </c>
      <c r="Z290" s="5" t="s">
        <v>1836</v>
      </c>
      <c r="AA290" s="5" t="s">
        <v>1745</v>
      </c>
      <c r="AB290" s="7">
        <v>67200</v>
      </c>
      <c r="AC290" s="17">
        <f t="shared" si="17"/>
        <v>67.2</v>
      </c>
      <c r="AD290" s="7">
        <v>73800</v>
      </c>
      <c r="AE290" s="17">
        <f t="shared" si="18"/>
        <v>73.8</v>
      </c>
      <c r="AF290" s="38">
        <v>0</v>
      </c>
      <c r="AG290" s="24">
        <f>AF290/1000</f>
        <v>0</v>
      </c>
      <c r="AH290" s="5" t="s">
        <v>1933</v>
      </c>
      <c r="AI290" s="37">
        <f t="shared" si="20"/>
        <v>75</v>
      </c>
    </row>
    <row r="291" spans="1:35" ht="12" customHeight="1" x14ac:dyDescent="0.2">
      <c r="A291" s="1" t="s">
        <v>814</v>
      </c>
      <c r="B291" s="5" t="s">
        <v>1251</v>
      </c>
      <c r="C291" s="5" t="s">
        <v>1769</v>
      </c>
      <c r="D291" s="5" t="s">
        <v>1329</v>
      </c>
      <c r="E291" s="5" t="s">
        <v>313</v>
      </c>
      <c r="F291" s="5" t="s">
        <v>2743</v>
      </c>
      <c r="G291" s="5" t="s">
        <v>1901</v>
      </c>
      <c r="H291" s="5" t="s">
        <v>1985</v>
      </c>
      <c r="I291" s="5" t="s">
        <v>1330</v>
      </c>
      <c r="J291" s="5" t="s">
        <v>2139</v>
      </c>
      <c r="K291" s="5" t="s">
        <v>1924</v>
      </c>
      <c r="L291" s="5" t="s">
        <v>1331</v>
      </c>
      <c r="M291" s="5" t="s">
        <v>2020</v>
      </c>
      <c r="N291" s="5" t="s">
        <v>1990</v>
      </c>
      <c r="O291" s="5" t="s">
        <v>1332</v>
      </c>
      <c r="P291" s="5" t="s">
        <v>1333</v>
      </c>
      <c r="Q291" s="5" t="s">
        <v>2480</v>
      </c>
      <c r="R291" s="6" t="b">
        <v>0</v>
      </c>
      <c r="S291" s="5" t="s">
        <v>1779</v>
      </c>
      <c r="T291" s="5" t="s">
        <v>1334</v>
      </c>
      <c r="U291" s="5" t="s">
        <v>380</v>
      </c>
      <c r="V291" s="5" t="s">
        <v>1882</v>
      </c>
      <c r="W291" s="5" t="s">
        <v>1335</v>
      </c>
      <c r="X291" s="6" t="b">
        <v>0</v>
      </c>
      <c r="Y291" s="5" t="s">
        <v>1807</v>
      </c>
      <c r="Z291" s="5" t="s">
        <v>1785</v>
      </c>
      <c r="AA291" s="5" t="s">
        <v>1745</v>
      </c>
      <c r="AB291" s="7">
        <v>84000</v>
      </c>
      <c r="AC291" s="17">
        <f t="shared" si="17"/>
        <v>84</v>
      </c>
      <c r="AD291" s="7">
        <v>69000</v>
      </c>
      <c r="AE291" s="17">
        <f t="shared" si="18"/>
        <v>69</v>
      </c>
      <c r="AF291" s="38">
        <v>144121</v>
      </c>
      <c r="AG291" s="24">
        <f>AF291/1000</f>
        <v>144.12100000000001</v>
      </c>
      <c r="AH291" s="5" t="s">
        <v>2233</v>
      </c>
      <c r="AI291" s="37">
        <f t="shared" si="20"/>
        <v>60</v>
      </c>
    </row>
    <row r="292" spans="1:35" ht="12" customHeight="1" x14ac:dyDescent="0.2">
      <c r="A292" s="1" t="s">
        <v>814</v>
      </c>
      <c r="B292" s="5" t="s">
        <v>979</v>
      </c>
      <c r="C292" s="5" t="s">
        <v>985</v>
      </c>
      <c r="D292" s="5" t="s">
        <v>986</v>
      </c>
      <c r="E292" s="5" t="s">
        <v>987</v>
      </c>
      <c r="F292" s="5" t="s">
        <v>2307</v>
      </c>
      <c r="G292" s="5" t="s">
        <v>2696</v>
      </c>
      <c r="H292" s="5" t="s">
        <v>1985</v>
      </c>
      <c r="I292" s="5" t="s">
        <v>988</v>
      </c>
      <c r="J292" s="5" t="s">
        <v>2139</v>
      </c>
      <c r="K292" s="5" t="s">
        <v>3032</v>
      </c>
      <c r="L292" s="5" t="s">
        <v>1988</v>
      </c>
      <c r="M292" s="5" t="s">
        <v>2062</v>
      </c>
      <c r="N292" s="5" t="s">
        <v>2605</v>
      </c>
      <c r="O292" s="5" t="s">
        <v>989</v>
      </c>
      <c r="P292" s="5" t="s">
        <v>990</v>
      </c>
      <c r="Q292" s="5" t="s">
        <v>991</v>
      </c>
      <c r="R292" s="6" t="b">
        <v>1</v>
      </c>
      <c r="S292" s="5" t="s">
        <v>992</v>
      </c>
      <c r="T292" s="5" t="s">
        <v>993</v>
      </c>
      <c r="U292" s="5" t="s">
        <v>1978</v>
      </c>
      <c r="V292" s="5" t="s">
        <v>2244</v>
      </c>
      <c r="W292" s="5" t="s">
        <v>994</v>
      </c>
      <c r="X292" s="6" t="b">
        <v>0</v>
      </c>
      <c r="Y292" s="5" t="s">
        <v>1989</v>
      </c>
      <c r="Z292" s="5" t="s">
        <v>2068</v>
      </c>
      <c r="AA292" s="5" t="s">
        <v>995</v>
      </c>
      <c r="AB292" s="7">
        <v>49900</v>
      </c>
      <c r="AC292" s="17">
        <f t="shared" si="17"/>
        <v>49.9</v>
      </c>
      <c r="AD292" s="7">
        <v>65000</v>
      </c>
      <c r="AE292" s="17">
        <f t="shared" si="18"/>
        <v>65</v>
      </c>
      <c r="AF292" s="38">
        <v>106265</v>
      </c>
      <c r="AG292" s="24">
        <f>AF292/1000</f>
        <v>106.265</v>
      </c>
      <c r="AH292" s="5" t="s">
        <v>997</v>
      </c>
      <c r="AI292" s="37">
        <f t="shared" si="20"/>
        <v>100</v>
      </c>
    </row>
    <row r="293" spans="1:35" ht="12" customHeight="1" x14ac:dyDescent="0.2">
      <c r="A293" s="1" t="s">
        <v>814</v>
      </c>
      <c r="B293" s="5" t="s">
        <v>979</v>
      </c>
      <c r="C293" s="5" t="s">
        <v>1040</v>
      </c>
      <c r="D293" s="5" t="s">
        <v>1041</v>
      </c>
      <c r="E293" s="5" t="s">
        <v>1042</v>
      </c>
      <c r="F293" s="5" t="s">
        <v>1948</v>
      </c>
      <c r="G293" s="5" t="s">
        <v>2024</v>
      </c>
      <c r="H293" s="5" t="s">
        <v>1985</v>
      </c>
      <c r="I293" s="5" t="s">
        <v>1043</v>
      </c>
      <c r="J293" s="5" t="s">
        <v>1728</v>
      </c>
      <c r="K293" s="5" t="s">
        <v>1745</v>
      </c>
      <c r="L293" s="5" t="s">
        <v>1988</v>
      </c>
      <c r="M293" s="5" t="s">
        <v>1825</v>
      </c>
      <c r="N293" s="5" t="s">
        <v>2605</v>
      </c>
      <c r="O293" s="5" t="s">
        <v>2850</v>
      </c>
      <c r="P293" s="5" t="s">
        <v>1044</v>
      </c>
      <c r="Q293" s="5" t="s">
        <v>2880</v>
      </c>
      <c r="R293" s="6" t="b">
        <v>0</v>
      </c>
      <c r="S293" s="5" t="s">
        <v>1745</v>
      </c>
      <c r="T293" s="5" t="s">
        <v>1045</v>
      </c>
      <c r="U293" s="5" t="s">
        <v>1989</v>
      </c>
      <c r="V293" s="5" t="s">
        <v>1768</v>
      </c>
      <c r="W293" s="5" t="s">
        <v>1046</v>
      </c>
      <c r="X293" s="6" t="b">
        <v>0</v>
      </c>
      <c r="Y293" s="5" t="s">
        <v>1884</v>
      </c>
      <c r="Z293" s="5" t="s">
        <v>1836</v>
      </c>
      <c r="AA293" s="5" t="s">
        <v>3012</v>
      </c>
      <c r="AB293" s="7">
        <v>12300</v>
      </c>
      <c r="AC293" s="17">
        <f t="shared" si="17"/>
        <v>12.3</v>
      </c>
      <c r="AD293" s="7">
        <v>37500</v>
      </c>
      <c r="AE293" s="17">
        <f t="shared" si="18"/>
        <v>37.5</v>
      </c>
      <c r="AF293" s="38" t="s">
        <v>1745</v>
      </c>
      <c r="AG293" s="24"/>
      <c r="AH293" s="5" t="s">
        <v>2542</v>
      </c>
      <c r="AI293" s="37">
        <f t="shared" si="20"/>
        <v>1100</v>
      </c>
    </row>
    <row r="294" spans="1:35" ht="12" customHeight="1" x14ac:dyDescent="0.2">
      <c r="A294" s="1" t="s">
        <v>814</v>
      </c>
      <c r="B294" s="5" t="s">
        <v>1156</v>
      </c>
      <c r="C294" s="5" t="s">
        <v>1769</v>
      </c>
      <c r="D294" s="5" t="s">
        <v>1224</v>
      </c>
      <c r="E294" s="5" t="s">
        <v>1225</v>
      </c>
      <c r="F294" s="5" t="s">
        <v>503</v>
      </c>
      <c r="G294" s="5" t="s">
        <v>1773</v>
      </c>
      <c r="H294" s="5" t="s">
        <v>1985</v>
      </c>
      <c r="I294" s="5" t="s">
        <v>1226</v>
      </c>
      <c r="J294" s="5" t="s">
        <v>2139</v>
      </c>
      <c r="K294" s="5" t="s">
        <v>1227</v>
      </c>
      <c r="L294" s="5" t="s">
        <v>1988</v>
      </c>
      <c r="M294" s="5" t="s">
        <v>2701</v>
      </c>
      <c r="N294" s="5" t="s">
        <v>1926</v>
      </c>
      <c r="O294" s="5" t="s">
        <v>942</v>
      </c>
      <c r="P294" s="5" t="s">
        <v>1745</v>
      </c>
      <c r="Q294" s="5" t="s">
        <v>2445</v>
      </c>
      <c r="R294" s="6" t="b">
        <v>0</v>
      </c>
      <c r="S294" s="5" t="s">
        <v>1779</v>
      </c>
      <c r="T294" s="5" t="s">
        <v>1228</v>
      </c>
      <c r="U294" s="5" t="s">
        <v>2206</v>
      </c>
      <c r="V294" s="5" t="s">
        <v>2062</v>
      </c>
      <c r="W294" s="5" t="s">
        <v>1229</v>
      </c>
      <c r="X294" s="6" t="b">
        <v>0</v>
      </c>
      <c r="Y294" s="5" t="s">
        <v>1807</v>
      </c>
      <c r="Z294" s="5" t="s">
        <v>1741</v>
      </c>
      <c r="AA294" s="5" t="s">
        <v>227</v>
      </c>
      <c r="AB294" s="7">
        <v>53000</v>
      </c>
      <c r="AC294" s="17">
        <f t="shared" si="17"/>
        <v>53</v>
      </c>
      <c r="AD294" s="7">
        <v>33000</v>
      </c>
      <c r="AE294" s="17">
        <f t="shared" si="18"/>
        <v>33</v>
      </c>
      <c r="AF294" s="38">
        <v>86464</v>
      </c>
      <c r="AG294" s="24">
        <f>AF294/1000</f>
        <v>86.463999999999999</v>
      </c>
      <c r="AH294" s="5" t="s">
        <v>1745</v>
      </c>
      <c r="AI294" s="37"/>
    </row>
    <row r="295" spans="1:35" ht="12" customHeight="1" x14ac:dyDescent="0.2">
      <c r="A295" s="1" t="s">
        <v>814</v>
      </c>
      <c r="B295" s="5" t="s">
        <v>1251</v>
      </c>
      <c r="C295" s="5" t="s">
        <v>1268</v>
      </c>
      <c r="D295" s="5" t="s">
        <v>1269</v>
      </c>
      <c r="E295" s="5" t="s">
        <v>1270</v>
      </c>
      <c r="F295" s="5" t="s">
        <v>2307</v>
      </c>
      <c r="G295" s="5" t="s">
        <v>2743</v>
      </c>
      <c r="H295" s="5" t="s">
        <v>1985</v>
      </c>
      <c r="I295" s="5" t="s">
        <v>1271</v>
      </c>
      <c r="J295" s="5" t="s">
        <v>1728</v>
      </c>
      <c r="K295" s="5" t="s">
        <v>1745</v>
      </c>
      <c r="L295" s="5" t="s">
        <v>1272</v>
      </c>
      <c r="M295" s="5" t="s">
        <v>2062</v>
      </c>
      <c r="N295" s="5" t="s">
        <v>1990</v>
      </c>
      <c r="O295" s="5" t="s">
        <v>3136</v>
      </c>
      <c r="P295" s="5" t="s">
        <v>1273</v>
      </c>
      <c r="Q295" s="5" t="s">
        <v>2480</v>
      </c>
      <c r="R295" s="6" t="b">
        <v>0</v>
      </c>
      <c r="S295" s="5" t="s">
        <v>2391</v>
      </c>
      <c r="T295" s="5" t="s">
        <v>2391</v>
      </c>
      <c r="U295" s="5" t="s">
        <v>1892</v>
      </c>
      <c r="V295" s="5" t="s">
        <v>1779</v>
      </c>
      <c r="W295" s="5" t="s">
        <v>1274</v>
      </c>
      <c r="X295" s="6" t="b">
        <v>0</v>
      </c>
      <c r="Y295" s="5" t="s">
        <v>1807</v>
      </c>
      <c r="Z295" s="5" t="s">
        <v>1741</v>
      </c>
      <c r="AA295" s="5" t="s">
        <v>1745</v>
      </c>
      <c r="AB295" s="7">
        <v>46100</v>
      </c>
      <c r="AC295" s="17">
        <f t="shared" si="17"/>
        <v>46.1</v>
      </c>
      <c r="AD295" s="7">
        <v>32220</v>
      </c>
      <c r="AE295" s="17">
        <f t="shared" si="18"/>
        <v>32.22</v>
      </c>
      <c r="AF295" s="38" t="s">
        <v>1745</v>
      </c>
      <c r="AG295" s="24"/>
      <c r="AH295" s="5" t="s">
        <v>1275</v>
      </c>
      <c r="AI295" s="37">
        <f t="shared" si="20"/>
        <v>348.09899999999999</v>
      </c>
    </row>
    <row r="296" spans="1:35" ht="12" customHeight="1" x14ac:dyDescent="0.2">
      <c r="A296" s="1" t="s">
        <v>814</v>
      </c>
      <c r="B296" s="5" t="s">
        <v>1080</v>
      </c>
      <c r="C296" s="5" t="s">
        <v>1103</v>
      </c>
      <c r="D296" s="5" t="s">
        <v>1104</v>
      </c>
      <c r="E296" s="5" t="s">
        <v>2210</v>
      </c>
      <c r="F296" s="5" t="s">
        <v>2286</v>
      </c>
      <c r="G296" s="5" t="s">
        <v>2001</v>
      </c>
      <c r="H296" s="5" t="s">
        <v>1985</v>
      </c>
      <c r="I296" s="5" t="s">
        <v>1105</v>
      </c>
      <c r="J296" s="5" t="s">
        <v>1728</v>
      </c>
      <c r="K296" s="5" t="s">
        <v>2003</v>
      </c>
      <c r="L296" s="5" t="s">
        <v>1988</v>
      </c>
      <c r="M296" s="5" t="s">
        <v>1775</v>
      </c>
      <c r="N296" s="5" t="s">
        <v>1926</v>
      </c>
      <c r="O296" s="5" t="s">
        <v>2473</v>
      </c>
      <c r="P296" s="5" t="s">
        <v>1106</v>
      </c>
      <c r="Q296" s="5" t="s">
        <v>1107</v>
      </c>
      <c r="R296" s="6" t="b">
        <v>1</v>
      </c>
      <c r="S296" s="5" t="s">
        <v>1108</v>
      </c>
      <c r="T296" s="5" t="s">
        <v>2942</v>
      </c>
      <c r="U296" s="5" t="s">
        <v>465</v>
      </c>
      <c r="V296" s="5" t="s">
        <v>1768</v>
      </c>
      <c r="W296" s="5" t="s">
        <v>1109</v>
      </c>
      <c r="X296" s="6" t="b">
        <v>0</v>
      </c>
      <c r="Y296" s="5" t="s">
        <v>2039</v>
      </c>
      <c r="Z296" s="5" t="s">
        <v>1823</v>
      </c>
      <c r="AA296" s="5" t="s">
        <v>1110</v>
      </c>
      <c r="AB296" s="7">
        <v>61820</v>
      </c>
      <c r="AC296" s="17">
        <f t="shared" si="17"/>
        <v>61.82</v>
      </c>
      <c r="AD296" s="7">
        <v>31000</v>
      </c>
      <c r="AE296" s="17">
        <f t="shared" si="18"/>
        <v>31</v>
      </c>
      <c r="AF296" s="38">
        <v>91155</v>
      </c>
      <c r="AG296" s="24">
        <f>AF296/1000</f>
        <v>91.155000000000001</v>
      </c>
      <c r="AH296" s="5" t="s">
        <v>1744</v>
      </c>
      <c r="AI296" s="37">
        <f t="shared" si="20"/>
        <v>30</v>
      </c>
    </row>
    <row r="297" spans="1:35" ht="12" customHeight="1" x14ac:dyDescent="0.2">
      <c r="A297" s="1" t="s">
        <v>814</v>
      </c>
      <c r="B297" s="5" t="s">
        <v>844</v>
      </c>
      <c r="C297" s="5" t="s">
        <v>867</v>
      </c>
      <c r="D297" s="5" t="s">
        <v>868</v>
      </c>
      <c r="E297" s="5" t="s">
        <v>2433</v>
      </c>
      <c r="F297" s="5" t="s">
        <v>1801</v>
      </c>
      <c r="G297" s="5" t="s">
        <v>2696</v>
      </c>
      <c r="H297" s="5" t="s">
        <v>1985</v>
      </c>
      <c r="I297" s="5" t="s">
        <v>869</v>
      </c>
      <c r="J297" s="5" t="s">
        <v>1728</v>
      </c>
      <c r="K297" s="5" t="s">
        <v>1987</v>
      </c>
      <c r="L297" s="5" t="s">
        <v>1988</v>
      </c>
      <c r="M297" s="5" t="s">
        <v>1807</v>
      </c>
      <c r="N297" s="5" t="s">
        <v>1990</v>
      </c>
      <c r="O297" s="5" t="s">
        <v>870</v>
      </c>
      <c r="P297" s="5" t="s">
        <v>871</v>
      </c>
      <c r="Q297" s="5" t="s">
        <v>872</v>
      </c>
      <c r="R297" s="6" t="b">
        <v>0</v>
      </c>
      <c r="S297" s="5" t="s">
        <v>873</v>
      </c>
      <c r="T297" s="5" t="s">
        <v>873</v>
      </c>
      <c r="U297" s="5" t="s">
        <v>1892</v>
      </c>
      <c r="V297" s="5" t="s">
        <v>1915</v>
      </c>
      <c r="W297" s="5" t="s">
        <v>2105</v>
      </c>
      <c r="X297" s="6" t="b">
        <v>0</v>
      </c>
      <c r="Y297" s="5" t="s">
        <v>1740</v>
      </c>
      <c r="Z297" s="5" t="s">
        <v>1785</v>
      </c>
      <c r="AA297" s="5" t="s">
        <v>874</v>
      </c>
      <c r="AB297" s="7">
        <v>35081</v>
      </c>
      <c r="AC297" s="17">
        <f t="shared" si="17"/>
        <v>35.081000000000003</v>
      </c>
      <c r="AD297" s="7">
        <v>26300</v>
      </c>
      <c r="AE297" s="17">
        <f t="shared" si="18"/>
        <v>26.3</v>
      </c>
      <c r="AF297" s="38">
        <v>58888</v>
      </c>
      <c r="AG297" s="24">
        <f>AF297/1000</f>
        <v>58.887999999999998</v>
      </c>
      <c r="AH297" s="5" t="s">
        <v>2637</v>
      </c>
      <c r="AI297" s="37">
        <f t="shared" si="20"/>
        <v>10.5</v>
      </c>
    </row>
    <row r="298" spans="1:35" ht="12" customHeight="1" x14ac:dyDescent="0.2">
      <c r="A298" s="1" t="s">
        <v>814</v>
      </c>
      <c r="B298" s="5" t="s">
        <v>844</v>
      </c>
      <c r="C298" s="5" t="s">
        <v>2408</v>
      </c>
      <c r="D298" s="5" t="s">
        <v>912</v>
      </c>
      <c r="E298" s="5" t="s">
        <v>454</v>
      </c>
      <c r="F298" s="5" t="s">
        <v>2328</v>
      </c>
      <c r="G298" s="5" t="s">
        <v>2666</v>
      </c>
      <c r="H298" s="5" t="s">
        <v>1985</v>
      </c>
      <c r="I298" s="5" t="s">
        <v>913</v>
      </c>
      <c r="J298" s="5" t="s">
        <v>2184</v>
      </c>
      <c r="K298" s="5" t="s">
        <v>1817</v>
      </c>
      <c r="L298" s="5" t="s">
        <v>914</v>
      </c>
      <c r="M298" s="5" t="s">
        <v>1925</v>
      </c>
      <c r="N298" s="5" t="s">
        <v>1926</v>
      </c>
      <c r="O298" s="5" t="s">
        <v>915</v>
      </c>
      <c r="P298" s="5" t="s">
        <v>916</v>
      </c>
      <c r="Q298" s="5" t="s">
        <v>2429</v>
      </c>
      <c r="R298" s="6" t="b">
        <v>0</v>
      </c>
      <c r="S298" s="5" t="s">
        <v>1859</v>
      </c>
      <c r="T298" s="5" t="s">
        <v>1745</v>
      </c>
      <c r="U298" s="5" t="s">
        <v>1781</v>
      </c>
      <c r="V298" s="5" t="s">
        <v>1989</v>
      </c>
      <c r="W298" s="5" t="s">
        <v>917</v>
      </c>
      <c r="X298" s="6" t="b">
        <v>0</v>
      </c>
      <c r="Y298" s="5" t="s">
        <v>1884</v>
      </c>
      <c r="Z298" s="5" t="s">
        <v>1768</v>
      </c>
      <c r="AA298" s="5" t="s">
        <v>918</v>
      </c>
      <c r="AB298" s="7">
        <v>30000</v>
      </c>
      <c r="AC298" s="17">
        <f t="shared" si="17"/>
        <v>30</v>
      </c>
      <c r="AD298" s="7">
        <v>26000</v>
      </c>
      <c r="AE298" s="17">
        <f t="shared" si="18"/>
        <v>26</v>
      </c>
      <c r="AF298" s="38">
        <v>0</v>
      </c>
      <c r="AG298" s="24">
        <f>AF298/1000</f>
        <v>0</v>
      </c>
      <c r="AH298" s="5" t="s">
        <v>919</v>
      </c>
      <c r="AI298" s="37">
        <f t="shared" si="20"/>
        <v>185</v>
      </c>
    </row>
    <row r="299" spans="1:35" ht="12" customHeight="1" x14ac:dyDescent="0.2">
      <c r="A299" s="1" t="s">
        <v>814</v>
      </c>
      <c r="B299" s="5" t="s">
        <v>979</v>
      </c>
      <c r="C299" s="5" t="s">
        <v>1945</v>
      </c>
      <c r="D299" s="5" t="s">
        <v>1007</v>
      </c>
      <c r="E299" s="5" t="s">
        <v>1863</v>
      </c>
      <c r="F299" s="5" t="s">
        <v>1772</v>
      </c>
      <c r="G299" s="5" t="s">
        <v>1815</v>
      </c>
      <c r="H299" s="5" t="s">
        <v>1985</v>
      </c>
      <c r="I299" s="5" t="s">
        <v>1008</v>
      </c>
      <c r="J299" s="5" t="s">
        <v>1728</v>
      </c>
      <c r="K299" s="5" t="s">
        <v>1009</v>
      </c>
      <c r="L299" s="5" t="s">
        <v>1988</v>
      </c>
      <c r="M299" s="5" t="s">
        <v>1823</v>
      </c>
      <c r="N299" s="5" t="s">
        <v>2605</v>
      </c>
      <c r="O299" s="5" t="s">
        <v>1010</v>
      </c>
      <c r="P299" s="5" t="s">
        <v>1011</v>
      </c>
      <c r="Q299" s="5" t="s">
        <v>1012</v>
      </c>
      <c r="R299" s="6" t="b">
        <v>0</v>
      </c>
      <c r="S299" s="5" t="s">
        <v>1013</v>
      </c>
      <c r="T299" s="5" t="s">
        <v>1014</v>
      </c>
      <c r="U299" s="5" t="s">
        <v>2238</v>
      </c>
      <c r="V299" s="5" t="s">
        <v>1785</v>
      </c>
      <c r="W299" s="5" t="s">
        <v>1015</v>
      </c>
      <c r="X299" s="6" t="b">
        <v>1</v>
      </c>
      <c r="Y299" s="5" t="s">
        <v>1763</v>
      </c>
      <c r="Z299" s="5" t="s">
        <v>1785</v>
      </c>
      <c r="AA299" s="5" t="s">
        <v>1016</v>
      </c>
      <c r="AB299" s="7">
        <v>31642</v>
      </c>
      <c r="AC299" s="17">
        <f t="shared" si="17"/>
        <v>31.641999999999999</v>
      </c>
      <c r="AD299" s="7">
        <v>23558</v>
      </c>
      <c r="AE299" s="17">
        <f t="shared" si="18"/>
        <v>23.558</v>
      </c>
      <c r="AF299" s="38">
        <v>50934</v>
      </c>
      <c r="AG299" s="24">
        <f>AF299/1000</f>
        <v>50.933999999999997</v>
      </c>
      <c r="AH299" s="5" t="s">
        <v>1017</v>
      </c>
      <c r="AI299" s="37">
        <f t="shared" si="20"/>
        <v>510</v>
      </c>
    </row>
    <row r="300" spans="1:35" ht="12" customHeight="1" x14ac:dyDescent="0.2">
      <c r="A300" s="1" t="s">
        <v>814</v>
      </c>
      <c r="B300" s="5" t="s">
        <v>1156</v>
      </c>
      <c r="C300" s="5" t="s">
        <v>1186</v>
      </c>
      <c r="D300" s="5" t="s">
        <v>1187</v>
      </c>
      <c r="E300" s="5" t="s">
        <v>1188</v>
      </c>
      <c r="F300" s="5" t="s">
        <v>503</v>
      </c>
      <c r="G300" s="5" t="s">
        <v>2000</v>
      </c>
      <c r="H300" s="5" t="s">
        <v>1985</v>
      </c>
      <c r="I300" s="5" t="s">
        <v>1189</v>
      </c>
      <c r="J300" s="5" t="s">
        <v>1728</v>
      </c>
      <c r="K300" s="5" t="s">
        <v>1987</v>
      </c>
      <c r="L300" s="5" t="s">
        <v>1988</v>
      </c>
      <c r="M300" s="5" t="s">
        <v>2201</v>
      </c>
      <c r="N300" s="5" t="s">
        <v>2605</v>
      </c>
      <c r="O300" s="5" t="s">
        <v>1190</v>
      </c>
      <c r="P300" s="5" t="s">
        <v>2826</v>
      </c>
      <c r="Q300" s="5" t="s">
        <v>2029</v>
      </c>
      <c r="R300" s="6" t="b">
        <v>0</v>
      </c>
      <c r="S300" s="5" t="s">
        <v>1877</v>
      </c>
      <c r="T300" s="5" t="s">
        <v>1191</v>
      </c>
      <c r="U300" s="5" t="s">
        <v>1915</v>
      </c>
      <c r="V300" s="5" t="s">
        <v>1795</v>
      </c>
      <c r="W300" s="5" t="s">
        <v>1115</v>
      </c>
      <c r="X300" s="6" t="b">
        <v>0</v>
      </c>
      <c r="Y300" s="5" t="s">
        <v>1740</v>
      </c>
      <c r="Z300" s="5" t="s">
        <v>1741</v>
      </c>
      <c r="AA300" s="5" t="s">
        <v>1192</v>
      </c>
      <c r="AB300" s="7">
        <v>37147</v>
      </c>
      <c r="AC300" s="17">
        <f t="shared" si="17"/>
        <v>37.146999999999998</v>
      </c>
      <c r="AD300" s="7">
        <v>21899</v>
      </c>
      <c r="AE300" s="17">
        <f t="shared" si="18"/>
        <v>21.899000000000001</v>
      </c>
      <c r="AF300" s="38">
        <v>53474</v>
      </c>
      <c r="AG300" s="24">
        <f>AF300/1000</f>
        <v>53.473999999999997</v>
      </c>
      <c r="AH300" s="5" t="s">
        <v>1798</v>
      </c>
      <c r="AI300" s="37">
        <f t="shared" si="20"/>
        <v>40</v>
      </c>
    </row>
    <row r="301" spans="1:35" ht="12" customHeight="1" x14ac:dyDescent="0.2">
      <c r="A301" s="1" t="s">
        <v>814</v>
      </c>
      <c r="B301" s="5" t="s">
        <v>1251</v>
      </c>
      <c r="C301" s="5" t="s">
        <v>1291</v>
      </c>
      <c r="D301" s="5" t="s">
        <v>1292</v>
      </c>
      <c r="E301" s="5" t="s">
        <v>1293</v>
      </c>
      <c r="F301" s="5" t="s">
        <v>1773</v>
      </c>
      <c r="G301" s="5" t="s">
        <v>2656</v>
      </c>
      <c r="H301" s="5" t="s">
        <v>1985</v>
      </c>
      <c r="I301" s="5" t="s">
        <v>1294</v>
      </c>
      <c r="J301" s="5" t="s">
        <v>1728</v>
      </c>
      <c r="K301" s="5" t="s">
        <v>1745</v>
      </c>
      <c r="L301" s="5" t="s">
        <v>1295</v>
      </c>
      <c r="M301" s="5" t="s">
        <v>2158</v>
      </c>
      <c r="N301" s="5" t="s">
        <v>2605</v>
      </c>
      <c r="O301" s="5" t="s">
        <v>1296</v>
      </c>
      <c r="P301" s="5" t="s">
        <v>1297</v>
      </c>
      <c r="Q301" s="5" t="s">
        <v>2009</v>
      </c>
      <c r="R301" s="6" t="b">
        <v>1</v>
      </c>
      <c r="S301" s="5" t="s">
        <v>1747</v>
      </c>
      <c r="T301" s="5" t="s">
        <v>1746</v>
      </c>
      <c r="U301" s="5" t="s">
        <v>1823</v>
      </c>
      <c r="V301" s="5" t="s">
        <v>1858</v>
      </c>
      <c r="W301" s="5" t="s">
        <v>1298</v>
      </c>
      <c r="X301" s="6" t="b">
        <v>0</v>
      </c>
      <c r="Y301" s="5" t="s">
        <v>1836</v>
      </c>
      <c r="Z301" s="5" t="s">
        <v>1741</v>
      </c>
      <c r="AA301" s="5" t="s">
        <v>2673</v>
      </c>
      <c r="AB301" s="7">
        <v>6870</v>
      </c>
      <c r="AC301" s="17">
        <f t="shared" si="17"/>
        <v>6.87</v>
      </c>
      <c r="AD301" s="7">
        <v>20000</v>
      </c>
      <c r="AE301" s="17">
        <f t="shared" si="18"/>
        <v>20</v>
      </c>
      <c r="AF301" s="38" t="s">
        <v>1745</v>
      </c>
      <c r="AG301" s="24"/>
      <c r="AH301" s="5" t="s">
        <v>1810</v>
      </c>
      <c r="AI301" s="37">
        <f t="shared" si="20"/>
        <v>20</v>
      </c>
    </row>
    <row r="302" spans="1:35" ht="12" customHeight="1" x14ac:dyDescent="0.2">
      <c r="A302" s="1" t="s">
        <v>814</v>
      </c>
      <c r="B302" s="5" t="s">
        <v>1251</v>
      </c>
      <c r="C302" s="5" t="s">
        <v>1261</v>
      </c>
      <c r="D302" s="5" t="s">
        <v>1356</v>
      </c>
      <c r="E302" s="5" t="s">
        <v>2496</v>
      </c>
      <c r="F302" s="5" t="s">
        <v>2092</v>
      </c>
      <c r="G302" s="5" t="s">
        <v>1973</v>
      </c>
      <c r="H302" s="5" t="s">
        <v>1985</v>
      </c>
      <c r="I302" s="5" t="s">
        <v>1357</v>
      </c>
      <c r="J302" s="5" t="s">
        <v>1745</v>
      </c>
      <c r="K302" s="5" t="s">
        <v>3032</v>
      </c>
      <c r="L302" s="5" t="s">
        <v>661</v>
      </c>
      <c r="M302" s="5" t="s">
        <v>1825</v>
      </c>
      <c r="N302" s="5" t="s">
        <v>1732</v>
      </c>
      <c r="O302" s="5" t="s">
        <v>1745</v>
      </c>
      <c r="P302" s="5" t="s">
        <v>445</v>
      </c>
      <c r="Q302" s="5" t="s">
        <v>2057</v>
      </c>
      <c r="R302" s="6" t="b">
        <v>0</v>
      </c>
      <c r="S302" s="5" t="s">
        <v>1358</v>
      </c>
      <c r="T302" s="5" t="s">
        <v>1359</v>
      </c>
      <c r="U302" s="5" t="s">
        <v>1882</v>
      </c>
      <c r="V302" s="5" t="s">
        <v>1915</v>
      </c>
      <c r="W302" s="5" t="s">
        <v>1360</v>
      </c>
      <c r="X302" s="6" t="b">
        <v>1</v>
      </c>
      <c r="Y302" s="5" t="s">
        <v>1807</v>
      </c>
      <c r="Z302" s="5" t="s">
        <v>2056</v>
      </c>
      <c r="AA302" s="5" t="s">
        <v>1361</v>
      </c>
      <c r="AB302" s="7">
        <v>7161</v>
      </c>
      <c r="AC302" s="17">
        <f t="shared" si="17"/>
        <v>7.1609999999999996</v>
      </c>
      <c r="AD302" s="7">
        <v>18453</v>
      </c>
      <c r="AE302" s="17">
        <f t="shared" si="18"/>
        <v>18.452999999999999</v>
      </c>
      <c r="AF302" s="38">
        <v>23272</v>
      </c>
      <c r="AG302" s="24">
        <f t="shared" ref="AG302:AG317" si="21">AF302/1000</f>
        <v>23.271999999999998</v>
      </c>
      <c r="AH302" s="5" t="s">
        <v>1362</v>
      </c>
      <c r="AI302" s="37">
        <f t="shared" si="20"/>
        <v>455</v>
      </c>
    </row>
    <row r="303" spans="1:35" ht="12" customHeight="1" x14ac:dyDescent="0.2">
      <c r="A303" s="1" t="s">
        <v>814</v>
      </c>
      <c r="B303" s="5" t="s">
        <v>1156</v>
      </c>
      <c r="C303" s="5" t="s">
        <v>1186</v>
      </c>
      <c r="D303" s="5" t="s">
        <v>1246</v>
      </c>
      <c r="E303" s="5" t="s">
        <v>1247</v>
      </c>
      <c r="F303" s="5" t="s">
        <v>2329</v>
      </c>
      <c r="G303" s="5" t="s">
        <v>1948</v>
      </c>
      <c r="H303" s="5" t="s">
        <v>1985</v>
      </c>
      <c r="I303" s="5" t="s">
        <v>1248</v>
      </c>
      <c r="J303" s="5" t="s">
        <v>1728</v>
      </c>
      <c r="K303" s="5" t="s">
        <v>1987</v>
      </c>
      <c r="L303" s="5" t="s">
        <v>661</v>
      </c>
      <c r="M303" s="5" t="s">
        <v>1807</v>
      </c>
      <c r="N303" s="5" t="s">
        <v>1990</v>
      </c>
      <c r="O303" s="5" t="s">
        <v>1249</v>
      </c>
      <c r="P303" s="5" t="s">
        <v>990</v>
      </c>
      <c r="Q303" s="5" t="s">
        <v>259</v>
      </c>
      <c r="R303" s="6" t="b">
        <v>0</v>
      </c>
      <c r="S303" s="5" t="s">
        <v>2465</v>
      </c>
      <c r="T303" s="5" t="s">
        <v>2142</v>
      </c>
      <c r="U303" s="5" t="s">
        <v>1795</v>
      </c>
      <c r="V303" s="5" t="s">
        <v>1823</v>
      </c>
      <c r="W303" s="5" t="s">
        <v>2637</v>
      </c>
      <c r="X303" s="6" t="b">
        <v>0</v>
      </c>
      <c r="Y303" s="5" t="s">
        <v>1825</v>
      </c>
      <c r="Z303" s="5" t="s">
        <v>1741</v>
      </c>
      <c r="AA303" s="5" t="s">
        <v>1250</v>
      </c>
      <c r="AB303" s="7">
        <v>30334</v>
      </c>
      <c r="AC303" s="17">
        <f t="shared" si="17"/>
        <v>30.334</v>
      </c>
      <c r="AD303" s="7">
        <v>17966</v>
      </c>
      <c r="AE303" s="17">
        <f t="shared" si="18"/>
        <v>17.966000000000001</v>
      </c>
      <c r="AF303" s="38">
        <v>47350</v>
      </c>
      <c r="AG303" s="24">
        <f t="shared" si="21"/>
        <v>47.35</v>
      </c>
      <c r="AH303" s="5" t="s">
        <v>3143</v>
      </c>
      <c r="AI303" s="37">
        <f t="shared" si="20"/>
        <v>38</v>
      </c>
    </row>
    <row r="304" spans="1:35" ht="12" customHeight="1" x14ac:dyDescent="0.2">
      <c r="A304" s="1" t="s">
        <v>814</v>
      </c>
      <c r="B304" s="5" t="s">
        <v>1080</v>
      </c>
      <c r="C304" s="5" t="s">
        <v>1030</v>
      </c>
      <c r="D304" s="5" t="s">
        <v>1112</v>
      </c>
      <c r="E304" s="5" t="s">
        <v>1113</v>
      </c>
      <c r="F304" s="5" t="s">
        <v>2152</v>
      </c>
      <c r="G304" s="5" t="s">
        <v>1830</v>
      </c>
      <c r="H304" s="5" t="s">
        <v>818</v>
      </c>
      <c r="I304" s="5" t="s">
        <v>819</v>
      </c>
      <c r="J304" s="5" t="s">
        <v>1745</v>
      </c>
      <c r="K304" s="5" t="s">
        <v>1924</v>
      </c>
      <c r="L304" s="5" t="s">
        <v>2620</v>
      </c>
      <c r="M304" s="5" t="s">
        <v>1745</v>
      </c>
      <c r="N304" s="5" t="s">
        <v>2622</v>
      </c>
      <c r="O304" s="5" t="s">
        <v>1114</v>
      </c>
      <c r="P304" s="5" t="s">
        <v>3190</v>
      </c>
      <c r="Q304" s="5" t="s">
        <v>1742</v>
      </c>
      <c r="R304" s="6" t="b">
        <v>0</v>
      </c>
      <c r="S304" s="5" t="s">
        <v>1779</v>
      </c>
      <c r="T304" s="5" t="s">
        <v>1745</v>
      </c>
      <c r="U304" s="5" t="s">
        <v>2068</v>
      </c>
      <c r="V304" s="5" t="s">
        <v>1887</v>
      </c>
      <c r="W304" s="5" t="s">
        <v>1115</v>
      </c>
      <c r="X304" s="6" t="b">
        <v>0</v>
      </c>
      <c r="Y304" s="5" t="s">
        <v>1784</v>
      </c>
      <c r="Z304" s="5" t="s">
        <v>1740</v>
      </c>
      <c r="AA304" s="5" t="s">
        <v>1742</v>
      </c>
      <c r="AB304" s="7">
        <v>7700</v>
      </c>
      <c r="AC304" s="17">
        <f t="shared" si="17"/>
        <v>7.7</v>
      </c>
      <c r="AD304" s="7">
        <v>15000</v>
      </c>
      <c r="AE304" s="17">
        <f t="shared" si="18"/>
        <v>15</v>
      </c>
      <c r="AF304" s="38">
        <v>11107</v>
      </c>
      <c r="AG304" s="24">
        <f t="shared" si="21"/>
        <v>11.106999999999999</v>
      </c>
      <c r="AH304" s="5" t="s">
        <v>1744</v>
      </c>
      <c r="AI304" s="37">
        <f t="shared" si="20"/>
        <v>30</v>
      </c>
    </row>
    <row r="305" spans="1:35" ht="12" customHeight="1" x14ac:dyDescent="0.2">
      <c r="A305" s="1" t="s">
        <v>814</v>
      </c>
      <c r="B305" s="5" t="s">
        <v>979</v>
      </c>
      <c r="C305" s="5" t="s">
        <v>1018</v>
      </c>
      <c r="D305" s="5" t="s">
        <v>1019</v>
      </c>
      <c r="E305" s="5" t="s">
        <v>1020</v>
      </c>
      <c r="F305" s="5" t="s">
        <v>1021</v>
      </c>
      <c r="G305" s="5" t="s">
        <v>2211</v>
      </c>
      <c r="H305" s="5" t="s">
        <v>1985</v>
      </c>
      <c r="I305" s="5" t="s">
        <v>1022</v>
      </c>
      <c r="J305" s="5" t="s">
        <v>2139</v>
      </c>
      <c r="K305" s="5" t="s">
        <v>3032</v>
      </c>
      <c r="L305" s="5" t="s">
        <v>1988</v>
      </c>
      <c r="M305" s="5" t="s">
        <v>2004</v>
      </c>
      <c r="N305" s="5" t="s">
        <v>2605</v>
      </c>
      <c r="O305" s="5" t="s">
        <v>2923</v>
      </c>
      <c r="P305" s="5" t="s">
        <v>1023</v>
      </c>
      <c r="Q305" s="5" t="s">
        <v>1024</v>
      </c>
      <c r="R305" s="6" t="b">
        <v>1</v>
      </c>
      <c r="S305" s="5" t="s">
        <v>1025</v>
      </c>
      <c r="T305" s="5" t="s">
        <v>1025</v>
      </c>
      <c r="U305" s="5" t="s">
        <v>2746</v>
      </c>
      <c r="V305" s="5" t="s">
        <v>1847</v>
      </c>
      <c r="W305" s="5" t="s">
        <v>1026</v>
      </c>
      <c r="X305" s="6" t="b">
        <v>0</v>
      </c>
      <c r="Y305" s="5" t="s">
        <v>1989</v>
      </c>
      <c r="Z305" s="5" t="s">
        <v>1785</v>
      </c>
      <c r="AA305" s="5" t="s">
        <v>1027</v>
      </c>
      <c r="AB305" s="7">
        <v>29851</v>
      </c>
      <c r="AC305" s="17">
        <f t="shared" si="17"/>
        <v>29.850999999999999</v>
      </c>
      <c r="AD305" s="7">
        <v>12900</v>
      </c>
      <c r="AE305" s="17">
        <f t="shared" si="18"/>
        <v>12.9</v>
      </c>
      <c r="AF305" s="38">
        <v>42484</v>
      </c>
      <c r="AG305" s="24">
        <f t="shared" si="21"/>
        <v>42.484000000000002</v>
      </c>
      <c r="AH305" s="5" t="s">
        <v>1028</v>
      </c>
      <c r="AI305" s="37">
        <f t="shared" si="20"/>
        <v>240</v>
      </c>
    </row>
    <row r="306" spans="1:35" ht="12" customHeight="1" x14ac:dyDescent="0.2">
      <c r="A306" s="1" t="s">
        <v>814</v>
      </c>
      <c r="B306" s="5" t="s">
        <v>1251</v>
      </c>
      <c r="C306" s="5" t="s">
        <v>1350</v>
      </c>
      <c r="D306" s="5" t="s">
        <v>1370</v>
      </c>
      <c r="E306" s="5" t="s">
        <v>1371</v>
      </c>
      <c r="F306" s="5" t="s">
        <v>2743</v>
      </c>
      <c r="G306" s="5" t="s">
        <v>2666</v>
      </c>
      <c r="H306" s="5" t="s">
        <v>1985</v>
      </c>
      <c r="I306" s="5" t="s">
        <v>1372</v>
      </c>
      <c r="J306" s="5" t="s">
        <v>1745</v>
      </c>
      <c r="K306" s="5" t="s">
        <v>1987</v>
      </c>
      <c r="L306" s="5" t="s">
        <v>661</v>
      </c>
      <c r="M306" s="5" t="s">
        <v>1807</v>
      </c>
      <c r="N306" s="5" t="s">
        <v>1990</v>
      </c>
      <c r="O306" s="5" t="s">
        <v>2205</v>
      </c>
      <c r="P306" s="5" t="s">
        <v>1373</v>
      </c>
      <c r="Q306" s="5" t="s">
        <v>2900</v>
      </c>
      <c r="R306" s="6" t="b">
        <v>0</v>
      </c>
      <c r="S306" s="5" t="s">
        <v>2391</v>
      </c>
      <c r="T306" s="5" t="s">
        <v>39</v>
      </c>
      <c r="U306" s="5" t="s">
        <v>309</v>
      </c>
      <c r="V306" s="5" t="s">
        <v>1858</v>
      </c>
      <c r="W306" s="5" t="s">
        <v>1843</v>
      </c>
      <c r="X306" s="6" t="b">
        <v>0</v>
      </c>
      <c r="Y306" s="5" t="s">
        <v>1825</v>
      </c>
      <c r="Z306" s="5" t="s">
        <v>2056</v>
      </c>
      <c r="AA306" s="5" t="s">
        <v>453</v>
      </c>
      <c r="AB306" s="7">
        <v>3083</v>
      </c>
      <c r="AC306" s="17">
        <f t="shared" si="17"/>
        <v>3.0830000000000002</v>
      </c>
      <c r="AD306" s="7">
        <v>12830</v>
      </c>
      <c r="AE306" s="17">
        <f t="shared" si="18"/>
        <v>12.83</v>
      </c>
      <c r="AF306" s="38">
        <v>10575</v>
      </c>
      <c r="AG306" s="24">
        <f t="shared" si="21"/>
        <v>10.574999999999999</v>
      </c>
      <c r="AH306" s="5" t="s">
        <v>2046</v>
      </c>
      <c r="AI306" s="37">
        <f t="shared" si="20"/>
        <v>50</v>
      </c>
    </row>
    <row r="307" spans="1:35" ht="12" customHeight="1" x14ac:dyDescent="0.2">
      <c r="A307" s="1" t="s">
        <v>814</v>
      </c>
      <c r="B307" s="5" t="s">
        <v>1156</v>
      </c>
      <c r="C307" s="5" t="s">
        <v>1198</v>
      </c>
      <c r="D307" s="5" t="s">
        <v>1199</v>
      </c>
      <c r="E307" s="5" t="s">
        <v>345</v>
      </c>
      <c r="F307" s="5" t="s">
        <v>1789</v>
      </c>
      <c r="G307" s="5" t="s">
        <v>1815</v>
      </c>
      <c r="H307" s="5" t="s">
        <v>1985</v>
      </c>
      <c r="I307" s="5" t="s">
        <v>1200</v>
      </c>
      <c r="J307" s="5" t="s">
        <v>1728</v>
      </c>
      <c r="K307" s="5" t="s">
        <v>1987</v>
      </c>
      <c r="L307" s="5" t="s">
        <v>1988</v>
      </c>
      <c r="M307" s="5" t="s">
        <v>2344</v>
      </c>
      <c r="N307" s="5" t="s">
        <v>1990</v>
      </c>
      <c r="O307" s="5" t="s">
        <v>1201</v>
      </c>
      <c r="P307" s="5" t="s">
        <v>1202</v>
      </c>
      <c r="Q307" s="5" t="s">
        <v>1957</v>
      </c>
      <c r="R307" s="6" t="b">
        <v>0</v>
      </c>
      <c r="S307" s="5" t="s">
        <v>2532</v>
      </c>
      <c r="T307" s="5" t="s">
        <v>2268</v>
      </c>
      <c r="U307" s="5" t="s">
        <v>1857</v>
      </c>
      <c r="V307" s="5" t="s">
        <v>1785</v>
      </c>
      <c r="W307" s="5" t="s">
        <v>1203</v>
      </c>
      <c r="X307" s="6" t="b">
        <v>0</v>
      </c>
      <c r="Y307" s="5" t="s">
        <v>1740</v>
      </c>
      <c r="Z307" s="5" t="s">
        <v>1768</v>
      </c>
      <c r="AA307" s="5" t="s">
        <v>1745</v>
      </c>
      <c r="AB307" s="7">
        <v>2636</v>
      </c>
      <c r="AC307" s="17">
        <f t="shared" si="17"/>
        <v>2.6360000000000001</v>
      </c>
      <c r="AD307" s="7">
        <v>12501</v>
      </c>
      <c r="AE307" s="17">
        <f t="shared" si="18"/>
        <v>12.500999999999999</v>
      </c>
      <c r="AF307" s="38">
        <v>22916</v>
      </c>
      <c r="AG307" s="24">
        <f t="shared" si="21"/>
        <v>22.916</v>
      </c>
      <c r="AH307" s="5" t="s">
        <v>2563</v>
      </c>
      <c r="AI307" s="37">
        <f t="shared" si="20"/>
        <v>35</v>
      </c>
    </row>
    <row r="308" spans="1:35" ht="12" customHeight="1" x14ac:dyDescent="0.2">
      <c r="A308" s="1" t="s">
        <v>814</v>
      </c>
      <c r="B308" s="5" t="s">
        <v>1156</v>
      </c>
      <c r="C308" s="5" t="s">
        <v>850</v>
      </c>
      <c r="D308" s="5" t="s">
        <v>1240</v>
      </c>
      <c r="E308" s="5" t="s">
        <v>1241</v>
      </c>
      <c r="F308" s="5" t="s">
        <v>2486</v>
      </c>
      <c r="G308" s="5" t="s">
        <v>1890</v>
      </c>
      <c r="H308" s="5" t="s">
        <v>1985</v>
      </c>
      <c r="I308" s="5" t="s">
        <v>1242</v>
      </c>
      <c r="J308" s="5" t="s">
        <v>1745</v>
      </c>
      <c r="K308" s="5" t="s">
        <v>2003</v>
      </c>
      <c r="L308" s="5" t="s">
        <v>1988</v>
      </c>
      <c r="M308" s="5" t="s">
        <v>1775</v>
      </c>
      <c r="N308" s="5" t="s">
        <v>2605</v>
      </c>
      <c r="O308" s="5" t="s">
        <v>1243</v>
      </c>
      <c r="P308" s="5" t="s">
        <v>1745</v>
      </c>
      <c r="Q308" s="5" t="s">
        <v>2399</v>
      </c>
      <c r="R308" s="6" t="b">
        <v>0</v>
      </c>
      <c r="S308" s="5" t="s">
        <v>1746</v>
      </c>
      <c r="T308" s="5" t="s">
        <v>2905</v>
      </c>
      <c r="U308" s="5" t="s">
        <v>2168</v>
      </c>
      <c r="V308" s="5" t="s">
        <v>1915</v>
      </c>
      <c r="W308" s="5" t="s">
        <v>2048</v>
      </c>
      <c r="X308" s="6" t="b">
        <v>0</v>
      </c>
      <c r="Y308" s="5" t="s">
        <v>2238</v>
      </c>
      <c r="Z308" s="5" t="s">
        <v>1741</v>
      </c>
      <c r="AA308" s="5" t="s">
        <v>1244</v>
      </c>
      <c r="AB308" s="7">
        <v>46300</v>
      </c>
      <c r="AC308" s="17">
        <f t="shared" si="17"/>
        <v>46.3</v>
      </c>
      <c r="AD308" s="7">
        <v>12500</v>
      </c>
      <c r="AE308" s="17">
        <f t="shared" si="18"/>
        <v>12.5</v>
      </c>
      <c r="AF308" s="38">
        <v>59892</v>
      </c>
      <c r="AG308" s="24">
        <f t="shared" si="21"/>
        <v>59.892000000000003</v>
      </c>
      <c r="AH308" s="5" t="s">
        <v>2489</v>
      </c>
      <c r="AI308" s="37">
        <f t="shared" si="20"/>
        <v>8</v>
      </c>
    </row>
    <row r="309" spans="1:35" ht="12" customHeight="1" x14ac:dyDescent="0.2">
      <c r="A309" s="1" t="s">
        <v>814</v>
      </c>
      <c r="B309" s="5" t="s">
        <v>979</v>
      </c>
      <c r="C309" s="5" t="s">
        <v>1030</v>
      </c>
      <c r="D309" s="5" t="s">
        <v>1031</v>
      </c>
      <c r="E309" s="5" t="s">
        <v>1032</v>
      </c>
      <c r="F309" s="5" t="s">
        <v>2733</v>
      </c>
      <c r="G309" s="5" t="s">
        <v>1852</v>
      </c>
      <c r="H309" s="5" t="s">
        <v>1985</v>
      </c>
      <c r="I309" s="5" t="s">
        <v>1033</v>
      </c>
      <c r="J309" s="5" t="s">
        <v>1745</v>
      </c>
      <c r="K309" s="5" t="s">
        <v>1924</v>
      </c>
      <c r="L309" s="5" t="s">
        <v>1988</v>
      </c>
      <c r="M309" s="5" t="s">
        <v>1847</v>
      </c>
      <c r="N309" s="5" t="s">
        <v>1926</v>
      </c>
      <c r="O309" s="5" t="s">
        <v>1034</v>
      </c>
      <c r="P309" s="5" t="s">
        <v>863</v>
      </c>
      <c r="Q309" s="5" t="s">
        <v>1035</v>
      </c>
      <c r="R309" s="6" t="b">
        <v>0</v>
      </c>
      <c r="S309" s="5" t="s">
        <v>1036</v>
      </c>
      <c r="T309" s="5" t="s">
        <v>1037</v>
      </c>
      <c r="U309" s="5" t="s">
        <v>1931</v>
      </c>
      <c r="V309" s="5" t="s">
        <v>1887</v>
      </c>
      <c r="W309" s="5" t="s">
        <v>1804</v>
      </c>
      <c r="X309" s="6" t="b">
        <v>0</v>
      </c>
      <c r="Y309" s="5" t="s">
        <v>1825</v>
      </c>
      <c r="Z309" s="5" t="s">
        <v>1741</v>
      </c>
      <c r="AA309" s="5" t="s">
        <v>1038</v>
      </c>
      <c r="AB309" s="7">
        <v>11526</v>
      </c>
      <c r="AC309" s="17">
        <f t="shared" si="17"/>
        <v>11.526</v>
      </c>
      <c r="AD309" s="7">
        <v>12000</v>
      </c>
      <c r="AE309" s="17">
        <f t="shared" si="18"/>
        <v>12</v>
      </c>
      <c r="AF309" s="38">
        <v>17980</v>
      </c>
      <c r="AG309" s="24">
        <f t="shared" si="21"/>
        <v>17.98</v>
      </c>
      <c r="AH309" s="5" t="s">
        <v>2034</v>
      </c>
      <c r="AI309" s="37">
        <f t="shared" si="20"/>
        <v>120</v>
      </c>
    </row>
    <row r="310" spans="1:35" ht="12" customHeight="1" x14ac:dyDescent="0.2">
      <c r="A310" s="1" t="s">
        <v>814</v>
      </c>
      <c r="B310" s="5" t="s">
        <v>1156</v>
      </c>
      <c r="C310" s="5" t="s">
        <v>888</v>
      </c>
      <c r="D310" s="5" t="s">
        <v>1177</v>
      </c>
      <c r="E310" s="5" t="s">
        <v>1178</v>
      </c>
      <c r="F310" s="5" t="s">
        <v>1751</v>
      </c>
      <c r="G310" s="5" t="s">
        <v>2624</v>
      </c>
      <c r="H310" s="5" t="s">
        <v>1985</v>
      </c>
      <c r="I310" s="5" t="s">
        <v>1179</v>
      </c>
      <c r="J310" s="5" t="s">
        <v>2139</v>
      </c>
      <c r="K310" s="5" t="s">
        <v>1987</v>
      </c>
      <c r="L310" s="5" t="s">
        <v>1988</v>
      </c>
      <c r="M310" s="5" t="s">
        <v>2832</v>
      </c>
      <c r="N310" s="5" t="s">
        <v>2605</v>
      </c>
      <c r="O310" s="5" t="s">
        <v>1180</v>
      </c>
      <c r="P310" s="5" t="s">
        <v>1181</v>
      </c>
      <c r="Q310" s="5" t="s">
        <v>2598</v>
      </c>
      <c r="R310" s="6" t="b">
        <v>0</v>
      </c>
      <c r="S310" s="5" t="s">
        <v>1135</v>
      </c>
      <c r="T310" s="5" t="s">
        <v>1182</v>
      </c>
      <c r="U310" s="5" t="s">
        <v>1807</v>
      </c>
      <c r="V310" s="5" t="s">
        <v>1768</v>
      </c>
      <c r="W310" s="5" t="s">
        <v>989</v>
      </c>
      <c r="X310" s="6" t="b">
        <v>0</v>
      </c>
      <c r="Y310" s="5" t="s">
        <v>1825</v>
      </c>
      <c r="Z310" s="5" t="s">
        <v>1741</v>
      </c>
      <c r="AA310" s="5" t="s">
        <v>1183</v>
      </c>
      <c r="AB310" s="7">
        <v>14000</v>
      </c>
      <c r="AC310" s="17">
        <f t="shared" si="17"/>
        <v>14</v>
      </c>
      <c r="AD310" s="7">
        <v>12000</v>
      </c>
      <c r="AE310" s="17">
        <f t="shared" si="18"/>
        <v>12</v>
      </c>
      <c r="AF310" s="38">
        <v>23710</v>
      </c>
      <c r="AG310" s="24">
        <f t="shared" si="21"/>
        <v>23.71</v>
      </c>
      <c r="AH310" s="5" t="s">
        <v>1184</v>
      </c>
      <c r="AI310" s="37">
        <f t="shared" si="20"/>
        <v>66</v>
      </c>
    </row>
    <row r="311" spans="1:35" ht="12" customHeight="1" x14ac:dyDescent="0.2">
      <c r="A311" s="1" t="s">
        <v>814</v>
      </c>
      <c r="B311" s="5" t="s">
        <v>1251</v>
      </c>
      <c r="C311" s="5" t="s">
        <v>1070</v>
      </c>
      <c r="D311" s="5" t="s">
        <v>1386</v>
      </c>
      <c r="E311" s="5" t="s">
        <v>1387</v>
      </c>
      <c r="F311" s="5" t="s">
        <v>2152</v>
      </c>
      <c r="G311" s="5" t="s">
        <v>2112</v>
      </c>
      <c r="H311" s="5" t="s">
        <v>818</v>
      </c>
      <c r="I311" s="5" t="s">
        <v>819</v>
      </c>
      <c r="J311" s="5" t="s">
        <v>2620</v>
      </c>
      <c r="K311" s="5" t="s">
        <v>2303</v>
      </c>
      <c r="L311" s="5" t="s">
        <v>2620</v>
      </c>
      <c r="M311" s="5" t="s">
        <v>1745</v>
      </c>
      <c r="N311" s="5" t="s">
        <v>2622</v>
      </c>
      <c r="O311" s="5" t="s">
        <v>1766</v>
      </c>
      <c r="P311" s="5" t="s">
        <v>1824</v>
      </c>
      <c r="Q311" s="5" t="s">
        <v>1742</v>
      </c>
      <c r="R311" s="6" t="b">
        <v>0</v>
      </c>
      <c r="S311" s="5" t="s">
        <v>1779</v>
      </c>
      <c r="T311" s="5" t="s">
        <v>1745</v>
      </c>
      <c r="U311" s="5" t="s">
        <v>2056</v>
      </c>
      <c r="V311" s="5" t="s">
        <v>1779</v>
      </c>
      <c r="W311" s="5" t="s">
        <v>1388</v>
      </c>
      <c r="X311" s="6" t="b">
        <v>0</v>
      </c>
      <c r="Y311" s="5" t="s">
        <v>1807</v>
      </c>
      <c r="Z311" s="5" t="s">
        <v>1740</v>
      </c>
      <c r="AA311" s="5" t="s">
        <v>1742</v>
      </c>
      <c r="AB311" s="7">
        <v>2985</v>
      </c>
      <c r="AC311" s="17">
        <f t="shared" si="17"/>
        <v>2.9849999999999999</v>
      </c>
      <c r="AD311" s="7">
        <v>10220</v>
      </c>
      <c r="AE311" s="17">
        <f t="shared" si="18"/>
        <v>10.220000000000001</v>
      </c>
      <c r="AF311" s="38">
        <v>0</v>
      </c>
      <c r="AG311" s="24">
        <f t="shared" si="21"/>
        <v>0</v>
      </c>
      <c r="AH311" s="5" t="s">
        <v>1389</v>
      </c>
      <c r="AI311" s="37">
        <f t="shared" si="20"/>
        <v>357</v>
      </c>
    </row>
    <row r="312" spans="1:35" ht="12" customHeight="1" x14ac:dyDescent="0.2">
      <c r="A312" s="1" t="s">
        <v>814</v>
      </c>
      <c r="B312" s="5" t="s">
        <v>979</v>
      </c>
      <c r="C312" s="5" t="s">
        <v>1945</v>
      </c>
      <c r="D312" s="5" t="s">
        <v>1065</v>
      </c>
      <c r="E312" s="5" t="s">
        <v>1863</v>
      </c>
      <c r="F312" s="5" t="s">
        <v>2743</v>
      </c>
      <c r="G312" s="5" t="s">
        <v>1829</v>
      </c>
      <c r="H312" s="5" t="s">
        <v>1985</v>
      </c>
      <c r="I312" s="5" t="s">
        <v>1008</v>
      </c>
      <c r="J312" s="5" t="s">
        <v>1728</v>
      </c>
      <c r="K312" s="5" t="s">
        <v>1009</v>
      </c>
      <c r="L312" s="5" t="s">
        <v>1988</v>
      </c>
      <c r="M312" s="5" t="s">
        <v>1915</v>
      </c>
      <c r="N312" s="5" t="s">
        <v>2605</v>
      </c>
      <c r="O312" s="5" t="s">
        <v>1066</v>
      </c>
      <c r="P312" s="5" t="s">
        <v>1067</v>
      </c>
      <c r="Q312" s="5" t="s">
        <v>1068</v>
      </c>
      <c r="R312" s="6" t="b">
        <v>0</v>
      </c>
      <c r="S312" s="5" t="s">
        <v>1069</v>
      </c>
      <c r="T312" s="5" t="s">
        <v>445</v>
      </c>
      <c r="U312" s="5" t="s">
        <v>1835</v>
      </c>
      <c r="V312" s="5" t="s">
        <v>1823</v>
      </c>
      <c r="W312" s="5" t="s">
        <v>1779</v>
      </c>
      <c r="X312" s="6" t="b">
        <v>1</v>
      </c>
      <c r="Y312" s="5" t="s">
        <v>1785</v>
      </c>
      <c r="Z312" s="5" t="s">
        <v>1785</v>
      </c>
      <c r="AA312" s="5" t="s">
        <v>2748</v>
      </c>
      <c r="AB312" s="7">
        <v>13725</v>
      </c>
      <c r="AC312" s="17">
        <f t="shared" si="17"/>
        <v>13.725</v>
      </c>
      <c r="AD312" s="7">
        <v>10000</v>
      </c>
      <c r="AE312" s="17">
        <f t="shared" si="18"/>
        <v>10</v>
      </c>
      <c r="AF312" s="38">
        <v>23688</v>
      </c>
      <c r="AG312" s="24">
        <f t="shared" si="21"/>
        <v>23.687999999999999</v>
      </c>
      <c r="AH312" s="5" t="s">
        <v>2008</v>
      </c>
      <c r="AI312" s="37">
        <f t="shared" si="20"/>
        <v>400</v>
      </c>
    </row>
    <row r="313" spans="1:35" ht="12" customHeight="1" x14ac:dyDescent="0.2">
      <c r="A313" s="1" t="s">
        <v>814</v>
      </c>
      <c r="B313" s="5" t="s">
        <v>1156</v>
      </c>
      <c r="C313" s="5" t="s">
        <v>888</v>
      </c>
      <c r="D313" s="5" t="s">
        <v>1161</v>
      </c>
      <c r="E313" s="5" t="s">
        <v>1162</v>
      </c>
      <c r="F313" s="5" t="s">
        <v>3201</v>
      </c>
      <c r="G313" s="5" t="s">
        <v>1021</v>
      </c>
      <c r="H313" s="5" t="s">
        <v>1985</v>
      </c>
      <c r="I313" s="5" t="s">
        <v>1163</v>
      </c>
      <c r="J313" s="5" t="s">
        <v>1745</v>
      </c>
      <c r="K313" s="5" t="s">
        <v>1987</v>
      </c>
      <c r="L313" s="5" t="s">
        <v>1988</v>
      </c>
      <c r="M313" s="5" t="s">
        <v>1775</v>
      </c>
      <c r="N313" s="5" t="s">
        <v>1926</v>
      </c>
      <c r="O313" s="5" t="s">
        <v>892</v>
      </c>
      <c r="P313" s="5" t="s">
        <v>1164</v>
      </c>
      <c r="Q313" s="5" t="s">
        <v>2467</v>
      </c>
      <c r="R313" s="6" t="b">
        <v>0</v>
      </c>
      <c r="S313" s="5" t="s">
        <v>1165</v>
      </c>
      <c r="T313" s="5" t="s">
        <v>1166</v>
      </c>
      <c r="U313" s="5" t="s">
        <v>2206</v>
      </c>
      <c r="V313" s="5" t="s">
        <v>1823</v>
      </c>
      <c r="W313" s="5" t="s">
        <v>1167</v>
      </c>
      <c r="X313" s="6" t="b">
        <v>0</v>
      </c>
      <c r="Y313" s="5" t="s">
        <v>1807</v>
      </c>
      <c r="Z313" s="5" t="s">
        <v>1741</v>
      </c>
      <c r="AA313" s="5" t="s">
        <v>1168</v>
      </c>
      <c r="AB313" s="7">
        <v>11914</v>
      </c>
      <c r="AC313" s="17">
        <f t="shared" si="17"/>
        <v>11.914</v>
      </c>
      <c r="AD313" s="7">
        <v>10000</v>
      </c>
      <c r="AE313" s="17">
        <f t="shared" si="18"/>
        <v>10</v>
      </c>
      <c r="AF313" s="38">
        <v>18279</v>
      </c>
      <c r="AG313" s="24">
        <f t="shared" si="21"/>
        <v>18.279</v>
      </c>
      <c r="AH313" s="5" t="s">
        <v>718</v>
      </c>
      <c r="AI313" s="37">
        <f t="shared" si="20"/>
        <v>70</v>
      </c>
    </row>
    <row r="314" spans="1:35" ht="12" customHeight="1" x14ac:dyDescent="0.2">
      <c r="A314" s="1" t="s">
        <v>814</v>
      </c>
      <c r="B314" s="5" t="s">
        <v>1156</v>
      </c>
      <c r="C314" s="5" t="s">
        <v>1969</v>
      </c>
      <c r="D314" s="5" t="s">
        <v>1211</v>
      </c>
      <c r="E314" s="5" t="s">
        <v>1212</v>
      </c>
      <c r="F314" s="5" t="s">
        <v>1841</v>
      </c>
      <c r="G314" s="5" t="s">
        <v>1902</v>
      </c>
      <c r="H314" s="5" t="s">
        <v>1985</v>
      </c>
      <c r="I314" s="5" t="s">
        <v>1213</v>
      </c>
      <c r="J314" s="5" t="s">
        <v>2139</v>
      </c>
      <c r="K314" s="5" t="s">
        <v>2094</v>
      </c>
      <c r="L314" s="5" t="s">
        <v>1988</v>
      </c>
      <c r="M314" s="5" t="s">
        <v>1795</v>
      </c>
      <c r="N314" s="5" t="s">
        <v>2605</v>
      </c>
      <c r="O314" s="5" t="s">
        <v>1214</v>
      </c>
      <c r="P314" s="5" t="s">
        <v>1215</v>
      </c>
      <c r="Q314" s="5" t="s">
        <v>1216</v>
      </c>
      <c r="R314" s="6" t="b">
        <v>0</v>
      </c>
      <c r="S314" s="5" t="s">
        <v>1217</v>
      </c>
      <c r="T314" s="5" t="s">
        <v>1217</v>
      </c>
      <c r="U314" s="5" t="s">
        <v>1763</v>
      </c>
      <c r="V314" s="5" t="s">
        <v>1931</v>
      </c>
      <c r="W314" s="5" t="s">
        <v>2942</v>
      </c>
      <c r="X314" s="6" t="b">
        <v>0</v>
      </c>
      <c r="Y314" s="5" t="s">
        <v>1825</v>
      </c>
      <c r="Z314" s="5" t="s">
        <v>1785</v>
      </c>
      <c r="AA314" s="5" t="s">
        <v>1218</v>
      </c>
      <c r="AB314" s="7">
        <v>11600</v>
      </c>
      <c r="AC314" s="17">
        <f t="shared" si="17"/>
        <v>11.6</v>
      </c>
      <c r="AD314" s="7">
        <v>10000</v>
      </c>
      <c r="AE314" s="17">
        <f t="shared" si="18"/>
        <v>10</v>
      </c>
      <c r="AF314" s="38">
        <v>18955</v>
      </c>
      <c r="AG314" s="24">
        <f t="shared" si="21"/>
        <v>18.954999999999998</v>
      </c>
      <c r="AH314" s="5" t="s">
        <v>1798</v>
      </c>
      <c r="AI314" s="37">
        <f t="shared" si="20"/>
        <v>40</v>
      </c>
    </row>
    <row r="315" spans="1:35" ht="12" customHeight="1" x14ac:dyDescent="0.2">
      <c r="A315" s="1" t="s">
        <v>814</v>
      </c>
      <c r="B315" s="5" t="s">
        <v>979</v>
      </c>
      <c r="C315" s="5" t="s">
        <v>1070</v>
      </c>
      <c r="D315" s="5" t="s">
        <v>1071</v>
      </c>
      <c r="E315" s="5" t="s">
        <v>1072</v>
      </c>
      <c r="F315" s="5" t="s">
        <v>2152</v>
      </c>
      <c r="G315" s="5" t="s">
        <v>2478</v>
      </c>
      <c r="H315" s="5" t="s">
        <v>818</v>
      </c>
      <c r="I315" s="5" t="s">
        <v>819</v>
      </c>
      <c r="J315" s="5" t="s">
        <v>2620</v>
      </c>
      <c r="K315" s="5" t="s">
        <v>1754</v>
      </c>
      <c r="L315" s="5" t="s">
        <v>2620</v>
      </c>
      <c r="M315" s="5" t="s">
        <v>1747</v>
      </c>
      <c r="N315" s="5" t="s">
        <v>2622</v>
      </c>
      <c r="O315" s="5" t="s">
        <v>3190</v>
      </c>
      <c r="P315" s="5" t="s">
        <v>1073</v>
      </c>
      <c r="Q315" s="5" t="s">
        <v>1742</v>
      </c>
      <c r="R315" s="6" t="b">
        <v>0</v>
      </c>
      <c r="S315" s="5" t="s">
        <v>1745</v>
      </c>
      <c r="T315" s="5" t="s">
        <v>1745</v>
      </c>
      <c r="U315" s="5" t="s">
        <v>1768</v>
      </c>
      <c r="V315" s="5" t="s">
        <v>1779</v>
      </c>
      <c r="W315" s="5" t="s">
        <v>1074</v>
      </c>
      <c r="X315" s="6" t="b">
        <v>0</v>
      </c>
      <c r="Y315" s="5" t="s">
        <v>1884</v>
      </c>
      <c r="Z315" s="5" t="s">
        <v>1807</v>
      </c>
      <c r="AA315" s="5" t="s">
        <v>1742</v>
      </c>
      <c r="AB315" s="7">
        <v>2540</v>
      </c>
      <c r="AC315" s="17">
        <f t="shared" si="17"/>
        <v>2.54</v>
      </c>
      <c r="AD315" s="7">
        <v>9180</v>
      </c>
      <c r="AE315" s="17">
        <f t="shared" si="18"/>
        <v>9.18</v>
      </c>
      <c r="AF315" s="38">
        <v>0</v>
      </c>
      <c r="AG315" s="24">
        <f t="shared" si="21"/>
        <v>0</v>
      </c>
      <c r="AH315" s="5" t="s">
        <v>1075</v>
      </c>
      <c r="AI315" s="37">
        <f t="shared" si="20"/>
        <v>145</v>
      </c>
    </row>
    <row r="316" spans="1:35" ht="12" customHeight="1" x14ac:dyDescent="0.2">
      <c r="A316" s="1" t="s">
        <v>814</v>
      </c>
      <c r="B316" s="5" t="s">
        <v>1251</v>
      </c>
      <c r="C316" s="5" t="s">
        <v>1397</v>
      </c>
      <c r="D316" s="5" t="s">
        <v>1398</v>
      </c>
      <c r="E316" s="5" t="s">
        <v>2576</v>
      </c>
      <c r="F316" s="5" t="s">
        <v>2152</v>
      </c>
      <c r="G316" s="5" t="s">
        <v>2824</v>
      </c>
      <c r="H316" s="5" t="s">
        <v>818</v>
      </c>
      <c r="I316" s="5" t="s">
        <v>1399</v>
      </c>
      <c r="J316" s="5" t="s">
        <v>1121</v>
      </c>
      <c r="K316" s="5" t="s">
        <v>1009</v>
      </c>
      <c r="L316" s="5" t="s">
        <v>2620</v>
      </c>
      <c r="M316" s="5" t="s">
        <v>1811</v>
      </c>
      <c r="N316" s="5" t="s">
        <v>2622</v>
      </c>
      <c r="O316" s="5" t="s">
        <v>1400</v>
      </c>
      <c r="P316" s="5" t="s">
        <v>1401</v>
      </c>
      <c r="Q316" s="5" t="s">
        <v>1742</v>
      </c>
      <c r="R316" s="6" t="b">
        <v>0</v>
      </c>
      <c r="S316" s="5" t="s">
        <v>2201</v>
      </c>
      <c r="T316" s="5" t="s">
        <v>2201</v>
      </c>
      <c r="U316" s="5" t="s">
        <v>2056</v>
      </c>
      <c r="V316" s="5" t="s">
        <v>1779</v>
      </c>
      <c r="W316" s="5" t="s">
        <v>3194</v>
      </c>
      <c r="X316" s="6" t="b">
        <v>0</v>
      </c>
      <c r="Y316" s="5" t="s">
        <v>1807</v>
      </c>
      <c r="Z316" s="5" t="s">
        <v>1807</v>
      </c>
      <c r="AA316" s="5" t="s">
        <v>1742</v>
      </c>
      <c r="AB316" s="7">
        <v>3777</v>
      </c>
      <c r="AC316" s="17">
        <f t="shared" si="17"/>
        <v>3.7770000000000001</v>
      </c>
      <c r="AD316" s="7">
        <v>8592</v>
      </c>
      <c r="AE316" s="17">
        <f t="shared" si="18"/>
        <v>8.5920000000000005</v>
      </c>
      <c r="AF316" s="38">
        <v>2086</v>
      </c>
      <c r="AG316" s="24">
        <f t="shared" si="21"/>
        <v>2.0859999999999999</v>
      </c>
      <c r="AH316" s="5" t="s">
        <v>1859</v>
      </c>
      <c r="AI316" s="37">
        <f t="shared" si="20"/>
        <v>10</v>
      </c>
    </row>
    <row r="317" spans="1:35" ht="12" customHeight="1" x14ac:dyDescent="0.2">
      <c r="A317" s="1" t="s">
        <v>814</v>
      </c>
      <c r="B317" s="5" t="s">
        <v>1251</v>
      </c>
      <c r="C317" s="5" t="s">
        <v>1261</v>
      </c>
      <c r="D317" s="5" t="s">
        <v>1283</v>
      </c>
      <c r="E317" s="5" t="s">
        <v>1284</v>
      </c>
      <c r="F317" s="5" t="s">
        <v>2575</v>
      </c>
      <c r="G317" s="5" t="s">
        <v>1724</v>
      </c>
      <c r="H317" s="5" t="s">
        <v>1985</v>
      </c>
      <c r="I317" s="5" t="s">
        <v>1285</v>
      </c>
      <c r="J317" s="5" t="s">
        <v>1745</v>
      </c>
      <c r="K317" s="5" t="s">
        <v>1987</v>
      </c>
      <c r="L317" s="5" t="s">
        <v>661</v>
      </c>
      <c r="M317" s="5" t="s">
        <v>2206</v>
      </c>
      <c r="N317" s="5" t="s">
        <v>1732</v>
      </c>
      <c r="O317" s="5" t="s">
        <v>1745</v>
      </c>
      <c r="P317" s="5" t="s">
        <v>1930</v>
      </c>
      <c r="Q317" s="5" t="s">
        <v>3150</v>
      </c>
      <c r="R317" s="6" t="b">
        <v>0</v>
      </c>
      <c r="S317" s="5" t="s">
        <v>2231</v>
      </c>
      <c r="T317" s="5" t="s">
        <v>1286</v>
      </c>
      <c r="U317" s="5" t="s">
        <v>1858</v>
      </c>
      <c r="V317" s="5" t="s">
        <v>1779</v>
      </c>
      <c r="W317" s="5" t="s">
        <v>1804</v>
      </c>
      <c r="X317" s="6" t="b">
        <v>0</v>
      </c>
      <c r="Y317" s="5" t="s">
        <v>1836</v>
      </c>
      <c r="Z317" s="5" t="s">
        <v>1785</v>
      </c>
      <c r="AA317" s="5" t="s">
        <v>1287</v>
      </c>
      <c r="AB317" s="7">
        <v>2238</v>
      </c>
      <c r="AC317" s="17">
        <f t="shared" si="17"/>
        <v>2.238</v>
      </c>
      <c r="AD317" s="7">
        <v>8104</v>
      </c>
      <c r="AE317" s="17">
        <f t="shared" si="18"/>
        <v>8.1039999999999992</v>
      </c>
      <c r="AF317" s="38">
        <v>11918</v>
      </c>
      <c r="AG317" s="24">
        <f t="shared" si="21"/>
        <v>11.917999999999999</v>
      </c>
      <c r="AH317" s="5" t="s">
        <v>1288</v>
      </c>
      <c r="AI317" s="37">
        <f t="shared" si="20"/>
        <v>1005</v>
      </c>
    </row>
    <row r="318" spans="1:35" ht="12" customHeight="1" x14ac:dyDescent="0.2">
      <c r="A318" s="1" t="s">
        <v>814</v>
      </c>
      <c r="B318" s="5" t="s">
        <v>1156</v>
      </c>
      <c r="C318" s="5" t="s">
        <v>1157</v>
      </c>
      <c r="D318" s="5" t="s">
        <v>1158</v>
      </c>
      <c r="E318" s="5" t="s">
        <v>345</v>
      </c>
      <c r="F318" s="5" t="s">
        <v>1745</v>
      </c>
      <c r="G318" s="5" t="s">
        <v>1745</v>
      </c>
      <c r="H318" s="5" t="s">
        <v>1747</v>
      </c>
      <c r="I318" s="5" t="s">
        <v>1745</v>
      </c>
      <c r="J318" s="5" t="s">
        <v>1745</v>
      </c>
      <c r="K318" s="5" t="s">
        <v>1745</v>
      </c>
      <c r="L318" s="5" t="s">
        <v>1745</v>
      </c>
      <c r="M318" s="5" t="s">
        <v>1745</v>
      </c>
      <c r="N318" s="5" t="s">
        <v>1747</v>
      </c>
      <c r="O318" s="5" t="s">
        <v>1745</v>
      </c>
      <c r="P318" s="5" t="s">
        <v>1745</v>
      </c>
      <c r="Q318" s="5" t="s">
        <v>1745</v>
      </c>
      <c r="R318" s="6" t="b">
        <v>0</v>
      </c>
      <c r="S318" s="5" t="s">
        <v>1745</v>
      </c>
      <c r="T318" s="5" t="s">
        <v>1745</v>
      </c>
      <c r="U318" s="5" t="s">
        <v>1745</v>
      </c>
      <c r="V318" s="5" t="s">
        <v>1747</v>
      </c>
      <c r="W318" s="5" t="s">
        <v>1745</v>
      </c>
      <c r="X318" s="6" t="b">
        <v>0</v>
      </c>
      <c r="Y318" s="5" t="s">
        <v>1745</v>
      </c>
      <c r="Z318" s="5" t="s">
        <v>1745</v>
      </c>
      <c r="AA318" s="5" t="s">
        <v>1745</v>
      </c>
      <c r="AB318" s="7" t="s">
        <v>1745</v>
      </c>
      <c r="AC318" s="17"/>
      <c r="AD318" s="7">
        <v>8000</v>
      </c>
      <c r="AE318" s="17">
        <f t="shared" si="18"/>
        <v>8</v>
      </c>
      <c r="AF318" s="38" t="s">
        <v>1745</v>
      </c>
      <c r="AG318" s="24"/>
      <c r="AH318" s="5" t="s">
        <v>1798</v>
      </c>
      <c r="AI318" s="37">
        <f t="shared" si="20"/>
        <v>40</v>
      </c>
    </row>
    <row r="319" spans="1:35" ht="12" customHeight="1" x14ac:dyDescent="0.2">
      <c r="A319" s="1" t="s">
        <v>814</v>
      </c>
      <c r="B319" s="5" t="s">
        <v>1251</v>
      </c>
      <c r="C319" s="5" t="s">
        <v>1252</v>
      </c>
      <c r="D319" s="5" t="s">
        <v>1319</v>
      </c>
      <c r="E319" s="5" t="s">
        <v>1254</v>
      </c>
      <c r="F319" s="5" t="s">
        <v>1725</v>
      </c>
      <c r="G319" s="5" t="s">
        <v>2696</v>
      </c>
      <c r="H319" s="5" t="s">
        <v>1985</v>
      </c>
      <c r="I319" s="5" t="s">
        <v>1278</v>
      </c>
      <c r="J319" s="5" t="s">
        <v>1728</v>
      </c>
      <c r="K319" s="5" t="s">
        <v>1227</v>
      </c>
      <c r="L319" s="5" t="s">
        <v>1988</v>
      </c>
      <c r="M319" s="5" t="s">
        <v>2179</v>
      </c>
      <c r="N319" s="5" t="s">
        <v>1926</v>
      </c>
      <c r="O319" s="5" t="s">
        <v>1280</v>
      </c>
      <c r="P319" s="5" t="s">
        <v>1320</v>
      </c>
      <c r="Q319" s="5" t="s">
        <v>1281</v>
      </c>
      <c r="R319" s="6" t="b">
        <v>1</v>
      </c>
      <c r="S319" s="5" t="s">
        <v>1746</v>
      </c>
      <c r="T319" s="5" t="s">
        <v>2198</v>
      </c>
      <c r="U319" s="5" t="s">
        <v>1884</v>
      </c>
      <c r="V319" s="5" t="s">
        <v>1887</v>
      </c>
      <c r="W319" s="5" t="s">
        <v>376</v>
      </c>
      <c r="X319" s="6" t="b">
        <v>1</v>
      </c>
      <c r="Y319" s="5" t="s">
        <v>1915</v>
      </c>
      <c r="Z319" s="5" t="s">
        <v>1768</v>
      </c>
      <c r="AA319" s="5" t="s">
        <v>1321</v>
      </c>
      <c r="AB319" s="7">
        <v>5500</v>
      </c>
      <c r="AC319" s="17">
        <f t="shared" si="17"/>
        <v>5.5</v>
      </c>
      <c r="AD319" s="7">
        <v>8000</v>
      </c>
      <c r="AE319" s="17">
        <f t="shared" si="18"/>
        <v>8</v>
      </c>
      <c r="AF319" s="38">
        <v>0</v>
      </c>
      <c r="AG319" s="24">
        <f>AF319/1000</f>
        <v>0</v>
      </c>
      <c r="AH319" s="5" t="s">
        <v>1745</v>
      </c>
      <c r="AI319" s="37"/>
    </row>
    <row r="320" spans="1:35" ht="12" customHeight="1" x14ac:dyDescent="0.2">
      <c r="A320" s="1" t="s">
        <v>814</v>
      </c>
      <c r="B320" s="5" t="s">
        <v>844</v>
      </c>
      <c r="C320" s="5" t="s">
        <v>850</v>
      </c>
      <c r="D320" s="5" t="s">
        <v>921</v>
      </c>
      <c r="E320" s="5" t="s">
        <v>922</v>
      </c>
      <c r="F320" s="5" t="s">
        <v>26</v>
      </c>
      <c r="G320" s="5" t="s">
        <v>1960</v>
      </c>
      <c r="H320" s="5" t="s">
        <v>1985</v>
      </c>
      <c r="I320" s="5" t="s">
        <v>923</v>
      </c>
      <c r="J320" s="5" t="s">
        <v>1728</v>
      </c>
      <c r="K320" s="5" t="s">
        <v>1987</v>
      </c>
      <c r="L320" s="5" t="s">
        <v>1988</v>
      </c>
      <c r="M320" s="5" t="s">
        <v>1784</v>
      </c>
      <c r="N320" s="5" t="s">
        <v>1732</v>
      </c>
      <c r="O320" s="5" t="s">
        <v>924</v>
      </c>
      <c r="P320" s="5" t="s">
        <v>1745</v>
      </c>
      <c r="Q320" s="5" t="s">
        <v>2635</v>
      </c>
      <c r="R320" s="6" t="b">
        <v>0</v>
      </c>
      <c r="S320" s="5" t="s">
        <v>925</v>
      </c>
      <c r="T320" s="5" t="s">
        <v>926</v>
      </c>
      <c r="U320" s="5" t="s">
        <v>1781</v>
      </c>
      <c r="V320" s="5" t="s">
        <v>1763</v>
      </c>
      <c r="W320" s="5" t="s">
        <v>1868</v>
      </c>
      <c r="X320" s="6" t="b">
        <v>0</v>
      </c>
      <c r="Y320" s="5" t="s">
        <v>2238</v>
      </c>
      <c r="Z320" s="5" t="s">
        <v>1741</v>
      </c>
      <c r="AA320" s="5" t="s">
        <v>927</v>
      </c>
      <c r="AB320" s="7">
        <v>22900</v>
      </c>
      <c r="AC320" s="17">
        <f t="shared" si="17"/>
        <v>22.9</v>
      </c>
      <c r="AD320" s="7">
        <v>7800</v>
      </c>
      <c r="AE320" s="17">
        <f t="shared" si="18"/>
        <v>7.8</v>
      </c>
      <c r="AF320" s="38">
        <v>29683</v>
      </c>
      <c r="AG320" s="24">
        <f>AF320/1000</f>
        <v>29.683</v>
      </c>
      <c r="AH320" s="5" t="s">
        <v>2046</v>
      </c>
      <c r="AI320" s="37">
        <f t="shared" si="20"/>
        <v>50</v>
      </c>
    </row>
    <row r="321" spans="1:35" ht="12" customHeight="1" x14ac:dyDescent="0.2">
      <c r="A321" s="1" t="s">
        <v>814</v>
      </c>
      <c r="B321" s="5" t="s">
        <v>1251</v>
      </c>
      <c r="C321" s="5" t="s">
        <v>1412</v>
      </c>
      <c r="D321" s="5" t="s">
        <v>1413</v>
      </c>
      <c r="E321" s="5" t="s">
        <v>569</v>
      </c>
      <c r="F321" s="5" t="s">
        <v>2152</v>
      </c>
      <c r="G321" s="5" t="s">
        <v>2696</v>
      </c>
      <c r="H321" s="5" t="s">
        <v>818</v>
      </c>
      <c r="I321" s="5" t="s">
        <v>1414</v>
      </c>
      <c r="J321" s="5" t="s">
        <v>1415</v>
      </c>
      <c r="K321" s="5" t="s">
        <v>2303</v>
      </c>
      <c r="L321" s="5" t="s">
        <v>2620</v>
      </c>
      <c r="M321" s="5" t="s">
        <v>1745</v>
      </c>
      <c r="N321" s="5" t="s">
        <v>2622</v>
      </c>
      <c r="O321" s="5" t="s">
        <v>1877</v>
      </c>
      <c r="P321" s="5" t="s">
        <v>2057</v>
      </c>
      <c r="Q321" s="5" t="s">
        <v>1742</v>
      </c>
      <c r="R321" s="6" t="b">
        <v>1</v>
      </c>
      <c r="S321" s="5" t="s">
        <v>3074</v>
      </c>
      <c r="T321" s="5" t="s">
        <v>1416</v>
      </c>
      <c r="U321" s="5" t="s">
        <v>1785</v>
      </c>
      <c r="V321" s="5" t="s">
        <v>1779</v>
      </c>
      <c r="W321" s="5" t="s">
        <v>1871</v>
      </c>
      <c r="X321" s="6" t="b">
        <v>0</v>
      </c>
      <c r="Y321" s="5" t="s">
        <v>1884</v>
      </c>
      <c r="Z321" s="5" t="s">
        <v>1740</v>
      </c>
      <c r="AA321" s="5" t="s">
        <v>1742</v>
      </c>
      <c r="AB321" s="7">
        <v>4354</v>
      </c>
      <c r="AC321" s="17">
        <f t="shared" si="17"/>
        <v>4.3540000000000001</v>
      </c>
      <c r="AD321" s="7">
        <v>7695</v>
      </c>
      <c r="AE321" s="17">
        <f t="shared" si="18"/>
        <v>7.6950000000000003</v>
      </c>
      <c r="AF321" s="38">
        <v>11371</v>
      </c>
      <c r="AG321" s="24">
        <f>AF321/1000</f>
        <v>11.371</v>
      </c>
      <c r="AH321" s="5" t="s">
        <v>2493</v>
      </c>
      <c r="AI321" s="37">
        <f t="shared" si="20"/>
        <v>200</v>
      </c>
    </row>
    <row r="322" spans="1:35" ht="12" customHeight="1" x14ac:dyDescent="0.2">
      <c r="A322" s="1" t="s">
        <v>814</v>
      </c>
      <c r="B322" s="5" t="s">
        <v>1251</v>
      </c>
      <c r="C322" s="5" t="s">
        <v>1350</v>
      </c>
      <c r="D322" s="5" t="s">
        <v>1378</v>
      </c>
      <c r="E322" s="5" t="s">
        <v>896</v>
      </c>
      <c r="F322" s="5" t="s">
        <v>2152</v>
      </c>
      <c r="G322" s="5" t="s">
        <v>1922</v>
      </c>
      <c r="H322" s="5" t="s">
        <v>818</v>
      </c>
      <c r="I322" s="5" t="s">
        <v>818</v>
      </c>
      <c r="J322" s="5" t="s">
        <v>1745</v>
      </c>
      <c r="K322" s="5" t="s">
        <v>1009</v>
      </c>
      <c r="L322" s="5" t="s">
        <v>2620</v>
      </c>
      <c r="M322" s="5" t="s">
        <v>1811</v>
      </c>
      <c r="N322" s="5" t="s">
        <v>2622</v>
      </c>
      <c r="O322" s="5" t="s">
        <v>418</v>
      </c>
      <c r="P322" s="5" t="s">
        <v>1379</v>
      </c>
      <c r="Q322" s="5" t="s">
        <v>1742</v>
      </c>
      <c r="R322" s="6" t="b">
        <v>0</v>
      </c>
      <c r="S322" s="5" t="s">
        <v>1779</v>
      </c>
      <c r="T322" s="5" t="s">
        <v>2952</v>
      </c>
      <c r="U322" s="5" t="s">
        <v>2056</v>
      </c>
      <c r="V322" s="5" t="s">
        <v>1779</v>
      </c>
      <c r="W322" s="5" t="s">
        <v>2637</v>
      </c>
      <c r="X322" s="6" t="b">
        <v>0</v>
      </c>
      <c r="Y322" s="5" t="s">
        <v>1807</v>
      </c>
      <c r="Z322" s="5" t="s">
        <v>1825</v>
      </c>
      <c r="AA322" s="5" t="s">
        <v>1742</v>
      </c>
      <c r="AB322" s="7">
        <v>5092</v>
      </c>
      <c r="AC322" s="17">
        <f t="shared" ref="AC322:AC385" si="22">AB322/1000</f>
        <v>5.0919999999999996</v>
      </c>
      <c r="AD322" s="7">
        <v>7459</v>
      </c>
      <c r="AE322" s="17">
        <f t="shared" ref="AE322:AE385" si="23">AD322/1000</f>
        <v>7.4589999999999996</v>
      </c>
      <c r="AF322" s="38">
        <v>12686</v>
      </c>
      <c r="AG322" s="24">
        <f>AF322/1000</f>
        <v>12.686</v>
      </c>
      <c r="AH322" s="5" t="s">
        <v>960</v>
      </c>
      <c r="AI322" s="37">
        <f t="shared" si="20"/>
        <v>0.89300000000000002</v>
      </c>
    </row>
    <row r="323" spans="1:35" ht="12" customHeight="1" x14ac:dyDescent="0.2">
      <c r="A323" s="1" t="s">
        <v>814</v>
      </c>
      <c r="B323" s="5" t="s">
        <v>1251</v>
      </c>
      <c r="C323" s="5" t="s">
        <v>1261</v>
      </c>
      <c r="D323" s="5" t="s">
        <v>2462</v>
      </c>
      <c r="E323" s="5" t="s">
        <v>896</v>
      </c>
      <c r="F323" s="5" t="s">
        <v>1345</v>
      </c>
      <c r="G323" s="5" t="s">
        <v>1345</v>
      </c>
      <c r="H323" s="5" t="s">
        <v>818</v>
      </c>
      <c r="I323" s="5" t="s">
        <v>1376</v>
      </c>
      <c r="J323" s="5" t="s">
        <v>1745</v>
      </c>
      <c r="K323" s="5" t="s">
        <v>1009</v>
      </c>
      <c r="L323" s="5" t="s">
        <v>2620</v>
      </c>
      <c r="M323" s="5" t="s">
        <v>1745</v>
      </c>
      <c r="N323" s="5" t="s">
        <v>2622</v>
      </c>
      <c r="O323" s="5" t="s">
        <v>1745</v>
      </c>
      <c r="P323" s="5" t="s">
        <v>1745</v>
      </c>
      <c r="Q323" s="5" t="s">
        <v>1742</v>
      </c>
      <c r="R323" s="6" t="b">
        <v>0</v>
      </c>
      <c r="S323" s="5" t="s">
        <v>1779</v>
      </c>
      <c r="T323" s="5" t="s">
        <v>1745</v>
      </c>
      <c r="U323" s="5" t="s">
        <v>1768</v>
      </c>
      <c r="V323" s="5" t="s">
        <v>1779</v>
      </c>
      <c r="W323" s="5" t="s">
        <v>1930</v>
      </c>
      <c r="X323" s="6" t="b">
        <v>0</v>
      </c>
      <c r="Y323" s="5" t="s">
        <v>1745</v>
      </c>
      <c r="Z323" s="5" t="s">
        <v>1745</v>
      </c>
      <c r="AA323" s="5" t="s">
        <v>1742</v>
      </c>
      <c r="AB323" s="7">
        <v>2984</v>
      </c>
      <c r="AC323" s="17">
        <f t="shared" si="22"/>
        <v>2.984</v>
      </c>
      <c r="AD323" s="7">
        <v>7057</v>
      </c>
      <c r="AE323" s="17">
        <f t="shared" si="23"/>
        <v>7.0570000000000004</v>
      </c>
      <c r="AF323" s="38">
        <v>10041</v>
      </c>
      <c r="AG323" s="24">
        <f t="shared" ref="AG323:AG386" si="24">AF323/1000</f>
        <v>10.041</v>
      </c>
      <c r="AH323" s="5" t="s">
        <v>2146</v>
      </c>
      <c r="AI323" s="37">
        <f t="shared" si="20"/>
        <v>1000</v>
      </c>
    </row>
    <row r="324" spans="1:35" ht="12" customHeight="1" x14ac:dyDescent="0.2">
      <c r="A324" s="1" t="s">
        <v>814</v>
      </c>
      <c r="B324" s="5" t="s">
        <v>1251</v>
      </c>
      <c r="C324" s="5" t="s">
        <v>1402</v>
      </c>
      <c r="D324" s="5" t="s">
        <v>1398</v>
      </c>
      <c r="E324" s="5" t="s">
        <v>2576</v>
      </c>
      <c r="F324" s="5" t="s">
        <v>2152</v>
      </c>
      <c r="G324" s="5" t="s">
        <v>2824</v>
      </c>
      <c r="H324" s="5" t="s">
        <v>818</v>
      </c>
      <c r="I324" s="5" t="s">
        <v>1403</v>
      </c>
      <c r="J324" s="5" t="s">
        <v>2620</v>
      </c>
      <c r="K324" s="5" t="s">
        <v>1745</v>
      </c>
      <c r="L324" s="5" t="s">
        <v>2620</v>
      </c>
      <c r="M324" s="5" t="s">
        <v>1758</v>
      </c>
      <c r="N324" s="5" t="s">
        <v>2622</v>
      </c>
      <c r="O324" s="5" t="s">
        <v>2205</v>
      </c>
      <c r="P324" s="5" t="s">
        <v>1876</v>
      </c>
      <c r="Q324" s="5" t="s">
        <v>1742</v>
      </c>
      <c r="R324" s="6" t="b">
        <v>0</v>
      </c>
      <c r="S324" s="5" t="s">
        <v>2080</v>
      </c>
      <c r="T324" s="5" t="s">
        <v>2080</v>
      </c>
      <c r="U324" s="5" t="s">
        <v>1768</v>
      </c>
      <c r="V324" s="5" t="s">
        <v>1745</v>
      </c>
      <c r="W324" s="5" t="s">
        <v>1404</v>
      </c>
      <c r="X324" s="6" t="b">
        <v>0</v>
      </c>
      <c r="Y324" s="5" t="s">
        <v>1807</v>
      </c>
      <c r="Z324" s="5" t="s">
        <v>1807</v>
      </c>
      <c r="AA324" s="5" t="s">
        <v>1742</v>
      </c>
      <c r="AB324" s="7">
        <v>5000</v>
      </c>
      <c r="AC324" s="17">
        <f t="shared" si="22"/>
        <v>5</v>
      </c>
      <c r="AD324" s="7">
        <v>7000</v>
      </c>
      <c r="AE324" s="17">
        <f t="shared" si="23"/>
        <v>7</v>
      </c>
      <c r="AF324" s="38" t="s">
        <v>1745</v>
      </c>
      <c r="AG324" s="24"/>
      <c r="AH324" s="5" t="s">
        <v>2427</v>
      </c>
      <c r="AI324" s="37">
        <f t="shared" si="20"/>
        <v>80</v>
      </c>
    </row>
    <row r="325" spans="1:35" ht="12" customHeight="1" x14ac:dyDescent="0.2">
      <c r="A325" s="1" t="s">
        <v>814</v>
      </c>
      <c r="B325" s="5" t="s">
        <v>844</v>
      </c>
      <c r="C325" s="5" t="s">
        <v>850</v>
      </c>
      <c r="D325" s="5" t="s">
        <v>973</v>
      </c>
      <c r="E325" s="5" t="s">
        <v>896</v>
      </c>
      <c r="F325" s="5" t="s">
        <v>503</v>
      </c>
      <c r="G325" s="5" t="s">
        <v>2307</v>
      </c>
      <c r="H325" s="5" t="s">
        <v>1985</v>
      </c>
      <c r="I325" s="5" t="s">
        <v>897</v>
      </c>
      <c r="J325" s="5" t="s">
        <v>1728</v>
      </c>
      <c r="K325" s="5" t="s">
        <v>1987</v>
      </c>
      <c r="L325" s="5" t="s">
        <v>1988</v>
      </c>
      <c r="M325" s="5" t="s">
        <v>1835</v>
      </c>
      <c r="N325" s="5" t="s">
        <v>2605</v>
      </c>
      <c r="O325" s="5" t="s">
        <v>974</v>
      </c>
      <c r="P325" s="5" t="s">
        <v>1745</v>
      </c>
      <c r="Q325" s="5" t="s">
        <v>2871</v>
      </c>
      <c r="R325" s="6" t="b">
        <v>0</v>
      </c>
      <c r="S325" s="5" t="s">
        <v>975</v>
      </c>
      <c r="T325" s="5" t="s">
        <v>976</v>
      </c>
      <c r="U325" s="5" t="s">
        <v>1949</v>
      </c>
      <c r="V325" s="5" t="s">
        <v>2068</v>
      </c>
      <c r="W325" s="5" t="s">
        <v>1779</v>
      </c>
      <c r="X325" s="6" t="b">
        <v>1</v>
      </c>
      <c r="Y325" s="5" t="s">
        <v>1740</v>
      </c>
      <c r="Z325" s="5" t="s">
        <v>1768</v>
      </c>
      <c r="AA325" s="5" t="s">
        <v>977</v>
      </c>
      <c r="AB325" s="7">
        <v>11600</v>
      </c>
      <c r="AC325" s="17">
        <f t="shared" si="22"/>
        <v>11.6</v>
      </c>
      <c r="AD325" s="7">
        <v>6700</v>
      </c>
      <c r="AE325" s="17">
        <f t="shared" si="23"/>
        <v>6.7</v>
      </c>
      <c r="AF325" s="38">
        <v>18157</v>
      </c>
      <c r="AG325" s="24">
        <f t="shared" si="24"/>
        <v>18.157</v>
      </c>
      <c r="AH325" s="5" t="s">
        <v>2046</v>
      </c>
      <c r="AI325" s="37">
        <f t="shared" si="20"/>
        <v>50</v>
      </c>
    </row>
    <row r="326" spans="1:35" ht="12" customHeight="1" x14ac:dyDescent="0.2">
      <c r="A326" s="1" t="s">
        <v>814</v>
      </c>
      <c r="B326" s="5" t="s">
        <v>1251</v>
      </c>
      <c r="C326" s="5" t="s">
        <v>1350</v>
      </c>
      <c r="D326" s="5" t="s">
        <v>1351</v>
      </c>
      <c r="E326" s="5" t="s">
        <v>1352</v>
      </c>
      <c r="F326" s="5" t="s">
        <v>1772</v>
      </c>
      <c r="G326" s="5" t="s">
        <v>1815</v>
      </c>
      <c r="H326" s="5" t="s">
        <v>1985</v>
      </c>
      <c r="I326" s="5" t="s">
        <v>1353</v>
      </c>
      <c r="J326" s="5" t="s">
        <v>1745</v>
      </c>
      <c r="K326" s="5" t="s">
        <v>1987</v>
      </c>
      <c r="L326" s="5" t="s">
        <v>1354</v>
      </c>
      <c r="M326" s="5" t="s">
        <v>1915</v>
      </c>
      <c r="N326" s="5" t="s">
        <v>1990</v>
      </c>
      <c r="O326" s="5" t="s">
        <v>3144</v>
      </c>
      <c r="P326" s="5" t="s">
        <v>1942</v>
      </c>
      <c r="Q326" s="5" t="s">
        <v>1355</v>
      </c>
      <c r="R326" s="6" t="b">
        <v>0</v>
      </c>
      <c r="S326" s="5" t="s">
        <v>1824</v>
      </c>
      <c r="T326" s="5" t="s">
        <v>1877</v>
      </c>
      <c r="U326" s="5" t="s">
        <v>2004</v>
      </c>
      <c r="V326" s="5" t="s">
        <v>1836</v>
      </c>
      <c r="W326" s="5" t="s">
        <v>2048</v>
      </c>
      <c r="X326" s="6" t="b">
        <v>0</v>
      </c>
      <c r="Y326" s="5" t="s">
        <v>1740</v>
      </c>
      <c r="Z326" s="5" t="s">
        <v>1763</v>
      </c>
      <c r="AA326" s="5" t="s">
        <v>1930</v>
      </c>
      <c r="AB326" s="7">
        <v>2089</v>
      </c>
      <c r="AC326" s="17">
        <f t="shared" si="22"/>
        <v>2.089</v>
      </c>
      <c r="AD326" s="7">
        <v>6465</v>
      </c>
      <c r="AE326" s="17">
        <f t="shared" si="23"/>
        <v>6.4649999999999999</v>
      </c>
      <c r="AF326" s="38">
        <v>8410</v>
      </c>
      <c r="AG326" s="24">
        <f t="shared" si="24"/>
        <v>8.41</v>
      </c>
      <c r="AH326" s="5" t="s">
        <v>2427</v>
      </c>
      <c r="AI326" s="37">
        <f t="shared" si="20"/>
        <v>80</v>
      </c>
    </row>
    <row r="327" spans="1:35" ht="12" customHeight="1" x14ac:dyDescent="0.2">
      <c r="A327" s="1" t="s">
        <v>814</v>
      </c>
      <c r="B327" s="5" t="s">
        <v>1251</v>
      </c>
      <c r="C327" s="5" t="s">
        <v>1381</v>
      </c>
      <c r="D327" s="5" t="s">
        <v>1382</v>
      </c>
      <c r="E327" s="5" t="s">
        <v>1383</v>
      </c>
      <c r="F327" s="5" t="s">
        <v>2152</v>
      </c>
      <c r="G327" s="5" t="s">
        <v>1745</v>
      </c>
      <c r="H327" s="5" t="s">
        <v>818</v>
      </c>
      <c r="I327" s="5" t="s">
        <v>1745</v>
      </c>
      <c r="J327" s="5" t="s">
        <v>2620</v>
      </c>
      <c r="K327" s="5" t="s">
        <v>1745</v>
      </c>
      <c r="L327" s="5" t="s">
        <v>2620</v>
      </c>
      <c r="M327" s="5" t="s">
        <v>1745</v>
      </c>
      <c r="N327" s="5" t="s">
        <v>2622</v>
      </c>
      <c r="O327" s="5" t="s">
        <v>1745</v>
      </c>
      <c r="P327" s="5" t="s">
        <v>1745</v>
      </c>
      <c r="Q327" s="5" t="s">
        <v>1742</v>
      </c>
      <c r="R327" s="6" t="b">
        <v>0</v>
      </c>
      <c r="S327" s="5" t="s">
        <v>1745</v>
      </c>
      <c r="T327" s="5" t="s">
        <v>1745</v>
      </c>
      <c r="U327" s="5" t="s">
        <v>1768</v>
      </c>
      <c r="V327" s="5" t="s">
        <v>1779</v>
      </c>
      <c r="W327" s="5" t="s">
        <v>1384</v>
      </c>
      <c r="X327" s="6" t="b">
        <v>0</v>
      </c>
      <c r="Y327" s="5" t="s">
        <v>1745</v>
      </c>
      <c r="Z327" s="5" t="s">
        <v>1745</v>
      </c>
      <c r="AA327" s="5" t="s">
        <v>1742</v>
      </c>
      <c r="AB327" s="7">
        <v>2400</v>
      </c>
      <c r="AC327" s="17">
        <f t="shared" si="22"/>
        <v>2.4</v>
      </c>
      <c r="AD327" s="7">
        <v>6400</v>
      </c>
      <c r="AE327" s="17">
        <f t="shared" si="23"/>
        <v>6.4</v>
      </c>
      <c r="AF327" s="38" t="s">
        <v>1745</v>
      </c>
      <c r="AG327" s="24"/>
      <c r="AH327" s="5" t="s">
        <v>1385</v>
      </c>
      <c r="AI327" s="37">
        <f t="shared" si="20"/>
        <v>418</v>
      </c>
    </row>
    <row r="328" spans="1:35" ht="12" customHeight="1" x14ac:dyDescent="0.2">
      <c r="A328" s="1" t="s">
        <v>814</v>
      </c>
      <c r="B328" s="5" t="s">
        <v>844</v>
      </c>
      <c r="C328" s="5" t="s">
        <v>857</v>
      </c>
      <c r="D328" s="5" t="s">
        <v>858</v>
      </c>
      <c r="E328" s="5" t="s">
        <v>859</v>
      </c>
      <c r="F328" s="5" t="s">
        <v>1772</v>
      </c>
      <c r="G328" s="5" t="s">
        <v>1815</v>
      </c>
      <c r="H328" s="5" t="s">
        <v>1985</v>
      </c>
      <c r="I328" s="5" t="s">
        <v>860</v>
      </c>
      <c r="J328" s="5" t="s">
        <v>1728</v>
      </c>
      <c r="K328" s="5" t="s">
        <v>1987</v>
      </c>
      <c r="L328" s="5" t="s">
        <v>661</v>
      </c>
      <c r="M328" s="5" t="s">
        <v>1825</v>
      </c>
      <c r="N328" s="5" t="s">
        <v>2605</v>
      </c>
      <c r="O328" s="5" t="s">
        <v>861</v>
      </c>
      <c r="P328" s="5" t="s">
        <v>862</v>
      </c>
      <c r="Q328" s="5" t="s">
        <v>1811</v>
      </c>
      <c r="R328" s="6" t="b">
        <v>0</v>
      </c>
      <c r="S328" s="5" t="s">
        <v>678</v>
      </c>
      <c r="T328" s="5" t="s">
        <v>863</v>
      </c>
      <c r="U328" s="5" t="s">
        <v>1762</v>
      </c>
      <c r="V328" s="5" t="s">
        <v>1858</v>
      </c>
      <c r="W328" s="5" t="s">
        <v>2353</v>
      </c>
      <c r="X328" s="6" t="b">
        <v>0</v>
      </c>
      <c r="Y328" s="5" t="s">
        <v>1740</v>
      </c>
      <c r="Z328" s="5" t="s">
        <v>1785</v>
      </c>
      <c r="AA328" s="5" t="s">
        <v>864</v>
      </c>
      <c r="AB328" s="7">
        <v>15814</v>
      </c>
      <c r="AC328" s="17">
        <f t="shared" si="22"/>
        <v>15.814</v>
      </c>
      <c r="AD328" s="7">
        <v>6365</v>
      </c>
      <c r="AE328" s="17">
        <f t="shared" si="23"/>
        <v>6.3650000000000002</v>
      </c>
      <c r="AF328" s="38">
        <v>21363</v>
      </c>
      <c r="AG328" s="24">
        <f t="shared" si="24"/>
        <v>21.363</v>
      </c>
      <c r="AH328" s="5" t="s">
        <v>2233</v>
      </c>
      <c r="AI328" s="37">
        <f t="shared" si="20"/>
        <v>60</v>
      </c>
    </row>
    <row r="329" spans="1:35" ht="12" customHeight="1" x14ac:dyDescent="0.2">
      <c r="A329" s="1" t="s">
        <v>814</v>
      </c>
      <c r="B329" s="5" t="s">
        <v>1251</v>
      </c>
      <c r="C329" s="5" t="s">
        <v>1381</v>
      </c>
      <c r="D329" s="5" t="s">
        <v>1405</v>
      </c>
      <c r="E329" s="5" t="s">
        <v>1406</v>
      </c>
      <c r="F329" s="5" t="s">
        <v>2152</v>
      </c>
      <c r="G329" s="5" t="s">
        <v>2082</v>
      </c>
      <c r="H329" s="5" t="s">
        <v>818</v>
      </c>
      <c r="I329" s="5" t="s">
        <v>1745</v>
      </c>
      <c r="J329" s="5" t="s">
        <v>2620</v>
      </c>
      <c r="K329" s="5" t="s">
        <v>1745</v>
      </c>
      <c r="L329" s="5" t="s">
        <v>2620</v>
      </c>
      <c r="M329" s="5" t="s">
        <v>1745</v>
      </c>
      <c r="N329" s="5" t="s">
        <v>2622</v>
      </c>
      <c r="O329" s="5" t="s">
        <v>1745</v>
      </c>
      <c r="P329" s="5" t="s">
        <v>1745</v>
      </c>
      <c r="Q329" s="5" t="s">
        <v>1742</v>
      </c>
      <c r="R329" s="6" t="b">
        <v>0</v>
      </c>
      <c r="S329" s="5" t="s">
        <v>1745</v>
      </c>
      <c r="T329" s="5" t="s">
        <v>1745</v>
      </c>
      <c r="U329" s="5" t="s">
        <v>1887</v>
      </c>
      <c r="V329" s="5" t="s">
        <v>1779</v>
      </c>
      <c r="W329" s="5" t="s">
        <v>1407</v>
      </c>
      <c r="X329" s="6" t="b">
        <v>0</v>
      </c>
      <c r="Y329" s="5" t="s">
        <v>1745</v>
      </c>
      <c r="Z329" s="5" t="s">
        <v>1745</v>
      </c>
      <c r="AA329" s="5" t="s">
        <v>1742</v>
      </c>
      <c r="AB329" s="7">
        <v>4000</v>
      </c>
      <c r="AC329" s="17">
        <f t="shared" si="22"/>
        <v>4</v>
      </c>
      <c r="AD329" s="7">
        <v>6000</v>
      </c>
      <c r="AE329" s="17">
        <f t="shared" si="23"/>
        <v>6</v>
      </c>
      <c r="AF329" s="38" t="s">
        <v>1745</v>
      </c>
      <c r="AG329" s="24"/>
      <c r="AH329" s="5" t="s">
        <v>3040</v>
      </c>
      <c r="AI329" s="37">
        <f t="shared" si="20"/>
        <v>300</v>
      </c>
    </row>
    <row r="330" spans="1:35" ht="12" customHeight="1" x14ac:dyDescent="0.2">
      <c r="A330" s="1" t="s">
        <v>814</v>
      </c>
      <c r="B330" s="5" t="s">
        <v>1251</v>
      </c>
      <c r="C330" s="5" t="s">
        <v>1252</v>
      </c>
      <c r="D330" s="5" t="s">
        <v>1277</v>
      </c>
      <c r="E330" s="5" t="s">
        <v>1254</v>
      </c>
      <c r="F330" s="5" t="s">
        <v>1752</v>
      </c>
      <c r="G330" s="5" t="s">
        <v>2824</v>
      </c>
      <c r="H330" s="5" t="s">
        <v>1985</v>
      </c>
      <c r="I330" s="5" t="s">
        <v>1278</v>
      </c>
      <c r="J330" s="5" t="s">
        <v>1728</v>
      </c>
      <c r="K330" s="5" t="s">
        <v>1227</v>
      </c>
      <c r="L330" s="5" t="s">
        <v>1988</v>
      </c>
      <c r="M330" s="5" t="s">
        <v>2179</v>
      </c>
      <c r="N330" s="5" t="s">
        <v>1926</v>
      </c>
      <c r="O330" s="5" t="s">
        <v>1279</v>
      </c>
      <c r="P330" s="5" t="s">
        <v>1280</v>
      </c>
      <c r="Q330" s="5" t="s">
        <v>1281</v>
      </c>
      <c r="R330" s="6" t="b">
        <v>1</v>
      </c>
      <c r="S330" s="5" t="s">
        <v>2035</v>
      </c>
      <c r="T330" s="5" t="s">
        <v>2035</v>
      </c>
      <c r="U330" s="5" t="s">
        <v>1768</v>
      </c>
      <c r="V330" s="5" t="s">
        <v>1887</v>
      </c>
      <c r="W330" s="5" t="s">
        <v>1843</v>
      </c>
      <c r="X330" s="6" t="b">
        <v>1</v>
      </c>
      <c r="Y330" s="5" t="s">
        <v>1915</v>
      </c>
      <c r="Z330" s="5" t="s">
        <v>1931</v>
      </c>
      <c r="AA330" s="5" t="s">
        <v>1282</v>
      </c>
      <c r="AB330" s="7">
        <v>2000</v>
      </c>
      <c r="AC330" s="17">
        <f t="shared" si="22"/>
        <v>2</v>
      </c>
      <c r="AD330" s="7">
        <v>5500</v>
      </c>
      <c r="AE330" s="17">
        <f t="shared" si="23"/>
        <v>5.5</v>
      </c>
      <c r="AF330" s="38">
        <v>0</v>
      </c>
      <c r="AG330" s="24">
        <f t="shared" si="24"/>
        <v>0</v>
      </c>
      <c r="AH330" s="5" t="s">
        <v>1745</v>
      </c>
      <c r="AI330" s="37"/>
    </row>
    <row r="331" spans="1:35" ht="12" customHeight="1" x14ac:dyDescent="0.2">
      <c r="A331" s="1" t="s">
        <v>814</v>
      </c>
      <c r="B331" s="5" t="s">
        <v>1251</v>
      </c>
      <c r="C331" s="5" t="s">
        <v>1261</v>
      </c>
      <c r="D331" s="5" t="s">
        <v>1323</v>
      </c>
      <c r="E331" s="5" t="s">
        <v>1263</v>
      </c>
      <c r="F331" s="5" t="s">
        <v>2092</v>
      </c>
      <c r="G331" s="5" t="s">
        <v>1973</v>
      </c>
      <c r="H331" s="5" t="s">
        <v>1985</v>
      </c>
      <c r="I331" s="5" t="s">
        <v>2263</v>
      </c>
      <c r="J331" s="5" t="s">
        <v>1745</v>
      </c>
      <c r="K331" s="5" t="s">
        <v>2003</v>
      </c>
      <c r="L331" s="5" t="s">
        <v>2095</v>
      </c>
      <c r="M331" s="5" t="s">
        <v>2701</v>
      </c>
      <c r="N331" s="5" t="s">
        <v>1732</v>
      </c>
      <c r="O331" s="5" t="s">
        <v>1745</v>
      </c>
      <c r="P331" s="5" t="s">
        <v>1324</v>
      </c>
      <c r="Q331" s="5" t="s">
        <v>3095</v>
      </c>
      <c r="R331" s="6" t="b">
        <v>0</v>
      </c>
      <c r="S331" s="5" t="s">
        <v>2159</v>
      </c>
      <c r="T331" s="5" t="s">
        <v>1325</v>
      </c>
      <c r="U331" s="5" t="s">
        <v>1931</v>
      </c>
      <c r="V331" s="5" t="s">
        <v>1779</v>
      </c>
      <c r="W331" s="5" t="s">
        <v>1326</v>
      </c>
      <c r="X331" s="6" t="b">
        <v>0</v>
      </c>
      <c r="Y331" s="5" t="s">
        <v>1825</v>
      </c>
      <c r="Z331" s="5" t="s">
        <v>1741</v>
      </c>
      <c r="AA331" s="5" t="s">
        <v>1327</v>
      </c>
      <c r="AB331" s="7">
        <v>2064</v>
      </c>
      <c r="AC331" s="17">
        <f t="shared" si="22"/>
        <v>2.0640000000000001</v>
      </c>
      <c r="AD331" s="7">
        <v>5290</v>
      </c>
      <c r="AE331" s="17">
        <f t="shared" si="23"/>
        <v>5.29</v>
      </c>
      <c r="AF331" s="38">
        <v>7646</v>
      </c>
      <c r="AG331" s="24">
        <f t="shared" si="24"/>
        <v>7.6459999999999999</v>
      </c>
      <c r="AH331" s="5" t="s">
        <v>1328</v>
      </c>
      <c r="AI331" s="37">
        <f t="shared" ref="AI331:AI394" si="25">AH331/1000</f>
        <v>912</v>
      </c>
    </row>
    <row r="332" spans="1:35" ht="12" customHeight="1" x14ac:dyDescent="0.2">
      <c r="A332" s="1" t="s">
        <v>814</v>
      </c>
      <c r="B332" s="5" t="s">
        <v>844</v>
      </c>
      <c r="C332" s="5" t="s">
        <v>2408</v>
      </c>
      <c r="D332" s="5" t="s">
        <v>943</v>
      </c>
      <c r="E332" s="5" t="s">
        <v>852</v>
      </c>
      <c r="F332" s="5" t="s">
        <v>1</v>
      </c>
      <c r="G332" s="5" t="s">
        <v>1901</v>
      </c>
      <c r="H332" s="5" t="s">
        <v>1985</v>
      </c>
      <c r="I332" s="5" t="s">
        <v>944</v>
      </c>
      <c r="J332" s="5" t="s">
        <v>2184</v>
      </c>
      <c r="K332" s="5" t="s">
        <v>1817</v>
      </c>
      <c r="L332" s="5" t="s">
        <v>914</v>
      </c>
      <c r="M332" s="5" t="s">
        <v>2304</v>
      </c>
      <c r="N332" s="5" t="s">
        <v>1732</v>
      </c>
      <c r="O332" s="5" t="s">
        <v>945</v>
      </c>
      <c r="P332" s="5" t="s">
        <v>946</v>
      </c>
      <c r="Q332" s="5" t="s">
        <v>947</v>
      </c>
      <c r="R332" s="6" t="b">
        <v>0</v>
      </c>
      <c r="S332" s="5" t="s">
        <v>1824</v>
      </c>
      <c r="T332" s="5" t="s">
        <v>2850</v>
      </c>
      <c r="U332" s="5" t="s">
        <v>1857</v>
      </c>
      <c r="V332" s="5" t="s">
        <v>2062</v>
      </c>
      <c r="W332" s="5" t="s">
        <v>1877</v>
      </c>
      <c r="X332" s="6" t="b">
        <v>0</v>
      </c>
      <c r="Y332" s="5" t="s">
        <v>1740</v>
      </c>
      <c r="Z332" s="5" t="s">
        <v>1785</v>
      </c>
      <c r="AA332" s="5" t="s">
        <v>948</v>
      </c>
      <c r="AB332" s="7">
        <v>32400</v>
      </c>
      <c r="AC332" s="17">
        <f t="shared" si="22"/>
        <v>32.4</v>
      </c>
      <c r="AD332" s="7">
        <v>5100</v>
      </c>
      <c r="AE332" s="17">
        <f t="shared" si="23"/>
        <v>5.0999999999999996</v>
      </c>
      <c r="AF332" s="38">
        <v>0</v>
      </c>
      <c r="AG332" s="24">
        <f t="shared" si="24"/>
        <v>0</v>
      </c>
      <c r="AH332" s="5" t="s">
        <v>2024</v>
      </c>
      <c r="AI332" s="37">
        <f t="shared" si="25"/>
        <v>2</v>
      </c>
    </row>
    <row r="333" spans="1:35" ht="12" customHeight="1" x14ac:dyDescent="0.2">
      <c r="A333" s="1" t="s">
        <v>814</v>
      </c>
      <c r="B333" s="5" t="s">
        <v>979</v>
      </c>
      <c r="C333" s="5" t="s">
        <v>980</v>
      </c>
      <c r="D333" s="5" t="s">
        <v>981</v>
      </c>
      <c r="E333" s="5" t="s">
        <v>982</v>
      </c>
      <c r="F333" s="5" t="s">
        <v>2478</v>
      </c>
      <c r="G333" s="5" t="s">
        <v>3048</v>
      </c>
      <c r="H333" s="5" t="s">
        <v>1747</v>
      </c>
      <c r="I333" s="5" t="s">
        <v>1745</v>
      </c>
      <c r="J333" s="5" t="s">
        <v>1745</v>
      </c>
      <c r="K333" s="5" t="s">
        <v>1745</v>
      </c>
      <c r="L333" s="5" t="s">
        <v>2620</v>
      </c>
      <c r="M333" s="5" t="s">
        <v>1811</v>
      </c>
      <c r="N333" s="5" t="s">
        <v>2622</v>
      </c>
      <c r="O333" s="5" t="s">
        <v>1877</v>
      </c>
      <c r="P333" s="5" t="s">
        <v>1745</v>
      </c>
      <c r="Q333" s="5" t="s">
        <v>1742</v>
      </c>
      <c r="R333" s="6" t="b">
        <v>0</v>
      </c>
      <c r="S333" s="5" t="s">
        <v>1745</v>
      </c>
      <c r="T333" s="5" t="s">
        <v>1745</v>
      </c>
      <c r="U333" s="5" t="s">
        <v>1887</v>
      </c>
      <c r="V333" s="5" t="s">
        <v>1779</v>
      </c>
      <c r="W333" s="5" t="s">
        <v>1745</v>
      </c>
      <c r="X333" s="6" t="b">
        <v>0</v>
      </c>
      <c r="Y333" s="5" t="s">
        <v>1745</v>
      </c>
      <c r="Z333" s="5" t="s">
        <v>1745</v>
      </c>
      <c r="AA333" s="5" t="s">
        <v>1742</v>
      </c>
      <c r="AB333" s="7">
        <v>1300</v>
      </c>
      <c r="AC333" s="17">
        <f t="shared" si="22"/>
        <v>1.3</v>
      </c>
      <c r="AD333" s="7">
        <v>4700</v>
      </c>
      <c r="AE333" s="17">
        <f t="shared" si="23"/>
        <v>4.7</v>
      </c>
      <c r="AF333" s="38" t="s">
        <v>1745</v>
      </c>
      <c r="AG333" s="24"/>
      <c r="AH333" s="5" t="s">
        <v>2117</v>
      </c>
      <c r="AI333" s="37">
        <f t="shared" si="25"/>
        <v>150</v>
      </c>
    </row>
    <row r="334" spans="1:35" ht="12" customHeight="1" x14ac:dyDescent="0.2">
      <c r="A334" s="1" t="s">
        <v>814</v>
      </c>
      <c r="B334" s="5" t="s">
        <v>844</v>
      </c>
      <c r="C334" s="5" t="s">
        <v>850</v>
      </c>
      <c r="D334" s="5" t="s">
        <v>895</v>
      </c>
      <c r="E334" s="5" t="s">
        <v>896</v>
      </c>
      <c r="F334" s="5" t="s">
        <v>402</v>
      </c>
      <c r="G334" s="5" t="s">
        <v>1773</v>
      </c>
      <c r="H334" s="5" t="s">
        <v>1985</v>
      </c>
      <c r="I334" s="5" t="s">
        <v>897</v>
      </c>
      <c r="J334" s="5" t="s">
        <v>1728</v>
      </c>
      <c r="K334" s="5" t="s">
        <v>1987</v>
      </c>
      <c r="L334" s="5" t="s">
        <v>1988</v>
      </c>
      <c r="M334" s="5" t="s">
        <v>2168</v>
      </c>
      <c r="N334" s="5" t="s">
        <v>2605</v>
      </c>
      <c r="O334" s="5" t="s">
        <v>898</v>
      </c>
      <c r="P334" s="5" t="s">
        <v>1745</v>
      </c>
      <c r="Q334" s="5" t="s">
        <v>2871</v>
      </c>
      <c r="R334" s="6" t="b">
        <v>0</v>
      </c>
      <c r="S334" s="5" t="s">
        <v>2625</v>
      </c>
      <c r="T334" s="5" t="s">
        <v>899</v>
      </c>
      <c r="U334" s="5" t="s">
        <v>2952</v>
      </c>
      <c r="V334" s="5" t="s">
        <v>1768</v>
      </c>
      <c r="W334" s="5" t="s">
        <v>1779</v>
      </c>
      <c r="X334" s="6" t="b">
        <v>1</v>
      </c>
      <c r="Y334" s="5" t="s">
        <v>2238</v>
      </c>
      <c r="Z334" s="5" t="s">
        <v>1785</v>
      </c>
      <c r="AA334" s="5" t="s">
        <v>900</v>
      </c>
      <c r="AB334" s="7">
        <v>8100</v>
      </c>
      <c r="AC334" s="17">
        <f t="shared" si="22"/>
        <v>8.1</v>
      </c>
      <c r="AD334" s="7">
        <v>4600</v>
      </c>
      <c r="AE334" s="17">
        <f t="shared" si="23"/>
        <v>4.5999999999999996</v>
      </c>
      <c r="AF334" s="38">
        <v>12623</v>
      </c>
      <c r="AG334" s="24">
        <f t="shared" si="24"/>
        <v>12.622999999999999</v>
      </c>
      <c r="AH334" s="5" t="s">
        <v>902</v>
      </c>
      <c r="AI334" s="37">
        <f t="shared" si="25"/>
        <v>1165</v>
      </c>
    </row>
    <row r="335" spans="1:35" ht="12" customHeight="1" x14ac:dyDescent="0.2">
      <c r="A335" s="1" t="s">
        <v>814</v>
      </c>
      <c r="B335" s="5" t="s">
        <v>844</v>
      </c>
      <c r="C335" s="5" t="s">
        <v>850</v>
      </c>
      <c r="D335" s="5" t="s">
        <v>959</v>
      </c>
      <c r="E335" s="5" t="s">
        <v>896</v>
      </c>
      <c r="F335" s="5" t="s">
        <v>503</v>
      </c>
      <c r="G335" s="5" t="s">
        <v>2962</v>
      </c>
      <c r="H335" s="5" t="s">
        <v>1985</v>
      </c>
      <c r="I335" s="5" t="s">
        <v>897</v>
      </c>
      <c r="J335" s="5" t="s">
        <v>1728</v>
      </c>
      <c r="K335" s="5" t="s">
        <v>1987</v>
      </c>
      <c r="L335" s="5" t="s">
        <v>1988</v>
      </c>
      <c r="M335" s="5" t="s">
        <v>2189</v>
      </c>
      <c r="N335" s="5" t="s">
        <v>2605</v>
      </c>
      <c r="O335" s="5" t="s">
        <v>960</v>
      </c>
      <c r="P335" s="5" t="s">
        <v>1779</v>
      </c>
      <c r="Q335" s="5" t="s">
        <v>2871</v>
      </c>
      <c r="R335" s="6" t="b">
        <v>0</v>
      </c>
      <c r="S335" s="5" t="s">
        <v>264</v>
      </c>
      <c r="T335" s="5" t="s">
        <v>961</v>
      </c>
      <c r="U335" s="5" t="s">
        <v>1910</v>
      </c>
      <c r="V335" s="5" t="s">
        <v>1836</v>
      </c>
      <c r="W335" s="5" t="s">
        <v>962</v>
      </c>
      <c r="X335" s="6" t="b">
        <v>1</v>
      </c>
      <c r="Y335" s="5" t="s">
        <v>1807</v>
      </c>
      <c r="Z335" s="5" t="s">
        <v>1768</v>
      </c>
      <c r="AA335" s="5" t="s">
        <v>963</v>
      </c>
      <c r="AB335" s="7">
        <v>11100</v>
      </c>
      <c r="AC335" s="17">
        <f t="shared" si="22"/>
        <v>11.1</v>
      </c>
      <c r="AD335" s="7">
        <v>4400</v>
      </c>
      <c r="AE335" s="17">
        <f t="shared" si="23"/>
        <v>4.4000000000000004</v>
      </c>
      <c r="AF335" s="38">
        <v>14924</v>
      </c>
      <c r="AG335" s="24">
        <f t="shared" si="24"/>
        <v>14.923999999999999</v>
      </c>
      <c r="AH335" s="5" t="s">
        <v>964</v>
      </c>
      <c r="AI335" s="37">
        <f t="shared" si="25"/>
        <v>600</v>
      </c>
    </row>
    <row r="336" spans="1:35" ht="12" customHeight="1" x14ac:dyDescent="0.2">
      <c r="A336" s="1" t="s">
        <v>814</v>
      </c>
      <c r="B336" s="5" t="s">
        <v>1156</v>
      </c>
      <c r="C336" s="5" t="s">
        <v>1186</v>
      </c>
      <c r="D336" s="5" t="s">
        <v>1205</v>
      </c>
      <c r="E336" s="5" t="s">
        <v>1172</v>
      </c>
      <c r="F336" s="5" t="s">
        <v>2282</v>
      </c>
      <c r="G336" s="5" t="s">
        <v>2329</v>
      </c>
      <c r="H336" s="5" t="s">
        <v>1985</v>
      </c>
      <c r="I336" s="5" t="s">
        <v>1206</v>
      </c>
      <c r="J336" s="5" t="s">
        <v>1728</v>
      </c>
      <c r="K336" s="5" t="s">
        <v>1987</v>
      </c>
      <c r="L336" s="5" t="s">
        <v>1988</v>
      </c>
      <c r="M336" s="5" t="s">
        <v>1925</v>
      </c>
      <c r="N336" s="5" t="s">
        <v>2605</v>
      </c>
      <c r="O336" s="5" t="s">
        <v>2932</v>
      </c>
      <c r="P336" s="5" t="s">
        <v>1758</v>
      </c>
      <c r="Q336" s="5" t="s">
        <v>1207</v>
      </c>
      <c r="R336" s="6" t="b">
        <v>0</v>
      </c>
      <c r="S336" s="5" t="s">
        <v>1877</v>
      </c>
      <c r="T336" s="5" t="s">
        <v>1208</v>
      </c>
      <c r="U336" s="5" t="s">
        <v>1989</v>
      </c>
      <c r="V336" s="5" t="s">
        <v>1836</v>
      </c>
      <c r="W336" s="5" t="s">
        <v>1779</v>
      </c>
      <c r="X336" s="6" t="b">
        <v>0</v>
      </c>
      <c r="Y336" s="5" t="s">
        <v>1989</v>
      </c>
      <c r="Z336" s="5" t="s">
        <v>1741</v>
      </c>
      <c r="AA336" s="5" t="s">
        <v>1209</v>
      </c>
      <c r="AB336" s="7">
        <v>9610</v>
      </c>
      <c r="AC336" s="17">
        <f t="shared" si="22"/>
        <v>9.61</v>
      </c>
      <c r="AD336" s="7">
        <v>4314</v>
      </c>
      <c r="AE336" s="17">
        <f t="shared" si="23"/>
        <v>4.3140000000000001</v>
      </c>
      <c r="AF336" s="38">
        <v>12823</v>
      </c>
      <c r="AG336" s="24">
        <f t="shared" si="24"/>
        <v>12.823</v>
      </c>
      <c r="AH336" s="5" t="s">
        <v>2493</v>
      </c>
      <c r="AI336" s="37">
        <f t="shared" si="25"/>
        <v>200</v>
      </c>
    </row>
    <row r="337" spans="1:35" ht="12" customHeight="1" x14ac:dyDescent="0.2">
      <c r="A337" s="1" t="s">
        <v>814</v>
      </c>
      <c r="B337" s="5" t="s">
        <v>844</v>
      </c>
      <c r="C337" s="5" t="s">
        <v>850</v>
      </c>
      <c r="D337" s="5" t="s">
        <v>851</v>
      </c>
      <c r="E337" s="5" t="s">
        <v>852</v>
      </c>
      <c r="F337" s="5" t="s">
        <v>2842</v>
      </c>
      <c r="G337" s="5" t="s">
        <v>2235</v>
      </c>
      <c r="H337" s="5" t="s">
        <v>1985</v>
      </c>
      <c r="I337" s="5" t="s">
        <v>853</v>
      </c>
      <c r="J337" s="5" t="s">
        <v>1728</v>
      </c>
      <c r="K337" s="5" t="s">
        <v>2003</v>
      </c>
      <c r="L337" s="5" t="s">
        <v>1988</v>
      </c>
      <c r="M337" s="5" t="s">
        <v>1807</v>
      </c>
      <c r="N337" s="5" t="s">
        <v>2605</v>
      </c>
      <c r="O337" s="5" t="s">
        <v>854</v>
      </c>
      <c r="P337" s="5" t="s">
        <v>1745</v>
      </c>
      <c r="Q337" s="5" t="s">
        <v>159</v>
      </c>
      <c r="R337" s="6" t="b">
        <v>0</v>
      </c>
      <c r="S337" s="5" t="s">
        <v>1913</v>
      </c>
      <c r="T337" s="5" t="s">
        <v>855</v>
      </c>
      <c r="U337" s="5" t="s">
        <v>1807</v>
      </c>
      <c r="V337" s="5" t="s">
        <v>2056</v>
      </c>
      <c r="W337" s="5" t="s">
        <v>2048</v>
      </c>
      <c r="X337" s="6" t="b">
        <v>0</v>
      </c>
      <c r="Y337" s="5" t="s">
        <v>1740</v>
      </c>
      <c r="Z337" s="5" t="s">
        <v>1768</v>
      </c>
      <c r="AA337" s="5" t="s">
        <v>856</v>
      </c>
      <c r="AB337" s="7">
        <v>9800</v>
      </c>
      <c r="AC337" s="17">
        <f t="shared" si="22"/>
        <v>9.8000000000000007</v>
      </c>
      <c r="AD337" s="7">
        <v>4200</v>
      </c>
      <c r="AE337" s="17">
        <f t="shared" si="23"/>
        <v>4.2</v>
      </c>
      <c r="AF337" s="38">
        <v>14575</v>
      </c>
      <c r="AG337" s="24">
        <f t="shared" si="24"/>
        <v>14.574999999999999</v>
      </c>
      <c r="AH337" s="5" t="s">
        <v>718</v>
      </c>
      <c r="AI337" s="37">
        <f t="shared" si="25"/>
        <v>70</v>
      </c>
    </row>
    <row r="338" spans="1:35" ht="12" customHeight="1" x14ac:dyDescent="0.2">
      <c r="A338" s="1" t="s">
        <v>814</v>
      </c>
      <c r="B338" s="5" t="s">
        <v>1251</v>
      </c>
      <c r="C338" s="5" t="s">
        <v>1390</v>
      </c>
      <c r="D338" s="5" t="s">
        <v>1391</v>
      </c>
      <c r="E338" s="5" t="s">
        <v>1387</v>
      </c>
      <c r="F338" s="5" t="s">
        <v>2152</v>
      </c>
      <c r="G338" s="5" t="s">
        <v>2649</v>
      </c>
      <c r="H338" s="5" t="s">
        <v>818</v>
      </c>
      <c r="I338" s="5" t="s">
        <v>819</v>
      </c>
      <c r="J338" s="5" t="s">
        <v>1121</v>
      </c>
      <c r="K338" s="5" t="s">
        <v>1745</v>
      </c>
      <c r="L338" s="5" t="s">
        <v>2620</v>
      </c>
      <c r="M338" s="5" t="s">
        <v>2231</v>
      </c>
      <c r="N338" s="5" t="s">
        <v>2622</v>
      </c>
      <c r="O338" s="5" t="s">
        <v>2057</v>
      </c>
      <c r="P338" s="5" t="s">
        <v>2057</v>
      </c>
      <c r="Q338" s="5" t="s">
        <v>1742</v>
      </c>
      <c r="R338" s="6" t="b">
        <v>0</v>
      </c>
      <c r="S338" s="5" t="s">
        <v>1747</v>
      </c>
      <c r="T338" s="5" t="s">
        <v>1931</v>
      </c>
      <c r="U338" s="5" t="s">
        <v>1768</v>
      </c>
      <c r="V338" s="5" t="s">
        <v>1779</v>
      </c>
      <c r="W338" s="5" t="s">
        <v>1392</v>
      </c>
      <c r="X338" s="6" t="b">
        <v>0</v>
      </c>
      <c r="Y338" s="5" t="s">
        <v>1393</v>
      </c>
      <c r="Z338" s="5" t="s">
        <v>1393</v>
      </c>
      <c r="AA338" s="5" t="s">
        <v>1742</v>
      </c>
      <c r="AB338" s="7">
        <v>2150</v>
      </c>
      <c r="AC338" s="17">
        <f t="shared" si="22"/>
        <v>2.15</v>
      </c>
      <c r="AD338" s="7">
        <v>4189</v>
      </c>
      <c r="AE338" s="17">
        <f t="shared" si="23"/>
        <v>4.1890000000000001</v>
      </c>
      <c r="AF338" s="38" t="s">
        <v>1745</v>
      </c>
      <c r="AG338" s="24"/>
      <c r="AH338" s="5" t="s">
        <v>1395</v>
      </c>
      <c r="AI338" s="37">
        <f t="shared" si="25"/>
        <v>164.10400000000001</v>
      </c>
    </row>
    <row r="339" spans="1:35" ht="12" customHeight="1" x14ac:dyDescent="0.2">
      <c r="A339" s="1" t="s">
        <v>814</v>
      </c>
      <c r="B339" s="5" t="s">
        <v>821</v>
      </c>
      <c r="C339" s="5" t="s">
        <v>829</v>
      </c>
      <c r="D339" s="5" t="s">
        <v>830</v>
      </c>
      <c r="E339" s="5" t="s">
        <v>831</v>
      </c>
      <c r="F339" s="5" t="s">
        <v>2286</v>
      </c>
      <c r="G339" s="5" t="s">
        <v>1841</v>
      </c>
      <c r="H339" s="5" t="s">
        <v>1985</v>
      </c>
      <c r="I339" s="5" t="s">
        <v>832</v>
      </c>
      <c r="J339" s="5" t="s">
        <v>1728</v>
      </c>
      <c r="K339" s="5" t="s">
        <v>1987</v>
      </c>
      <c r="L339" s="5" t="s">
        <v>1988</v>
      </c>
      <c r="M339" s="5" t="s">
        <v>1925</v>
      </c>
      <c r="N339" s="5" t="s">
        <v>2605</v>
      </c>
      <c r="O339" s="5" t="s">
        <v>833</v>
      </c>
      <c r="P339" s="5" t="s">
        <v>3174</v>
      </c>
      <c r="Q339" s="5" t="s">
        <v>635</v>
      </c>
      <c r="R339" s="6" t="b">
        <v>0</v>
      </c>
      <c r="S339" s="5" t="s">
        <v>2682</v>
      </c>
      <c r="T339" s="5" t="s">
        <v>2762</v>
      </c>
      <c r="U339" s="5" t="s">
        <v>1836</v>
      </c>
      <c r="V339" s="5" t="s">
        <v>1779</v>
      </c>
      <c r="W339" s="5" t="s">
        <v>287</v>
      </c>
      <c r="X339" s="6" t="b">
        <v>1</v>
      </c>
      <c r="Y339" s="5" t="s">
        <v>1825</v>
      </c>
      <c r="Z339" s="5" t="s">
        <v>1785</v>
      </c>
      <c r="AA339" s="5" t="s">
        <v>834</v>
      </c>
      <c r="AB339" s="7">
        <v>5100</v>
      </c>
      <c r="AC339" s="17">
        <f t="shared" si="22"/>
        <v>5.0999999999999996</v>
      </c>
      <c r="AD339" s="7">
        <v>4000</v>
      </c>
      <c r="AE339" s="17">
        <f t="shared" si="23"/>
        <v>4</v>
      </c>
      <c r="AF339" s="38">
        <v>11998</v>
      </c>
      <c r="AG339" s="24">
        <f t="shared" si="24"/>
        <v>11.997999999999999</v>
      </c>
      <c r="AH339" s="5" t="s">
        <v>835</v>
      </c>
      <c r="AI339" s="37">
        <f t="shared" si="25"/>
        <v>134.98500000000001</v>
      </c>
    </row>
    <row r="340" spans="1:35" ht="12" customHeight="1" x14ac:dyDescent="0.2">
      <c r="A340" s="1" t="s">
        <v>814</v>
      </c>
      <c r="B340" s="5" t="s">
        <v>821</v>
      </c>
      <c r="C340" s="5" t="s">
        <v>829</v>
      </c>
      <c r="D340" s="5" t="s">
        <v>838</v>
      </c>
      <c r="E340" s="5" t="s">
        <v>831</v>
      </c>
      <c r="F340" s="5" t="s">
        <v>2733</v>
      </c>
      <c r="G340" s="5" t="s">
        <v>1960</v>
      </c>
      <c r="H340" s="5" t="s">
        <v>1985</v>
      </c>
      <c r="I340" s="5" t="s">
        <v>839</v>
      </c>
      <c r="J340" s="5" t="s">
        <v>1728</v>
      </c>
      <c r="K340" s="5" t="s">
        <v>1987</v>
      </c>
      <c r="L340" s="5" t="s">
        <v>1988</v>
      </c>
      <c r="M340" s="5" t="s">
        <v>1794</v>
      </c>
      <c r="N340" s="5" t="s">
        <v>2605</v>
      </c>
      <c r="O340" s="5" t="s">
        <v>840</v>
      </c>
      <c r="P340" s="5" t="s">
        <v>1913</v>
      </c>
      <c r="Q340" s="5" t="s">
        <v>643</v>
      </c>
      <c r="R340" s="6" t="b">
        <v>0</v>
      </c>
      <c r="S340" s="5" t="s">
        <v>2682</v>
      </c>
      <c r="T340" s="5" t="s">
        <v>2682</v>
      </c>
      <c r="U340" s="5" t="s">
        <v>1931</v>
      </c>
      <c r="V340" s="5" t="s">
        <v>1779</v>
      </c>
      <c r="W340" s="5" t="s">
        <v>841</v>
      </c>
      <c r="X340" s="6" t="b">
        <v>1</v>
      </c>
      <c r="Y340" s="5" t="s">
        <v>1807</v>
      </c>
      <c r="Z340" s="5" t="s">
        <v>1785</v>
      </c>
      <c r="AA340" s="5" t="s">
        <v>842</v>
      </c>
      <c r="AB340" s="7">
        <v>2500</v>
      </c>
      <c r="AC340" s="17">
        <f t="shared" si="22"/>
        <v>2.5</v>
      </c>
      <c r="AD340" s="7">
        <v>4000</v>
      </c>
      <c r="AE340" s="17">
        <f t="shared" si="23"/>
        <v>4</v>
      </c>
      <c r="AF340" s="38">
        <v>7494</v>
      </c>
      <c r="AG340" s="24">
        <f t="shared" si="24"/>
        <v>7.4939999999999998</v>
      </c>
      <c r="AH340" s="5" t="s">
        <v>2208</v>
      </c>
      <c r="AI340" s="37">
        <f t="shared" si="25"/>
        <v>5</v>
      </c>
    </row>
    <row r="341" spans="1:35" ht="12" customHeight="1" x14ac:dyDescent="0.2">
      <c r="A341" s="1" t="s">
        <v>814</v>
      </c>
      <c r="B341" s="5" t="s">
        <v>1080</v>
      </c>
      <c r="C341" s="5" t="s">
        <v>1117</v>
      </c>
      <c r="D341" s="5" t="s">
        <v>1118</v>
      </c>
      <c r="E341" s="5" t="s">
        <v>1119</v>
      </c>
      <c r="F341" s="5" t="s">
        <v>2152</v>
      </c>
      <c r="G341" s="5" t="s">
        <v>2112</v>
      </c>
      <c r="H341" s="5" t="s">
        <v>818</v>
      </c>
      <c r="I341" s="5" t="s">
        <v>1120</v>
      </c>
      <c r="J341" s="5" t="s">
        <v>1121</v>
      </c>
      <c r="K341" s="5" t="s">
        <v>1745</v>
      </c>
      <c r="L341" s="5" t="s">
        <v>2620</v>
      </c>
      <c r="M341" s="5" t="s">
        <v>1745</v>
      </c>
      <c r="N341" s="5" t="s">
        <v>2622</v>
      </c>
      <c r="O341" s="5" t="s">
        <v>1992</v>
      </c>
      <c r="P341" s="5" t="s">
        <v>1850</v>
      </c>
      <c r="Q341" s="5" t="s">
        <v>1742</v>
      </c>
      <c r="R341" s="6" t="b">
        <v>0</v>
      </c>
      <c r="S341" s="5" t="s">
        <v>1745</v>
      </c>
      <c r="T341" s="5" t="s">
        <v>2169</v>
      </c>
      <c r="U341" s="5" t="s">
        <v>2056</v>
      </c>
      <c r="V341" s="5" t="s">
        <v>1779</v>
      </c>
      <c r="W341" s="5" t="s">
        <v>1122</v>
      </c>
      <c r="X341" s="6" t="b">
        <v>0</v>
      </c>
      <c r="Y341" s="5" t="s">
        <v>1807</v>
      </c>
      <c r="Z341" s="5" t="s">
        <v>1836</v>
      </c>
      <c r="AA341" s="5" t="s">
        <v>1742</v>
      </c>
      <c r="AB341" s="7">
        <v>2000</v>
      </c>
      <c r="AC341" s="17">
        <f t="shared" si="22"/>
        <v>2</v>
      </c>
      <c r="AD341" s="7">
        <v>3500</v>
      </c>
      <c r="AE341" s="17">
        <f t="shared" si="23"/>
        <v>3.5</v>
      </c>
      <c r="AF341" s="38" t="s">
        <v>1745</v>
      </c>
      <c r="AG341" s="24"/>
      <c r="AH341" s="5" t="s">
        <v>1798</v>
      </c>
      <c r="AI341" s="37">
        <f t="shared" si="25"/>
        <v>40</v>
      </c>
    </row>
    <row r="342" spans="1:35" ht="12" customHeight="1" x14ac:dyDescent="0.2">
      <c r="A342" s="1" t="s">
        <v>814</v>
      </c>
      <c r="B342" s="5" t="s">
        <v>1251</v>
      </c>
      <c r="C342" s="5" t="s">
        <v>1261</v>
      </c>
      <c r="D342" s="5" t="s">
        <v>1308</v>
      </c>
      <c r="E342" s="5" t="s">
        <v>1263</v>
      </c>
      <c r="F342" s="5" t="s">
        <v>1789</v>
      </c>
      <c r="G342" s="5" t="s">
        <v>2666</v>
      </c>
      <c r="H342" s="5" t="s">
        <v>1985</v>
      </c>
      <c r="I342" s="5" t="s">
        <v>2263</v>
      </c>
      <c r="J342" s="5" t="s">
        <v>1745</v>
      </c>
      <c r="K342" s="5" t="s">
        <v>2003</v>
      </c>
      <c r="L342" s="5" t="s">
        <v>2095</v>
      </c>
      <c r="M342" s="5" t="s">
        <v>1309</v>
      </c>
      <c r="N342" s="5" t="s">
        <v>1732</v>
      </c>
      <c r="O342" s="5" t="s">
        <v>1745</v>
      </c>
      <c r="P342" s="5" t="s">
        <v>3136</v>
      </c>
      <c r="Q342" s="5" t="s">
        <v>3111</v>
      </c>
      <c r="R342" s="6" t="b">
        <v>0</v>
      </c>
      <c r="S342" s="5" t="s">
        <v>2539</v>
      </c>
      <c r="T342" s="5" t="s">
        <v>17</v>
      </c>
      <c r="U342" s="5" t="s">
        <v>1836</v>
      </c>
      <c r="V342" s="5" t="s">
        <v>1779</v>
      </c>
      <c r="W342" s="5" t="s">
        <v>1760</v>
      </c>
      <c r="X342" s="6" t="b">
        <v>0</v>
      </c>
      <c r="Y342" s="5" t="s">
        <v>1836</v>
      </c>
      <c r="Z342" s="5" t="s">
        <v>1768</v>
      </c>
      <c r="AA342" s="5" t="s">
        <v>1310</v>
      </c>
      <c r="AB342" s="7">
        <v>1065</v>
      </c>
      <c r="AC342" s="17">
        <f t="shared" si="22"/>
        <v>1.0649999999999999</v>
      </c>
      <c r="AD342" s="7">
        <v>3425</v>
      </c>
      <c r="AE342" s="17">
        <f t="shared" si="23"/>
        <v>3.4249999999999998</v>
      </c>
      <c r="AF342" s="38">
        <v>3597</v>
      </c>
      <c r="AG342" s="24">
        <f t="shared" si="24"/>
        <v>3.597</v>
      </c>
      <c r="AH342" s="5" t="s">
        <v>1311</v>
      </c>
      <c r="AI342" s="37">
        <f t="shared" si="25"/>
        <v>1046</v>
      </c>
    </row>
    <row r="343" spans="1:35" ht="12" customHeight="1" x14ac:dyDescent="0.2">
      <c r="A343" s="1" t="s">
        <v>814</v>
      </c>
      <c r="B343" s="5" t="s">
        <v>1080</v>
      </c>
      <c r="C343" s="5" t="s">
        <v>1117</v>
      </c>
      <c r="D343" s="5" t="s">
        <v>1123</v>
      </c>
      <c r="E343" s="5" t="s">
        <v>1119</v>
      </c>
      <c r="F343" s="5" t="s">
        <v>2152</v>
      </c>
      <c r="G343" s="5" t="s">
        <v>2656</v>
      </c>
      <c r="H343" s="5" t="s">
        <v>818</v>
      </c>
      <c r="I343" s="5" t="s">
        <v>1120</v>
      </c>
      <c r="J343" s="5" t="s">
        <v>1121</v>
      </c>
      <c r="K343" s="5" t="s">
        <v>1745</v>
      </c>
      <c r="L343" s="5" t="s">
        <v>2620</v>
      </c>
      <c r="M343" s="5" t="s">
        <v>1745</v>
      </c>
      <c r="N343" s="5" t="s">
        <v>2622</v>
      </c>
      <c r="O343" s="5" t="s">
        <v>1992</v>
      </c>
      <c r="P343" s="5" t="s">
        <v>1850</v>
      </c>
      <c r="Q343" s="5" t="s">
        <v>1742</v>
      </c>
      <c r="R343" s="6" t="b">
        <v>0</v>
      </c>
      <c r="S343" s="5" t="s">
        <v>2169</v>
      </c>
      <c r="T343" s="5" t="s">
        <v>2169</v>
      </c>
      <c r="U343" s="5" t="s">
        <v>1887</v>
      </c>
      <c r="V343" s="5" t="s">
        <v>1779</v>
      </c>
      <c r="W343" s="5" t="s">
        <v>1124</v>
      </c>
      <c r="X343" s="6" t="b">
        <v>0</v>
      </c>
      <c r="Y343" s="5" t="s">
        <v>1807</v>
      </c>
      <c r="Z343" s="5" t="s">
        <v>1125</v>
      </c>
      <c r="AA343" s="5" t="s">
        <v>1742</v>
      </c>
      <c r="AB343" s="7">
        <v>1700</v>
      </c>
      <c r="AC343" s="17">
        <f t="shared" si="22"/>
        <v>1.7</v>
      </c>
      <c r="AD343" s="7">
        <v>3200</v>
      </c>
      <c r="AE343" s="17">
        <f t="shared" si="23"/>
        <v>3.2</v>
      </c>
      <c r="AF343" s="38" t="s">
        <v>1745</v>
      </c>
      <c r="AG343" s="24"/>
      <c r="AH343" s="5" t="s">
        <v>1953</v>
      </c>
      <c r="AI343" s="37">
        <f t="shared" si="25"/>
        <v>0.5</v>
      </c>
    </row>
    <row r="344" spans="1:35" ht="12" customHeight="1" x14ac:dyDescent="0.2">
      <c r="A344" s="1" t="s">
        <v>814</v>
      </c>
      <c r="B344" s="5" t="s">
        <v>844</v>
      </c>
      <c r="C344" s="5" t="s">
        <v>845</v>
      </c>
      <c r="D344" s="5" t="s">
        <v>846</v>
      </c>
      <c r="E344" s="5" t="s">
        <v>847</v>
      </c>
      <c r="F344" s="5" t="s">
        <v>2152</v>
      </c>
      <c r="G344" s="5" t="s">
        <v>2656</v>
      </c>
      <c r="H344" s="5" t="s">
        <v>2618</v>
      </c>
      <c r="I344" s="5" t="s">
        <v>848</v>
      </c>
      <c r="J344" s="5" t="s">
        <v>2620</v>
      </c>
      <c r="K344" s="5" t="s">
        <v>1745</v>
      </c>
      <c r="L344" s="5" t="s">
        <v>2620</v>
      </c>
      <c r="M344" s="5" t="s">
        <v>2087</v>
      </c>
      <c r="N344" s="5" t="s">
        <v>2622</v>
      </c>
      <c r="O344" s="5" t="s">
        <v>370</v>
      </c>
      <c r="P344" s="5" t="s">
        <v>849</v>
      </c>
      <c r="Q344" s="5" t="s">
        <v>1742</v>
      </c>
      <c r="R344" s="6" t="b">
        <v>0</v>
      </c>
      <c r="S344" s="5" t="s">
        <v>1745</v>
      </c>
      <c r="T344" s="5" t="s">
        <v>2682</v>
      </c>
      <c r="U344" s="5" t="s">
        <v>1910</v>
      </c>
      <c r="V344" s="5" t="s">
        <v>1784</v>
      </c>
      <c r="W344" s="5" t="s">
        <v>1871</v>
      </c>
      <c r="X344" s="6" t="b">
        <v>0</v>
      </c>
      <c r="Y344" s="5" t="s">
        <v>1740</v>
      </c>
      <c r="Z344" s="5" t="s">
        <v>1785</v>
      </c>
      <c r="AA344" s="5" t="s">
        <v>1742</v>
      </c>
      <c r="AB344" s="7">
        <v>565</v>
      </c>
      <c r="AC344" s="17">
        <f t="shared" si="22"/>
        <v>0.56499999999999995</v>
      </c>
      <c r="AD344" s="7">
        <v>3000</v>
      </c>
      <c r="AE344" s="17">
        <f t="shared" si="23"/>
        <v>3</v>
      </c>
      <c r="AF344" s="38" t="s">
        <v>1745</v>
      </c>
      <c r="AG344" s="24"/>
      <c r="AH344" s="5" t="s">
        <v>2046</v>
      </c>
      <c r="AI344" s="37">
        <f t="shared" si="25"/>
        <v>50</v>
      </c>
    </row>
    <row r="345" spans="1:35" ht="12" customHeight="1" x14ac:dyDescent="0.2">
      <c r="A345" s="1" t="s">
        <v>814</v>
      </c>
      <c r="B345" s="5" t="s">
        <v>844</v>
      </c>
      <c r="C345" s="5" t="s">
        <v>2459</v>
      </c>
      <c r="D345" s="5" t="s">
        <v>934</v>
      </c>
      <c r="E345" s="5" t="s">
        <v>1814</v>
      </c>
      <c r="F345" s="5" t="s">
        <v>3173</v>
      </c>
      <c r="G345" s="5" t="s">
        <v>2286</v>
      </c>
      <c r="H345" s="5" t="s">
        <v>1985</v>
      </c>
      <c r="I345" s="5" t="s">
        <v>935</v>
      </c>
      <c r="J345" s="5" t="s">
        <v>1745</v>
      </c>
      <c r="K345" s="5" t="s">
        <v>1987</v>
      </c>
      <c r="L345" s="5" t="s">
        <v>1988</v>
      </c>
      <c r="M345" s="5" t="s">
        <v>2201</v>
      </c>
      <c r="N345" s="5" t="s">
        <v>1926</v>
      </c>
      <c r="O345" s="5" t="s">
        <v>2079</v>
      </c>
      <c r="P345" s="5" t="s">
        <v>2447</v>
      </c>
      <c r="Q345" s="5" t="s">
        <v>1790</v>
      </c>
      <c r="R345" s="6" t="b">
        <v>0</v>
      </c>
      <c r="S345" s="5" t="s">
        <v>936</v>
      </c>
      <c r="T345" s="5" t="s">
        <v>1760</v>
      </c>
      <c r="U345" s="5" t="s">
        <v>2179</v>
      </c>
      <c r="V345" s="5" t="s">
        <v>1741</v>
      </c>
      <c r="W345" s="5" t="s">
        <v>2000</v>
      </c>
      <c r="X345" s="6" t="b">
        <v>0</v>
      </c>
      <c r="Y345" s="5" t="s">
        <v>1825</v>
      </c>
      <c r="Z345" s="5" t="s">
        <v>2056</v>
      </c>
      <c r="AA345" s="5" t="s">
        <v>1766</v>
      </c>
      <c r="AB345" s="7">
        <v>1500</v>
      </c>
      <c r="AC345" s="17">
        <f t="shared" si="22"/>
        <v>1.5</v>
      </c>
      <c r="AD345" s="7">
        <v>3000</v>
      </c>
      <c r="AE345" s="17">
        <f t="shared" si="23"/>
        <v>3</v>
      </c>
      <c r="AF345" s="38">
        <v>3127</v>
      </c>
      <c r="AG345" s="24">
        <f t="shared" si="24"/>
        <v>3.1269999999999998</v>
      </c>
      <c r="AH345" s="5" t="s">
        <v>938</v>
      </c>
      <c r="AI345" s="37">
        <f t="shared" si="25"/>
        <v>360</v>
      </c>
    </row>
    <row r="346" spans="1:35" ht="12" customHeight="1" x14ac:dyDescent="0.2">
      <c r="A346" s="1" t="s">
        <v>814</v>
      </c>
      <c r="B346" s="5" t="s">
        <v>1251</v>
      </c>
      <c r="C346" s="5" t="s">
        <v>1261</v>
      </c>
      <c r="D346" s="5" t="s">
        <v>1301</v>
      </c>
      <c r="E346" s="5" t="s">
        <v>1302</v>
      </c>
      <c r="F346" s="5" t="s">
        <v>1801</v>
      </c>
      <c r="G346" s="5" t="s">
        <v>1890</v>
      </c>
      <c r="H346" s="5" t="s">
        <v>1985</v>
      </c>
      <c r="I346" s="5" t="s">
        <v>1303</v>
      </c>
      <c r="J346" s="5" t="s">
        <v>1745</v>
      </c>
      <c r="K346" s="5" t="s">
        <v>1987</v>
      </c>
      <c r="L346" s="5" t="s">
        <v>1988</v>
      </c>
      <c r="M346" s="5" t="s">
        <v>1825</v>
      </c>
      <c r="N346" s="5" t="s">
        <v>1926</v>
      </c>
      <c r="O346" s="5" t="s">
        <v>1745</v>
      </c>
      <c r="P346" s="5" t="s">
        <v>1304</v>
      </c>
      <c r="Q346" s="5" t="s">
        <v>2940</v>
      </c>
      <c r="R346" s="6" t="b">
        <v>0</v>
      </c>
      <c r="S346" s="5" t="s">
        <v>2169</v>
      </c>
      <c r="T346" s="5" t="s">
        <v>2532</v>
      </c>
      <c r="U346" s="5" t="s">
        <v>2068</v>
      </c>
      <c r="V346" s="5" t="s">
        <v>1779</v>
      </c>
      <c r="W346" s="5" t="s">
        <v>2169</v>
      </c>
      <c r="X346" s="6" t="b">
        <v>0</v>
      </c>
      <c r="Y346" s="5" t="s">
        <v>1836</v>
      </c>
      <c r="Z346" s="5" t="s">
        <v>1785</v>
      </c>
      <c r="AA346" s="5" t="s">
        <v>1305</v>
      </c>
      <c r="AB346" s="7">
        <v>1442</v>
      </c>
      <c r="AC346" s="17">
        <f t="shared" si="22"/>
        <v>1.4419999999999999</v>
      </c>
      <c r="AD346" s="7">
        <v>2825</v>
      </c>
      <c r="AE346" s="17">
        <f t="shared" si="23"/>
        <v>2.8250000000000002</v>
      </c>
      <c r="AF346" s="38">
        <v>4122</v>
      </c>
      <c r="AG346" s="24">
        <f t="shared" si="24"/>
        <v>4.1219999999999999</v>
      </c>
      <c r="AH346" s="5" t="s">
        <v>1306</v>
      </c>
      <c r="AI346" s="37">
        <f t="shared" si="25"/>
        <v>1224</v>
      </c>
    </row>
    <row r="347" spans="1:35" ht="12" customHeight="1" x14ac:dyDescent="0.2">
      <c r="A347" s="1" t="s">
        <v>814</v>
      </c>
      <c r="B347" s="5" t="s">
        <v>1080</v>
      </c>
      <c r="C347" s="5" t="s">
        <v>998</v>
      </c>
      <c r="D347" s="5" t="s">
        <v>751</v>
      </c>
      <c r="E347" s="5" t="s">
        <v>1096</v>
      </c>
      <c r="F347" s="5" t="s">
        <v>1974</v>
      </c>
      <c r="G347" s="5" t="s">
        <v>1789</v>
      </c>
      <c r="H347" s="5" t="s">
        <v>1985</v>
      </c>
      <c r="I347" s="5" t="s">
        <v>1097</v>
      </c>
      <c r="J347" s="5" t="s">
        <v>1745</v>
      </c>
      <c r="K347" s="5" t="s">
        <v>1098</v>
      </c>
      <c r="L347" s="5" t="s">
        <v>1988</v>
      </c>
      <c r="M347" s="5" t="s">
        <v>1745</v>
      </c>
      <c r="N347" s="5" t="s">
        <v>1926</v>
      </c>
      <c r="O347" s="5" t="s">
        <v>1804</v>
      </c>
      <c r="P347" s="5" t="s">
        <v>1099</v>
      </c>
      <c r="Q347" s="5" t="s">
        <v>1100</v>
      </c>
      <c r="R347" s="6" t="b">
        <v>0</v>
      </c>
      <c r="S347" s="5" t="s">
        <v>1779</v>
      </c>
      <c r="T347" s="5" t="s">
        <v>1745</v>
      </c>
      <c r="U347" s="5" t="s">
        <v>1836</v>
      </c>
      <c r="V347" s="5" t="s">
        <v>1858</v>
      </c>
      <c r="W347" s="5" t="s">
        <v>1779</v>
      </c>
      <c r="X347" s="6" t="b">
        <v>0</v>
      </c>
      <c r="Y347" s="5" t="s">
        <v>1745</v>
      </c>
      <c r="Z347" s="5" t="s">
        <v>1745</v>
      </c>
      <c r="AA347" s="5" t="s">
        <v>1745</v>
      </c>
      <c r="AB347" s="7">
        <v>2824</v>
      </c>
      <c r="AC347" s="17">
        <f t="shared" si="22"/>
        <v>2.8239999999999998</v>
      </c>
      <c r="AD347" s="7">
        <v>2676</v>
      </c>
      <c r="AE347" s="17">
        <f t="shared" si="23"/>
        <v>2.6760000000000002</v>
      </c>
      <c r="AF347" s="38">
        <v>0</v>
      </c>
      <c r="AG347" s="24">
        <f t="shared" si="24"/>
        <v>0</v>
      </c>
      <c r="AH347" s="5" t="s">
        <v>1731</v>
      </c>
      <c r="AI347" s="37">
        <f t="shared" si="25"/>
        <v>0.15</v>
      </c>
    </row>
    <row r="348" spans="1:35" ht="12" customHeight="1" x14ac:dyDescent="0.2">
      <c r="A348" s="1" t="s">
        <v>814</v>
      </c>
      <c r="B348" s="5" t="s">
        <v>1128</v>
      </c>
      <c r="C348" s="5" t="s">
        <v>1145</v>
      </c>
      <c r="D348" s="5" t="s">
        <v>1146</v>
      </c>
      <c r="E348" s="5" t="s">
        <v>1147</v>
      </c>
      <c r="F348" s="5" t="s">
        <v>1852</v>
      </c>
      <c r="G348" s="5" t="s">
        <v>2124</v>
      </c>
      <c r="H348" s="5" t="s">
        <v>1985</v>
      </c>
      <c r="I348" s="5" t="s">
        <v>1140</v>
      </c>
      <c r="J348" s="5" t="s">
        <v>1728</v>
      </c>
      <c r="K348" s="5" t="s">
        <v>1987</v>
      </c>
      <c r="L348" s="5" t="s">
        <v>1988</v>
      </c>
      <c r="M348" s="5" t="s">
        <v>1989</v>
      </c>
      <c r="N348" s="5" t="s">
        <v>1926</v>
      </c>
      <c r="O348" s="5" t="s">
        <v>1148</v>
      </c>
      <c r="P348" s="5" t="s">
        <v>1149</v>
      </c>
      <c r="Q348" s="5" t="s">
        <v>383</v>
      </c>
      <c r="R348" s="6" t="b">
        <v>0</v>
      </c>
      <c r="S348" s="5" t="s">
        <v>1150</v>
      </c>
      <c r="T348" s="5" t="s">
        <v>1151</v>
      </c>
      <c r="U348" s="5" t="s">
        <v>1882</v>
      </c>
      <c r="V348" s="5" t="s">
        <v>2056</v>
      </c>
      <c r="W348" s="5" t="s">
        <v>1152</v>
      </c>
      <c r="X348" s="6" t="b">
        <v>0</v>
      </c>
      <c r="Y348" s="5" t="s">
        <v>1884</v>
      </c>
      <c r="Z348" s="5" t="s">
        <v>1768</v>
      </c>
      <c r="AA348" s="5" t="s">
        <v>1153</v>
      </c>
      <c r="AB348" s="7">
        <v>24562</v>
      </c>
      <c r="AC348" s="17">
        <f t="shared" si="22"/>
        <v>24.562000000000001</v>
      </c>
      <c r="AD348" s="7">
        <v>2500</v>
      </c>
      <c r="AE348" s="17">
        <f t="shared" si="23"/>
        <v>2.5</v>
      </c>
      <c r="AF348" s="38">
        <v>0</v>
      </c>
      <c r="AG348" s="24">
        <f t="shared" si="24"/>
        <v>0</v>
      </c>
      <c r="AH348" s="5" t="s">
        <v>2118</v>
      </c>
      <c r="AI348" s="37">
        <f t="shared" si="25"/>
        <v>250</v>
      </c>
    </row>
    <row r="349" spans="1:35" ht="12" customHeight="1" x14ac:dyDescent="0.2">
      <c r="A349" s="1" t="s">
        <v>814</v>
      </c>
      <c r="B349" s="5" t="s">
        <v>1128</v>
      </c>
      <c r="C349" s="5" t="s">
        <v>1137</v>
      </c>
      <c r="D349" s="5" t="s">
        <v>1138</v>
      </c>
      <c r="E349" s="5" t="s">
        <v>1139</v>
      </c>
      <c r="F349" s="5" t="s">
        <v>1865</v>
      </c>
      <c r="G349" s="5" t="s">
        <v>1815</v>
      </c>
      <c r="H349" s="5" t="s">
        <v>1985</v>
      </c>
      <c r="I349" s="5" t="s">
        <v>1140</v>
      </c>
      <c r="J349" s="5" t="s">
        <v>1745</v>
      </c>
      <c r="K349" s="5" t="s">
        <v>1987</v>
      </c>
      <c r="L349" s="5" t="s">
        <v>1988</v>
      </c>
      <c r="M349" s="5" t="s">
        <v>1794</v>
      </c>
      <c r="N349" s="5" t="s">
        <v>2152</v>
      </c>
      <c r="O349" s="5" t="s">
        <v>1141</v>
      </c>
      <c r="P349" s="5" t="s">
        <v>1868</v>
      </c>
      <c r="Q349" s="5" t="s">
        <v>2489</v>
      </c>
      <c r="R349" s="6" t="b">
        <v>0</v>
      </c>
      <c r="S349" s="5" t="s">
        <v>1804</v>
      </c>
      <c r="T349" s="5" t="s">
        <v>2035</v>
      </c>
      <c r="U349" s="5" t="s">
        <v>1785</v>
      </c>
      <c r="V349" s="5" t="s">
        <v>1887</v>
      </c>
      <c r="W349" s="5" t="s">
        <v>2024</v>
      </c>
      <c r="X349" s="6" t="b">
        <v>0</v>
      </c>
      <c r="Y349" s="5" t="s">
        <v>1741</v>
      </c>
      <c r="Z349" s="5" t="s">
        <v>1785</v>
      </c>
      <c r="AA349" s="5" t="s">
        <v>1745</v>
      </c>
      <c r="AB349" s="7" t="s">
        <v>1745</v>
      </c>
      <c r="AC349" s="17"/>
      <c r="AD349" s="7">
        <v>2364</v>
      </c>
      <c r="AE349" s="17">
        <f t="shared" si="23"/>
        <v>2.3639999999999999</v>
      </c>
      <c r="AF349" s="38">
        <v>0</v>
      </c>
      <c r="AG349" s="24">
        <f t="shared" si="24"/>
        <v>0</v>
      </c>
      <c r="AH349" s="5" t="s">
        <v>688</v>
      </c>
      <c r="AI349" s="37">
        <f t="shared" si="25"/>
        <v>800</v>
      </c>
    </row>
    <row r="350" spans="1:35" ht="12" customHeight="1" x14ac:dyDescent="0.2">
      <c r="A350" s="1" t="s">
        <v>814</v>
      </c>
      <c r="B350" s="5" t="s">
        <v>844</v>
      </c>
      <c r="C350" s="5" t="s">
        <v>850</v>
      </c>
      <c r="D350" s="5" t="s">
        <v>950</v>
      </c>
      <c r="E350" s="5" t="s">
        <v>951</v>
      </c>
      <c r="F350" s="5" t="s">
        <v>3115</v>
      </c>
      <c r="G350" s="5" t="s">
        <v>1973</v>
      </c>
      <c r="H350" s="5" t="s">
        <v>1985</v>
      </c>
      <c r="I350" s="5" t="s">
        <v>952</v>
      </c>
      <c r="J350" s="5" t="s">
        <v>1728</v>
      </c>
      <c r="K350" s="5" t="s">
        <v>1987</v>
      </c>
      <c r="L350" s="5" t="s">
        <v>1988</v>
      </c>
      <c r="M350" s="5" t="s">
        <v>1989</v>
      </c>
      <c r="N350" s="5" t="s">
        <v>2605</v>
      </c>
      <c r="O350" s="5" t="s">
        <v>953</v>
      </c>
      <c r="P350" s="5" t="s">
        <v>1745</v>
      </c>
      <c r="Q350" s="5" t="s">
        <v>1953</v>
      </c>
      <c r="R350" s="6" t="b">
        <v>0</v>
      </c>
      <c r="S350" s="5" t="s">
        <v>954</v>
      </c>
      <c r="T350" s="5" t="s">
        <v>955</v>
      </c>
      <c r="U350" s="5" t="s">
        <v>246</v>
      </c>
      <c r="V350" s="5" t="s">
        <v>2039</v>
      </c>
      <c r="W350" s="5" t="s">
        <v>956</v>
      </c>
      <c r="X350" s="6" t="b">
        <v>0</v>
      </c>
      <c r="Y350" s="5" t="s">
        <v>1807</v>
      </c>
      <c r="Z350" s="5" t="s">
        <v>1785</v>
      </c>
      <c r="AA350" s="5" t="s">
        <v>957</v>
      </c>
      <c r="AB350" s="7">
        <v>11900</v>
      </c>
      <c r="AC350" s="17">
        <f t="shared" si="22"/>
        <v>11.9</v>
      </c>
      <c r="AD350" s="7">
        <v>2200</v>
      </c>
      <c r="AE350" s="17">
        <f t="shared" si="23"/>
        <v>2.2000000000000002</v>
      </c>
      <c r="AF350" s="38">
        <v>14084</v>
      </c>
      <c r="AG350" s="24">
        <f t="shared" si="24"/>
        <v>14.084</v>
      </c>
      <c r="AH350" s="5" t="s">
        <v>958</v>
      </c>
      <c r="AI350" s="37">
        <f t="shared" si="25"/>
        <v>650</v>
      </c>
    </row>
    <row r="351" spans="1:35" ht="12" customHeight="1" x14ac:dyDescent="0.2">
      <c r="A351" s="1" t="s">
        <v>814</v>
      </c>
      <c r="B351" s="5" t="s">
        <v>979</v>
      </c>
      <c r="C351" s="5" t="s">
        <v>888</v>
      </c>
      <c r="D351" s="5" t="s">
        <v>1047</v>
      </c>
      <c r="E351" s="5" t="s">
        <v>1863</v>
      </c>
      <c r="F351" s="5" t="s">
        <v>1984</v>
      </c>
      <c r="G351" s="5" t="s">
        <v>1842</v>
      </c>
      <c r="H351" s="5" t="s">
        <v>1985</v>
      </c>
      <c r="I351" s="5" t="s">
        <v>1048</v>
      </c>
      <c r="J351" s="5" t="s">
        <v>1728</v>
      </c>
      <c r="K351" s="5" t="s">
        <v>3032</v>
      </c>
      <c r="L351" s="5" t="s">
        <v>1988</v>
      </c>
      <c r="M351" s="5" t="s">
        <v>1858</v>
      </c>
      <c r="N351" s="5" t="s">
        <v>2605</v>
      </c>
      <c r="O351" s="5" t="s">
        <v>184</v>
      </c>
      <c r="P351" s="5" t="s">
        <v>1049</v>
      </c>
      <c r="Q351" s="5" t="s">
        <v>2474</v>
      </c>
      <c r="R351" s="6" t="b">
        <v>0</v>
      </c>
      <c r="S351" s="5" t="s">
        <v>1050</v>
      </c>
      <c r="T351" s="5" t="s">
        <v>1051</v>
      </c>
      <c r="U351" s="5" t="s">
        <v>1741</v>
      </c>
      <c r="V351" s="5" t="s">
        <v>2056</v>
      </c>
      <c r="W351" s="5" t="s">
        <v>1877</v>
      </c>
      <c r="X351" s="6" t="b">
        <v>0</v>
      </c>
      <c r="Y351" s="5" t="s">
        <v>1836</v>
      </c>
      <c r="Z351" s="5" t="s">
        <v>1741</v>
      </c>
      <c r="AA351" s="5" t="s">
        <v>1052</v>
      </c>
      <c r="AB351" s="7">
        <v>3500</v>
      </c>
      <c r="AC351" s="17">
        <f t="shared" si="22"/>
        <v>3.5</v>
      </c>
      <c r="AD351" s="7">
        <v>2200</v>
      </c>
      <c r="AE351" s="17">
        <f t="shared" si="23"/>
        <v>2.2000000000000002</v>
      </c>
      <c r="AF351" s="38">
        <v>4328</v>
      </c>
      <c r="AG351" s="24">
        <f t="shared" si="24"/>
        <v>4.3280000000000003</v>
      </c>
      <c r="AH351" s="5" t="s">
        <v>1053</v>
      </c>
      <c r="AI351" s="37">
        <f t="shared" si="25"/>
        <v>170</v>
      </c>
    </row>
    <row r="352" spans="1:35" ht="12" customHeight="1" x14ac:dyDescent="0.2">
      <c r="A352" s="1" t="s">
        <v>814</v>
      </c>
      <c r="B352" s="5" t="s">
        <v>815</v>
      </c>
      <c r="C352" s="5" t="s">
        <v>816</v>
      </c>
      <c r="D352" s="5" t="s">
        <v>817</v>
      </c>
      <c r="E352" s="5" t="s">
        <v>2403</v>
      </c>
      <c r="F352" s="5" t="s">
        <v>2497</v>
      </c>
      <c r="G352" s="5" t="s">
        <v>2125</v>
      </c>
      <c r="H352" s="5" t="s">
        <v>818</v>
      </c>
      <c r="I352" s="5" t="s">
        <v>819</v>
      </c>
      <c r="J352" s="5" t="s">
        <v>2620</v>
      </c>
      <c r="K352" s="5" t="s">
        <v>1745</v>
      </c>
      <c r="L352" s="5" t="s">
        <v>2620</v>
      </c>
      <c r="M352" s="5" t="s">
        <v>1811</v>
      </c>
      <c r="N352" s="5" t="s">
        <v>2622</v>
      </c>
      <c r="O352" s="5" t="s">
        <v>2208</v>
      </c>
      <c r="P352" s="5" t="s">
        <v>1877</v>
      </c>
      <c r="Q352" s="5" t="s">
        <v>1742</v>
      </c>
      <c r="R352" s="6" t="b">
        <v>0</v>
      </c>
      <c r="S352" s="5" t="s">
        <v>1747</v>
      </c>
      <c r="T352" s="5" t="s">
        <v>1745</v>
      </c>
      <c r="U352" s="5" t="s">
        <v>1887</v>
      </c>
      <c r="V352" s="5" t="s">
        <v>1779</v>
      </c>
      <c r="W352" s="5" t="s">
        <v>1877</v>
      </c>
      <c r="X352" s="6" t="b">
        <v>0</v>
      </c>
      <c r="Y352" s="5" t="s">
        <v>1763</v>
      </c>
      <c r="Z352" s="5" t="s">
        <v>1745</v>
      </c>
      <c r="AA352" s="5" t="s">
        <v>1742</v>
      </c>
      <c r="AB352" s="7">
        <v>1200</v>
      </c>
      <c r="AC352" s="17">
        <f t="shared" si="22"/>
        <v>1.2</v>
      </c>
      <c r="AD352" s="7">
        <v>2100</v>
      </c>
      <c r="AE352" s="17">
        <f t="shared" si="23"/>
        <v>2.1</v>
      </c>
      <c r="AF352" s="38" t="s">
        <v>1745</v>
      </c>
      <c r="AG352" s="24"/>
      <c r="AH352" s="5" t="s">
        <v>820</v>
      </c>
      <c r="AI352" s="37">
        <f t="shared" si="25"/>
        <v>200</v>
      </c>
    </row>
    <row r="353" spans="1:35" ht="12" customHeight="1" x14ac:dyDescent="0.2">
      <c r="A353" s="1" t="s">
        <v>814</v>
      </c>
      <c r="B353" s="5" t="s">
        <v>979</v>
      </c>
      <c r="C353" s="5" t="s">
        <v>1077</v>
      </c>
      <c r="D353" s="5" t="s">
        <v>1078</v>
      </c>
      <c r="E353" s="5" t="s">
        <v>1079</v>
      </c>
      <c r="F353" s="5" t="s">
        <v>1829</v>
      </c>
      <c r="G353" s="5" t="s">
        <v>2824</v>
      </c>
      <c r="H353" s="5" t="s">
        <v>818</v>
      </c>
      <c r="I353" s="5" t="s">
        <v>1745</v>
      </c>
      <c r="J353" s="5" t="s">
        <v>1745</v>
      </c>
      <c r="K353" s="5" t="s">
        <v>1745</v>
      </c>
      <c r="L353" s="5" t="s">
        <v>2620</v>
      </c>
      <c r="M353" s="5" t="s">
        <v>1745</v>
      </c>
      <c r="N353" s="5" t="s">
        <v>2622</v>
      </c>
      <c r="O353" s="5" t="s">
        <v>1745</v>
      </c>
      <c r="P353" s="5" t="s">
        <v>1745</v>
      </c>
      <c r="Q353" s="5" t="s">
        <v>1742</v>
      </c>
      <c r="R353" s="6" t="b">
        <v>0</v>
      </c>
      <c r="S353" s="5" t="s">
        <v>1745</v>
      </c>
      <c r="T353" s="5" t="s">
        <v>1745</v>
      </c>
      <c r="U353" s="5" t="s">
        <v>1887</v>
      </c>
      <c r="V353" s="5" t="s">
        <v>1779</v>
      </c>
      <c r="W353" s="5" t="s">
        <v>1877</v>
      </c>
      <c r="X353" s="6" t="b">
        <v>0</v>
      </c>
      <c r="Y353" s="5" t="s">
        <v>1745</v>
      </c>
      <c r="Z353" s="5" t="s">
        <v>1745</v>
      </c>
      <c r="AA353" s="5" t="s">
        <v>1742</v>
      </c>
      <c r="AB353" s="7">
        <v>1332</v>
      </c>
      <c r="AC353" s="17">
        <f t="shared" si="22"/>
        <v>1.3320000000000001</v>
      </c>
      <c r="AD353" s="7">
        <v>2068</v>
      </c>
      <c r="AE353" s="17">
        <f t="shared" si="23"/>
        <v>2.0680000000000001</v>
      </c>
      <c r="AF353" s="38" t="s">
        <v>1745</v>
      </c>
      <c r="AG353" s="24"/>
      <c r="AH353" s="5" t="s">
        <v>2117</v>
      </c>
      <c r="AI353" s="37">
        <f t="shared" si="25"/>
        <v>150</v>
      </c>
    </row>
    <row r="354" spans="1:35" ht="12" customHeight="1" x14ac:dyDescent="0.2">
      <c r="A354" s="1" t="s">
        <v>814</v>
      </c>
      <c r="B354" s="5" t="s">
        <v>844</v>
      </c>
      <c r="C354" s="5" t="s">
        <v>845</v>
      </c>
      <c r="D354" s="5" t="s">
        <v>877</v>
      </c>
      <c r="E354" s="5" t="s">
        <v>454</v>
      </c>
      <c r="F354" s="5" t="s">
        <v>1948</v>
      </c>
      <c r="G354" s="5" t="s">
        <v>2124</v>
      </c>
      <c r="H354" s="5" t="s">
        <v>1985</v>
      </c>
      <c r="I354" s="5" t="s">
        <v>878</v>
      </c>
      <c r="J354" s="5" t="s">
        <v>1728</v>
      </c>
      <c r="K354" s="5" t="s">
        <v>1745</v>
      </c>
      <c r="L354" s="5" t="s">
        <v>2095</v>
      </c>
      <c r="M354" s="5" t="s">
        <v>2158</v>
      </c>
      <c r="N354" s="5" t="s">
        <v>1926</v>
      </c>
      <c r="O354" s="5" t="s">
        <v>879</v>
      </c>
      <c r="P354" s="5" t="s">
        <v>376</v>
      </c>
      <c r="Q354" s="5" t="s">
        <v>693</v>
      </c>
      <c r="R354" s="6" t="b">
        <v>1</v>
      </c>
      <c r="S354" s="5" t="s">
        <v>1745</v>
      </c>
      <c r="T354" s="5" t="s">
        <v>2682</v>
      </c>
      <c r="U354" s="5" t="s">
        <v>1836</v>
      </c>
      <c r="V354" s="5" t="s">
        <v>1823</v>
      </c>
      <c r="W354" s="5" t="s">
        <v>1992</v>
      </c>
      <c r="X354" s="6" t="b">
        <v>0</v>
      </c>
      <c r="Y354" s="5" t="s">
        <v>1836</v>
      </c>
      <c r="Z354" s="5" t="s">
        <v>1785</v>
      </c>
      <c r="AA354" s="5" t="s">
        <v>1745</v>
      </c>
      <c r="AB354" s="7">
        <v>1989</v>
      </c>
      <c r="AC354" s="17">
        <f t="shared" si="22"/>
        <v>1.9890000000000001</v>
      </c>
      <c r="AD354" s="7">
        <v>2000</v>
      </c>
      <c r="AE354" s="17">
        <f t="shared" si="23"/>
        <v>2</v>
      </c>
      <c r="AF354" s="38" t="s">
        <v>1745</v>
      </c>
      <c r="AG354" s="24"/>
      <c r="AH354" s="5" t="s">
        <v>2563</v>
      </c>
      <c r="AI354" s="37">
        <f t="shared" si="25"/>
        <v>35</v>
      </c>
    </row>
    <row r="355" spans="1:35" ht="12" customHeight="1" x14ac:dyDescent="0.2">
      <c r="A355" s="1" t="s">
        <v>814</v>
      </c>
      <c r="B355" s="5" t="s">
        <v>1251</v>
      </c>
      <c r="C355" s="5" t="s">
        <v>1408</v>
      </c>
      <c r="D355" s="5" t="s">
        <v>1405</v>
      </c>
      <c r="E355" s="5" t="s">
        <v>1406</v>
      </c>
      <c r="F355" s="5" t="s">
        <v>2497</v>
      </c>
      <c r="G355" s="5" t="s">
        <v>1276</v>
      </c>
      <c r="H355" s="5" t="s">
        <v>818</v>
      </c>
      <c r="I355" s="5" t="s">
        <v>1745</v>
      </c>
      <c r="J355" s="5" t="s">
        <v>1745</v>
      </c>
      <c r="K355" s="5" t="s">
        <v>1745</v>
      </c>
      <c r="L355" s="5" t="s">
        <v>2620</v>
      </c>
      <c r="M355" s="5" t="s">
        <v>1745</v>
      </c>
      <c r="N355" s="5" t="s">
        <v>2622</v>
      </c>
      <c r="O355" s="5" t="s">
        <v>1745</v>
      </c>
      <c r="P355" s="5" t="s">
        <v>1745</v>
      </c>
      <c r="Q355" s="5" t="s">
        <v>1742</v>
      </c>
      <c r="R355" s="6" t="b">
        <v>0</v>
      </c>
      <c r="S355" s="5" t="s">
        <v>1747</v>
      </c>
      <c r="T355" s="5" t="s">
        <v>1745</v>
      </c>
      <c r="U355" s="5" t="s">
        <v>1768</v>
      </c>
      <c r="V355" s="5" t="s">
        <v>1779</v>
      </c>
      <c r="W355" s="5" t="s">
        <v>2880</v>
      </c>
      <c r="X355" s="6" t="b">
        <v>1</v>
      </c>
      <c r="Y355" s="5" t="s">
        <v>1745</v>
      </c>
      <c r="Z355" s="5" t="s">
        <v>1745</v>
      </c>
      <c r="AA355" s="5" t="s">
        <v>1742</v>
      </c>
      <c r="AB355" s="7">
        <v>1200</v>
      </c>
      <c r="AC355" s="17">
        <f t="shared" si="22"/>
        <v>1.2</v>
      </c>
      <c r="AD355" s="7">
        <v>1563</v>
      </c>
      <c r="AE355" s="17">
        <f t="shared" si="23"/>
        <v>1.5629999999999999</v>
      </c>
      <c r="AF355" s="38" t="s">
        <v>1745</v>
      </c>
      <c r="AG355" s="24"/>
      <c r="AH355" s="5" t="s">
        <v>1410</v>
      </c>
      <c r="AI355" s="37">
        <f t="shared" si="25"/>
        <v>2.9780000000000002</v>
      </c>
    </row>
    <row r="356" spans="1:35" ht="12" customHeight="1" x14ac:dyDescent="0.2">
      <c r="A356" s="1" t="s">
        <v>814</v>
      </c>
      <c r="B356" s="5" t="s">
        <v>1080</v>
      </c>
      <c r="C356" s="5" t="s">
        <v>1081</v>
      </c>
      <c r="D356" s="5" t="s">
        <v>1082</v>
      </c>
      <c r="E356" s="5" t="s">
        <v>2210</v>
      </c>
      <c r="F356" s="5" t="s">
        <v>2486</v>
      </c>
      <c r="G356" s="5" t="s">
        <v>1772</v>
      </c>
      <c r="H356" s="5" t="s">
        <v>1985</v>
      </c>
      <c r="I356" s="5" t="s">
        <v>1083</v>
      </c>
      <c r="J356" s="5" t="s">
        <v>1728</v>
      </c>
      <c r="K356" s="5" t="s">
        <v>2003</v>
      </c>
      <c r="L356" s="5" t="s">
        <v>1988</v>
      </c>
      <c r="M356" s="5" t="s">
        <v>1915</v>
      </c>
      <c r="N356" s="5" t="s">
        <v>1926</v>
      </c>
      <c r="O356" s="5" t="s">
        <v>1084</v>
      </c>
      <c r="P356" s="5" t="s">
        <v>1085</v>
      </c>
      <c r="Q356" s="5" t="s">
        <v>1086</v>
      </c>
      <c r="R356" s="6" t="b">
        <v>1</v>
      </c>
      <c r="S356" s="5" t="s">
        <v>1087</v>
      </c>
      <c r="T356" s="5" t="s">
        <v>2762</v>
      </c>
      <c r="U356" s="5" t="s">
        <v>1741</v>
      </c>
      <c r="V356" s="5" t="s">
        <v>1779</v>
      </c>
      <c r="W356" s="5" t="s">
        <v>2159</v>
      </c>
      <c r="X356" s="6" t="b">
        <v>1</v>
      </c>
      <c r="Y356" s="5" t="s">
        <v>1741</v>
      </c>
      <c r="Z356" s="5" t="s">
        <v>1785</v>
      </c>
      <c r="AA356" s="5" t="s">
        <v>2399</v>
      </c>
      <c r="AB356" s="7">
        <v>740</v>
      </c>
      <c r="AC356" s="17">
        <f t="shared" si="22"/>
        <v>0.74</v>
      </c>
      <c r="AD356" s="7">
        <v>1353</v>
      </c>
      <c r="AE356" s="17">
        <f t="shared" si="23"/>
        <v>1.353</v>
      </c>
      <c r="AF356" s="38">
        <v>2102</v>
      </c>
      <c r="AG356" s="24">
        <f t="shared" si="24"/>
        <v>2.1019999999999999</v>
      </c>
      <c r="AH356" s="5" t="s">
        <v>3143</v>
      </c>
      <c r="AI356" s="37">
        <f t="shared" si="25"/>
        <v>38</v>
      </c>
    </row>
    <row r="357" spans="1:35" ht="12" customHeight="1" x14ac:dyDescent="0.2">
      <c r="A357" s="1" t="s">
        <v>814</v>
      </c>
      <c r="B357" s="5" t="s">
        <v>1251</v>
      </c>
      <c r="C357" s="5" t="s">
        <v>1261</v>
      </c>
      <c r="D357" s="5" t="s">
        <v>1336</v>
      </c>
      <c r="E357" s="5" t="s">
        <v>1337</v>
      </c>
      <c r="F357" s="5" t="s">
        <v>1773</v>
      </c>
      <c r="G357" s="5" t="s">
        <v>1865</v>
      </c>
      <c r="H357" s="5" t="s">
        <v>1985</v>
      </c>
      <c r="I357" s="5" t="s">
        <v>1338</v>
      </c>
      <c r="J357" s="5" t="s">
        <v>1745</v>
      </c>
      <c r="K357" s="5" t="s">
        <v>1987</v>
      </c>
      <c r="L357" s="5" t="s">
        <v>2095</v>
      </c>
      <c r="M357" s="5" t="s">
        <v>1836</v>
      </c>
      <c r="N357" s="5" t="s">
        <v>2605</v>
      </c>
      <c r="O357" s="5" t="s">
        <v>1779</v>
      </c>
      <c r="P357" s="5" t="s">
        <v>1339</v>
      </c>
      <c r="Q357" s="5" t="s">
        <v>3144</v>
      </c>
      <c r="R357" s="6" t="b">
        <v>0</v>
      </c>
      <c r="S357" s="5" t="s">
        <v>1957</v>
      </c>
      <c r="T357" s="5" t="s">
        <v>2191</v>
      </c>
      <c r="U357" s="5" t="s">
        <v>1740</v>
      </c>
      <c r="V357" s="5" t="s">
        <v>1779</v>
      </c>
      <c r="W357" s="5" t="s">
        <v>2106</v>
      </c>
      <c r="X357" s="6" t="b">
        <v>0</v>
      </c>
      <c r="Y357" s="5" t="s">
        <v>1836</v>
      </c>
      <c r="Z357" s="5" t="s">
        <v>1785</v>
      </c>
      <c r="AA357" s="5" t="s">
        <v>1340</v>
      </c>
      <c r="AB357" s="7">
        <v>895</v>
      </c>
      <c r="AC357" s="17">
        <f t="shared" si="22"/>
        <v>0.89500000000000002</v>
      </c>
      <c r="AD357" s="7">
        <v>1310</v>
      </c>
      <c r="AE357" s="17">
        <f t="shared" si="23"/>
        <v>1.31</v>
      </c>
      <c r="AF357" s="38">
        <v>1963</v>
      </c>
      <c r="AG357" s="24">
        <f t="shared" si="24"/>
        <v>1.9630000000000001</v>
      </c>
      <c r="AH357" s="5" t="s">
        <v>1341</v>
      </c>
      <c r="AI357" s="37">
        <f t="shared" si="25"/>
        <v>504</v>
      </c>
    </row>
    <row r="358" spans="1:35" ht="12" customHeight="1" x14ac:dyDescent="0.2">
      <c r="A358" s="1" t="s">
        <v>814</v>
      </c>
      <c r="B358" s="5" t="s">
        <v>1128</v>
      </c>
      <c r="C358" s="5" t="s">
        <v>1129</v>
      </c>
      <c r="D358" s="5" t="s">
        <v>1130</v>
      </c>
      <c r="E358" s="5" t="s">
        <v>1131</v>
      </c>
      <c r="F358" s="5" t="s">
        <v>1852</v>
      </c>
      <c r="G358" s="5" t="s">
        <v>1815</v>
      </c>
      <c r="H358" s="5" t="s">
        <v>1726</v>
      </c>
      <c r="I358" s="5" t="s">
        <v>1132</v>
      </c>
      <c r="J358" s="5" t="s">
        <v>1728</v>
      </c>
      <c r="K358" s="5" t="s">
        <v>1924</v>
      </c>
      <c r="L358" s="5" t="s">
        <v>1730</v>
      </c>
      <c r="M358" s="5" t="s">
        <v>1133</v>
      </c>
      <c r="N358" s="5" t="s">
        <v>1926</v>
      </c>
      <c r="O358" s="5" t="s">
        <v>1134</v>
      </c>
      <c r="P358" s="5" t="s">
        <v>1135</v>
      </c>
      <c r="Q358" s="5" t="s">
        <v>1954</v>
      </c>
      <c r="R358" s="6" t="b">
        <v>0</v>
      </c>
      <c r="S358" s="5" t="s">
        <v>1779</v>
      </c>
      <c r="T358" s="5" t="s">
        <v>1745</v>
      </c>
      <c r="U358" s="5" t="s">
        <v>1785</v>
      </c>
      <c r="V358" s="5" t="s">
        <v>1836</v>
      </c>
      <c r="W358" s="5" t="s">
        <v>1811</v>
      </c>
      <c r="X358" s="6" t="b">
        <v>0</v>
      </c>
      <c r="Y358" s="5" t="s">
        <v>1785</v>
      </c>
      <c r="Z358" s="5" t="s">
        <v>1785</v>
      </c>
      <c r="AA358" s="5" t="s">
        <v>1742</v>
      </c>
      <c r="AB358" s="7">
        <v>3630</v>
      </c>
      <c r="AC358" s="17">
        <f t="shared" si="22"/>
        <v>3.63</v>
      </c>
      <c r="AD358" s="7">
        <v>1130</v>
      </c>
      <c r="AE358" s="17">
        <f t="shared" si="23"/>
        <v>1.1299999999999999</v>
      </c>
      <c r="AF358" s="38">
        <v>0</v>
      </c>
      <c r="AG358" s="24">
        <f t="shared" si="24"/>
        <v>0</v>
      </c>
      <c r="AH358" s="5" t="s">
        <v>1136</v>
      </c>
      <c r="AI358" s="37">
        <f t="shared" si="25"/>
        <v>950</v>
      </c>
    </row>
    <row r="359" spans="1:35" ht="12" customHeight="1" x14ac:dyDescent="0.2">
      <c r="A359" s="1" t="s">
        <v>814</v>
      </c>
      <c r="B359" s="5" t="s">
        <v>1156</v>
      </c>
      <c r="C359" s="5" t="s">
        <v>1186</v>
      </c>
      <c r="D359" s="5" t="s">
        <v>1195</v>
      </c>
      <c r="E359" s="5" t="s">
        <v>1195</v>
      </c>
      <c r="F359" s="5" t="s">
        <v>503</v>
      </c>
      <c r="G359" s="5" t="s">
        <v>2733</v>
      </c>
      <c r="H359" s="5" t="s">
        <v>1985</v>
      </c>
      <c r="I359" s="5" t="s">
        <v>1219</v>
      </c>
      <c r="J359" s="5" t="s">
        <v>1728</v>
      </c>
      <c r="K359" s="5" t="s">
        <v>1987</v>
      </c>
      <c r="L359" s="5" t="s">
        <v>1988</v>
      </c>
      <c r="M359" s="5" t="s">
        <v>1807</v>
      </c>
      <c r="N359" s="5" t="s">
        <v>1926</v>
      </c>
      <c r="O359" s="5" t="s">
        <v>1962</v>
      </c>
      <c r="P359" s="5" t="s">
        <v>650</v>
      </c>
      <c r="Q359" s="5" t="s">
        <v>1220</v>
      </c>
      <c r="R359" s="6" t="b">
        <v>0</v>
      </c>
      <c r="S359" s="5" t="s">
        <v>1758</v>
      </c>
      <c r="T359" s="5" t="s">
        <v>2035</v>
      </c>
      <c r="U359" s="5" t="s">
        <v>1741</v>
      </c>
      <c r="V359" s="5" t="s">
        <v>1931</v>
      </c>
      <c r="W359" s="5" t="s">
        <v>1779</v>
      </c>
      <c r="X359" s="6" t="b">
        <v>0</v>
      </c>
      <c r="Y359" s="5" t="s">
        <v>1825</v>
      </c>
      <c r="Z359" s="5" t="s">
        <v>1741</v>
      </c>
      <c r="AA359" s="5" t="s">
        <v>1221</v>
      </c>
      <c r="AB359" s="7">
        <v>1892</v>
      </c>
      <c r="AC359" s="17">
        <f t="shared" si="22"/>
        <v>1.8919999999999999</v>
      </c>
      <c r="AD359" s="7">
        <v>1092</v>
      </c>
      <c r="AE359" s="17">
        <f t="shared" si="23"/>
        <v>1.0920000000000001</v>
      </c>
      <c r="AF359" s="38">
        <v>2789</v>
      </c>
      <c r="AG359" s="24">
        <f t="shared" si="24"/>
        <v>2.7890000000000001</v>
      </c>
      <c r="AH359" s="5" t="s">
        <v>1222</v>
      </c>
      <c r="AI359" s="37">
        <f t="shared" si="25"/>
        <v>67</v>
      </c>
    </row>
    <row r="360" spans="1:35" ht="12" customHeight="1" x14ac:dyDescent="0.2">
      <c r="A360" s="1" t="s">
        <v>814</v>
      </c>
      <c r="B360" s="5" t="s">
        <v>1251</v>
      </c>
      <c r="C360" s="5" t="s">
        <v>1252</v>
      </c>
      <c r="D360" s="5" t="s">
        <v>1257</v>
      </c>
      <c r="E360" s="5" t="s">
        <v>1254</v>
      </c>
      <c r="F360" s="5" t="s">
        <v>2478</v>
      </c>
      <c r="G360" s="5" t="s">
        <v>2478</v>
      </c>
      <c r="H360" s="5" t="s">
        <v>2618</v>
      </c>
      <c r="I360" s="5" t="s">
        <v>1255</v>
      </c>
      <c r="J360" s="5" t="s">
        <v>2620</v>
      </c>
      <c r="K360" s="5" t="s">
        <v>1227</v>
      </c>
      <c r="L360" s="5" t="s">
        <v>2620</v>
      </c>
      <c r="M360" s="5" t="s">
        <v>1758</v>
      </c>
      <c r="N360" s="5" t="s">
        <v>2622</v>
      </c>
      <c r="O360" s="5" t="s">
        <v>1742</v>
      </c>
      <c r="P360" s="5" t="s">
        <v>1742</v>
      </c>
      <c r="Q360" s="5" t="s">
        <v>1742</v>
      </c>
      <c r="R360" s="6" t="b">
        <v>0</v>
      </c>
      <c r="S360" s="5" t="s">
        <v>1768</v>
      </c>
      <c r="T360" s="5" t="s">
        <v>1745</v>
      </c>
      <c r="U360" s="5" t="s">
        <v>1887</v>
      </c>
      <c r="V360" s="5" t="s">
        <v>1779</v>
      </c>
      <c r="W360" s="5" t="s">
        <v>1779</v>
      </c>
      <c r="X360" s="6" t="b">
        <v>1</v>
      </c>
      <c r="Y360" s="5" t="s">
        <v>1825</v>
      </c>
      <c r="Z360" s="5" t="s">
        <v>2068</v>
      </c>
      <c r="AA360" s="5" t="s">
        <v>1742</v>
      </c>
      <c r="AB360" s="7">
        <v>460</v>
      </c>
      <c r="AC360" s="17">
        <f t="shared" si="22"/>
        <v>0.46</v>
      </c>
      <c r="AD360" s="7">
        <v>1070</v>
      </c>
      <c r="AE360" s="17">
        <f t="shared" si="23"/>
        <v>1.07</v>
      </c>
      <c r="AF360" s="38" t="s">
        <v>1779</v>
      </c>
      <c r="AG360" s="24">
        <f t="shared" si="24"/>
        <v>0</v>
      </c>
      <c r="AH360" s="5" t="s">
        <v>1745</v>
      </c>
      <c r="AI360" s="37"/>
    </row>
    <row r="361" spans="1:35" ht="12" customHeight="1" x14ac:dyDescent="0.2">
      <c r="A361" s="1" t="s">
        <v>814</v>
      </c>
      <c r="B361" s="5" t="s">
        <v>1251</v>
      </c>
      <c r="C361" s="5" t="s">
        <v>1343</v>
      </c>
      <c r="D361" s="5" t="s">
        <v>1344</v>
      </c>
      <c r="E361" s="5" t="s">
        <v>1270</v>
      </c>
      <c r="F361" s="5" t="s">
        <v>1960</v>
      </c>
      <c r="G361" s="5" t="s">
        <v>1345</v>
      </c>
      <c r="H361" s="5" t="s">
        <v>1985</v>
      </c>
      <c r="I361" s="5" t="s">
        <v>1346</v>
      </c>
      <c r="J361" s="5" t="s">
        <v>1728</v>
      </c>
      <c r="K361" s="5" t="s">
        <v>1747</v>
      </c>
      <c r="L361" s="5" t="s">
        <v>661</v>
      </c>
      <c r="M361" s="5" t="s">
        <v>2179</v>
      </c>
      <c r="N361" s="5" t="s">
        <v>1926</v>
      </c>
      <c r="O361" s="5" t="s">
        <v>1347</v>
      </c>
      <c r="P361" s="5" t="s">
        <v>1348</v>
      </c>
      <c r="Q361" s="5" t="s">
        <v>1824</v>
      </c>
      <c r="R361" s="6" t="b">
        <v>0</v>
      </c>
      <c r="S361" s="5" t="s">
        <v>1747</v>
      </c>
      <c r="T361" s="5" t="s">
        <v>78</v>
      </c>
      <c r="U361" s="5" t="s">
        <v>2068</v>
      </c>
      <c r="V361" s="5" t="s">
        <v>1779</v>
      </c>
      <c r="W361" s="5" t="s">
        <v>1811</v>
      </c>
      <c r="X361" s="6" t="b">
        <v>0</v>
      </c>
      <c r="Y361" s="5" t="s">
        <v>1915</v>
      </c>
      <c r="Z361" s="5" t="s">
        <v>1768</v>
      </c>
      <c r="AA361" s="5" t="s">
        <v>1764</v>
      </c>
      <c r="AB361" s="7">
        <v>200</v>
      </c>
      <c r="AC361" s="17">
        <f t="shared" si="22"/>
        <v>0.2</v>
      </c>
      <c r="AD361" s="7">
        <v>1000</v>
      </c>
      <c r="AE361" s="17">
        <f t="shared" si="23"/>
        <v>1</v>
      </c>
      <c r="AF361" s="38"/>
      <c r="AG361" s="24">
        <f t="shared" si="24"/>
        <v>0</v>
      </c>
      <c r="AH361" s="5" t="s">
        <v>1349</v>
      </c>
      <c r="AI361" s="37">
        <f t="shared" si="25"/>
        <v>139.24</v>
      </c>
    </row>
    <row r="362" spans="1:35" ht="12" customHeight="1" x14ac:dyDescent="0.2">
      <c r="A362" s="1" t="s">
        <v>814</v>
      </c>
      <c r="B362" s="5" t="s">
        <v>1251</v>
      </c>
      <c r="C362" s="5" t="s">
        <v>1252</v>
      </c>
      <c r="D362" s="5" t="s">
        <v>1253</v>
      </c>
      <c r="E362" s="5" t="s">
        <v>1254</v>
      </c>
      <c r="F362" s="5" t="s">
        <v>2656</v>
      </c>
      <c r="G362" s="5" t="s">
        <v>2656</v>
      </c>
      <c r="H362" s="5" t="s">
        <v>2618</v>
      </c>
      <c r="I362" s="5" t="s">
        <v>1255</v>
      </c>
      <c r="J362" s="5" t="s">
        <v>2620</v>
      </c>
      <c r="K362" s="5" t="s">
        <v>1227</v>
      </c>
      <c r="L362" s="5" t="s">
        <v>2620</v>
      </c>
      <c r="M362" s="5" t="s">
        <v>1758</v>
      </c>
      <c r="N362" s="5" t="s">
        <v>2622</v>
      </c>
      <c r="O362" s="5" t="s">
        <v>1742</v>
      </c>
      <c r="P362" s="5" t="s">
        <v>1742</v>
      </c>
      <c r="Q362" s="5" t="s">
        <v>1742</v>
      </c>
      <c r="R362" s="6" t="b">
        <v>0</v>
      </c>
      <c r="S362" s="5" t="s">
        <v>1768</v>
      </c>
      <c r="T362" s="5" t="s">
        <v>1745</v>
      </c>
      <c r="U362" s="5" t="s">
        <v>1887</v>
      </c>
      <c r="V362" s="5" t="s">
        <v>1779</v>
      </c>
      <c r="W362" s="5" t="s">
        <v>1779</v>
      </c>
      <c r="X362" s="6" t="b">
        <v>1</v>
      </c>
      <c r="Y362" s="5" t="s">
        <v>1915</v>
      </c>
      <c r="Z362" s="5" t="s">
        <v>2068</v>
      </c>
      <c r="AA362" s="5" t="s">
        <v>1742</v>
      </c>
      <c r="AB362" s="7">
        <v>420</v>
      </c>
      <c r="AC362" s="17">
        <f t="shared" si="22"/>
        <v>0.42</v>
      </c>
      <c r="AD362" s="7">
        <v>990</v>
      </c>
      <c r="AE362" s="17">
        <f t="shared" si="23"/>
        <v>0.99</v>
      </c>
      <c r="AF362" s="38">
        <v>0</v>
      </c>
      <c r="AG362" s="24">
        <f t="shared" si="24"/>
        <v>0</v>
      </c>
      <c r="AH362" s="5" t="s">
        <v>1745</v>
      </c>
      <c r="AI362" s="37"/>
    </row>
    <row r="363" spans="1:35" ht="12" customHeight="1" x14ac:dyDescent="0.2">
      <c r="A363" s="1" t="s">
        <v>814</v>
      </c>
      <c r="B363" s="5" t="s">
        <v>1251</v>
      </c>
      <c r="C363" s="5" t="s">
        <v>1252</v>
      </c>
      <c r="D363" s="5" t="s">
        <v>1260</v>
      </c>
      <c r="E363" s="5" t="s">
        <v>1254</v>
      </c>
      <c r="F363" s="5" t="s">
        <v>3048</v>
      </c>
      <c r="G363" s="5" t="s">
        <v>3048</v>
      </c>
      <c r="H363" s="5" t="s">
        <v>2618</v>
      </c>
      <c r="I363" s="5" t="s">
        <v>1255</v>
      </c>
      <c r="J363" s="5" t="s">
        <v>2620</v>
      </c>
      <c r="K363" s="5" t="s">
        <v>2303</v>
      </c>
      <c r="L363" s="5" t="s">
        <v>2620</v>
      </c>
      <c r="M363" s="5" t="s">
        <v>1758</v>
      </c>
      <c r="N363" s="5" t="s">
        <v>2622</v>
      </c>
      <c r="O363" s="5" t="s">
        <v>1742</v>
      </c>
      <c r="P363" s="5" t="s">
        <v>1742</v>
      </c>
      <c r="Q363" s="5" t="s">
        <v>1742</v>
      </c>
      <c r="R363" s="6" t="b">
        <v>0</v>
      </c>
      <c r="S363" s="5" t="s">
        <v>1779</v>
      </c>
      <c r="T363" s="5" t="s">
        <v>1745</v>
      </c>
      <c r="U363" s="5" t="s">
        <v>1887</v>
      </c>
      <c r="V363" s="5" t="s">
        <v>1779</v>
      </c>
      <c r="W363" s="5" t="s">
        <v>1779</v>
      </c>
      <c r="X363" s="6" t="b">
        <v>1</v>
      </c>
      <c r="Y363" s="5" t="s">
        <v>1825</v>
      </c>
      <c r="Z363" s="5" t="s">
        <v>2068</v>
      </c>
      <c r="AA363" s="5" t="s">
        <v>1742</v>
      </c>
      <c r="AB363" s="7">
        <v>410</v>
      </c>
      <c r="AC363" s="17">
        <f t="shared" si="22"/>
        <v>0.41</v>
      </c>
      <c r="AD363" s="7">
        <v>880</v>
      </c>
      <c r="AE363" s="17">
        <f t="shared" si="23"/>
        <v>0.88</v>
      </c>
      <c r="AF363" s="38">
        <v>0</v>
      </c>
      <c r="AG363" s="24">
        <f t="shared" si="24"/>
        <v>0</v>
      </c>
      <c r="AH363" s="5" t="s">
        <v>1745</v>
      </c>
      <c r="AI363" s="37"/>
    </row>
    <row r="364" spans="1:35" ht="12" customHeight="1" x14ac:dyDescent="0.2">
      <c r="A364" s="1" t="s">
        <v>814</v>
      </c>
      <c r="B364" s="5" t="s">
        <v>1251</v>
      </c>
      <c r="C364" s="5" t="s">
        <v>1261</v>
      </c>
      <c r="D364" s="5" t="s">
        <v>1262</v>
      </c>
      <c r="E364" s="5" t="s">
        <v>1263</v>
      </c>
      <c r="F364" s="5" t="s">
        <v>2000</v>
      </c>
      <c r="G364" s="5" t="s">
        <v>1960</v>
      </c>
      <c r="H364" s="5" t="s">
        <v>1985</v>
      </c>
      <c r="I364" s="5" t="s">
        <v>2263</v>
      </c>
      <c r="J364" s="5" t="s">
        <v>1745</v>
      </c>
      <c r="K364" s="5" t="s">
        <v>2003</v>
      </c>
      <c r="L364" s="5" t="s">
        <v>2095</v>
      </c>
      <c r="M364" s="5" t="s">
        <v>2020</v>
      </c>
      <c r="N364" s="5" t="s">
        <v>1732</v>
      </c>
      <c r="O364" s="5" t="s">
        <v>1745</v>
      </c>
      <c r="P364" s="5" t="s">
        <v>1930</v>
      </c>
      <c r="Q364" s="5" t="s">
        <v>3150</v>
      </c>
      <c r="R364" s="6" t="b">
        <v>0</v>
      </c>
      <c r="S364" s="5" t="s">
        <v>1264</v>
      </c>
      <c r="T364" s="5" t="s">
        <v>522</v>
      </c>
      <c r="U364" s="5" t="s">
        <v>1823</v>
      </c>
      <c r="V364" s="5" t="s">
        <v>1779</v>
      </c>
      <c r="W364" s="5" t="s">
        <v>2388</v>
      </c>
      <c r="X364" s="6" t="b">
        <v>0</v>
      </c>
      <c r="Y364" s="5" t="s">
        <v>1741</v>
      </c>
      <c r="Z364" s="5" t="s">
        <v>1768</v>
      </c>
      <c r="AA364" s="5" t="s">
        <v>2743</v>
      </c>
      <c r="AB364" s="7">
        <v>657</v>
      </c>
      <c r="AC364" s="17">
        <f t="shared" si="22"/>
        <v>0.65700000000000003</v>
      </c>
      <c r="AD364" s="7">
        <v>872</v>
      </c>
      <c r="AE364" s="17">
        <f t="shared" si="23"/>
        <v>0.872</v>
      </c>
      <c r="AF364" s="38">
        <v>1536</v>
      </c>
      <c r="AG364" s="24">
        <f t="shared" si="24"/>
        <v>1.536</v>
      </c>
      <c r="AH364" s="5" t="s">
        <v>1265</v>
      </c>
      <c r="AI364" s="37">
        <f t="shared" si="25"/>
        <v>124.321</v>
      </c>
    </row>
    <row r="365" spans="1:35" ht="12" customHeight="1" x14ac:dyDescent="0.2">
      <c r="A365" s="1" t="s">
        <v>814</v>
      </c>
      <c r="B365" s="5" t="s">
        <v>1080</v>
      </c>
      <c r="C365" s="5" t="s">
        <v>1081</v>
      </c>
      <c r="D365" s="5" t="s">
        <v>1088</v>
      </c>
      <c r="E365" s="5" t="s">
        <v>1089</v>
      </c>
      <c r="F365" s="5" t="s">
        <v>1090</v>
      </c>
      <c r="G365" s="5" t="s">
        <v>2656</v>
      </c>
      <c r="H365" s="5" t="s">
        <v>1985</v>
      </c>
      <c r="I365" s="5" t="s">
        <v>1091</v>
      </c>
      <c r="J365" s="5" t="s">
        <v>1728</v>
      </c>
      <c r="K365" s="5" t="s">
        <v>2003</v>
      </c>
      <c r="L365" s="5" t="s">
        <v>1988</v>
      </c>
      <c r="M365" s="5" t="s">
        <v>1836</v>
      </c>
      <c r="N365" s="5" t="s">
        <v>1990</v>
      </c>
      <c r="O365" s="5" t="s">
        <v>3144</v>
      </c>
      <c r="P365" s="5" t="s">
        <v>1839</v>
      </c>
      <c r="Q365" s="5" t="s">
        <v>1092</v>
      </c>
      <c r="R365" s="6" t="b">
        <v>0</v>
      </c>
      <c r="S365" s="5" t="s">
        <v>1093</v>
      </c>
      <c r="T365" s="5" t="s">
        <v>1745</v>
      </c>
      <c r="U365" s="5" t="s">
        <v>1915</v>
      </c>
      <c r="V365" s="5" t="s">
        <v>1779</v>
      </c>
      <c r="W365" s="5" t="s">
        <v>1094</v>
      </c>
      <c r="X365" s="6" t="b">
        <v>1</v>
      </c>
      <c r="Y365" s="5" t="s">
        <v>1741</v>
      </c>
      <c r="Z365" s="5" t="s">
        <v>1785</v>
      </c>
      <c r="AA365" s="5" t="s">
        <v>1095</v>
      </c>
      <c r="AB365" s="7">
        <v>1246</v>
      </c>
      <c r="AC365" s="17">
        <f t="shared" si="22"/>
        <v>1.246</v>
      </c>
      <c r="AD365" s="7">
        <v>830</v>
      </c>
      <c r="AE365" s="17">
        <f t="shared" si="23"/>
        <v>0.83</v>
      </c>
      <c r="AF365" s="38">
        <v>0</v>
      </c>
      <c r="AG365" s="24">
        <f t="shared" si="24"/>
        <v>0</v>
      </c>
      <c r="AH365" s="5" t="s">
        <v>2379</v>
      </c>
      <c r="AI365" s="37">
        <f t="shared" si="25"/>
        <v>25</v>
      </c>
    </row>
    <row r="366" spans="1:35" ht="12" customHeight="1" x14ac:dyDescent="0.2">
      <c r="A366" s="1" t="s">
        <v>814</v>
      </c>
      <c r="B366" s="5" t="s">
        <v>1156</v>
      </c>
      <c r="C366" s="5" t="s">
        <v>1193</v>
      </c>
      <c r="D366" s="5" t="s">
        <v>1194</v>
      </c>
      <c r="E366" s="5" t="s">
        <v>1195</v>
      </c>
      <c r="F366" s="5" t="s">
        <v>1745</v>
      </c>
      <c r="G366" s="5" t="s">
        <v>2286</v>
      </c>
      <c r="H366" s="5" t="s">
        <v>1985</v>
      </c>
      <c r="I366" s="5" t="s">
        <v>1745</v>
      </c>
      <c r="J366" s="5" t="s">
        <v>1745</v>
      </c>
      <c r="K366" s="5" t="s">
        <v>1987</v>
      </c>
      <c r="L366" s="5" t="s">
        <v>1988</v>
      </c>
      <c r="M366" s="5" t="s">
        <v>2158</v>
      </c>
      <c r="N366" s="5" t="s">
        <v>1990</v>
      </c>
      <c r="O366" s="5" t="s">
        <v>1799</v>
      </c>
      <c r="P366" s="5" t="s">
        <v>1757</v>
      </c>
      <c r="Q366" s="5" t="s">
        <v>1779</v>
      </c>
      <c r="R366" s="6" t="b">
        <v>0</v>
      </c>
      <c r="S366" s="5" t="s">
        <v>1196</v>
      </c>
      <c r="T366" s="5" t="s">
        <v>2832</v>
      </c>
      <c r="U366" s="5" t="s">
        <v>2056</v>
      </c>
      <c r="V366" s="5" t="s">
        <v>1887</v>
      </c>
      <c r="W366" s="5" t="s">
        <v>1779</v>
      </c>
      <c r="X366" s="6" t="b">
        <v>0</v>
      </c>
      <c r="Y366" s="5" t="s">
        <v>1836</v>
      </c>
      <c r="Z366" s="5" t="s">
        <v>1741</v>
      </c>
      <c r="AA366" s="5" t="s">
        <v>1745</v>
      </c>
      <c r="AB366" s="7">
        <v>550</v>
      </c>
      <c r="AC366" s="17">
        <f t="shared" si="22"/>
        <v>0.55000000000000004</v>
      </c>
      <c r="AD366" s="7">
        <v>802</v>
      </c>
      <c r="AE366" s="17">
        <f t="shared" si="23"/>
        <v>0.80200000000000005</v>
      </c>
      <c r="AF366" s="38">
        <v>918</v>
      </c>
      <c r="AG366" s="24">
        <f t="shared" si="24"/>
        <v>0.91800000000000004</v>
      </c>
      <c r="AH366" s="5" t="s">
        <v>2563</v>
      </c>
      <c r="AI366" s="37">
        <f t="shared" si="25"/>
        <v>35</v>
      </c>
    </row>
    <row r="367" spans="1:35" ht="12" customHeight="1" x14ac:dyDescent="0.2">
      <c r="A367" s="1" t="s">
        <v>814</v>
      </c>
      <c r="B367" s="5" t="s">
        <v>1251</v>
      </c>
      <c r="C367" s="5" t="s">
        <v>1313</v>
      </c>
      <c r="D367" s="5" t="s">
        <v>1314</v>
      </c>
      <c r="E367" s="5" t="s">
        <v>1315</v>
      </c>
      <c r="F367" s="5" t="s">
        <v>94</v>
      </c>
      <c r="G367" s="5" t="s">
        <v>1842</v>
      </c>
      <c r="H367" s="5" t="s">
        <v>1985</v>
      </c>
      <c r="I367" s="5" t="s">
        <v>1303</v>
      </c>
      <c r="J367" s="5" t="s">
        <v>1728</v>
      </c>
      <c r="K367" s="5" t="s">
        <v>1987</v>
      </c>
      <c r="L367" s="5" t="s">
        <v>661</v>
      </c>
      <c r="M367" s="5" t="s">
        <v>1858</v>
      </c>
      <c r="N367" s="5" t="s">
        <v>1990</v>
      </c>
      <c r="O367" s="5" t="s">
        <v>1094</v>
      </c>
      <c r="P367" s="5" t="s">
        <v>1316</v>
      </c>
      <c r="Q367" s="5" t="s">
        <v>1745</v>
      </c>
      <c r="R367" s="6" t="b">
        <v>0</v>
      </c>
      <c r="S367" s="5" t="s">
        <v>2987</v>
      </c>
      <c r="T367" s="5" t="s">
        <v>1317</v>
      </c>
      <c r="U367" s="5" t="s">
        <v>1915</v>
      </c>
      <c r="V367" s="5" t="s">
        <v>1768</v>
      </c>
      <c r="W367" s="5" t="s">
        <v>2024</v>
      </c>
      <c r="X367" s="6" t="b">
        <v>0</v>
      </c>
      <c r="Y367" s="5" t="s">
        <v>1836</v>
      </c>
      <c r="Z367" s="5" t="s">
        <v>1785</v>
      </c>
      <c r="AA367" s="5" t="s">
        <v>1745</v>
      </c>
      <c r="AB367" s="7">
        <v>355</v>
      </c>
      <c r="AC367" s="17">
        <f t="shared" si="22"/>
        <v>0.35499999999999998</v>
      </c>
      <c r="AD367" s="7">
        <v>717</v>
      </c>
      <c r="AE367" s="17">
        <f t="shared" si="23"/>
        <v>0.71699999999999997</v>
      </c>
      <c r="AF367" s="38">
        <v>826</v>
      </c>
      <c r="AG367" s="24">
        <f t="shared" si="24"/>
        <v>0.82599999999999996</v>
      </c>
      <c r="AH367" s="5" t="s">
        <v>1318</v>
      </c>
      <c r="AI367" s="37">
        <f t="shared" si="25"/>
        <v>81.599999999999994</v>
      </c>
    </row>
    <row r="368" spans="1:35" ht="12" customHeight="1" x14ac:dyDescent="0.2">
      <c r="A368" s="1" t="s">
        <v>814</v>
      </c>
      <c r="B368" s="5" t="s">
        <v>844</v>
      </c>
      <c r="C368" s="5" t="s">
        <v>850</v>
      </c>
      <c r="D368" s="5" t="s">
        <v>904</v>
      </c>
      <c r="E368" s="5" t="s">
        <v>905</v>
      </c>
      <c r="F368" s="5" t="s">
        <v>2061</v>
      </c>
      <c r="G368" s="5" t="s">
        <v>2328</v>
      </c>
      <c r="H368" s="5" t="s">
        <v>1985</v>
      </c>
      <c r="I368" s="5" t="s">
        <v>906</v>
      </c>
      <c r="J368" s="5" t="s">
        <v>1728</v>
      </c>
      <c r="K368" s="5" t="s">
        <v>1987</v>
      </c>
      <c r="L368" s="5" t="s">
        <v>1988</v>
      </c>
      <c r="M368" s="5" t="s">
        <v>2028</v>
      </c>
      <c r="N368" s="5" t="s">
        <v>2605</v>
      </c>
      <c r="O368" s="5" t="s">
        <v>907</v>
      </c>
      <c r="P368" s="5" t="s">
        <v>1745</v>
      </c>
      <c r="Q368" s="5" t="s">
        <v>2645</v>
      </c>
      <c r="R368" s="6" t="b">
        <v>0</v>
      </c>
      <c r="S368" s="5" t="s">
        <v>908</v>
      </c>
      <c r="T368" s="5" t="s">
        <v>909</v>
      </c>
      <c r="U368" s="5" t="s">
        <v>2201</v>
      </c>
      <c r="V368" s="5" t="s">
        <v>2068</v>
      </c>
      <c r="W368" s="5" t="s">
        <v>1913</v>
      </c>
      <c r="X368" s="6" t="b">
        <v>0</v>
      </c>
      <c r="Y368" s="5" t="s">
        <v>1740</v>
      </c>
      <c r="Z368" s="5" t="s">
        <v>1768</v>
      </c>
      <c r="AA368" s="5" t="s">
        <v>910</v>
      </c>
      <c r="AB368" s="7">
        <v>5200</v>
      </c>
      <c r="AC368" s="17">
        <f t="shared" si="22"/>
        <v>5.2</v>
      </c>
      <c r="AD368" s="7">
        <v>700</v>
      </c>
      <c r="AE368" s="17">
        <f t="shared" si="23"/>
        <v>0.7</v>
      </c>
      <c r="AF368" s="38">
        <v>5444</v>
      </c>
      <c r="AG368" s="24">
        <f t="shared" si="24"/>
        <v>5.444</v>
      </c>
      <c r="AH368" s="5" t="s">
        <v>179</v>
      </c>
      <c r="AI368" s="37">
        <f t="shared" si="25"/>
        <v>320</v>
      </c>
    </row>
    <row r="369" spans="1:35" ht="12" customHeight="1" x14ac:dyDescent="0.2">
      <c r="A369" s="1" t="s">
        <v>814</v>
      </c>
      <c r="B369" s="5" t="s">
        <v>844</v>
      </c>
      <c r="C369" s="5" t="s">
        <v>2459</v>
      </c>
      <c r="D369" s="5" t="s">
        <v>940</v>
      </c>
      <c r="E369" s="5" t="s">
        <v>1814</v>
      </c>
      <c r="F369" s="5" t="s">
        <v>3173</v>
      </c>
      <c r="G369" s="5" t="s">
        <v>1984</v>
      </c>
      <c r="H369" s="5" t="s">
        <v>1985</v>
      </c>
      <c r="I369" s="5" t="s">
        <v>935</v>
      </c>
      <c r="J369" s="5" t="s">
        <v>1728</v>
      </c>
      <c r="K369" s="5" t="s">
        <v>1987</v>
      </c>
      <c r="L369" s="5" t="s">
        <v>1988</v>
      </c>
      <c r="M369" s="5" t="s">
        <v>1794</v>
      </c>
      <c r="N369" s="5" t="s">
        <v>1926</v>
      </c>
      <c r="O369" s="5" t="s">
        <v>2063</v>
      </c>
      <c r="P369" s="5" t="s">
        <v>1953</v>
      </c>
      <c r="Q369" s="5" t="s">
        <v>941</v>
      </c>
      <c r="R369" s="6" t="b">
        <v>1</v>
      </c>
      <c r="S369" s="5" t="s">
        <v>2762</v>
      </c>
      <c r="T369" s="5" t="s">
        <v>2029</v>
      </c>
      <c r="U369" s="5" t="s">
        <v>1825</v>
      </c>
      <c r="V369" s="5" t="s">
        <v>1823</v>
      </c>
      <c r="W369" s="5" t="s">
        <v>69</v>
      </c>
      <c r="X369" s="6" t="b">
        <v>0</v>
      </c>
      <c r="Y369" s="5" t="s">
        <v>1741</v>
      </c>
      <c r="Z369" s="5" t="s">
        <v>2056</v>
      </c>
      <c r="AA369" s="5" t="s">
        <v>2063</v>
      </c>
      <c r="AB369" s="7">
        <v>164</v>
      </c>
      <c r="AC369" s="17">
        <f t="shared" si="22"/>
        <v>0.16400000000000001</v>
      </c>
      <c r="AD369" s="7">
        <v>600</v>
      </c>
      <c r="AE369" s="17">
        <f t="shared" si="23"/>
        <v>0.6</v>
      </c>
      <c r="AF369" s="38">
        <v>217</v>
      </c>
      <c r="AG369" s="24">
        <f t="shared" si="24"/>
        <v>0.217</v>
      </c>
      <c r="AH369" s="5" t="s">
        <v>2562</v>
      </c>
      <c r="AI369" s="37">
        <f t="shared" si="25"/>
        <v>100</v>
      </c>
    </row>
    <row r="370" spans="1:35" ht="12" customHeight="1" x14ac:dyDescent="0.2">
      <c r="A370" s="1" t="s">
        <v>814</v>
      </c>
      <c r="B370" s="5" t="s">
        <v>844</v>
      </c>
      <c r="C370" s="5" t="s">
        <v>850</v>
      </c>
      <c r="D370" s="5" t="s">
        <v>965</v>
      </c>
      <c r="E370" s="5" t="s">
        <v>966</v>
      </c>
      <c r="F370" s="5" t="s">
        <v>503</v>
      </c>
      <c r="G370" s="5" t="s">
        <v>1789</v>
      </c>
      <c r="H370" s="5" t="s">
        <v>1985</v>
      </c>
      <c r="I370" s="5" t="s">
        <v>897</v>
      </c>
      <c r="J370" s="5" t="s">
        <v>1728</v>
      </c>
      <c r="K370" s="5" t="s">
        <v>1987</v>
      </c>
      <c r="L370" s="5" t="s">
        <v>1988</v>
      </c>
      <c r="M370" s="5" t="s">
        <v>1807</v>
      </c>
      <c r="N370" s="5" t="s">
        <v>1926</v>
      </c>
      <c r="O370" s="5" t="s">
        <v>967</v>
      </c>
      <c r="P370" s="5" t="s">
        <v>1745</v>
      </c>
      <c r="Q370" s="5" t="s">
        <v>968</v>
      </c>
      <c r="R370" s="6" t="b">
        <v>0</v>
      </c>
      <c r="S370" s="5" t="s">
        <v>969</v>
      </c>
      <c r="T370" s="5" t="s">
        <v>970</v>
      </c>
      <c r="U370" s="5" t="s">
        <v>1784</v>
      </c>
      <c r="V370" s="5" t="s">
        <v>1836</v>
      </c>
      <c r="W370" s="5" t="s">
        <v>1779</v>
      </c>
      <c r="X370" s="6" t="b">
        <v>0</v>
      </c>
      <c r="Y370" s="5" t="s">
        <v>1915</v>
      </c>
      <c r="Z370" s="5" t="s">
        <v>2056</v>
      </c>
      <c r="AA370" s="5" t="s">
        <v>971</v>
      </c>
      <c r="AB370" s="7">
        <v>2900</v>
      </c>
      <c r="AC370" s="17">
        <f t="shared" si="22"/>
        <v>2.9</v>
      </c>
      <c r="AD370" s="7">
        <v>300</v>
      </c>
      <c r="AE370" s="17">
        <f t="shared" si="23"/>
        <v>0.3</v>
      </c>
      <c r="AF370" s="38">
        <v>3244</v>
      </c>
      <c r="AG370" s="24">
        <f t="shared" si="24"/>
        <v>3.2440000000000002</v>
      </c>
      <c r="AH370" s="5" t="s">
        <v>1798</v>
      </c>
      <c r="AI370" s="37">
        <f t="shared" si="25"/>
        <v>40</v>
      </c>
    </row>
    <row r="371" spans="1:35" ht="12" customHeight="1" x14ac:dyDescent="0.2">
      <c r="A371" s="1" t="s">
        <v>814</v>
      </c>
      <c r="B371" s="5" t="s">
        <v>844</v>
      </c>
      <c r="C371" s="5" t="s">
        <v>2459</v>
      </c>
      <c r="D371" s="5" t="s">
        <v>881</v>
      </c>
      <c r="E371" s="5" t="s">
        <v>882</v>
      </c>
      <c r="F371" s="5" t="s">
        <v>1745</v>
      </c>
      <c r="G371" s="5" t="s">
        <v>3115</v>
      </c>
      <c r="H371" s="5" t="s">
        <v>1985</v>
      </c>
      <c r="I371" s="5" t="s">
        <v>883</v>
      </c>
      <c r="J371" s="5" t="s">
        <v>2262</v>
      </c>
      <c r="K371" s="5" t="s">
        <v>1987</v>
      </c>
      <c r="L371" s="5" t="s">
        <v>1988</v>
      </c>
      <c r="M371" s="5" t="s">
        <v>2206</v>
      </c>
      <c r="N371" s="5" t="s">
        <v>1926</v>
      </c>
      <c r="O371" s="5" t="s">
        <v>1790</v>
      </c>
      <c r="P371" s="5" t="s">
        <v>884</v>
      </c>
      <c r="Q371" s="5" t="s">
        <v>885</v>
      </c>
      <c r="R371" s="6" t="b">
        <v>1</v>
      </c>
      <c r="S371" s="5" t="s">
        <v>2682</v>
      </c>
      <c r="T371" s="5" t="s">
        <v>2198</v>
      </c>
      <c r="U371" s="5" t="s">
        <v>1807</v>
      </c>
      <c r="V371" s="5" t="s">
        <v>2068</v>
      </c>
      <c r="W371" s="5" t="s">
        <v>69</v>
      </c>
      <c r="X371" s="6" t="b">
        <v>0</v>
      </c>
      <c r="Y371" s="5" t="s">
        <v>1741</v>
      </c>
      <c r="Z371" s="5" t="s">
        <v>2056</v>
      </c>
      <c r="AA371" s="5" t="s">
        <v>2017</v>
      </c>
      <c r="AB371" s="7">
        <v>180</v>
      </c>
      <c r="AC371" s="17">
        <f t="shared" si="22"/>
        <v>0.18</v>
      </c>
      <c r="AD371" s="7">
        <v>200</v>
      </c>
      <c r="AE371" s="17">
        <f t="shared" si="23"/>
        <v>0.2</v>
      </c>
      <c r="AF371" s="38">
        <v>316</v>
      </c>
      <c r="AG371" s="24">
        <f t="shared" si="24"/>
        <v>0.316</v>
      </c>
      <c r="AH371" s="5" t="s">
        <v>2610</v>
      </c>
      <c r="AI371" s="37">
        <f t="shared" si="25"/>
        <v>11</v>
      </c>
    </row>
    <row r="372" spans="1:35" ht="12" customHeight="1" x14ac:dyDescent="0.2">
      <c r="A372" s="1" t="s">
        <v>814</v>
      </c>
      <c r="B372" s="5" t="s">
        <v>844</v>
      </c>
      <c r="C372" s="5" t="s">
        <v>2459</v>
      </c>
      <c r="D372" s="5" t="s">
        <v>929</v>
      </c>
      <c r="E372" s="5" t="s">
        <v>882</v>
      </c>
      <c r="F372" s="5" t="s">
        <v>240</v>
      </c>
      <c r="G372" s="5" t="s">
        <v>2743</v>
      </c>
      <c r="H372" s="5" t="s">
        <v>1985</v>
      </c>
      <c r="I372" s="5" t="s">
        <v>930</v>
      </c>
      <c r="J372" s="5" t="s">
        <v>1728</v>
      </c>
      <c r="K372" s="5" t="s">
        <v>1987</v>
      </c>
      <c r="L372" s="5" t="s">
        <v>1988</v>
      </c>
      <c r="M372" s="5" t="s">
        <v>1807</v>
      </c>
      <c r="N372" s="5" t="s">
        <v>1926</v>
      </c>
      <c r="O372" s="5" t="s">
        <v>931</v>
      </c>
      <c r="P372" s="5" t="s">
        <v>2216</v>
      </c>
      <c r="Q372" s="5" t="s">
        <v>1755</v>
      </c>
      <c r="R372" s="6" t="b">
        <v>0</v>
      </c>
      <c r="S372" s="5" t="s">
        <v>932</v>
      </c>
      <c r="T372" s="5" t="s">
        <v>2198</v>
      </c>
      <c r="U372" s="5" t="s">
        <v>1858</v>
      </c>
      <c r="V372" s="5" t="s">
        <v>1741</v>
      </c>
      <c r="W372" s="5" t="s">
        <v>69</v>
      </c>
      <c r="X372" s="6" t="b">
        <v>0</v>
      </c>
      <c r="Y372" s="5" t="s">
        <v>1836</v>
      </c>
      <c r="Z372" s="5" t="s">
        <v>2056</v>
      </c>
      <c r="AA372" s="5" t="s">
        <v>1886</v>
      </c>
      <c r="AB372" s="7">
        <v>160</v>
      </c>
      <c r="AC372" s="17">
        <f t="shared" si="22"/>
        <v>0.16</v>
      </c>
      <c r="AD372" s="7">
        <v>200</v>
      </c>
      <c r="AE372" s="17">
        <f t="shared" si="23"/>
        <v>0.2</v>
      </c>
      <c r="AF372" s="38">
        <v>318</v>
      </c>
      <c r="AG372" s="24">
        <f t="shared" si="24"/>
        <v>0.318</v>
      </c>
      <c r="AH372" s="5" t="s">
        <v>688</v>
      </c>
      <c r="AI372" s="37">
        <f t="shared" si="25"/>
        <v>800</v>
      </c>
    </row>
    <row r="373" spans="1:35" ht="12" customHeight="1" x14ac:dyDescent="0.2">
      <c r="A373" s="1" t="s">
        <v>814</v>
      </c>
      <c r="B373" s="5" t="s">
        <v>821</v>
      </c>
      <c r="C373" s="5" t="s">
        <v>822</v>
      </c>
      <c r="D373" s="5" t="s">
        <v>823</v>
      </c>
      <c r="E373" s="5" t="s">
        <v>824</v>
      </c>
      <c r="F373" s="5" t="s">
        <v>2575</v>
      </c>
      <c r="G373" s="5" t="s">
        <v>3115</v>
      </c>
      <c r="H373" s="5" t="s">
        <v>1985</v>
      </c>
      <c r="I373" s="5" t="s">
        <v>825</v>
      </c>
      <c r="J373" s="5" t="s">
        <v>1745</v>
      </c>
      <c r="K373" s="5" t="s">
        <v>1987</v>
      </c>
      <c r="L373" s="5" t="s">
        <v>1988</v>
      </c>
      <c r="M373" s="5" t="s">
        <v>2832</v>
      </c>
      <c r="N373" s="5" t="s">
        <v>1926</v>
      </c>
      <c r="O373" s="5" t="s">
        <v>1760</v>
      </c>
      <c r="P373" s="5" t="s">
        <v>2176</v>
      </c>
      <c r="Q373" s="5" t="s">
        <v>2141</v>
      </c>
      <c r="R373" s="6" t="b">
        <v>0</v>
      </c>
      <c r="S373" s="5" t="s">
        <v>1768</v>
      </c>
      <c r="T373" s="5" t="s">
        <v>2198</v>
      </c>
      <c r="U373" s="5" t="s">
        <v>1915</v>
      </c>
      <c r="V373" s="5" t="s">
        <v>1887</v>
      </c>
      <c r="W373" s="5" t="s">
        <v>2203</v>
      </c>
      <c r="X373" s="6" t="b">
        <v>0</v>
      </c>
      <c r="Y373" s="5" t="s">
        <v>1785</v>
      </c>
      <c r="Z373" s="5" t="s">
        <v>1768</v>
      </c>
      <c r="AA373" s="5" t="s">
        <v>1877</v>
      </c>
      <c r="AB373" s="7">
        <v>3290</v>
      </c>
      <c r="AC373" s="17">
        <f t="shared" si="22"/>
        <v>3.29</v>
      </c>
      <c r="AD373" s="7">
        <v>63</v>
      </c>
      <c r="AE373" s="17">
        <f t="shared" si="23"/>
        <v>6.3E-2</v>
      </c>
      <c r="AF373" s="38">
        <v>0</v>
      </c>
      <c r="AG373" s="24">
        <f t="shared" si="24"/>
        <v>0</v>
      </c>
      <c r="AH373" s="5" t="s">
        <v>826</v>
      </c>
      <c r="AI373" s="37">
        <f t="shared" si="25"/>
        <v>114.815</v>
      </c>
    </row>
    <row r="374" spans="1:35" ht="12" customHeight="1" x14ac:dyDescent="0.2">
      <c r="A374" s="1" t="s">
        <v>814</v>
      </c>
      <c r="B374" s="5" t="s">
        <v>844</v>
      </c>
      <c r="C374" s="5" t="s">
        <v>888</v>
      </c>
      <c r="D374" s="5" t="s">
        <v>889</v>
      </c>
      <c r="E374" s="5" t="s">
        <v>890</v>
      </c>
      <c r="F374" s="5" t="s">
        <v>2329</v>
      </c>
      <c r="G374" s="5" t="s">
        <v>1972</v>
      </c>
      <c r="H374" s="5" t="s">
        <v>1985</v>
      </c>
      <c r="I374" s="5" t="s">
        <v>891</v>
      </c>
      <c r="J374" s="5" t="s">
        <v>1728</v>
      </c>
      <c r="K374" s="5" t="s">
        <v>1987</v>
      </c>
      <c r="L374" s="5" t="s">
        <v>1988</v>
      </c>
      <c r="M374" s="5" t="s">
        <v>2114</v>
      </c>
      <c r="N374" s="5" t="s">
        <v>1926</v>
      </c>
      <c r="O374" s="5" t="s">
        <v>892</v>
      </c>
      <c r="P374" s="5" t="s">
        <v>893</v>
      </c>
      <c r="Q374" s="5" t="s">
        <v>894</v>
      </c>
      <c r="R374" s="6" t="b">
        <v>0</v>
      </c>
      <c r="S374" s="5" t="s">
        <v>2204</v>
      </c>
      <c r="T374" s="5" t="s">
        <v>2905</v>
      </c>
      <c r="U374" s="5" t="s">
        <v>1768</v>
      </c>
      <c r="V374" s="5" t="s">
        <v>1779</v>
      </c>
      <c r="W374" s="5" t="s">
        <v>2159</v>
      </c>
      <c r="X374" s="6" t="b">
        <v>0</v>
      </c>
      <c r="Y374" s="5" t="s">
        <v>1741</v>
      </c>
      <c r="Z374" s="5" t="s">
        <v>1785</v>
      </c>
      <c r="AA374" s="5" t="s">
        <v>1743</v>
      </c>
      <c r="AB374" s="7">
        <v>1260</v>
      </c>
      <c r="AC374" s="17">
        <f t="shared" si="22"/>
        <v>1.26</v>
      </c>
      <c r="AD374" s="7">
        <v>0</v>
      </c>
      <c r="AE374" s="17">
        <f t="shared" si="23"/>
        <v>0</v>
      </c>
      <c r="AF374" s="38">
        <v>1260</v>
      </c>
      <c r="AG374" s="24">
        <f t="shared" si="24"/>
        <v>1.26</v>
      </c>
      <c r="AH374" s="5" t="s">
        <v>2023</v>
      </c>
      <c r="AI374" s="37">
        <f t="shared" si="25"/>
        <v>16</v>
      </c>
    </row>
    <row r="375" spans="1:35" ht="12" customHeight="1" x14ac:dyDescent="0.2">
      <c r="A375" s="1" t="s">
        <v>814</v>
      </c>
      <c r="B375" s="5" t="s">
        <v>1156</v>
      </c>
      <c r="C375" s="5" t="s">
        <v>1170</v>
      </c>
      <c r="D375" s="5" t="s">
        <v>1171</v>
      </c>
      <c r="E375" s="5" t="s">
        <v>1172</v>
      </c>
      <c r="F375" s="5" t="s">
        <v>2235</v>
      </c>
      <c r="G375" s="5" t="s">
        <v>1752</v>
      </c>
      <c r="H375" s="5" t="s">
        <v>1985</v>
      </c>
      <c r="I375" s="5" t="s">
        <v>825</v>
      </c>
      <c r="J375" s="5" t="s">
        <v>1745</v>
      </c>
      <c r="K375" s="5" t="s">
        <v>1987</v>
      </c>
      <c r="L375" s="5" t="s">
        <v>1988</v>
      </c>
      <c r="M375" s="5" t="s">
        <v>2039</v>
      </c>
      <c r="N375" s="5" t="s">
        <v>1926</v>
      </c>
      <c r="O375" s="5" t="s">
        <v>1779</v>
      </c>
      <c r="P375" s="5" t="s">
        <v>1866</v>
      </c>
      <c r="Q375" s="5" t="s">
        <v>2161</v>
      </c>
      <c r="R375" s="6" t="b">
        <v>0</v>
      </c>
      <c r="S375" s="5" t="s">
        <v>1779</v>
      </c>
      <c r="T375" s="5" t="s">
        <v>1745</v>
      </c>
      <c r="U375" s="5" t="s">
        <v>1745</v>
      </c>
      <c r="V375" s="5" t="s">
        <v>1779</v>
      </c>
      <c r="W375" s="5" t="s">
        <v>1779</v>
      </c>
      <c r="X375" s="6" t="b">
        <v>0</v>
      </c>
      <c r="Y375" s="5" t="s">
        <v>1745</v>
      </c>
      <c r="Z375" s="5" t="s">
        <v>1745</v>
      </c>
      <c r="AA375" s="5" t="s">
        <v>1745</v>
      </c>
      <c r="AB375" s="7">
        <v>0</v>
      </c>
      <c r="AC375" s="17">
        <f t="shared" si="22"/>
        <v>0</v>
      </c>
      <c r="AD375" s="7">
        <v>0</v>
      </c>
      <c r="AE375" s="17">
        <f t="shared" si="23"/>
        <v>0</v>
      </c>
      <c r="AF375" s="38">
        <v>0</v>
      </c>
      <c r="AG375" s="24">
        <f t="shared" si="24"/>
        <v>0</v>
      </c>
      <c r="AH375" s="5" t="s">
        <v>1745</v>
      </c>
      <c r="AI375" s="37"/>
    </row>
    <row r="376" spans="1:35" ht="12" customHeight="1" x14ac:dyDescent="0.2">
      <c r="A376" s="1" t="s">
        <v>814</v>
      </c>
      <c r="B376" s="5" t="s">
        <v>1156</v>
      </c>
      <c r="C376" s="5" t="s">
        <v>1234</v>
      </c>
      <c r="D376" s="5" t="s">
        <v>1235</v>
      </c>
      <c r="E376" s="5" t="s">
        <v>1236</v>
      </c>
      <c r="F376" s="5" t="s">
        <v>2497</v>
      </c>
      <c r="G376" s="5" t="s">
        <v>1773</v>
      </c>
      <c r="H376" s="5" t="s">
        <v>1985</v>
      </c>
      <c r="I376" s="5" t="s">
        <v>1237</v>
      </c>
      <c r="J376" s="5" t="s">
        <v>1745</v>
      </c>
      <c r="K376" s="5" t="s">
        <v>1987</v>
      </c>
      <c r="L376" s="5" t="s">
        <v>1988</v>
      </c>
      <c r="M376" s="5" t="s">
        <v>1925</v>
      </c>
      <c r="N376" s="5" t="s">
        <v>1990</v>
      </c>
      <c r="O376" s="5" t="s">
        <v>1973</v>
      </c>
      <c r="P376" s="5" t="s">
        <v>531</v>
      </c>
      <c r="Q376" s="5" t="s">
        <v>1238</v>
      </c>
      <c r="R376" s="6" t="b">
        <v>0</v>
      </c>
      <c r="S376" s="5" t="s">
        <v>1993</v>
      </c>
      <c r="T376" s="5" t="s">
        <v>1993</v>
      </c>
      <c r="U376" s="5" t="s">
        <v>1785</v>
      </c>
      <c r="V376" s="5" t="s">
        <v>1836</v>
      </c>
      <c r="W376" s="5" t="s">
        <v>2231</v>
      </c>
      <c r="X376" s="6" t="b">
        <v>0</v>
      </c>
      <c r="Y376" s="5" t="s">
        <v>1745</v>
      </c>
      <c r="Z376" s="5" t="s">
        <v>1745</v>
      </c>
      <c r="AA376" s="5" t="s">
        <v>1745</v>
      </c>
      <c r="AB376" s="7">
        <v>0</v>
      </c>
      <c r="AC376" s="17">
        <f t="shared" si="22"/>
        <v>0</v>
      </c>
      <c r="AD376" s="7">
        <v>0</v>
      </c>
      <c r="AE376" s="17">
        <f t="shared" si="23"/>
        <v>0</v>
      </c>
      <c r="AF376" s="38">
        <v>0</v>
      </c>
      <c r="AG376" s="24">
        <f t="shared" si="24"/>
        <v>0</v>
      </c>
      <c r="AH376" s="5" t="s">
        <v>958</v>
      </c>
      <c r="AI376" s="37">
        <f t="shared" si="25"/>
        <v>650</v>
      </c>
    </row>
    <row r="377" spans="1:35" ht="12" customHeight="1" x14ac:dyDescent="0.2">
      <c r="A377" s="1" t="s">
        <v>814</v>
      </c>
      <c r="B377" s="5" t="s">
        <v>1251</v>
      </c>
      <c r="C377" s="5" t="s">
        <v>1350</v>
      </c>
      <c r="D377" s="5" t="s">
        <v>1380</v>
      </c>
      <c r="E377" s="5" t="s">
        <v>896</v>
      </c>
      <c r="F377" s="5" t="s">
        <v>2152</v>
      </c>
      <c r="G377" s="5" t="s">
        <v>2666</v>
      </c>
      <c r="H377" s="5" t="s">
        <v>818</v>
      </c>
      <c r="I377" s="5" t="s">
        <v>818</v>
      </c>
      <c r="J377" s="5" t="s">
        <v>1745</v>
      </c>
      <c r="K377" s="5" t="s">
        <v>1009</v>
      </c>
      <c r="L377" s="5" t="s">
        <v>2620</v>
      </c>
      <c r="M377" s="5" t="s">
        <v>1811</v>
      </c>
      <c r="N377" s="5" t="s">
        <v>2622</v>
      </c>
      <c r="O377" s="5" t="s">
        <v>418</v>
      </c>
      <c r="P377" s="5" t="s">
        <v>1379</v>
      </c>
      <c r="Q377" s="5" t="s">
        <v>1742</v>
      </c>
      <c r="R377" s="6" t="b">
        <v>0</v>
      </c>
      <c r="S377" s="5" t="s">
        <v>1779</v>
      </c>
      <c r="T377" s="5" t="s">
        <v>1745</v>
      </c>
      <c r="U377" s="5" t="s">
        <v>1745</v>
      </c>
      <c r="V377" s="5" t="s">
        <v>1779</v>
      </c>
      <c r="W377" s="5" t="s">
        <v>1779</v>
      </c>
      <c r="X377" s="6" t="b">
        <v>0</v>
      </c>
      <c r="Y377" s="5" t="s">
        <v>1745</v>
      </c>
      <c r="Z377" s="5" t="s">
        <v>1745</v>
      </c>
      <c r="AA377" s="5" t="s">
        <v>1742</v>
      </c>
      <c r="AB377" s="7">
        <v>0</v>
      </c>
      <c r="AC377" s="17">
        <f t="shared" si="22"/>
        <v>0</v>
      </c>
      <c r="AD377" s="7">
        <v>0</v>
      </c>
      <c r="AE377" s="17">
        <f t="shared" si="23"/>
        <v>0</v>
      </c>
      <c r="AF377" s="38">
        <v>0</v>
      </c>
      <c r="AG377" s="24">
        <f t="shared" si="24"/>
        <v>0</v>
      </c>
      <c r="AH377" s="5" t="s">
        <v>2046</v>
      </c>
      <c r="AI377" s="37">
        <f t="shared" si="25"/>
        <v>50</v>
      </c>
    </row>
    <row r="378" spans="1:35" ht="12" customHeight="1" x14ac:dyDescent="0.2">
      <c r="A378" s="1" t="s">
        <v>1418</v>
      </c>
      <c r="B378" s="5" t="s">
        <v>1419</v>
      </c>
      <c r="C378" s="5" t="s">
        <v>1446</v>
      </c>
      <c r="D378" s="5" t="s">
        <v>1455</v>
      </c>
      <c r="E378" s="5" t="s">
        <v>1456</v>
      </c>
      <c r="F378" s="5" t="s">
        <v>1</v>
      </c>
      <c r="G378" s="5" t="s">
        <v>1960</v>
      </c>
      <c r="H378" s="5" t="s">
        <v>1985</v>
      </c>
      <c r="I378" s="5" t="s">
        <v>1457</v>
      </c>
      <c r="J378" s="5" t="s">
        <v>1728</v>
      </c>
      <c r="K378" s="5" t="s">
        <v>1924</v>
      </c>
      <c r="L378" s="5" t="s">
        <v>1988</v>
      </c>
      <c r="M378" s="5" t="s">
        <v>1794</v>
      </c>
      <c r="N378" s="5" t="s">
        <v>1732</v>
      </c>
      <c r="O378" s="5" t="s">
        <v>1822</v>
      </c>
      <c r="P378" s="5" t="s">
        <v>1458</v>
      </c>
      <c r="Q378" s="5" t="s">
        <v>1459</v>
      </c>
      <c r="R378" s="6" t="b">
        <v>0</v>
      </c>
      <c r="S378" s="5" t="s">
        <v>1460</v>
      </c>
      <c r="T378" s="5" t="s">
        <v>1460</v>
      </c>
      <c r="U378" s="5" t="s">
        <v>1461</v>
      </c>
      <c r="V378" s="5" t="s">
        <v>2068</v>
      </c>
      <c r="W378" s="5" t="s">
        <v>1462</v>
      </c>
      <c r="X378" s="6" t="b">
        <v>0</v>
      </c>
      <c r="Y378" s="5" t="s">
        <v>1807</v>
      </c>
      <c r="Z378" s="5" t="s">
        <v>1785</v>
      </c>
      <c r="AA378" s="5" t="s">
        <v>1463</v>
      </c>
      <c r="AB378" s="7">
        <v>54568</v>
      </c>
      <c r="AC378" s="17">
        <f t="shared" si="22"/>
        <v>54.567999999999998</v>
      </c>
      <c r="AD378" s="7">
        <v>77662</v>
      </c>
      <c r="AE378" s="17">
        <f t="shared" si="23"/>
        <v>77.662000000000006</v>
      </c>
      <c r="AF378" s="38">
        <v>81085</v>
      </c>
      <c r="AG378" s="24">
        <f t="shared" si="24"/>
        <v>81.084999999999994</v>
      </c>
      <c r="AH378" s="5" t="s">
        <v>1464</v>
      </c>
      <c r="AI378" s="37">
        <f t="shared" si="25"/>
        <v>1500</v>
      </c>
    </row>
    <row r="379" spans="1:35" ht="12" customHeight="1" x14ac:dyDescent="0.2">
      <c r="A379" s="1" t="s">
        <v>1418</v>
      </c>
      <c r="B379" s="5" t="s">
        <v>1419</v>
      </c>
      <c r="C379" s="5" t="s">
        <v>1420</v>
      </c>
      <c r="D379" s="5" t="s">
        <v>1421</v>
      </c>
      <c r="E379" s="5" t="s">
        <v>1422</v>
      </c>
      <c r="F379" s="5" t="s">
        <v>2842</v>
      </c>
      <c r="G379" s="5" t="s">
        <v>1815</v>
      </c>
      <c r="H379" s="5" t="s">
        <v>1985</v>
      </c>
      <c r="I379" s="5" t="s">
        <v>1423</v>
      </c>
      <c r="J379" s="5" t="s">
        <v>1728</v>
      </c>
      <c r="K379" s="5" t="s">
        <v>1924</v>
      </c>
      <c r="L379" s="5" t="s">
        <v>1424</v>
      </c>
      <c r="M379" s="5" t="s">
        <v>2289</v>
      </c>
      <c r="N379" s="5" t="s">
        <v>1926</v>
      </c>
      <c r="O379" s="5" t="s">
        <v>1859</v>
      </c>
      <c r="P379" s="5" t="s">
        <v>1425</v>
      </c>
      <c r="Q379" s="5" t="s">
        <v>1426</v>
      </c>
      <c r="R379" s="6" t="b">
        <v>1</v>
      </c>
      <c r="S379" s="5" t="s">
        <v>2635</v>
      </c>
      <c r="T379" s="5" t="s">
        <v>1877</v>
      </c>
      <c r="U379" s="5" t="s">
        <v>1427</v>
      </c>
      <c r="V379" s="5" t="s">
        <v>1836</v>
      </c>
      <c r="W379" s="5" t="s">
        <v>269</v>
      </c>
      <c r="X379" s="6" t="b">
        <v>0</v>
      </c>
      <c r="Y379" s="5" t="s">
        <v>1807</v>
      </c>
      <c r="Z379" s="5" t="s">
        <v>2056</v>
      </c>
      <c r="AA379" s="5" t="s">
        <v>2117</v>
      </c>
      <c r="AB379" s="7">
        <v>91525</v>
      </c>
      <c r="AC379" s="17">
        <f t="shared" si="22"/>
        <v>91.525000000000006</v>
      </c>
      <c r="AD379" s="7">
        <v>70000</v>
      </c>
      <c r="AE379" s="17">
        <f t="shared" si="23"/>
        <v>70</v>
      </c>
      <c r="AF379" s="38">
        <v>79100</v>
      </c>
      <c r="AG379" s="24">
        <f t="shared" si="24"/>
        <v>79.099999999999994</v>
      </c>
      <c r="AH379" s="5" t="s">
        <v>1428</v>
      </c>
      <c r="AI379" s="37">
        <f t="shared" si="25"/>
        <v>203</v>
      </c>
    </row>
    <row r="380" spans="1:35" ht="12" customHeight="1" x14ac:dyDescent="0.2">
      <c r="A380" s="1" t="s">
        <v>1418</v>
      </c>
      <c r="B380" s="5" t="s">
        <v>1608</v>
      </c>
      <c r="C380" s="5" t="s">
        <v>1609</v>
      </c>
      <c r="D380" s="5" t="s">
        <v>1620</v>
      </c>
      <c r="E380" s="5" t="s">
        <v>1621</v>
      </c>
      <c r="F380" s="5" t="s">
        <v>2567</v>
      </c>
      <c r="G380" s="5" t="s">
        <v>1902</v>
      </c>
      <c r="H380" s="5" t="s">
        <v>1985</v>
      </c>
      <c r="I380" s="5" t="s">
        <v>1493</v>
      </c>
      <c r="J380" s="5" t="s">
        <v>1745</v>
      </c>
      <c r="K380" s="5" t="s">
        <v>3032</v>
      </c>
      <c r="L380" s="5" t="s">
        <v>1988</v>
      </c>
      <c r="M380" s="5" t="s">
        <v>309</v>
      </c>
      <c r="N380" s="5" t="s">
        <v>1926</v>
      </c>
      <c r="O380" s="5" t="s">
        <v>1930</v>
      </c>
      <c r="P380" s="5" t="s">
        <v>1979</v>
      </c>
      <c r="Q380" s="5" t="s">
        <v>1622</v>
      </c>
      <c r="R380" s="6" t="b">
        <v>0</v>
      </c>
      <c r="S380" s="5" t="s">
        <v>3190</v>
      </c>
      <c r="T380" s="5" t="s">
        <v>2610</v>
      </c>
      <c r="U380" s="5" t="s">
        <v>2352</v>
      </c>
      <c r="V380" s="5" t="s">
        <v>1779</v>
      </c>
      <c r="W380" s="5" t="s">
        <v>1623</v>
      </c>
      <c r="X380" s="6" t="b">
        <v>0</v>
      </c>
      <c r="Y380" s="5" t="s">
        <v>1807</v>
      </c>
      <c r="Z380" s="5" t="s">
        <v>1741</v>
      </c>
      <c r="AA380" s="5" t="s">
        <v>1624</v>
      </c>
      <c r="AB380" s="7">
        <v>63750</v>
      </c>
      <c r="AC380" s="17">
        <f t="shared" si="22"/>
        <v>63.75</v>
      </c>
      <c r="AD380" s="7">
        <v>46250</v>
      </c>
      <c r="AE380" s="17">
        <f t="shared" si="23"/>
        <v>46.25</v>
      </c>
      <c r="AF380" s="38">
        <v>70753</v>
      </c>
      <c r="AG380" s="24">
        <f t="shared" si="24"/>
        <v>70.753</v>
      </c>
      <c r="AH380" s="5" t="s">
        <v>1868</v>
      </c>
      <c r="AI380" s="37">
        <f t="shared" si="25"/>
        <v>13</v>
      </c>
    </row>
    <row r="381" spans="1:35" ht="12" customHeight="1" x14ac:dyDescent="0.2">
      <c r="A381" s="1" t="s">
        <v>1418</v>
      </c>
      <c r="B381" s="5" t="s">
        <v>1561</v>
      </c>
      <c r="C381" s="5" t="s">
        <v>1562</v>
      </c>
      <c r="D381" s="5" t="s">
        <v>1563</v>
      </c>
      <c r="E381" s="5" t="s">
        <v>1564</v>
      </c>
      <c r="F381" s="5" t="s">
        <v>98</v>
      </c>
      <c r="G381" s="5" t="s">
        <v>2497</v>
      </c>
      <c r="H381" s="5" t="s">
        <v>1985</v>
      </c>
      <c r="I381" s="5" t="s">
        <v>1565</v>
      </c>
      <c r="J381" s="5" t="s">
        <v>1566</v>
      </c>
      <c r="K381" s="5" t="s">
        <v>3032</v>
      </c>
      <c r="L381" s="5" t="s">
        <v>1988</v>
      </c>
      <c r="M381" s="5" t="s">
        <v>2201</v>
      </c>
      <c r="N381" s="5" t="s">
        <v>1732</v>
      </c>
      <c r="O381" s="5" t="s">
        <v>2169</v>
      </c>
      <c r="P381" s="5" t="s">
        <v>2231</v>
      </c>
      <c r="Q381" s="5" t="s">
        <v>827</v>
      </c>
      <c r="R381" s="6" t="b">
        <v>0</v>
      </c>
      <c r="S381" s="5" t="s">
        <v>1567</v>
      </c>
      <c r="T381" s="5" t="s">
        <v>1568</v>
      </c>
      <c r="U381" s="5" t="s">
        <v>1569</v>
      </c>
      <c r="V381" s="5" t="s">
        <v>1989</v>
      </c>
      <c r="W381" s="5" t="s">
        <v>1570</v>
      </c>
      <c r="X381" s="6" t="b">
        <v>0</v>
      </c>
      <c r="Y381" s="5" t="s">
        <v>1763</v>
      </c>
      <c r="Z381" s="5" t="s">
        <v>2056</v>
      </c>
      <c r="AA381" s="5" t="s">
        <v>1571</v>
      </c>
      <c r="AB381" s="7">
        <v>122773</v>
      </c>
      <c r="AC381" s="17">
        <f t="shared" si="22"/>
        <v>122.773</v>
      </c>
      <c r="AD381" s="7">
        <v>22847</v>
      </c>
      <c r="AE381" s="17">
        <f t="shared" si="23"/>
        <v>22.847000000000001</v>
      </c>
      <c r="AF381" s="38">
        <v>202381</v>
      </c>
      <c r="AG381" s="24">
        <f t="shared" si="24"/>
        <v>202.381</v>
      </c>
      <c r="AH381" s="5" t="s">
        <v>607</v>
      </c>
      <c r="AI381" s="37">
        <f t="shared" si="25"/>
        <v>500</v>
      </c>
    </row>
    <row r="382" spans="1:35" ht="12" customHeight="1" x14ac:dyDescent="0.2">
      <c r="A382" s="1" t="s">
        <v>1418</v>
      </c>
      <c r="B382" s="5" t="s">
        <v>1419</v>
      </c>
      <c r="C382" s="5" t="s">
        <v>1420</v>
      </c>
      <c r="D382" s="5" t="s">
        <v>1430</v>
      </c>
      <c r="E382" s="5" t="s">
        <v>1422</v>
      </c>
      <c r="F382" s="5" t="s">
        <v>2301</v>
      </c>
      <c r="G382" s="5" t="s">
        <v>1901</v>
      </c>
      <c r="H382" s="5" t="s">
        <v>1985</v>
      </c>
      <c r="I382" s="5" t="s">
        <v>1431</v>
      </c>
      <c r="J382" s="5" t="s">
        <v>1728</v>
      </c>
      <c r="K382" s="5" t="s">
        <v>1924</v>
      </c>
      <c r="L382" s="5" t="s">
        <v>2095</v>
      </c>
      <c r="M382" s="5" t="s">
        <v>2289</v>
      </c>
      <c r="N382" s="5" t="s">
        <v>1926</v>
      </c>
      <c r="O382" s="5" t="s">
        <v>2610</v>
      </c>
      <c r="P382" s="5" t="s">
        <v>2850</v>
      </c>
      <c r="Q382" s="5" t="s">
        <v>1432</v>
      </c>
      <c r="R382" s="6" t="b">
        <v>1</v>
      </c>
      <c r="S382" s="5" t="s">
        <v>2919</v>
      </c>
      <c r="T382" s="5" t="s">
        <v>1433</v>
      </c>
      <c r="U382" s="5" t="s">
        <v>2179</v>
      </c>
      <c r="V382" s="5" t="s">
        <v>1768</v>
      </c>
      <c r="W382" s="5" t="s">
        <v>2305</v>
      </c>
      <c r="X382" s="6" t="b">
        <v>0</v>
      </c>
      <c r="Y382" s="5" t="s">
        <v>1884</v>
      </c>
      <c r="Z382" s="5" t="s">
        <v>2056</v>
      </c>
      <c r="AA382" s="5" t="s">
        <v>1434</v>
      </c>
      <c r="AB382" s="7">
        <v>19500</v>
      </c>
      <c r="AC382" s="17">
        <f t="shared" si="22"/>
        <v>19.5</v>
      </c>
      <c r="AD382" s="7">
        <v>19500</v>
      </c>
      <c r="AE382" s="17">
        <f t="shared" si="23"/>
        <v>19.5</v>
      </c>
      <c r="AF382" s="38">
        <v>31363</v>
      </c>
      <c r="AG382" s="24">
        <f t="shared" si="24"/>
        <v>31.363</v>
      </c>
      <c r="AH382" s="5" t="s">
        <v>1435</v>
      </c>
      <c r="AI382" s="37">
        <f t="shared" si="25"/>
        <v>229</v>
      </c>
    </row>
    <row r="383" spans="1:35" ht="12" customHeight="1" x14ac:dyDescent="0.2">
      <c r="A383" s="1" t="s">
        <v>1418</v>
      </c>
      <c r="B383" s="5" t="s">
        <v>1419</v>
      </c>
      <c r="C383" s="5" t="s">
        <v>1446</v>
      </c>
      <c r="D383" s="5" t="s">
        <v>1447</v>
      </c>
      <c r="E383" s="5" t="s">
        <v>1448</v>
      </c>
      <c r="F383" s="5" t="s">
        <v>2235</v>
      </c>
      <c r="G383" s="5" t="s">
        <v>2655</v>
      </c>
      <c r="H383" s="5" t="s">
        <v>1985</v>
      </c>
      <c r="I383" s="5" t="s">
        <v>1449</v>
      </c>
      <c r="J383" s="5" t="s">
        <v>1728</v>
      </c>
      <c r="K383" s="5" t="s">
        <v>1924</v>
      </c>
      <c r="L383" s="5" t="s">
        <v>1988</v>
      </c>
      <c r="M383" s="5" t="s">
        <v>1731</v>
      </c>
      <c r="N383" s="5" t="s">
        <v>1732</v>
      </c>
      <c r="O383" s="5" t="s">
        <v>376</v>
      </c>
      <c r="P383" s="5" t="s">
        <v>1450</v>
      </c>
      <c r="Q383" s="5" t="s">
        <v>1451</v>
      </c>
      <c r="R383" s="6" t="b">
        <v>0</v>
      </c>
      <c r="S383" s="5" t="s">
        <v>2804</v>
      </c>
      <c r="T383" s="5" t="s">
        <v>2804</v>
      </c>
      <c r="U383" s="5" t="s">
        <v>1807</v>
      </c>
      <c r="V383" s="5" t="s">
        <v>1887</v>
      </c>
      <c r="W383" s="5" t="s">
        <v>1877</v>
      </c>
      <c r="X383" s="6" t="b">
        <v>0</v>
      </c>
      <c r="Y383" s="5" t="s">
        <v>1915</v>
      </c>
      <c r="Z383" s="5" t="s">
        <v>1785</v>
      </c>
      <c r="AA383" s="5" t="s">
        <v>1452</v>
      </c>
      <c r="AB383" s="7">
        <v>11193</v>
      </c>
      <c r="AC383" s="17">
        <f t="shared" si="22"/>
        <v>11.193</v>
      </c>
      <c r="AD383" s="7">
        <v>17446</v>
      </c>
      <c r="AE383" s="17">
        <f t="shared" si="23"/>
        <v>17.446000000000002</v>
      </c>
      <c r="AF383" s="38">
        <v>17690</v>
      </c>
      <c r="AG383" s="24">
        <f t="shared" si="24"/>
        <v>17.690000000000001</v>
      </c>
      <c r="AH383" s="5" t="s">
        <v>688</v>
      </c>
      <c r="AI383" s="37">
        <f t="shared" si="25"/>
        <v>800</v>
      </c>
    </row>
    <row r="384" spans="1:35" ht="12" customHeight="1" x14ac:dyDescent="0.2">
      <c r="A384" s="1" t="s">
        <v>1418</v>
      </c>
      <c r="B384" s="5" t="s">
        <v>1637</v>
      </c>
      <c r="C384" s="5" t="s">
        <v>1562</v>
      </c>
      <c r="D384" s="5" t="s">
        <v>1658</v>
      </c>
      <c r="E384" s="5" t="s">
        <v>1659</v>
      </c>
      <c r="F384" s="5" t="s">
        <v>503</v>
      </c>
      <c r="G384" s="5" t="s">
        <v>2743</v>
      </c>
      <c r="H384" s="5" t="s">
        <v>1985</v>
      </c>
      <c r="I384" s="5" t="s">
        <v>1660</v>
      </c>
      <c r="J384" s="5" t="s">
        <v>1728</v>
      </c>
      <c r="K384" s="5" t="s">
        <v>3032</v>
      </c>
      <c r="L384" s="5" t="s">
        <v>1988</v>
      </c>
      <c r="M384" s="5" t="s">
        <v>1807</v>
      </c>
      <c r="N384" s="5" t="s">
        <v>1732</v>
      </c>
      <c r="O384" s="5" t="s">
        <v>1495</v>
      </c>
      <c r="P384" s="5" t="s">
        <v>1661</v>
      </c>
      <c r="Q384" s="5" t="s">
        <v>836</v>
      </c>
      <c r="R384" s="6" t="b">
        <v>0</v>
      </c>
      <c r="S384" s="5" t="s">
        <v>808</v>
      </c>
      <c r="T384" s="5" t="s">
        <v>808</v>
      </c>
      <c r="U384" s="5" t="s">
        <v>2068</v>
      </c>
      <c r="V384" s="5" t="s">
        <v>1887</v>
      </c>
      <c r="W384" s="5" t="s">
        <v>1779</v>
      </c>
      <c r="X384" s="6" t="b">
        <v>0</v>
      </c>
      <c r="Y384" s="5" t="s">
        <v>1825</v>
      </c>
      <c r="Z384" s="5" t="s">
        <v>1741</v>
      </c>
      <c r="AA384" s="5" t="s">
        <v>1662</v>
      </c>
      <c r="AB384" s="7">
        <v>34826</v>
      </c>
      <c r="AC384" s="17">
        <f t="shared" si="22"/>
        <v>34.826000000000001</v>
      </c>
      <c r="AD384" s="7">
        <v>16360</v>
      </c>
      <c r="AE384" s="17">
        <f t="shared" si="23"/>
        <v>16.36</v>
      </c>
      <c r="AF384" s="38">
        <v>52951</v>
      </c>
      <c r="AG384" s="24">
        <f t="shared" si="24"/>
        <v>52.951000000000001</v>
      </c>
      <c r="AH384" s="5" t="s">
        <v>238</v>
      </c>
      <c r="AI384" s="37">
        <f t="shared" si="25"/>
        <v>230</v>
      </c>
    </row>
    <row r="385" spans="1:35" ht="12" customHeight="1" x14ac:dyDescent="0.2">
      <c r="A385" s="1" t="s">
        <v>1418</v>
      </c>
      <c r="B385" s="5" t="s">
        <v>2403</v>
      </c>
      <c r="C385" s="5" t="s">
        <v>1626</v>
      </c>
      <c r="D385" s="5" t="s">
        <v>1627</v>
      </c>
      <c r="E385" s="5" t="s">
        <v>743</v>
      </c>
      <c r="F385" s="5" t="s">
        <v>1960</v>
      </c>
      <c r="G385" s="5" t="s">
        <v>1752</v>
      </c>
      <c r="H385" s="5" t="s">
        <v>1726</v>
      </c>
      <c r="I385" s="5" t="s">
        <v>1628</v>
      </c>
      <c r="J385" s="5" t="s">
        <v>1606</v>
      </c>
      <c r="K385" s="5" t="s">
        <v>1924</v>
      </c>
      <c r="L385" s="5" t="s">
        <v>1629</v>
      </c>
      <c r="M385" s="5" t="s">
        <v>2080</v>
      </c>
      <c r="N385" s="5" t="s">
        <v>1732</v>
      </c>
      <c r="O385" s="5" t="s">
        <v>1630</v>
      </c>
      <c r="P385" s="5" t="s">
        <v>1631</v>
      </c>
      <c r="Q385" s="5" t="s">
        <v>1632</v>
      </c>
      <c r="R385" s="6" t="b">
        <v>0</v>
      </c>
      <c r="S385" s="5" t="s">
        <v>2682</v>
      </c>
      <c r="T385" s="5" t="s">
        <v>2035</v>
      </c>
      <c r="U385" s="5" t="s">
        <v>1762</v>
      </c>
      <c r="V385" s="5" t="s">
        <v>1847</v>
      </c>
      <c r="W385" s="5" t="s">
        <v>1321</v>
      </c>
      <c r="X385" s="6" t="b">
        <v>0</v>
      </c>
      <c r="Y385" s="5" t="s">
        <v>1740</v>
      </c>
      <c r="Z385" s="5" t="s">
        <v>1741</v>
      </c>
      <c r="AA385" s="5" t="s">
        <v>1742</v>
      </c>
      <c r="AB385" s="7">
        <v>17200</v>
      </c>
      <c r="AC385" s="17">
        <f t="shared" si="22"/>
        <v>17.2</v>
      </c>
      <c r="AD385" s="7">
        <v>15100</v>
      </c>
      <c r="AE385" s="17">
        <f t="shared" si="23"/>
        <v>15.1</v>
      </c>
      <c r="AF385" s="38">
        <v>32300</v>
      </c>
      <c r="AG385" s="24">
        <f t="shared" si="24"/>
        <v>32.299999999999997</v>
      </c>
      <c r="AH385" s="5" t="s">
        <v>2391</v>
      </c>
      <c r="AI385" s="37">
        <f t="shared" si="25"/>
        <v>7</v>
      </c>
    </row>
    <row r="386" spans="1:35" ht="12" customHeight="1" x14ac:dyDescent="0.2">
      <c r="A386" s="1" t="s">
        <v>1418</v>
      </c>
      <c r="B386" s="5" t="s">
        <v>1419</v>
      </c>
      <c r="C386" s="5" t="s">
        <v>1420</v>
      </c>
      <c r="D386" s="5" t="s">
        <v>1437</v>
      </c>
      <c r="E386" s="5" t="s">
        <v>1438</v>
      </c>
      <c r="F386" s="5" t="s">
        <v>2575</v>
      </c>
      <c r="G386" s="5" t="s">
        <v>2092</v>
      </c>
      <c r="H386" s="5" t="s">
        <v>1985</v>
      </c>
      <c r="I386" s="5" t="s">
        <v>1439</v>
      </c>
      <c r="J386" s="5" t="s">
        <v>1728</v>
      </c>
      <c r="K386" s="5" t="s">
        <v>1924</v>
      </c>
      <c r="L386" s="5" t="s">
        <v>1988</v>
      </c>
      <c r="M386" s="5" t="s">
        <v>2197</v>
      </c>
      <c r="N386" s="5" t="s">
        <v>1926</v>
      </c>
      <c r="O386" s="5" t="s">
        <v>1012</v>
      </c>
      <c r="P386" s="5" t="s">
        <v>1440</v>
      </c>
      <c r="Q386" s="5" t="s">
        <v>1441</v>
      </c>
      <c r="R386" s="6" t="b">
        <v>1</v>
      </c>
      <c r="S386" s="5" t="s">
        <v>968</v>
      </c>
      <c r="T386" s="5" t="s">
        <v>1804</v>
      </c>
      <c r="U386" s="5" t="s">
        <v>1989</v>
      </c>
      <c r="V386" s="5" t="s">
        <v>2056</v>
      </c>
      <c r="W386" s="5" t="s">
        <v>1761</v>
      </c>
      <c r="X386" s="6" t="b">
        <v>0</v>
      </c>
      <c r="Y386" s="5" t="s">
        <v>1915</v>
      </c>
      <c r="Z386" s="5" t="s">
        <v>1785</v>
      </c>
      <c r="AA386" s="5" t="s">
        <v>1442</v>
      </c>
      <c r="AB386" s="7">
        <v>32590</v>
      </c>
      <c r="AC386" s="17">
        <f t="shared" ref="AC386:AC413" si="26">AB386/1000</f>
        <v>32.590000000000003</v>
      </c>
      <c r="AD386" s="7">
        <v>13500</v>
      </c>
      <c r="AE386" s="17">
        <f t="shared" ref="AE386:AE413" si="27">AD386/1000</f>
        <v>13.5</v>
      </c>
      <c r="AF386" s="38">
        <v>12901</v>
      </c>
      <c r="AG386" s="24">
        <f t="shared" si="24"/>
        <v>12.901</v>
      </c>
      <c r="AH386" s="5" t="s">
        <v>1443</v>
      </c>
      <c r="AI386" s="37">
        <f t="shared" si="25"/>
        <v>156</v>
      </c>
    </row>
    <row r="387" spans="1:35" ht="12" customHeight="1" x14ac:dyDescent="0.2">
      <c r="A387" s="1" t="s">
        <v>1418</v>
      </c>
      <c r="B387" s="5" t="s">
        <v>1637</v>
      </c>
      <c r="C387" s="5" t="s">
        <v>1651</v>
      </c>
      <c r="D387" s="5" t="s">
        <v>1670</v>
      </c>
      <c r="E387" s="5" t="s">
        <v>1587</v>
      </c>
      <c r="F387" s="5" t="s">
        <v>2842</v>
      </c>
      <c r="G387" s="5" t="s">
        <v>1772</v>
      </c>
      <c r="H387" s="5" t="s">
        <v>1985</v>
      </c>
      <c r="I387" s="5" t="s">
        <v>1671</v>
      </c>
      <c r="J387" s="5" t="s">
        <v>1728</v>
      </c>
      <c r="K387" s="5" t="s">
        <v>1009</v>
      </c>
      <c r="L387" s="5" t="s">
        <v>1988</v>
      </c>
      <c r="M387" s="5" t="s">
        <v>1807</v>
      </c>
      <c r="N387" s="5" t="s">
        <v>1926</v>
      </c>
      <c r="O387" s="5" t="s">
        <v>1672</v>
      </c>
      <c r="P387" s="5" t="s">
        <v>1734</v>
      </c>
      <c r="Q387" s="5" t="s">
        <v>2580</v>
      </c>
      <c r="R387" s="6" t="b">
        <v>0</v>
      </c>
      <c r="S387" s="5" t="s">
        <v>1133</v>
      </c>
      <c r="T387" s="5" t="s">
        <v>2324</v>
      </c>
      <c r="U387" s="5" t="s">
        <v>1785</v>
      </c>
      <c r="V387" s="5" t="s">
        <v>1768</v>
      </c>
      <c r="W387" s="5" t="s">
        <v>2723</v>
      </c>
      <c r="X387" s="6" t="b">
        <v>0</v>
      </c>
      <c r="Y387" s="5" t="s">
        <v>1785</v>
      </c>
      <c r="Z387" s="5" t="s">
        <v>1768</v>
      </c>
      <c r="AA387" s="5" t="s">
        <v>1673</v>
      </c>
      <c r="AB387" s="7">
        <v>12500</v>
      </c>
      <c r="AC387" s="17">
        <f t="shared" si="26"/>
        <v>12.5</v>
      </c>
      <c r="AD387" s="7">
        <v>9700</v>
      </c>
      <c r="AE387" s="17">
        <f t="shared" si="27"/>
        <v>9.6999999999999993</v>
      </c>
      <c r="AF387" s="38">
        <v>17546</v>
      </c>
      <c r="AG387" s="24">
        <f t="shared" ref="AG387:AG413" si="28">AF387/1000</f>
        <v>17.545999999999999</v>
      </c>
      <c r="AH387" s="5" t="s">
        <v>2493</v>
      </c>
      <c r="AI387" s="37">
        <f t="shared" si="25"/>
        <v>200</v>
      </c>
    </row>
    <row r="388" spans="1:35" ht="12" customHeight="1" x14ac:dyDescent="0.2">
      <c r="A388" s="1" t="s">
        <v>1418</v>
      </c>
      <c r="B388" s="5" t="s">
        <v>1482</v>
      </c>
      <c r="C388" s="5" t="s">
        <v>857</v>
      </c>
      <c r="D388" s="5" t="s">
        <v>1522</v>
      </c>
      <c r="E388" s="5" t="s">
        <v>1523</v>
      </c>
      <c r="F388" s="5" t="s">
        <v>1852</v>
      </c>
      <c r="G388" s="5" t="s">
        <v>1901</v>
      </c>
      <c r="H388" s="5" t="s">
        <v>1985</v>
      </c>
      <c r="I388" s="5" t="s">
        <v>1524</v>
      </c>
      <c r="J388" s="5" t="s">
        <v>1728</v>
      </c>
      <c r="K388" s="5" t="s">
        <v>3032</v>
      </c>
      <c r="L388" s="5" t="s">
        <v>1424</v>
      </c>
      <c r="M388" s="5" t="s">
        <v>2244</v>
      </c>
      <c r="N388" s="5" t="s">
        <v>1990</v>
      </c>
      <c r="O388" s="5" t="s">
        <v>1297</v>
      </c>
      <c r="P388" s="5" t="s">
        <v>1525</v>
      </c>
      <c r="Q388" s="5" t="s">
        <v>1526</v>
      </c>
      <c r="R388" s="6" t="b">
        <v>0</v>
      </c>
      <c r="S388" s="5" t="s">
        <v>599</v>
      </c>
      <c r="T388" s="5" t="s">
        <v>1527</v>
      </c>
      <c r="U388" s="5" t="s">
        <v>1528</v>
      </c>
      <c r="V388" s="5" t="s">
        <v>1825</v>
      </c>
      <c r="W388" s="5" t="s">
        <v>2880</v>
      </c>
      <c r="X388" s="6" t="b">
        <v>0</v>
      </c>
      <c r="Y388" s="5" t="s">
        <v>1740</v>
      </c>
      <c r="Z388" s="5" t="s">
        <v>1741</v>
      </c>
      <c r="AA388" s="5" t="s">
        <v>1529</v>
      </c>
      <c r="AB388" s="7">
        <v>13228</v>
      </c>
      <c r="AC388" s="17">
        <f t="shared" si="26"/>
        <v>13.228</v>
      </c>
      <c r="AD388" s="7">
        <v>8155</v>
      </c>
      <c r="AE388" s="17">
        <f t="shared" si="27"/>
        <v>8.1549999999999994</v>
      </c>
      <c r="AF388" s="38">
        <v>20531</v>
      </c>
      <c r="AG388" s="24">
        <f t="shared" si="28"/>
        <v>20.530999999999999</v>
      </c>
      <c r="AH388" s="5" t="s">
        <v>1530</v>
      </c>
      <c r="AI388" s="37">
        <f t="shared" si="25"/>
        <v>224</v>
      </c>
    </row>
    <row r="389" spans="1:35" ht="12" customHeight="1" x14ac:dyDescent="0.2">
      <c r="A389" s="1" t="s">
        <v>1418</v>
      </c>
      <c r="B389" s="5" t="s">
        <v>1482</v>
      </c>
      <c r="C389" s="5" t="s">
        <v>857</v>
      </c>
      <c r="D389" s="5" t="s">
        <v>1509</v>
      </c>
      <c r="E389" s="5" t="s">
        <v>1971</v>
      </c>
      <c r="F389" s="5" t="s">
        <v>1973</v>
      </c>
      <c r="G389" s="5" t="s">
        <v>1890</v>
      </c>
      <c r="H389" s="5" t="s">
        <v>1985</v>
      </c>
      <c r="I389" s="5" t="s">
        <v>1510</v>
      </c>
      <c r="J389" s="5" t="s">
        <v>1728</v>
      </c>
      <c r="K389" s="5" t="s">
        <v>3032</v>
      </c>
      <c r="L389" s="5" t="s">
        <v>1424</v>
      </c>
      <c r="M389" s="5" t="s">
        <v>1882</v>
      </c>
      <c r="N389" s="5" t="s">
        <v>1990</v>
      </c>
      <c r="O389" s="5" t="s">
        <v>1369</v>
      </c>
      <c r="P389" s="5" t="s">
        <v>1511</v>
      </c>
      <c r="Q389" s="5" t="s">
        <v>1512</v>
      </c>
      <c r="R389" s="6" t="b">
        <v>0</v>
      </c>
      <c r="S389" s="5" t="s">
        <v>1513</v>
      </c>
      <c r="T389" s="5" t="s">
        <v>1514</v>
      </c>
      <c r="U389" s="5" t="s">
        <v>2004</v>
      </c>
      <c r="V389" s="5" t="s">
        <v>2068</v>
      </c>
      <c r="W389" s="5" t="s">
        <v>1367</v>
      </c>
      <c r="X389" s="6" t="b">
        <v>0</v>
      </c>
      <c r="Y389" s="5" t="s">
        <v>1740</v>
      </c>
      <c r="Z389" s="5" t="s">
        <v>1785</v>
      </c>
      <c r="AA389" s="5" t="s">
        <v>1515</v>
      </c>
      <c r="AB389" s="7">
        <v>6962</v>
      </c>
      <c r="AC389" s="17">
        <f t="shared" si="26"/>
        <v>6.9619999999999997</v>
      </c>
      <c r="AD389" s="7">
        <v>7360</v>
      </c>
      <c r="AE389" s="17">
        <f t="shared" si="27"/>
        <v>7.36</v>
      </c>
      <c r="AF389" s="38">
        <v>13611</v>
      </c>
      <c r="AG389" s="24">
        <f t="shared" si="28"/>
        <v>13.611000000000001</v>
      </c>
      <c r="AH389" s="5" t="s">
        <v>1516</v>
      </c>
      <c r="AI389" s="37">
        <f t="shared" si="25"/>
        <v>134</v>
      </c>
    </row>
    <row r="390" spans="1:35" ht="12" customHeight="1" x14ac:dyDescent="0.2">
      <c r="A390" s="1" t="s">
        <v>1418</v>
      </c>
      <c r="B390" s="5" t="s">
        <v>1482</v>
      </c>
      <c r="C390" s="5" t="s">
        <v>857</v>
      </c>
      <c r="D390" s="5" t="s">
        <v>1498</v>
      </c>
      <c r="E390" s="5" t="s">
        <v>1499</v>
      </c>
      <c r="F390" s="5" t="s">
        <v>1948</v>
      </c>
      <c r="G390" s="5" t="s">
        <v>2211</v>
      </c>
      <c r="H390" s="5" t="s">
        <v>1985</v>
      </c>
      <c r="I390" s="5" t="s">
        <v>1500</v>
      </c>
      <c r="J390" s="5" t="s">
        <v>1728</v>
      </c>
      <c r="K390" s="5" t="s">
        <v>1987</v>
      </c>
      <c r="L390" s="5" t="s">
        <v>1424</v>
      </c>
      <c r="M390" s="5" t="s">
        <v>1989</v>
      </c>
      <c r="N390" s="5" t="s">
        <v>2605</v>
      </c>
      <c r="O390" s="5" t="s">
        <v>1501</v>
      </c>
      <c r="P390" s="5" t="s">
        <v>1502</v>
      </c>
      <c r="Q390" s="5" t="s">
        <v>2941</v>
      </c>
      <c r="R390" s="6" t="b">
        <v>0</v>
      </c>
      <c r="S390" s="5" t="s">
        <v>1503</v>
      </c>
      <c r="T390" s="5" t="s">
        <v>1504</v>
      </c>
      <c r="U390" s="5" t="s">
        <v>1847</v>
      </c>
      <c r="V390" s="5" t="s">
        <v>2028</v>
      </c>
      <c r="W390" s="5" t="s">
        <v>3136</v>
      </c>
      <c r="X390" s="6" t="b">
        <v>0</v>
      </c>
      <c r="Y390" s="5" t="s">
        <v>1740</v>
      </c>
      <c r="Z390" s="5" t="s">
        <v>1785</v>
      </c>
      <c r="AA390" s="5" t="s">
        <v>1505</v>
      </c>
      <c r="AB390" s="7">
        <v>11438</v>
      </c>
      <c r="AC390" s="17">
        <f t="shared" si="26"/>
        <v>11.438000000000001</v>
      </c>
      <c r="AD390" s="7">
        <v>7183</v>
      </c>
      <c r="AE390" s="17">
        <f t="shared" si="27"/>
        <v>7.1829999999999998</v>
      </c>
      <c r="AF390" s="38">
        <v>17709</v>
      </c>
      <c r="AG390" s="24">
        <f t="shared" si="28"/>
        <v>17.709</v>
      </c>
      <c r="AH390" s="5" t="s">
        <v>1506</v>
      </c>
      <c r="AI390" s="37">
        <f t="shared" si="25"/>
        <v>107</v>
      </c>
    </row>
    <row r="391" spans="1:35" ht="12" customHeight="1" x14ac:dyDescent="0.2">
      <c r="A391" s="1" t="s">
        <v>1418</v>
      </c>
      <c r="B391" s="5" t="s">
        <v>1561</v>
      </c>
      <c r="C391" s="5" t="s">
        <v>1574</v>
      </c>
      <c r="D391" s="5" t="s">
        <v>1582</v>
      </c>
      <c r="E391" s="5" t="s">
        <v>1583</v>
      </c>
      <c r="F391" s="5" t="s">
        <v>2307</v>
      </c>
      <c r="G391" s="5" t="s">
        <v>1724</v>
      </c>
      <c r="H391" s="5" t="s">
        <v>1985</v>
      </c>
      <c r="I391" s="5" t="s">
        <v>1584</v>
      </c>
      <c r="J391" s="5" t="s">
        <v>1728</v>
      </c>
      <c r="K391" s="5" t="s">
        <v>3032</v>
      </c>
      <c r="L391" s="5" t="s">
        <v>1988</v>
      </c>
      <c r="M391" s="5" t="s">
        <v>2004</v>
      </c>
      <c r="N391" s="5" t="s">
        <v>1990</v>
      </c>
      <c r="O391" s="5" t="s">
        <v>1928</v>
      </c>
      <c r="P391" s="5" t="s">
        <v>2048</v>
      </c>
      <c r="Q391" s="5" t="s">
        <v>1585</v>
      </c>
      <c r="R391" s="6" t="b">
        <v>1</v>
      </c>
      <c r="S391" s="5" t="s">
        <v>1580</v>
      </c>
      <c r="T391" s="5" t="s">
        <v>1871</v>
      </c>
      <c r="U391" s="5" t="s">
        <v>1847</v>
      </c>
      <c r="V391" s="5" t="s">
        <v>2056</v>
      </c>
      <c r="W391" s="5" t="s">
        <v>2572</v>
      </c>
      <c r="X391" s="6" t="b">
        <v>0</v>
      </c>
      <c r="Y391" s="5" t="s">
        <v>1740</v>
      </c>
      <c r="Z391" s="5" t="s">
        <v>1785</v>
      </c>
      <c r="AA391" s="5" t="s">
        <v>1798</v>
      </c>
      <c r="AB391" s="7">
        <v>33000</v>
      </c>
      <c r="AC391" s="17">
        <f t="shared" si="26"/>
        <v>33</v>
      </c>
      <c r="AD391" s="7">
        <v>7000</v>
      </c>
      <c r="AE391" s="17">
        <f t="shared" si="27"/>
        <v>7</v>
      </c>
      <c r="AF391" s="38">
        <v>20296</v>
      </c>
      <c r="AG391" s="24">
        <f t="shared" si="28"/>
        <v>20.295999999999999</v>
      </c>
      <c r="AH391" s="5" t="s">
        <v>1810</v>
      </c>
      <c r="AI391" s="37">
        <f t="shared" si="25"/>
        <v>20</v>
      </c>
    </row>
    <row r="392" spans="1:35" ht="12" customHeight="1" x14ac:dyDescent="0.2">
      <c r="A392" s="1" t="s">
        <v>1418</v>
      </c>
      <c r="B392" s="5" t="s">
        <v>1482</v>
      </c>
      <c r="C392" s="5" t="s">
        <v>1548</v>
      </c>
      <c r="D392" s="5" t="s">
        <v>1549</v>
      </c>
      <c r="E392" s="5" t="s">
        <v>1971</v>
      </c>
      <c r="F392" s="5" t="s">
        <v>1751</v>
      </c>
      <c r="G392" s="5" t="s">
        <v>2478</v>
      </c>
      <c r="H392" s="5" t="s">
        <v>1985</v>
      </c>
      <c r="I392" s="5" t="s">
        <v>1550</v>
      </c>
      <c r="J392" s="5" t="s">
        <v>1728</v>
      </c>
      <c r="K392" s="5" t="s">
        <v>1924</v>
      </c>
      <c r="L392" s="5" t="s">
        <v>1988</v>
      </c>
      <c r="M392" s="5" t="s">
        <v>2238</v>
      </c>
      <c r="N392" s="5" t="s">
        <v>2605</v>
      </c>
      <c r="O392" s="5" t="s">
        <v>1930</v>
      </c>
      <c r="P392" s="5" t="s">
        <v>1551</v>
      </c>
      <c r="Q392" s="5" t="s">
        <v>1552</v>
      </c>
      <c r="R392" s="6" t="b">
        <v>0</v>
      </c>
      <c r="S392" s="5" t="s">
        <v>504</v>
      </c>
      <c r="T392" s="5" t="s">
        <v>504</v>
      </c>
      <c r="U392" s="5" t="s">
        <v>1882</v>
      </c>
      <c r="V392" s="5" t="s">
        <v>2039</v>
      </c>
      <c r="W392" s="5" t="s">
        <v>1930</v>
      </c>
      <c r="X392" s="6" t="b">
        <v>0</v>
      </c>
      <c r="Y392" s="5" t="s">
        <v>1825</v>
      </c>
      <c r="Z392" s="5" t="s">
        <v>1741</v>
      </c>
      <c r="AA392" s="5" t="s">
        <v>2103</v>
      </c>
      <c r="AB392" s="7">
        <v>4700</v>
      </c>
      <c r="AC392" s="17">
        <f t="shared" si="26"/>
        <v>4.7</v>
      </c>
      <c r="AD392" s="7">
        <v>5300</v>
      </c>
      <c r="AE392" s="17">
        <f t="shared" si="27"/>
        <v>5.3</v>
      </c>
      <c r="AF392" s="38">
        <v>0</v>
      </c>
      <c r="AG392" s="24">
        <f t="shared" si="28"/>
        <v>0</v>
      </c>
      <c r="AH392" s="5" t="s">
        <v>2588</v>
      </c>
      <c r="AI392" s="37">
        <f t="shared" si="25"/>
        <v>24</v>
      </c>
    </row>
    <row r="393" spans="1:35" ht="12" customHeight="1" x14ac:dyDescent="0.2">
      <c r="A393" s="1" t="s">
        <v>1418</v>
      </c>
      <c r="B393" s="5" t="s">
        <v>1482</v>
      </c>
      <c r="C393" s="5" t="s">
        <v>1483</v>
      </c>
      <c r="D393" s="5" t="s">
        <v>1531</v>
      </c>
      <c r="E393" s="5" t="s">
        <v>1971</v>
      </c>
      <c r="F393" s="5" t="s">
        <v>1829</v>
      </c>
      <c r="G393" s="5" t="s">
        <v>2666</v>
      </c>
      <c r="H393" s="5" t="s">
        <v>1985</v>
      </c>
      <c r="I393" s="5" t="s">
        <v>1532</v>
      </c>
      <c r="J393" s="5" t="s">
        <v>1728</v>
      </c>
      <c r="K393" s="5" t="s">
        <v>3032</v>
      </c>
      <c r="L393" s="5" t="s">
        <v>1988</v>
      </c>
      <c r="M393" s="5" t="s">
        <v>1915</v>
      </c>
      <c r="N393" s="5" t="s">
        <v>1990</v>
      </c>
      <c r="O393" s="5" t="s">
        <v>1533</v>
      </c>
      <c r="P393" s="5" t="s">
        <v>1534</v>
      </c>
      <c r="Q393" s="5" t="s">
        <v>1943</v>
      </c>
      <c r="R393" s="6" t="b">
        <v>0</v>
      </c>
      <c r="S393" s="5" t="s">
        <v>1535</v>
      </c>
      <c r="T393" s="5" t="s">
        <v>1535</v>
      </c>
      <c r="U393" s="5" t="s">
        <v>2206</v>
      </c>
      <c r="V393" s="5" t="s">
        <v>1741</v>
      </c>
      <c r="W393" s="5" t="s">
        <v>1536</v>
      </c>
      <c r="X393" s="6" t="b">
        <v>0</v>
      </c>
      <c r="Y393" s="5" t="s">
        <v>1741</v>
      </c>
      <c r="Z393" s="5" t="s">
        <v>1785</v>
      </c>
      <c r="AA393" s="5" t="s">
        <v>1537</v>
      </c>
      <c r="AB393" s="7">
        <v>3000</v>
      </c>
      <c r="AC393" s="17">
        <f t="shared" si="26"/>
        <v>3</v>
      </c>
      <c r="AD393" s="7">
        <v>5174</v>
      </c>
      <c r="AE393" s="17">
        <f t="shared" si="27"/>
        <v>5.1740000000000004</v>
      </c>
      <c r="AF393" s="38">
        <v>15946</v>
      </c>
      <c r="AG393" s="24">
        <f t="shared" si="28"/>
        <v>15.946</v>
      </c>
      <c r="AH393" s="5" t="s">
        <v>1539</v>
      </c>
      <c r="AI393" s="37">
        <f t="shared" si="25"/>
        <v>44.6</v>
      </c>
    </row>
    <row r="394" spans="1:35" ht="12" customHeight="1" x14ac:dyDescent="0.2">
      <c r="A394" s="1" t="s">
        <v>1418</v>
      </c>
      <c r="B394" s="5" t="s">
        <v>1561</v>
      </c>
      <c r="C394" s="5" t="s">
        <v>1574</v>
      </c>
      <c r="D394" s="5" t="s">
        <v>1586</v>
      </c>
      <c r="E394" s="5" t="s">
        <v>1587</v>
      </c>
      <c r="F394" s="5" t="s">
        <v>2486</v>
      </c>
      <c r="G394" s="5" t="s">
        <v>1890</v>
      </c>
      <c r="H394" s="5" t="s">
        <v>1985</v>
      </c>
      <c r="I394" s="5" t="s">
        <v>1588</v>
      </c>
      <c r="J394" s="5" t="s">
        <v>1728</v>
      </c>
      <c r="K394" s="5" t="s">
        <v>3032</v>
      </c>
      <c r="L394" s="5" t="s">
        <v>1988</v>
      </c>
      <c r="M394" s="5" t="s">
        <v>1784</v>
      </c>
      <c r="N394" s="5" t="s">
        <v>1926</v>
      </c>
      <c r="O394" s="5" t="s">
        <v>1367</v>
      </c>
      <c r="P394" s="5" t="s">
        <v>2205</v>
      </c>
      <c r="Q394" s="5" t="s">
        <v>1441</v>
      </c>
      <c r="R394" s="6" t="b">
        <v>1</v>
      </c>
      <c r="S394" s="5" t="s">
        <v>1758</v>
      </c>
      <c r="T394" s="5" t="s">
        <v>599</v>
      </c>
      <c r="U394" s="5" t="s">
        <v>1825</v>
      </c>
      <c r="V394" s="5" t="s">
        <v>1887</v>
      </c>
      <c r="W394" s="5" t="s">
        <v>389</v>
      </c>
      <c r="X394" s="6" t="b">
        <v>0</v>
      </c>
      <c r="Y394" s="5" t="s">
        <v>1836</v>
      </c>
      <c r="Z394" s="5" t="s">
        <v>1785</v>
      </c>
      <c r="AA394" s="5" t="s">
        <v>1589</v>
      </c>
      <c r="AB394" s="7">
        <v>23750</v>
      </c>
      <c r="AC394" s="17">
        <f t="shared" si="26"/>
        <v>23.75</v>
      </c>
      <c r="AD394" s="7">
        <v>5000</v>
      </c>
      <c r="AE394" s="17">
        <f t="shared" si="27"/>
        <v>5</v>
      </c>
      <c r="AF394" s="38">
        <v>13811</v>
      </c>
      <c r="AG394" s="24">
        <f t="shared" si="28"/>
        <v>13.811</v>
      </c>
      <c r="AH394" s="5" t="s">
        <v>1464</v>
      </c>
      <c r="AI394" s="37">
        <f t="shared" si="25"/>
        <v>1500</v>
      </c>
    </row>
    <row r="395" spans="1:35" ht="12" customHeight="1" x14ac:dyDescent="0.2">
      <c r="A395" s="1" t="s">
        <v>1418</v>
      </c>
      <c r="B395" s="5" t="s">
        <v>1482</v>
      </c>
      <c r="C395" s="5" t="s">
        <v>1540</v>
      </c>
      <c r="D395" s="5" t="s">
        <v>1541</v>
      </c>
      <c r="E395" s="5" t="s">
        <v>1542</v>
      </c>
      <c r="F395" s="5" t="s">
        <v>1948</v>
      </c>
      <c r="G395" s="5" t="s">
        <v>2001</v>
      </c>
      <c r="H395" s="5" t="s">
        <v>1985</v>
      </c>
      <c r="I395" s="5" t="s">
        <v>1543</v>
      </c>
      <c r="J395" s="5" t="s">
        <v>1728</v>
      </c>
      <c r="K395" s="5" t="s">
        <v>1009</v>
      </c>
      <c r="L395" s="5" t="s">
        <v>1988</v>
      </c>
      <c r="M395" s="5" t="s">
        <v>1807</v>
      </c>
      <c r="N395" s="5" t="s">
        <v>1926</v>
      </c>
      <c r="O395" s="5" t="s">
        <v>2902</v>
      </c>
      <c r="P395" s="5" t="s">
        <v>1544</v>
      </c>
      <c r="Q395" s="5" t="s">
        <v>1490</v>
      </c>
      <c r="R395" s="6" t="b">
        <v>0</v>
      </c>
      <c r="S395" s="5" t="s">
        <v>936</v>
      </c>
      <c r="T395" s="5" t="s">
        <v>1545</v>
      </c>
      <c r="U395" s="5" t="s">
        <v>2068</v>
      </c>
      <c r="V395" s="5" t="s">
        <v>2056</v>
      </c>
      <c r="W395" s="5" t="s">
        <v>2795</v>
      </c>
      <c r="X395" s="6" t="b">
        <v>1</v>
      </c>
      <c r="Y395" s="5" t="s">
        <v>1836</v>
      </c>
      <c r="Z395" s="5" t="s">
        <v>1768</v>
      </c>
      <c r="AA395" s="5" t="s">
        <v>1871</v>
      </c>
      <c r="AB395" s="7">
        <v>7436</v>
      </c>
      <c r="AC395" s="17">
        <f t="shared" si="26"/>
        <v>7.4359999999999999</v>
      </c>
      <c r="AD395" s="7">
        <v>4564</v>
      </c>
      <c r="AE395" s="17">
        <f t="shared" si="27"/>
        <v>4.5640000000000001</v>
      </c>
      <c r="AF395" s="38">
        <v>9919</v>
      </c>
      <c r="AG395" s="24">
        <f t="shared" si="28"/>
        <v>9.9190000000000005</v>
      </c>
      <c r="AH395" s="5" t="s">
        <v>2588</v>
      </c>
      <c r="AI395" s="37">
        <f t="shared" ref="AI395:AI413" si="29">AH395/1000</f>
        <v>24</v>
      </c>
    </row>
    <row r="396" spans="1:35" ht="12" customHeight="1" x14ac:dyDescent="0.2">
      <c r="A396" s="1" t="s">
        <v>1418</v>
      </c>
      <c r="B396" s="5" t="s">
        <v>1595</v>
      </c>
      <c r="C396" s="5" t="s">
        <v>1596</v>
      </c>
      <c r="D396" s="5" t="s">
        <v>1605</v>
      </c>
      <c r="E396" s="5" t="s">
        <v>1598</v>
      </c>
      <c r="F396" s="5" t="s">
        <v>2211</v>
      </c>
      <c r="G396" s="5" t="s">
        <v>1345</v>
      </c>
      <c r="H396" s="5" t="s">
        <v>1985</v>
      </c>
      <c r="I396" s="5" t="s">
        <v>1601</v>
      </c>
      <c r="J396" s="5" t="s">
        <v>1606</v>
      </c>
      <c r="K396" s="5" t="s">
        <v>1924</v>
      </c>
      <c r="L396" s="5" t="s">
        <v>1988</v>
      </c>
      <c r="M396" s="5" t="s">
        <v>1746</v>
      </c>
      <c r="N396" s="5" t="s">
        <v>1926</v>
      </c>
      <c r="O396" s="5" t="s">
        <v>1804</v>
      </c>
      <c r="P396" s="5" t="s">
        <v>2005</v>
      </c>
      <c r="Q396" s="5" t="s">
        <v>1799</v>
      </c>
      <c r="R396" s="6" t="b">
        <v>0</v>
      </c>
      <c r="S396" s="5" t="s">
        <v>2832</v>
      </c>
      <c r="T396" s="5" t="s">
        <v>1745</v>
      </c>
      <c r="U396" s="5" t="s">
        <v>1931</v>
      </c>
      <c r="V396" s="5" t="s">
        <v>2068</v>
      </c>
      <c r="W396" s="5" t="s">
        <v>1779</v>
      </c>
      <c r="X396" s="6" t="b">
        <v>1</v>
      </c>
      <c r="Y396" s="5" t="s">
        <v>1915</v>
      </c>
      <c r="Z396" s="5" t="s">
        <v>1785</v>
      </c>
      <c r="AA396" s="5" t="s">
        <v>2415</v>
      </c>
      <c r="AB396" s="7">
        <v>2700</v>
      </c>
      <c r="AC396" s="17">
        <f t="shared" si="26"/>
        <v>2.7</v>
      </c>
      <c r="AD396" s="7">
        <v>3400</v>
      </c>
      <c r="AE396" s="17">
        <f t="shared" si="27"/>
        <v>3.4</v>
      </c>
      <c r="AF396" s="38">
        <v>0</v>
      </c>
      <c r="AG396" s="24">
        <f t="shared" si="28"/>
        <v>0</v>
      </c>
      <c r="AH396" s="5" t="s">
        <v>994</v>
      </c>
      <c r="AI396" s="37">
        <f t="shared" si="29"/>
        <v>28</v>
      </c>
    </row>
    <row r="397" spans="1:35" ht="12" customHeight="1" x14ac:dyDescent="0.2">
      <c r="A397" s="1" t="s">
        <v>1418</v>
      </c>
      <c r="B397" s="5" t="s">
        <v>1595</v>
      </c>
      <c r="C397" s="5" t="s">
        <v>1596</v>
      </c>
      <c r="D397" s="5" t="s">
        <v>1607</v>
      </c>
      <c r="E397" s="5" t="s">
        <v>1598</v>
      </c>
      <c r="F397" s="5" t="s">
        <v>2211</v>
      </c>
      <c r="G397" s="5" t="s">
        <v>1345</v>
      </c>
      <c r="H397" s="5" t="s">
        <v>1985</v>
      </c>
      <c r="I397" s="5" t="s">
        <v>1601</v>
      </c>
      <c r="J397" s="5" t="s">
        <v>1606</v>
      </c>
      <c r="K397" s="5" t="s">
        <v>1924</v>
      </c>
      <c r="L397" s="5" t="s">
        <v>1988</v>
      </c>
      <c r="M397" s="5" t="s">
        <v>2087</v>
      </c>
      <c r="N397" s="5" t="s">
        <v>1926</v>
      </c>
      <c r="O397" s="5" t="s">
        <v>1928</v>
      </c>
      <c r="P397" s="5" t="s">
        <v>1824</v>
      </c>
      <c r="Q397" s="5" t="s">
        <v>2458</v>
      </c>
      <c r="R397" s="6" t="b">
        <v>0</v>
      </c>
      <c r="S397" s="5" t="s">
        <v>1427</v>
      </c>
      <c r="T397" s="5" t="s">
        <v>1745</v>
      </c>
      <c r="U397" s="5" t="s">
        <v>1785</v>
      </c>
      <c r="V397" s="5" t="s">
        <v>1931</v>
      </c>
      <c r="W397" s="5" t="s">
        <v>1779</v>
      </c>
      <c r="X397" s="6" t="b">
        <v>1</v>
      </c>
      <c r="Y397" s="5" t="s">
        <v>1915</v>
      </c>
      <c r="Z397" s="5" t="s">
        <v>1785</v>
      </c>
      <c r="AA397" s="5" t="s">
        <v>2489</v>
      </c>
      <c r="AB397" s="7">
        <v>2150</v>
      </c>
      <c r="AC397" s="17">
        <f t="shared" si="26"/>
        <v>2.15</v>
      </c>
      <c r="AD397" s="7">
        <v>3300</v>
      </c>
      <c r="AE397" s="17">
        <f t="shared" si="27"/>
        <v>3.3</v>
      </c>
      <c r="AF397" s="38">
        <v>0</v>
      </c>
      <c r="AG397" s="24">
        <f t="shared" si="28"/>
        <v>0</v>
      </c>
      <c r="AH397" s="5" t="s">
        <v>1798</v>
      </c>
      <c r="AI397" s="37">
        <f t="shared" si="29"/>
        <v>40</v>
      </c>
    </row>
    <row r="398" spans="1:35" ht="12" customHeight="1" x14ac:dyDescent="0.2">
      <c r="A398" s="1" t="s">
        <v>1418</v>
      </c>
      <c r="B398" s="5" t="s">
        <v>1482</v>
      </c>
      <c r="C398" s="5" t="s">
        <v>1483</v>
      </c>
      <c r="D398" s="5" t="s">
        <v>1491</v>
      </c>
      <c r="E398" s="5" t="s">
        <v>1492</v>
      </c>
      <c r="F398" s="5" t="s">
        <v>2743</v>
      </c>
      <c r="G398" s="5" t="s">
        <v>1865</v>
      </c>
      <c r="H398" s="5" t="s">
        <v>1985</v>
      </c>
      <c r="I398" s="5" t="s">
        <v>1493</v>
      </c>
      <c r="J398" s="5" t="s">
        <v>1728</v>
      </c>
      <c r="K398" s="5" t="s">
        <v>3032</v>
      </c>
      <c r="L398" s="5" t="s">
        <v>1988</v>
      </c>
      <c r="M398" s="5" t="s">
        <v>2004</v>
      </c>
      <c r="N398" s="5" t="s">
        <v>1990</v>
      </c>
      <c r="O398" s="5" t="s">
        <v>1494</v>
      </c>
      <c r="P398" s="5" t="s">
        <v>1495</v>
      </c>
      <c r="Q398" s="5" t="s">
        <v>2297</v>
      </c>
      <c r="R398" s="6" t="b">
        <v>0</v>
      </c>
      <c r="S398" s="5" t="s">
        <v>2017</v>
      </c>
      <c r="T398" s="5" t="s">
        <v>3144</v>
      </c>
      <c r="U398" s="5" t="s">
        <v>2068</v>
      </c>
      <c r="V398" s="5" t="s">
        <v>2056</v>
      </c>
      <c r="W398" s="5" t="s">
        <v>1746</v>
      </c>
      <c r="X398" s="6" t="b">
        <v>1</v>
      </c>
      <c r="Y398" s="5" t="s">
        <v>1741</v>
      </c>
      <c r="Z398" s="5" t="s">
        <v>1768</v>
      </c>
      <c r="AA398" s="5" t="s">
        <v>1496</v>
      </c>
      <c r="AB398" s="7">
        <v>1224</v>
      </c>
      <c r="AC398" s="17">
        <f t="shared" si="26"/>
        <v>1.224</v>
      </c>
      <c r="AD398" s="7">
        <v>2797</v>
      </c>
      <c r="AE398" s="17">
        <f t="shared" si="27"/>
        <v>2.7970000000000002</v>
      </c>
      <c r="AF398" s="38">
        <v>4775</v>
      </c>
      <c r="AG398" s="24">
        <f t="shared" si="28"/>
        <v>4.7750000000000004</v>
      </c>
      <c r="AH398" s="5" t="s">
        <v>1787</v>
      </c>
      <c r="AI398" s="37">
        <f t="shared" si="29"/>
        <v>45</v>
      </c>
    </row>
    <row r="399" spans="1:35" ht="12" customHeight="1" x14ac:dyDescent="0.2">
      <c r="A399" s="1" t="s">
        <v>1418</v>
      </c>
      <c r="B399" s="5" t="s">
        <v>1419</v>
      </c>
      <c r="C399" s="5" t="s">
        <v>1420</v>
      </c>
      <c r="D399" s="5" t="s">
        <v>1466</v>
      </c>
      <c r="E399" s="5" t="s">
        <v>1422</v>
      </c>
      <c r="F399" s="5" t="s">
        <v>2575</v>
      </c>
      <c r="G399" s="5" t="s">
        <v>3115</v>
      </c>
      <c r="H399" s="5" t="s">
        <v>1985</v>
      </c>
      <c r="I399" s="5" t="s">
        <v>1467</v>
      </c>
      <c r="J399" s="5" t="s">
        <v>1728</v>
      </c>
      <c r="K399" s="5" t="s">
        <v>1924</v>
      </c>
      <c r="L399" s="5" t="s">
        <v>2095</v>
      </c>
      <c r="M399" s="5" t="s">
        <v>1755</v>
      </c>
      <c r="N399" s="5" t="s">
        <v>1990</v>
      </c>
      <c r="O399" s="5" t="s">
        <v>1468</v>
      </c>
      <c r="P399" s="5" t="s">
        <v>2913</v>
      </c>
      <c r="Q399" s="5" t="s">
        <v>1469</v>
      </c>
      <c r="R399" s="6" t="b">
        <v>1</v>
      </c>
      <c r="S399" s="5" t="s">
        <v>1886</v>
      </c>
      <c r="T399" s="5" t="s">
        <v>1470</v>
      </c>
      <c r="U399" s="5" t="s">
        <v>2004</v>
      </c>
      <c r="V399" s="5" t="s">
        <v>1989</v>
      </c>
      <c r="W399" s="5" t="s">
        <v>1471</v>
      </c>
      <c r="X399" s="6" t="b">
        <v>0</v>
      </c>
      <c r="Y399" s="5" t="s">
        <v>1807</v>
      </c>
      <c r="Z399" s="5" t="s">
        <v>2056</v>
      </c>
      <c r="AA399" s="5" t="s">
        <v>1472</v>
      </c>
      <c r="AB399" s="7">
        <v>4462</v>
      </c>
      <c r="AC399" s="17">
        <f t="shared" si="26"/>
        <v>4.4619999999999997</v>
      </c>
      <c r="AD399" s="7">
        <v>2643</v>
      </c>
      <c r="AE399" s="17">
        <f t="shared" si="27"/>
        <v>2.6429999999999998</v>
      </c>
      <c r="AF399" s="38">
        <v>3273</v>
      </c>
      <c r="AG399" s="24">
        <f t="shared" si="28"/>
        <v>3.2730000000000001</v>
      </c>
      <c r="AH399" s="5" t="s">
        <v>1473</v>
      </c>
      <c r="AI399" s="37">
        <f t="shared" si="29"/>
        <v>149</v>
      </c>
    </row>
    <row r="400" spans="1:35" ht="12" customHeight="1" x14ac:dyDescent="0.2">
      <c r="A400" s="1" t="s">
        <v>1418</v>
      </c>
      <c r="B400" s="5" t="s">
        <v>1419</v>
      </c>
      <c r="C400" s="5" t="s">
        <v>1446</v>
      </c>
      <c r="D400" s="5" t="s">
        <v>1474</v>
      </c>
      <c r="E400" s="5" t="s">
        <v>1475</v>
      </c>
      <c r="F400" s="5" t="s">
        <v>1984</v>
      </c>
      <c r="G400" s="5" t="s">
        <v>2235</v>
      </c>
      <c r="H400" s="5" t="s">
        <v>1985</v>
      </c>
      <c r="I400" s="5" t="s">
        <v>1476</v>
      </c>
      <c r="J400" s="5" t="s">
        <v>1728</v>
      </c>
      <c r="K400" s="5" t="s">
        <v>3032</v>
      </c>
      <c r="L400" s="5" t="s">
        <v>1988</v>
      </c>
      <c r="M400" s="5" t="s">
        <v>1989</v>
      </c>
      <c r="N400" s="5" t="s">
        <v>1926</v>
      </c>
      <c r="O400" s="5" t="s">
        <v>1477</v>
      </c>
      <c r="P400" s="5" t="s">
        <v>1927</v>
      </c>
      <c r="Q400" s="5" t="s">
        <v>1478</v>
      </c>
      <c r="R400" s="6" t="b">
        <v>0</v>
      </c>
      <c r="S400" s="5" t="s">
        <v>2159</v>
      </c>
      <c r="T400" s="5" t="s">
        <v>2159</v>
      </c>
      <c r="U400" s="5" t="s">
        <v>1741</v>
      </c>
      <c r="V400" s="5" t="s">
        <v>1779</v>
      </c>
      <c r="W400" s="5" t="s">
        <v>2457</v>
      </c>
      <c r="X400" s="6" t="b">
        <v>0</v>
      </c>
      <c r="Y400" s="5" t="s">
        <v>1836</v>
      </c>
      <c r="Z400" s="5" t="s">
        <v>1785</v>
      </c>
      <c r="AA400" s="5" t="s">
        <v>1479</v>
      </c>
      <c r="AB400" s="7">
        <v>5079</v>
      </c>
      <c r="AC400" s="17">
        <f t="shared" si="26"/>
        <v>5.0789999999999997</v>
      </c>
      <c r="AD400" s="7">
        <v>2140</v>
      </c>
      <c r="AE400" s="17">
        <f t="shared" si="27"/>
        <v>2.14</v>
      </c>
      <c r="AF400" s="38">
        <v>2293</v>
      </c>
      <c r="AG400" s="24">
        <f t="shared" si="28"/>
        <v>2.2930000000000001</v>
      </c>
      <c r="AH400" s="5" t="s">
        <v>2562</v>
      </c>
      <c r="AI400" s="37">
        <f t="shared" si="29"/>
        <v>100</v>
      </c>
    </row>
    <row r="401" spans="1:35" ht="12" customHeight="1" x14ac:dyDescent="0.2">
      <c r="A401" s="1" t="s">
        <v>1418</v>
      </c>
      <c r="B401" s="5" t="s">
        <v>1482</v>
      </c>
      <c r="C401" s="5" t="s">
        <v>1483</v>
      </c>
      <c r="D401" s="5" t="s">
        <v>1484</v>
      </c>
      <c r="E401" s="5" t="s">
        <v>2576</v>
      </c>
      <c r="F401" s="5" t="s">
        <v>2152</v>
      </c>
      <c r="G401" s="5" t="s">
        <v>1801</v>
      </c>
      <c r="H401" s="5" t="s">
        <v>1485</v>
      </c>
      <c r="I401" s="5" t="s">
        <v>1486</v>
      </c>
      <c r="J401" s="5" t="s">
        <v>1178</v>
      </c>
      <c r="K401" s="5" t="s">
        <v>3032</v>
      </c>
      <c r="L401" s="5" t="s">
        <v>1178</v>
      </c>
      <c r="M401" s="5" t="s">
        <v>1836</v>
      </c>
      <c r="N401" s="5" t="s">
        <v>1926</v>
      </c>
      <c r="O401" s="5" t="s">
        <v>2169</v>
      </c>
      <c r="P401" s="5" t="s">
        <v>2448</v>
      </c>
      <c r="Q401" s="5" t="s">
        <v>1779</v>
      </c>
      <c r="R401" s="6" t="b">
        <v>0</v>
      </c>
      <c r="S401" s="5" t="s">
        <v>1487</v>
      </c>
      <c r="T401" s="5" t="s">
        <v>1488</v>
      </c>
      <c r="U401" s="5" t="s">
        <v>1740</v>
      </c>
      <c r="V401" s="5" t="s">
        <v>2039</v>
      </c>
      <c r="W401" s="5" t="s">
        <v>1489</v>
      </c>
      <c r="X401" s="6" t="b">
        <v>1</v>
      </c>
      <c r="Y401" s="5" t="s">
        <v>1884</v>
      </c>
      <c r="Z401" s="5" t="s">
        <v>1785</v>
      </c>
      <c r="AA401" s="5" t="s">
        <v>1742</v>
      </c>
      <c r="AB401" s="7">
        <v>790</v>
      </c>
      <c r="AC401" s="17">
        <f t="shared" si="26"/>
        <v>0.79</v>
      </c>
      <c r="AD401" s="7">
        <v>2002</v>
      </c>
      <c r="AE401" s="17">
        <f t="shared" si="27"/>
        <v>2.0019999999999998</v>
      </c>
      <c r="AF401" s="38">
        <v>2824</v>
      </c>
      <c r="AG401" s="24">
        <f t="shared" si="28"/>
        <v>2.8239999999999998</v>
      </c>
      <c r="AH401" s="5" t="s">
        <v>1810</v>
      </c>
      <c r="AI401" s="37">
        <f t="shared" si="29"/>
        <v>20</v>
      </c>
    </row>
    <row r="402" spans="1:35" ht="12" customHeight="1" x14ac:dyDescent="0.2">
      <c r="A402" s="1" t="s">
        <v>1418</v>
      </c>
      <c r="B402" s="5" t="s">
        <v>1554</v>
      </c>
      <c r="C402" s="5" t="s">
        <v>1555</v>
      </c>
      <c r="D402" s="5" t="s">
        <v>1556</v>
      </c>
      <c r="E402" s="5" t="s">
        <v>1557</v>
      </c>
      <c r="F402" s="5" t="s">
        <v>1865</v>
      </c>
      <c r="G402" s="5" t="s">
        <v>1829</v>
      </c>
      <c r="H402" s="5" t="s">
        <v>1726</v>
      </c>
      <c r="I402" s="5" t="s">
        <v>1558</v>
      </c>
      <c r="J402" s="5" t="s">
        <v>1728</v>
      </c>
      <c r="K402" s="5" t="s">
        <v>1729</v>
      </c>
      <c r="L402" s="5" t="s">
        <v>1730</v>
      </c>
      <c r="M402" s="5" t="s">
        <v>1309</v>
      </c>
      <c r="N402" s="5" t="s">
        <v>1732</v>
      </c>
      <c r="O402" s="5" t="s">
        <v>1799</v>
      </c>
      <c r="P402" s="5" t="s">
        <v>2384</v>
      </c>
      <c r="Q402" s="5" t="s">
        <v>1559</v>
      </c>
      <c r="R402" s="6" t="b">
        <v>0</v>
      </c>
      <c r="S402" s="5" t="s">
        <v>1560</v>
      </c>
      <c r="T402" s="5" t="s">
        <v>2850</v>
      </c>
      <c r="U402" s="5" t="s">
        <v>2244</v>
      </c>
      <c r="V402" s="5" t="s">
        <v>2168</v>
      </c>
      <c r="W402" s="5" t="s">
        <v>2048</v>
      </c>
      <c r="X402" s="6" t="b">
        <v>0</v>
      </c>
      <c r="Y402" s="5" t="s">
        <v>1740</v>
      </c>
      <c r="Z402" s="5" t="s">
        <v>1785</v>
      </c>
      <c r="AA402" s="5" t="s">
        <v>1742</v>
      </c>
      <c r="AB402" s="7">
        <v>5000</v>
      </c>
      <c r="AC402" s="17">
        <f t="shared" si="26"/>
        <v>5</v>
      </c>
      <c r="AD402" s="7">
        <v>2000</v>
      </c>
      <c r="AE402" s="17">
        <f t="shared" si="27"/>
        <v>2</v>
      </c>
      <c r="AF402" s="38">
        <v>0</v>
      </c>
      <c r="AG402" s="24">
        <f t="shared" si="28"/>
        <v>0</v>
      </c>
      <c r="AH402" s="5" t="s">
        <v>2118</v>
      </c>
      <c r="AI402" s="37">
        <f t="shared" si="29"/>
        <v>250</v>
      </c>
    </row>
    <row r="403" spans="1:35" ht="12" customHeight="1" x14ac:dyDescent="0.2">
      <c r="A403" s="1" t="s">
        <v>1418</v>
      </c>
      <c r="B403" s="5" t="s">
        <v>1595</v>
      </c>
      <c r="C403" s="5" t="s">
        <v>1596</v>
      </c>
      <c r="D403" s="5" t="s">
        <v>1597</v>
      </c>
      <c r="E403" s="5" t="s">
        <v>1598</v>
      </c>
      <c r="F403" s="5" t="s">
        <v>1599</v>
      </c>
      <c r="G403" s="5" t="s">
        <v>1600</v>
      </c>
      <c r="H403" s="5" t="s">
        <v>1985</v>
      </c>
      <c r="I403" s="5" t="s">
        <v>1601</v>
      </c>
      <c r="J403" s="5" t="s">
        <v>1728</v>
      </c>
      <c r="K403" s="5" t="s">
        <v>1747</v>
      </c>
      <c r="L403" s="5" t="s">
        <v>1988</v>
      </c>
      <c r="M403" s="5" t="s">
        <v>2007</v>
      </c>
      <c r="N403" s="5" t="s">
        <v>1926</v>
      </c>
      <c r="O403" s="5" t="s">
        <v>2494</v>
      </c>
      <c r="P403" s="5" t="s">
        <v>1764</v>
      </c>
      <c r="Q403" s="5" t="s">
        <v>2548</v>
      </c>
      <c r="R403" s="6" t="b">
        <v>0</v>
      </c>
      <c r="S403" s="5" t="s">
        <v>1745</v>
      </c>
      <c r="T403" s="5" t="s">
        <v>1745</v>
      </c>
      <c r="U403" s="5" t="s">
        <v>2056</v>
      </c>
      <c r="V403" s="5" t="s">
        <v>2056</v>
      </c>
      <c r="W403" s="5" t="s">
        <v>1602</v>
      </c>
      <c r="X403" s="6" t="b">
        <v>1</v>
      </c>
      <c r="Y403" s="5" t="s">
        <v>1836</v>
      </c>
      <c r="Z403" s="5" t="s">
        <v>1785</v>
      </c>
      <c r="AA403" s="5" t="s">
        <v>3136</v>
      </c>
      <c r="AB403" s="7">
        <v>1925</v>
      </c>
      <c r="AC403" s="17">
        <f t="shared" si="26"/>
        <v>1.925</v>
      </c>
      <c r="AD403" s="7">
        <v>1575</v>
      </c>
      <c r="AE403" s="17">
        <f t="shared" si="27"/>
        <v>1.575</v>
      </c>
      <c r="AF403" s="38"/>
      <c r="AG403" s="24">
        <f t="shared" si="28"/>
        <v>0</v>
      </c>
      <c r="AH403" s="5" t="s">
        <v>1603</v>
      </c>
      <c r="AI403" s="37">
        <f t="shared" si="29"/>
        <v>19</v>
      </c>
    </row>
    <row r="404" spans="1:35" ht="12" customHeight="1" x14ac:dyDescent="0.2">
      <c r="A404" s="1" t="s">
        <v>1418</v>
      </c>
      <c r="B404" s="5" t="s">
        <v>1637</v>
      </c>
      <c r="C404" s="5" t="s">
        <v>1651</v>
      </c>
      <c r="D404" s="5" t="s">
        <v>1652</v>
      </c>
      <c r="E404" s="5" t="s">
        <v>1587</v>
      </c>
      <c r="F404" s="5" t="s">
        <v>2307</v>
      </c>
      <c r="G404" s="5" t="s">
        <v>2001</v>
      </c>
      <c r="H404" s="5" t="s">
        <v>1985</v>
      </c>
      <c r="I404" s="5" t="s">
        <v>1653</v>
      </c>
      <c r="J404" s="5" t="s">
        <v>1728</v>
      </c>
      <c r="K404" s="5" t="s">
        <v>3032</v>
      </c>
      <c r="L404" s="5" t="s">
        <v>1988</v>
      </c>
      <c r="M404" s="5" t="s">
        <v>2114</v>
      </c>
      <c r="N404" s="5" t="s">
        <v>1926</v>
      </c>
      <c r="O404" s="5" t="s">
        <v>1654</v>
      </c>
      <c r="P404" s="5" t="s">
        <v>649</v>
      </c>
      <c r="Q404" s="5" t="s">
        <v>2503</v>
      </c>
      <c r="R404" s="6" t="b">
        <v>0</v>
      </c>
      <c r="S404" s="5" t="s">
        <v>2007</v>
      </c>
      <c r="T404" s="5" t="s">
        <v>1655</v>
      </c>
      <c r="U404" s="5" t="s">
        <v>1768</v>
      </c>
      <c r="V404" s="5" t="s">
        <v>1887</v>
      </c>
      <c r="W404" s="5" t="s">
        <v>1656</v>
      </c>
      <c r="X404" s="6" t="b">
        <v>0</v>
      </c>
      <c r="Y404" s="5" t="s">
        <v>1741</v>
      </c>
      <c r="Z404" s="5" t="s">
        <v>1768</v>
      </c>
      <c r="AA404" s="5" t="s">
        <v>3190</v>
      </c>
      <c r="AB404" s="7">
        <v>4050</v>
      </c>
      <c r="AC404" s="17">
        <f t="shared" si="26"/>
        <v>4.05</v>
      </c>
      <c r="AD404" s="7">
        <v>1450</v>
      </c>
      <c r="AE404" s="17">
        <f t="shared" si="27"/>
        <v>1.45</v>
      </c>
      <c r="AF404" s="38">
        <v>5084</v>
      </c>
      <c r="AG404" s="24">
        <f t="shared" si="28"/>
        <v>5.0839999999999996</v>
      </c>
      <c r="AH404" s="5" t="s">
        <v>2493</v>
      </c>
      <c r="AI404" s="37">
        <f t="shared" si="29"/>
        <v>200</v>
      </c>
    </row>
    <row r="405" spans="1:35" ht="12" customHeight="1" x14ac:dyDescent="0.2">
      <c r="A405" s="1" t="s">
        <v>1418</v>
      </c>
      <c r="B405" s="5" t="s">
        <v>2403</v>
      </c>
      <c r="C405" s="5" t="s">
        <v>1626</v>
      </c>
      <c r="D405" s="5" t="s">
        <v>1633</v>
      </c>
      <c r="E405" s="5" t="s">
        <v>743</v>
      </c>
      <c r="F405" s="5" t="s">
        <v>1960</v>
      </c>
      <c r="G405" s="5" t="s">
        <v>2001</v>
      </c>
      <c r="H405" s="5" t="s">
        <v>1726</v>
      </c>
      <c r="I405" s="5" t="s">
        <v>1628</v>
      </c>
      <c r="J405" s="5" t="s">
        <v>1728</v>
      </c>
      <c r="K405" s="5" t="s">
        <v>1924</v>
      </c>
      <c r="L405" s="5" t="s">
        <v>1629</v>
      </c>
      <c r="M405" s="5" t="s">
        <v>1755</v>
      </c>
      <c r="N405" s="5" t="s">
        <v>2605</v>
      </c>
      <c r="O405" s="5" t="s">
        <v>1634</v>
      </c>
      <c r="P405" s="5" t="s">
        <v>1635</v>
      </c>
      <c r="Q405" s="5" t="s">
        <v>1636</v>
      </c>
      <c r="R405" s="6" t="b">
        <v>1</v>
      </c>
      <c r="S405" s="5" t="s">
        <v>2812</v>
      </c>
      <c r="T405" s="5" t="s">
        <v>1811</v>
      </c>
      <c r="U405" s="5" t="s">
        <v>1785</v>
      </c>
      <c r="V405" s="5" t="s">
        <v>1858</v>
      </c>
      <c r="W405" s="5" t="s">
        <v>1746</v>
      </c>
      <c r="X405" s="6" t="b">
        <v>0</v>
      </c>
      <c r="Y405" s="5" t="s">
        <v>1740</v>
      </c>
      <c r="Z405" s="5" t="s">
        <v>1741</v>
      </c>
      <c r="AA405" s="5" t="s">
        <v>1742</v>
      </c>
      <c r="AB405" s="7">
        <v>4000</v>
      </c>
      <c r="AC405" s="17">
        <f t="shared" si="26"/>
        <v>4</v>
      </c>
      <c r="AD405" s="7">
        <v>1000</v>
      </c>
      <c r="AE405" s="17">
        <f t="shared" si="27"/>
        <v>1</v>
      </c>
      <c r="AF405" s="38">
        <v>2000</v>
      </c>
      <c r="AG405" s="24">
        <f t="shared" si="28"/>
        <v>2</v>
      </c>
      <c r="AH405" s="5" t="s">
        <v>2191</v>
      </c>
      <c r="AI405" s="37">
        <f t="shared" si="29"/>
        <v>2.387</v>
      </c>
    </row>
    <row r="406" spans="1:35" ht="12" customHeight="1" x14ac:dyDescent="0.2">
      <c r="A406" s="1" t="s">
        <v>1418</v>
      </c>
      <c r="B406" s="5" t="s">
        <v>1561</v>
      </c>
      <c r="C406" s="5" t="s">
        <v>1574</v>
      </c>
      <c r="D406" s="5" t="s">
        <v>1575</v>
      </c>
      <c r="E406" s="5" t="s">
        <v>1576</v>
      </c>
      <c r="F406" s="5" t="s">
        <v>2328</v>
      </c>
      <c r="G406" s="5" t="s">
        <v>1801</v>
      </c>
      <c r="H406" s="5" t="s">
        <v>1985</v>
      </c>
      <c r="I406" s="5" t="s">
        <v>1577</v>
      </c>
      <c r="J406" s="5" t="s">
        <v>1728</v>
      </c>
      <c r="K406" s="5" t="s">
        <v>3032</v>
      </c>
      <c r="L406" s="5" t="s">
        <v>1988</v>
      </c>
      <c r="M406" s="5" t="s">
        <v>1807</v>
      </c>
      <c r="N406" s="5" t="s">
        <v>1926</v>
      </c>
      <c r="O406" s="5" t="s">
        <v>2813</v>
      </c>
      <c r="P406" s="5" t="s">
        <v>1764</v>
      </c>
      <c r="Q406" s="5" t="s">
        <v>1578</v>
      </c>
      <c r="R406" s="6" t="b">
        <v>1</v>
      </c>
      <c r="S406" s="5" t="s">
        <v>2197</v>
      </c>
      <c r="T406" s="5" t="s">
        <v>1579</v>
      </c>
      <c r="U406" s="5" t="s">
        <v>2068</v>
      </c>
      <c r="V406" s="5" t="s">
        <v>1779</v>
      </c>
      <c r="W406" s="5" t="s">
        <v>2535</v>
      </c>
      <c r="X406" s="6" t="b">
        <v>0</v>
      </c>
      <c r="Y406" s="5" t="s">
        <v>1785</v>
      </c>
      <c r="Z406" s="5" t="s">
        <v>2056</v>
      </c>
      <c r="AA406" s="5" t="s">
        <v>1580</v>
      </c>
      <c r="AB406" s="7">
        <v>8190</v>
      </c>
      <c r="AC406" s="17">
        <f t="shared" si="26"/>
        <v>8.19</v>
      </c>
      <c r="AD406" s="7">
        <v>910</v>
      </c>
      <c r="AE406" s="17">
        <f t="shared" si="27"/>
        <v>0.91</v>
      </c>
      <c r="AF406" s="38">
        <v>4862</v>
      </c>
      <c r="AG406" s="24">
        <f t="shared" si="28"/>
        <v>4.8620000000000001</v>
      </c>
      <c r="AH406" s="5" t="s">
        <v>2034</v>
      </c>
      <c r="AI406" s="37">
        <f t="shared" si="29"/>
        <v>120</v>
      </c>
    </row>
    <row r="407" spans="1:35" ht="12" customHeight="1" x14ac:dyDescent="0.2">
      <c r="A407" s="1" t="s">
        <v>1418</v>
      </c>
      <c r="B407" s="5" t="s">
        <v>1637</v>
      </c>
      <c r="C407" s="5" t="s">
        <v>1609</v>
      </c>
      <c r="D407" s="5" t="s">
        <v>1638</v>
      </c>
      <c r="E407" s="5" t="s">
        <v>1639</v>
      </c>
      <c r="F407" s="5" t="s">
        <v>2152</v>
      </c>
      <c r="G407" s="5" t="s">
        <v>1852</v>
      </c>
      <c r="H407" s="5" t="s">
        <v>1726</v>
      </c>
      <c r="I407" s="5" t="s">
        <v>1640</v>
      </c>
      <c r="J407" s="5" t="s">
        <v>1745</v>
      </c>
      <c r="K407" s="5" t="s">
        <v>1924</v>
      </c>
      <c r="L407" s="5" t="s">
        <v>1730</v>
      </c>
      <c r="M407" s="5" t="s">
        <v>2004</v>
      </c>
      <c r="N407" s="5" t="s">
        <v>1926</v>
      </c>
      <c r="O407" s="5" t="s">
        <v>1641</v>
      </c>
      <c r="P407" s="5" t="s">
        <v>1642</v>
      </c>
      <c r="Q407" s="5" t="s">
        <v>1643</v>
      </c>
      <c r="R407" s="6" t="b">
        <v>0</v>
      </c>
      <c r="S407" s="5" t="s">
        <v>2682</v>
      </c>
      <c r="T407" s="5" t="s">
        <v>1644</v>
      </c>
      <c r="U407" s="5" t="s">
        <v>1741</v>
      </c>
      <c r="V407" s="5" t="s">
        <v>1823</v>
      </c>
      <c r="W407" s="5" t="s">
        <v>774</v>
      </c>
      <c r="X407" s="6" t="b">
        <v>0</v>
      </c>
      <c r="Y407" s="5" t="s">
        <v>1884</v>
      </c>
      <c r="Z407" s="5" t="s">
        <v>1741</v>
      </c>
      <c r="AA407" s="5" t="s">
        <v>1742</v>
      </c>
      <c r="AB407" s="7">
        <v>5576</v>
      </c>
      <c r="AC407" s="17">
        <f t="shared" si="26"/>
        <v>5.5759999999999996</v>
      </c>
      <c r="AD407" s="7">
        <v>836</v>
      </c>
      <c r="AE407" s="17">
        <f t="shared" si="27"/>
        <v>0.83599999999999997</v>
      </c>
      <c r="AF407" s="38">
        <v>6365</v>
      </c>
      <c r="AG407" s="24">
        <f t="shared" si="28"/>
        <v>6.3650000000000002</v>
      </c>
      <c r="AH407" s="5" t="s">
        <v>938</v>
      </c>
      <c r="AI407" s="37">
        <f t="shared" si="29"/>
        <v>360</v>
      </c>
    </row>
    <row r="408" spans="1:35" ht="12" customHeight="1" x14ac:dyDescent="0.2">
      <c r="A408" s="1" t="s">
        <v>1418</v>
      </c>
      <c r="B408" s="5" t="s">
        <v>1608</v>
      </c>
      <c r="C408" s="5" t="s">
        <v>1609</v>
      </c>
      <c r="D408" s="5" t="s">
        <v>1615</v>
      </c>
      <c r="E408" s="5" t="s">
        <v>514</v>
      </c>
      <c r="F408" s="5" t="s">
        <v>2152</v>
      </c>
      <c r="G408" s="5" t="s">
        <v>2001</v>
      </c>
      <c r="H408" s="5" t="s">
        <v>1726</v>
      </c>
      <c r="I408" s="5" t="s">
        <v>1616</v>
      </c>
      <c r="J408" s="5" t="s">
        <v>1745</v>
      </c>
      <c r="K408" s="5" t="s">
        <v>3032</v>
      </c>
      <c r="L408" s="5" t="s">
        <v>1730</v>
      </c>
      <c r="M408" s="5" t="s">
        <v>1617</v>
      </c>
      <c r="N408" s="5" t="s">
        <v>1926</v>
      </c>
      <c r="O408" s="5" t="s">
        <v>1618</v>
      </c>
      <c r="P408" s="5" t="s">
        <v>1619</v>
      </c>
      <c r="Q408" s="5" t="s">
        <v>3180</v>
      </c>
      <c r="R408" s="6" t="b">
        <v>0</v>
      </c>
      <c r="S408" s="5" t="s">
        <v>1790</v>
      </c>
      <c r="T408" s="5" t="s">
        <v>1957</v>
      </c>
      <c r="U408" s="5" t="s">
        <v>1785</v>
      </c>
      <c r="V408" s="5" t="s">
        <v>2068</v>
      </c>
      <c r="W408" s="5" t="s">
        <v>1992</v>
      </c>
      <c r="X408" s="6" t="b">
        <v>0</v>
      </c>
      <c r="Y408" s="5" t="s">
        <v>1740</v>
      </c>
      <c r="Z408" s="5" t="s">
        <v>1741</v>
      </c>
      <c r="AA408" s="5" t="s">
        <v>1742</v>
      </c>
      <c r="AB408" s="7">
        <v>2045</v>
      </c>
      <c r="AC408" s="17">
        <f t="shared" si="26"/>
        <v>2.0449999999999999</v>
      </c>
      <c r="AD408" s="7">
        <v>692</v>
      </c>
      <c r="AE408" s="17">
        <f t="shared" si="27"/>
        <v>0.69199999999999995</v>
      </c>
      <c r="AF408" s="38">
        <v>2724</v>
      </c>
      <c r="AG408" s="24">
        <f t="shared" si="28"/>
        <v>2.7240000000000002</v>
      </c>
      <c r="AH408" s="5" t="s">
        <v>3040</v>
      </c>
      <c r="AI408" s="37">
        <f t="shared" si="29"/>
        <v>300</v>
      </c>
    </row>
    <row r="409" spans="1:35" ht="12" customHeight="1" x14ac:dyDescent="0.2">
      <c r="A409" s="1" t="s">
        <v>1418</v>
      </c>
      <c r="B409" s="5" t="s">
        <v>1637</v>
      </c>
      <c r="C409" s="5" t="s">
        <v>1651</v>
      </c>
      <c r="D409" s="5" t="s">
        <v>1664</v>
      </c>
      <c r="E409" s="5" t="s">
        <v>1665</v>
      </c>
      <c r="F409" s="5" t="s">
        <v>1752</v>
      </c>
      <c r="G409" s="5" t="s">
        <v>2001</v>
      </c>
      <c r="H409" s="5" t="s">
        <v>1985</v>
      </c>
      <c r="I409" s="5" t="s">
        <v>1660</v>
      </c>
      <c r="J409" s="5" t="s">
        <v>1728</v>
      </c>
      <c r="K409" s="5" t="s">
        <v>3032</v>
      </c>
      <c r="L409" s="5" t="s">
        <v>1988</v>
      </c>
      <c r="M409" s="5" t="s">
        <v>1882</v>
      </c>
      <c r="N409" s="5" t="s">
        <v>1926</v>
      </c>
      <c r="O409" s="5" t="s">
        <v>1666</v>
      </c>
      <c r="P409" s="5" t="s">
        <v>1667</v>
      </c>
      <c r="Q409" s="5" t="s">
        <v>2510</v>
      </c>
      <c r="R409" s="6" t="b">
        <v>0</v>
      </c>
      <c r="S409" s="5" t="s">
        <v>2832</v>
      </c>
      <c r="T409" s="5" t="s">
        <v>1668</v>
      </c>
      <c r="U409" s="5" t="s">
        <v>1887</v>
      </c>
      <c r="V409" s="5" t="s">
        <v>1779</v>
      </c>
      <c r="W409" s="5" t="s">
        <v>1669</v>
      </c>
      <c r="X409" s="6" t="b">
        <v>0</v>
      </c>
      <c r="Y409" s="5" t="s">
        <v>1785</v>
      </c>
      <c r="Z409" s="5" t="s">
        <v>1768</v>
      </c>
      <c r="AA409" s="5" t="s">
        <v>1939</v>
      </c>
      <c r="AB409" s="7">
        <v>1440</v>
      </c>
      <c r="AC409" s="17">
        <f t="shared" si="26"/>
        <v>1.44</v>
      </c>
      <c r="AD409" s="7">
        <v>580</v>
      </c>
      <c r="AE409" s="17">
        <f t="shared" si="27"/>
        <v>0.57999999999999996</v>
      </c>
      <c r="AF409" s="38">
        <v>1687</v>
      </c>
      <c r="AG409" s="24">
        <f t="shared" si="28"/>
        <v>1.6870000000000001</v>
      </c>
      <c r="AH409" s="5" t="s">
        <v>2493</v>
      </c>
      <c r="AI409" s="37">
        <f t="shared" si="29"/>
        <v>200</v>
      </c>
    </row>
    <row r="410" spans="1:35" ht="12" customHeight="1" x14ac:dyDescent="0.2">
      <c r="A410" s="1" t="s">
        <v>1418</v>
      </c>
      <c r="B410" s="5" t="s">
        <v>1637</v>
      </c>
      <c r="C410" s="5" t="s">
        <v>1562</v>
      </c>
      <c r="D410" s="5" t="s">
        <v>1645</v>
      </c>
      <c r="E410" s="5" t="s">
        <v>905</v>
      </c>
      <c r="F410" s="5" t="s">
        <v>503</v>
      </c>
      <c r="G410" s="5" t="s">
        <v>1972</v>
      </c>
      <c r="H410" s="5" t="s">
        <v>1985</v>
      </c>
      <c r="I410" s="5" t="s">
        <v>1588</v>
      </c>
      <c r="J410" s="5" t="s">
        <v>1728</v>
      </c>
      <c r="K410" s="5" t="s">
        <v>3032</v>
      </c>
      <c r="L410" s="5" t="s">
        <v>1988</v>
      </c>
      <c r="M410" s="5" t="s">
        <v>2028</v>
      </c>
      <c r="N410" s="5" t="s">
        <v>1732</v>
      </c>
      <c r="O410" s="5" t="s">
        <v>1646</v>
      </c>
      <c r="P410" s="5" t="s">
        <v>1647</v>
      </c>
      <c r="Q410" s="5" t="s">
        <v>2074</v>
      </c>
      <c r="R410" s="6" t="b">
        <v>0</v>
      </c>
      <c r="S410" s="5" t="s">
        <v>2266</v>
      </c>
      <c r="T410" s="5" t="s">
        <v>2266</v>
      </c>
      <c r="U410" s="5" t="s">
        <v>2056</v>
      </c>
      <c r="V410" s="5" t="s">
        <v>1779</v>
      </c>
      <c r="W410" s="5" t="s">
        <v>1648</v>
      </c>
      <c r="X410" s="6" t="b">
        <v>0</v>
      </c>
      <c r="Y410" s="5" t="s">
        <v>1785</v>
      </c>
      <c r="Z410" s="5" t="s">
        <v>1785</v>
      </c>
      <c r="AA410" s="5" t="s">
        <v>1649</v>
      </c>
      <c r="AB410" s="7">
        <v>2401</v>
      </c>
      <c r="AC410" s="17">
        <f t="shared" si="26"/>
        <v>2.4009999999999998</v>
      </c>
      <c r="AD410" s="7">
        <v>476</v>
      </c>
      <c r="AE410" s="17">
        <f t="shared" si="27"/>
        <v>0.47599999999999998</v>
      </c>
      <c r="AF410" s="38">
        <v>2863</v>
      </c>
      <c r="AG410" s="24">
        <f t="shared" si="28"/>
        <v>2.863</v>
      </c>
      <c r="AH410" s="5" t="s">
        <v>1760</v>
      </c>
      <c r="AI410" s="37">
        <f t="shared" si="29"/>
        <v>3</v>
      </c>
    </row>
    <row r="411" spans="1:35" ht="12" customHeight="1" x14ac:dyDescent="0.2">
      <c r="A411" s="1" t="s">
        <v>1418</v>
      </c>
      <c r="B411" s="5" t="s">
        <v>1608</v>
      </c>
      <c r="C411" s="5" t="s">
        <v>1609</v>
      </c>
      <c r="D411" s="5" t="s">
        <v>1610</v>
      </c>
      <c r="E411" s="5" t="s">
        <v>514</v>
      </c>
      <c r="F411" s="5" t="s">
        <v>2152</v>
      </c>
      <c r="G411" s="5" t="s">
        <v>2235</v>
      </c>
      <c r="H411" s="5" t="s">
        <v>1726</v>
      </c>
      <c r="I411" s="5" t="s">
        <v>1611</v>
      </c>
      <c r="J411" s="5" t="s">
        <v>1745</v>
      </c>
      <c r="K411" s="5" t="s">
        <v>3032</v>
      </c>
      <c r="L411" s="5" t="s">
        <v>1730</v>
      </c>
      <c r="M411" s="5" t="s">
        <v>62</v>
      </c>
      <c r="N411" s="5" t="s">
        <v>1926</v>
      </c>
      <c r="O411" s="5" t="s">
        <v>1612</v>
      </c>
      <c r="P411" s="5" t="s">
        <v>1613</v>
      </c>
      <c r="Q411" s="5" t="s">
        <v>1614</v>
      </c>
      <c r="R411" s="6" t="b">
        <v>0</v>
      </c>
      <c r="S411" s="5" t="s">
        <v>2201</v>
      </c>
      <c r="T411" s="5" t="s">
        <v>159</v>
      </c>
      <c r="U411" s="5" t="s">
        <v>2056</v>
      </c>
      <c r="V411" s="5" t="s">
        <v>1931</v>
      </c>
      <c r="W411" s="5" t="s">
        <v>2063</v>
      </c>
      <c r="X411" s="6" t="b">
        <v>0</v>
      </c>
      <c r="Y411" s="5" t="s">
        <v>1741</v>
      </c>
      <c r="Z411" s="5" t="s">
        <v>1785</v>
      </c>
      <c r="AA411" s="5" t="s">
        <v>1742</v>
      </c>
      <c r="AB411" s="7">
        <v>927</v>
      </c>
      <c r="AC411" s="17">
        <f t="shared" si="26"/>
        <v>0.92700000000000005</v>
      </c>
      <c r="AD411" s="7">
        <v>256</v>
      </c>
      <c r="AE411" s="17">
        <f t="shared" si="27"/>
        <v>0.25600000000000001</v>
      </c>
      <c r="AF411" s="38">
        <v>1185</v>
      </c>
      <c r="AG411" s="24">
        <f t="shared" si="28"/>
        <v>1.1850000000000001</v>
      </c>
      <c r="AH411" s="5" t="s">
        <v>1871</v>
      </c>
      <c r="AI411" s="37">
        <f t="shared" si="29"/>
        <v>12</v>
      </c>
    </row>
    <row r="412" spans="1:35" ht="12" customHeight="1" x14ac:dyDescent="0.2">
      <c r="A412" s="1" t="s">
        <v>1418</v>
      </c>
      <c r="B412" s="5" t="s">
        <v>1482</v>
      </c>
      <c r="C412" s="5" t="s">
        <v>1483</v>
      </c>
      <c r="D412" s="5" t="s">
        <v>1517</v>
      </c>
      <c r="E412" s="5" t="s">
        <v>1492</v>
      </c>
      <c r="F412" s="5" t="s">
        <v>1960</v>
      </c>
      <c r="G412" s="5" t="s">
        <v>1852</v>
      </c>
      <c r="H412" s="5" t="s">
        <v>1985</v>
      </c>
      <c r="I412" s="5" t="s">
        <v>1518</v>
      </c>
      <c r="J412" s="5" t="s">
        <v>1728</v>
      </c>
      <c r="K412" s="5" t="s">
        <v>3032</v>
      </c>
      <c r="L412" s="5" t="s">
        <v>1988</v>
      </c>
      <c r="M412" s="5" t="s">
        <v>1784</v>
      </c>
      <c r="N412" s="5" t="s">
        <v>1990</v>
      </c>
      <c r="O412" s="5" t="s">
        <v>1519</v>
      </c>
      <c r="P412" s="5" t="s">
        <v>1520</v>
      </c>
      <c r="Q412" s="5" t="s">
        <v>1521</v>
      </c>
      <c r="R412" s="6" t="b">
        <v>0</v>
      </c>
      <c r="S412" s="5" t="s">
        <v>2812</v>
      </c>
      <c r="T412" s="5" t="s">
        <v>2682</v>
      </c>
      <c r="U412" s="5" t="s">
        <v>1887</v>
      </c>
      <c r="V412" s="5" t="s">
        <v>1887</v>
      </c>
      <c r="W412" s="5" t="s">
        <v>1779</v>
      </c>
      <c r="X412" s="6" t="b">
        <v>1</v>
      </c>
      <c r="Y412" s="5" t="s">
        <v>2056</v>
      </c>
      <c r="Z412" s="5" t="s">
        <v>1768</v>
      </c>
      <c r="AA412" s="5" t="s">
        <v>2007</v>
      </c>
      <c r="AB412" s="7">
        <v>38</v>
      </c>
      <c r="AC412" s="17">
        <f t="shared" si="26"/>
        <v>3.7999999999999999E-2</v>
      </c>
      <c r="AD412" s="7">
        <v>226</v>
      </c>
      <c r="AE412" s="17">
        <f t="shared" si="27"/>
        <v>0.22600000000000001</v>
      </c>
      <c r="AF412" s="38">
        <v>363</v>
      </c>
      <c r="AG412" s="24">
        <f t="shared" si="28"/>
        <v>0.36299999999999999</v>
      </c>
      <c r="AH412" s="5" t="s">
        <v>2023</v>
      </c>
      <c r="AI412" s="37">
        <f t="shared" si="29"/>
        <v>16</v>
      </c>
    </row>
    <row r="413" spans="1:35" ht="12" customHeight="1" x14ac:dyDescent="0.2">
      <c r="A413" s="1" t="s">
        <v>1418</v>
      </c>
      <c r="B413" s="5" t="s">
        <v>1561</v>
      </c>
      <c r="C413" s="5" t="s">
        <v>1574</v>
      </c>
      <c r="D413" s="5" t="s">
        <v>1591</v>
      </c>
      <c r="E413" s="5" t="s">
        <v>1592</v>
      </c>
      <c r="F413" s="5" t="s">
        <v>3153</v>
      </c>
      <c r="G413" s="5" t="s">
        <v>1801</v>
      </c>
      <c r="H413" s="5" t="s">
        <v>1985</v>
      </c>
      <c r="I413" s="5" t="s">
        <v>1593</v>
      </c>
      <c r="J413" s="5" t="s">
        <v>1728</v>
      </c>
      <c r="K413" s="5" t="s">
        <v>3032</v>
      </c>
      <c r="L413" s="5" t="s">
        <v>1988</v>
      </c>
      <c r="M413" s="5" t="s">
        <v>1807</v>
      </c>
      <c r="N413" s="5" t="s">
        <v>1990</v>
      </c>
      <c r="O413" s="5" t="s">
        <v>52</v>
      </c>
      <c r="P413" s="5" t="s">
        <v>1913</v>
      </c>
      <c r="Q413" s="5" t="s">
        <v>1594</v>
      </c>
      <c r="R413" s="6" t="b">
        <v>1</v>
      </c>
      <c r="S413" s="5" t="s">
        <v>2007</v>
      </c>
      <c r="T413" s="5" t="s">
        <v>1764</v>
      </c>
      <c r="U413" s="5" t="s">
        <v>1768</v>
      </c>
      <c r="V413" s="5" t="s">
        <v>1887</v>
      </c>
      <c r="W413" s="5" t="s">
        <v>2535</v>
      </c>
      <c r="X413" s="6" t="b">
        <v>1</v>
      </c>
      <c r="Y413" s="5" t="s">
        <v>1741</v>
      </c>
      <c r="Z413" s="5" t="s">
        <v>1785</v>
      </c>
      <c r="AA413" s="5" t="s">
        <v>1903</v>
      </c>
      <c r="AB413" s="7">
        <v>114</v>
      </c>
      <c r="AC413" s="17">
        <f t="shared" si="26"/>
        <v>0.114</v>
      </c>
      <c r="AD413" s="7">
        <v>0</v>
      </c>
      <c r="AE413" s="17">
        <f t="shared" si="27"/>
        <v>0</v>
      </c>
      <c r="AF413" s="38">
        <v>1396</v>
      </c>
      <c r="AG413" s="24">
        <f t="shared" si="28"/>
        <v>1.3959999999999999</v>
      </c>
      <c r="AH413" s="5" t="s">
        <v>607</v>
      </c>
      <c r="AI413" s="37">
        <f t="shared" si="29"/>
        <v>500</v>
      </c>
    </row>
    <row r="414" spans="1:35" ht="12" customHeight="1" x14ac:dyDescent="0.2">
      <c r="D414" s="8"/>
      <c r="AB414" s="10"/>
      <c r="AC414" s="40"/>
      <c r="AD414" s="40"/>
      <c r="AE414" s="40"/>
      <c r="AF414" s="41"/>
    </row>
    <row r="415" spans="1:35" ht="12" customHeight="1" x14ac:dyDescent="0.2">
      <c r="A415" s="1" t="s">
        <v>920</v>
      </c>
      <c r="AC415" s="11">
        <f>SUBTOTAL(9,AC1:AC414)</f>
        <v>4400.8349999999928</v>
      </c>
      <c r="AE415" s="11">
        <f>SUBTOTAL(9,AE1:AE414)</f>
        <v>3244.6499999999978</v>
      </c>
      <c r="AF415" s="42"/>
      <c r="AG415" s="11">
        <f>SUBTOTAL(9,AG1:AG414)</f>
        <v>6107.4030000000012</v>
      </c>
      <c r="AI415" s="11"/>
    </row>
    <row r="416" spans="1:35" ht="12" customHeight="1" x14ac:dyDescent="0.2">
      <c r="AF416" s="42"/>
    </row>
    <row r="417" spans="32:32" ht="12" customHeight="1" x14ac:dyDescent="0.2">
      <c r="AF417" s="42"/>
    </row>
    <row r="418" spans="32:32" ht="12" customHeight="1" x14ac:dyDescent="0.2">
      <c r="AF418" s="42"/>
    </row>
    <row r="419" spans="32:32" ht="12" customHeight="1" x14ac:dyDescent="0.2">
      <c r="AF419" s="42"/>
    </row>
    <row r="420" spans="32:32" ht="12" customHeight="1" x14ac:dyDescent="0.2">
      <c r="AF420" s="42"/>
    </row>
    <row r="421" spans="32:32" ht="12" customHeight="1" x14ac:dyDescent="0.2">
      <c r="AF421" s="42"/>
    </row>
    <row r="422" spans="32:32" ht="12" customHeight="1" x14ac:dyDescent="0.2">
      <c r="AF422" s="42"/>
    </row>
    <row r="423" spans="32:32" ht="12" customHeight="1" x14ac:dyDescent="0.2">
      <c r="AF423" s="42"/>
    </row>
    <row r="424" spans="32:32" ht="12" customHeight="1" x14ac:dyDescent="0.2">
      <c r="AF424" s="42"/>
    </row>
    <row r="425" spans="32:32" ht="12" customHeight="1" x14ac:dyDescent="0.2">
      <c r="AF425" s="42"/>
    </row>
    <row r="426" spans="32:32" ht="12" customHeight="1" x14ac:dyDescent="0.2">
      <c r="AF426" s="42"/>
    </row>
    <row r="427" spans="32:32" ht="12" customHeight="1" x14ac:dyDescent="0.2">
      <c r="AF427" s="42"/>
    </row>
    <row r="428" spans="32:32" ht="12" customHeight="1" x14ac:dyDescent="0.2">
      <c r="AF428" s="42"/>
    </row>
    <row r="429" spans="32:32" ht="12" customHeight="1" x14ac:dyDescent="0.2">
      <c r="AF429" s="42"/>
    </row>
    <row r="430" spans="32:32" ht="12" customHeight="1" x14ac:dyDescent="0.2">
      <c r="AF430" s="42"/>
    </row>
    <row r="431" spans="32:32" ht="12" customHeight="1" x14ac:dyDescent="0.2">
      <c r="AF431" s="42"/>
    </row>
    <row r="432" spans="32:32" ht="12" customHeight="1" x14ac:dyDescent="0.2">
      <c r="AF432" s="42"/>
    </row>
    <row r="433" spans="32:32" ht="12" customHeight="1" x14ac:dyDescent="0.2">
      <c r="AF433" s="42"/>
    </row>
    <row r="434" spans="32:32" ht="12" customHeight="1" x14ac:dyDescent="0.2">
      <c r="AF434" s="42"/>
    </row>
    <row r="435" spans="32:32" ht="12" customHeight="1" x14ac:dyDescent="0.2">
      <c r="AF435" s="42"/>
    </row>
    <row r="436" spans="32:32" ht="12" customHeight="1" x14ac:dyDescent="0.2">
      <c r="AF436" s="42"/>
    </row>
    <row r="437" spans="32:32" ht="12" customHeight="1" x14ac:dyDescent="0.2">
      <c r="AF437" s="42"/>
    </row>
    <row r="438" spans="32:32" ht="12" customHeight="1" x14ac:dyDescent="0.2">
      <c r="AF438" s="42"/>
    </row>
    <row r="439" spans="32:32" ht="12" customHeight="1" x14ac:dyDescent="0.2">
      <c r="AF439" s="42"/>
    </row>
    <row r="440" spans="32:32" ht="12" customHeight="1" x14ac:dyDescent="0.2">
      <c r="AF440" s="42"/>
    </row>
    <row r="441" spans="32:32" ht="12" customHeight="1" x14ac:dyDescent="0.2">
      <c r="AF441" s="42"/>
    </row>
    <row r="442" spans="32:32" ht="12" customHeight="1" x14ac:dyDescent="0.2">
      <c r="AF442" s="42"/>
    </row>
    <row r="443" spans="32:32" ht="12" customHeight="1" x14ac:dyDescent="0.2">
      <c r="AF443" s="42"/>
    </row>
    <row r="444" spans="32:32" ht="12" customHeight="1" x14ac:dyDescent="0.2">
      <c r="AF444" s="42"/>
    </row>
    <row r="445" spans="32:32" ht="12" customHeight="1" x14ac:dyDescent="0.2">
      <c r="AF445" s="42"/>
    </row>
    <row r="446" spans="32:32" ht="12" customHeight="1" x14ac:dyDescent="0.2">
      <c r="AF446" s="42"/>
    </row>
    <row r="447" spans="32:32" ht="12" customHeight="1" x14ac:dyDescent="0.2">
      <c r="AF447" s="42"/>
    </row>
    <row r="448" spans="32:32" ht="12" customHeight="1" x14ac:dyDescent="0.2">
      <c r="AF448" s="42"/>
    </row>
    <row r="449" spans="32:32" ht="12" customHeight="1" x14ac:dyDescent="0.2">
      <c r="AF449" s="42"/>
    </row>
    <row r="450" spans="32:32" ht="12" customHeight="1" x14ac:dyDescent="0.2">
      <c r="AF450" s="42"/>
    </row>
    <row r="451" spans="32:32" ht="12" customHeight="1" x14ac:dyDescent="0.2">
      <c r="AF451" s="42"/>
    </row>
    <row r="452" spans="32:32" ht="12" customHeight="1" x14ac:dyDescent="0.2">
      <c r="AF452" s="42"/>
    </row>
    <row r="453" spans="32:32" ht="12" customHeight="1" x14ac:dyDescent="0.2">
      <c r="AF453" s="42"/>
    </row>
    <row r="454" spans="32:32" ht="12" customHeight="1" x14ac:dyDescent="0.2">
      <c r="AF454" s="42"/>
    </row>
    <row r="455" spans="32:32" ht="12" customHeight="1" x14ac:dyDescent="0.2">
      <c r="AF455" s="42"/>
    </row>
    <row r="456" spans="32:32" ht="12" customHeight="1" x14ac:dyDescent="0.2">
      <c r="AF456" s="42"/>
    </row>
    <row r="457" spans="32:32" ht="12" customHeight="1" x14ac:dyDescent="0.2">
      <c r="AF457" s="42"/>
    </row>
    <row r="458" spans="32:32" ht="12" customHeight="1" x14ac:dyDescent="0.2">
      <c r="AF458" s="42"/>
    </row>
    <row r="459" spans="32:32" ht="12" customHeight="1" x14ac:dyDescent="0.2">
      <c r="AF459" s="42"/>
    </row>
    <row r="460" spans="32:32" ht="12" customHeight="1" x14ac:dyDescent="0.2">
      <c r="AF460" s="42"/>
    </row>
    <row r="461" spans="32:32" ht="12" customHeight="1" x14ac:dyDescent="0.2">
      <c r="AF461" s="42"/>
    </row>
    <row r="462" spans="32:32" ht="12" customHeight="1" x14ac:dyDescent="0.2">
      <c r="AF462" s="42"/>
    </row>
    <row r="463" spans="32:32" ht="12" customHeight="1" x14ac:dyDescent="0.2">
      <c r="AF463" s="42"/>
    </row>
    <row r="464" spans="32:32" ht="12" customHeight="1" x14ac:dyDescent="0.2">
      <c r="AF464" s="42"/>
    </row>
    <row r="465" spans="32:32" ht="12" customHeight="1" x14ac:dyDescent="0.2">
      <c r="AF465" s="42"/>
    </row>
    <row r="466" spans="32:32" ht="12" customHeight="1" x14ac:dyDescent="0.2">
      <c r="AF466" s="42"/>
    </row>
    <row r="467" spans="32:32" ht="12" customHeight="1" x14ac:dyDescent="0.2">
      <c r="AF467" s="42"/>
    </row>
    <row r="468" spans="32:32" ht="12" customHeight="1" x14ac:dyDescent="0.2">
      <c r="AF468" s="42"/>
    </row>
    <row r="469" spans="32:32" ht="12" customHeight="1" x14ac:dyDescent="0.2">
      <c r="AF469" s="42"/>
    </row>
    <row r="470" spans="32:32" ht="12" customHeight="1" x14ac:dyDescent="0.2">
      <c r="AF470" s="42"/>
    </row>
    <row r="471" spans="32:32" ht="12" customHeight="1" x14ac:dyDescent="0.2">
      <c r="AF471" s="42"/>
    </row>
    <row r="472" spans="32:32" ht="12" customHeight="1" x14ac:dyDescent="0.2">
      <c r="AF472" s="42"/>
    </row>
    <row r="473" spans="32:32" ht="12" customHeight="1" x14ac:dyDescent="0.2">
      <c r="AF473" s="42"/>
    </row>
    <row r="474" spans="32:32" ht="12" customHeight="1" x14ac:dyDescent="0.2">
      <c r="AF474" s="42"/>
    </row>
    <row r="475" spans="32:32" ht="12" customHeight="1" x14ac:dyDescent="0.2">
      <c r="AF475" s="42"/>
    </row>
    <row r="476" spans="32:32" ht="12" customHeight="1" x14ac:dyDescent="0.2">
      <c r="AF476" s="42"/>
    </row>
    <row r="477" spans="32:32" ht="12" customHeight="1" x14ac:dyDescent="0.2">
      <c r="AF477" s="42"/>
    </row>
    <row r="478" spans="32:32" ht="12" customHeight="1" x14ac:dyDescent="0.2">
      <c r="AF478" s="42"/>
    </row>
    <row r="479" spans="32:32" ht="12" customHeight="1" x14ac:dyDescent="0.2">
      <c r="AF479" s="42"/>
    </row>
    <row r="480" spans="32:32" ht="12" customHeight="1" x14ac:dyDescent="0.2">
      <c r="AF480" s="42"/>
    </row>
    <row r="481" spans="32:32" ht="12" customHeight="1" x14ac:dyDescent="0.2">
      <c r="AF481" s="42"/>
    </row>
    <row r="482" spans="32:32" ht="12" customHeight="1" x14ac:dyDescent="0.2">
      <c r="AF482" s="42"/>
    </row>
    <row r="483" spans="32:32" ht="12" customHeight="1" x14ac:dyDescent="0.2">
      <c r="AF483" s="42"/>
    </row>
    <row r="484" spans="32:32" ht="12" customHeight="1" x14ac:dyDescent="0.2">
      <c r="AF484" s="42"/>
    </row>
    <row r="485" spans="32:32" ht="12" customHeight="1" x14ac:dyDescent="0.2">
      <c r="AF485" s="42"/>
    </row>
    <row r="486" spans="32:32" ht="12" customHeight="1" x14ac:dyDescent="0.2">
      <c r="AF486" s="42"/>
    </row>
    <row r="487" spans="32:32" ht="12" customHeight="1" x14ac:dyDescent="0.2">
      <c r="AF487" s="42"/>
    </row>
    <row r="488" spans="32:32" ht="12" customHeight="1" x14ac:dyDescent="0.2">
      <c r="AF488" s="42"/>
    </row>
    <row r="489" spans="32:32" ht="12" customHeight="1" x14ac:dyDescent="0.2">
      <c r="AF489" s="42"/>
    </row>
    <row r="490" spans="32:32" ht="12" customHeight="1" x14ac:dyDescent="0.2">
      <c r="AF490" s="42"/>
    </row>
    <row r="491" spans="32:32" ht="12" customHeight="1" x14ac:dyDescent="0.2">
      <c r="AF491" s="42"/>
    </row>
    <row r="492" spans="32:32" ht="12" customHeight="1" x14ac:dyDescent="0.2">
      <c r="AF492" s="42"/>
    </row>
    <row r="493" spans="32:32" ht="12" customHeight="1" x14ac:dyDescent="0.2">
      <c r="AF493" s="42"/>
    </row>
    <row r="494" spans="32:32" ht="12" customHeight="1" x14ac:dyDescent="0.2">
      <c r="AF494" s="42"/>
    </row>
    <row r="495" spans="32:32" ht="12" customHeight="1" x14ac:dyDescent="0.2">
      <c r="AF495" s="42"/>
    </row>
    <row r="496" spans="32:32" ht="12" customHeight="1" x14ac:dyDescent="0.2">
      <c r="AF496" s="42"/>
    </row>
    <row r="497" spans="32:32" ht="12" customHeight="1" x14ac:dyDescent="0.2">
      <c r="AF497" s="42"/>
    </row>
    <row r="498" spans="32:32" ht="12" customHeight="1" x14ac:dyDescent="0.2">
      <c r="AF498" s="42"/>
    </row>
    <row r="499" spans="32:32" ht="12" customHeight="1" x14ac:dyDescent="0.2">
      <c r="AF499" s="42"/>
    </row>
    <row r="500" spans="32:32" ht="12" customHeight="1" x14ac:dyDescent="0.2">
      <c r="AF500" s="42"/>
    </row>
    <row r="501" spans="32:32" ht="12" customHeight="1" x14ac:dyDescent="0.2">
      <c r="AF501" s="42"/>
    </row>
    <row r="502" spans="32:32" ht="12" customHeight="1" x14ac:dyDescent="0.2">
      <c r="AF502" s="42"/>
    </row>
    <row r="503" spans="32:32" ht="12" customHeight="1" x14ac:dyDescent="0.2">
      <c r="AF503" s="42"/>
    </row>
    <row r="504" spans="32:32" ht="12" customHeight="1" x14ac:dyDescent="0.2">
      <c r="AF504" s="42"/>
    </row>
    <row r="505" spans="32:32" ht="12" customHeight="1" x14ac:dyDescent="0.2">
      <c r="AF505" s="42"/>
    </row>
    <row r="506" spans="32:32" ht="12" customHeight="1" x14ac:dyDescent="0.2">
      <c r="AF506" s="42"/>
    </row>
    <row r="507" spans="32:32" ht="12" customHeight="1" x14ac:dyDescent="0.2">
      <c r="AF507" s="42"/>
    </row>
    <row r="508" spans="32:32" ht="12" customHeight="1" x14ac:dyDescent="0.2">
      <c r="AF508" s="42"/>
    </row>
    <row r="509" spans="32:32" ht="12" customHeight="1" x14ac:dyDescent="0.2">
      <c r="AF509" s="42"/>
    </row>
    <row r="510" spans="32:32" ht="12" customHeight="1" x14ac:dyDescent="0.2">
      <c r="AF510" s="42"/>
    </row>
    <row r="511" spans="32:32" ht="12" customHeight="1" x14ac:dyDescent="0.2">
      <c r="AF511" s="42"/>
    </row>
    <row r="512" spans="32:32" ht="12" customHeight="1" x14ac:dyDescent="0.2">
      <c r="AF512" s="42"/>
    </row>
    <row r="513" spans="32:32" ht="12" customHeight="1" x14ac:dyDescent="0.2">
      <c r="AF513" s="42"/>
    </row>
    <row r="514" spans="32:32" ht="12" customHeight="1" x14ac:dyDescent="0.2">
      <c r="AF514" s="42"/>
    </row>
    <row r="515" spans="32:32" ht="12" customHeight="1" x14ac:dyDescent="0.2">
      <c r="AF515" s="42"/>
    </row>
    <row r="516" spans="32:32" ht="12" customHeight="1" x14ac:dyDescent="0.2">
      <c r="AF516" s="42"/>
    </row>
    <row r="517" spans="32:32" ht="12" customHeight="1" x14ac:dyDescent="0.2">
      <c r="AF517" s="42"/>
    </row>
    <row r="518" spans="32:32" ht="12" customHeight="1" x14ac:dyDescent="0.2">
      <c r="AF518" s="42"/>
    </row>
    <row r="519" spans="32:32" ht="12" customHeight="1" x14ac:dyDescent="0.2">
      <c r="AF519" s="42"/>
    </row>
    <row r="520" spans="32:32" ht="12" customHeight="1" x14ac:dyDescent="0.2">
      <c r="AF520" s="42"/>
    </row>
    <row r="521" spans="32:32" ht="12" customHeight="1" x14ac:dyDescent="0.2">
      <c r="AF521" s="42"/>
    </row>
    <row r="522" spans="32:32" ht="12" customHeight="1" x14ac:dyDescent="0.2">
      <c r="AF522" s="42"/>
    </row>
    <row r="523" spans="32:32" ht="12" customHeight="1" x14ac:dyDescent="0.2">
      <c r="AF523" s="42"/>
    </row>
    <row r="524" spans="32:32" ht="12" customHeight="1" x14ac:dyDescent="0.2">
      <c r="AF524" s="42"/>
    </row>
    <row r="525" spans="32:32" ht="12" customHeight="1" x14ac:dyDescent="0.2">
      <c r="AF525" s="42"/>
    </row>
    <row r="526" spans="32:32" ht="12" customHeight="1" x14ac:dyDescent="0.2">
      <c r="AF526" s="42"/>
    </row>
    <row r="527" spans="32:32" ht="12" customHeight="1" x14ac:dyDescent="0.2">
      <c r="AF527" s="42"/>
    </row>
    <row r="528" spans="32:32" ht="12" customHeight="1" x14ac:dyDescent="0.2">
      <c r="AF528" s="42"/>
    </row>
    <row r="529" spans="32:32" ht="12" customHeight="1" x14ac:dyDescent="0.2">
      <c r="AF529" s="42"/>
    </row>
    <row r="530" spans="32:32" ht="12" customHeight="1" x14ac:dyDescent="0.2">
      <c r="AF530" s="42"/>
    </row>
    <row r="531" spans="32:32" ht="12" customHeight="1" x14ac:dyDescent="0.2">
      <c r="AF531" s="42"/>
    </row>
    <row r="532" spans="32:32" ht="12" customHeight="1" x14ac:dyDescent="0.2">
      <c r="AF532" s="42"/>
    </row>
    <row r="533" spans="32:32" ht="12" customHeight="1" x14ac:dyDescent="0.2">
      <c r="AF533" s="42"/>
    </row>
    <row r="534" spans="32:32" ht="12" customHeight="1" x14ac:dyDescent="0.2">
      <c r="AF534" s="42"/>
    </row>
    <row r="535" spans="32:32" ht="12" customHeight="1" x14ac:dyDescent="0.2">
      <c r="AF535" s="42"/>
    </row>
    <row r="536" spans="32:32" ht="12" customHeight="1" x14ac:dyDescent="0.2">
      <c r="AF536" s="42"/>
    </row>
    <row r="537" spans="32:32" ht="12" customHeight="1" x14ac:dyDescent="0.2">
      <c r="AF537" s="42"/>
    </row>
    <row r="538" spans="32:32" ht="12" customHeight="1" x14ac:dyDescent="0.2">
      <c r="AF538" s="42"/>
    </row>
    <row r="539" spans="32:32" ht="12" customHeight="1" x14ac:dyDescent="0.2">
      <c r="AF539" s="42"/>
    </row>
    <row r="540" spans="32:32" ht="12" customHeight="1" x14ac:dyDescent="0.2">
      <c r="AF540" s="42"/>
    </row>
    <row r="541" spans="32:32" ht="12" customHeight="1" x14ac:dyDescent="0.2">
      <c r="AF541" s="42"/>
    </row>
    <row r="542" spans="32:32" ht="12" customHeight="1" x14ac:dyDescent="0.2">
      <c r="AF542" s="42"/>
    </row>
    <row r="543" spans="32:32" ht="12" customHeight="1" x14ac:dyDescent="0.2">
      <c r="AF543" s="42"/>
    </row>
    <row r="544" spans="32:32" ht="12" customHeight="1" x14ac:dyDescent="0.2">
      <c r="AF544" s="42"/>
    </row>
    <row r="545" spans="32:32" ht="12" customHeight="1" x14ac:dyDescent="0.2">
      <c r="AF545" s="42"/>
    </row>
    <row r="546" spans="32:32" ht="12" customHeight="1" x14ac:dyDescent="0.2">
      <c r="AF546" s="42"/>
    </row>
    <row r="547" spans="32:32" ht="12" customHeight="1" x14ac:dyDescent="0.2">
      <c r="AF547" s="42"/>
    </row>
    <row r="548" spans="32:32" ht="12" customHeight="1" x14ac:dyDescent="0.2">
      <c r="AF548" s="42"/>
    </row>
    <row r="549" spans="32:32" ht="12" customHeight="1" x14ac:dyDescent="0.2">
      <c r="AF549" s="42"/>
    </row>
    <row r="550" spans="32:32" ht="12" customHeight="1" x14ac:dyDescent="0.2">
      <c r="AF550" s="42"/>
    </row>
    <row r="551" spans="32:32" ht="12" customHeight="1" x14ac:dyDescent="0.2">
      <c r="AF551" s="42"/>
    </row>
    <row r="552" spans="32:32" ht="12" customHeight="1" x14ac:dyDescent="0.2">
      <c r="AF552" s="42"/>
    </row>
    <row r="553" spans="32:32" ht="12" customHeight="1" x14ac:dyDescent="0.2">
      <c r="AF553" s="42"/>
    </row>
    <row r="554" spans="32:32" ht="12" customHeight="1" x14ac:dyDescent="0.2">
      <c r="AF554" s="42"/>
    </row>
    <row r="555" spans="32:32" ht="12" customHeight="1" x14ac:dyDescent="0.2">
      <c r="AF555" s="42"/>
    </row>
    <row r="556" spans="32:32" ht="12" customHeight="1" x14ac:dyDescent="0.2">
      <c r="AF556" s="42"/>
    </row>
    <row r="557" spans="32:32" ht="12" customHeight="1" x14ac:dyDescent="0.2">
      <c r="AF557" s="42"/>
    </row>
    <row r="558" spans="32:32" ht="12" customHeight="1" x14ac:dyDescent="0.2">
      <c r="AF558" s="42"/>
    </row>
    <row r="559" spans="32:32" ht="12" customHeight="1" x14ac:dyDescent="0.2">
      <c r="AF559" s="42"/>
    </row>
    <row r="560" spans="32:32" ht="12" customHeight="1" x14ac:dyDescent="0.2">
      <c r="AF560" s="42"/>
    </row>
    <row r="561" spans="32:32" ht="12" customHeight="1" x14ac:dyDescent="0.2">
      <c r="AF561" s="42"/>
    </row>
    <row r="562" spans="32:32" ht="12" customHeight="1" x14ac:dyDescent="0.2">
      <c r="AF562" s="42"/>
    </row>
    <row r="563" spans="32:32" ht="12" customHeight="1" x14ac:dyDescent="0.2">
      <c r="AF563" s="42"/>
    </row>
    <row r="564" spans="32:32" ht="12" customHeight="1" x14ac:dyDescent="0.2">
      <c r="AF564" s="42"/>
    </row>
    <row r="565" spans="32:32" ht="12" customHeight="1" x14ac:dyDescent="0.2">
      <c r="AF565" s="42"/>
    </row>
    <row r="566" spans="32:32" ht="12" customHeight="1" x14ac:dyDescent="0.2">
      <c r="AF566" s="42"/>
    </row>
    <row r="567" spans="32:32" ht="12" customHeight="1" x14ac:dyDescent="0.2">
      <c r="AF567" s="42"/>
    </row>
    <row r="568" spans="32:32" ht="12" customHeight="1" x14ac:dyDescent="0.2">
      <c r="AF568" s="42"/>
    </row>
    <row r="569" spans="32:32" ht="12" customHeight="1" x14ac:dyDescent="0.2">
      <c r="AF569" s="42"/>
    </row>
    <row r="570" spans="32:32" ht="12" customHeight="1" x14ac:dyDescent="0.2">
      <c r="AF570" s="42"/>
    </row>
    <row r="571" spans="32:32" ht="12" customHeight="1" x14ac:dyDescent="0.2">
      <c r="AF571" s="42"/>
    </row>
    <row r="572" spans="32:32" ht="12" customHeight="1" x14ac:dyDescent="0.2">
      <c r="AF572" s="42"/>
    </row>
    <row r="573" spans="32:32" ht="12" customHeight="1" x14ac:dyDescent="0.2">
      <c r="AF573" s="42"/>
    </row>
    <row r="574" spans="32:32" ht="12" customHeight="1" x14ac:dyDescent="0.2">
      <c r="AF574" s="42"/>
    </row>
    <row r="575" spans="32:32" ht="12" customHeight="1" x14ac:dyDescent="0.2">
      <c r="AF575" s="42"/>
    </row>
    <row r="576" spans="32:32" ht="12" customHeight="1" x14ac:dyDescent="0.2">
      <c r="AF576" s="42"/>
    </row>
    <row r="577" spans="32:32" ht="12" customHeight="1" x14ac:dyDescent="0.2">
      <c r="AF577" s="42"/>
    </row>
    <row r="578" spans="32:32" ht="12" customHeight="1" x14ac:dyDescent="0.2">
      <c r="AF578" s="42"/>
    </row>
    <row r="579" spans="32:32" ht="12" customHeight="1" x14ac:dyDescent="0.2">
      <c r="AF579" s="42"/>
    </row>
    <row r="580" spans="32:32" ht="12" customHeight="1" x14ac:dyDescent="0.2">
      <c r="AF580" s="42"/>
    </row>
    <row r="581" spans="32:32" ht="12" customHeight="1" x14ac:dyDescent="0.2">
      <c r="AF581" s="42"/>
    </row>
    <row r="582" spans="32:32" ht="12" customHeight="1" x14ac:dyDescent="0.2">
      <c r="AF582" s="42"/>
    </row>
    <row r="583" spans="32:32" ht="12" customHeight="1" x14ac:dyDescent="0.2">
      <c r="AF583" s="42"/>
    </row>
    <row r="584" spans="32:32" ht="12" customHeight="1" x14ac:dyDescent="0.2">
      <c r="AF584" s="42"/>
    </row>
    <row r="585" spans="32:32" ht="12" customHeight="1" x14ac:dyDescent="0.2">
      <c r="AF585" s="42"/>
    </row>
    <row r="586" spans="32:32" ht="12" customHeight="1" x14ac:dyDescent="0.2">
      <c r="AF586" s="42"/>
    </row>
    <row r="587" spans="32:32" ht="12" customHeight="1" x14ac:dyDescent="0.2">
      <c r="AF587" s="42"/>
    </row>
    <row r="588" spans="32:32" ht="12" customHeight="1" x14ac:dyDescent="0.2">
      <c r="AF588" s="42"/>
    </row>
    <row r="589" spans="32:32" ht="12" customHeight="1" x14ac:dyDescent="0.2">
      <c r="AF589" s="42"/>
    </row>
    <row r="590" spans="32:32" ht="12" customHeight="1" x14ac:dyDescent="0.2">
      <c r="AF590" s="42"/>
    </row>
    <row r="591" spans="32:32" ht="12" customHeight="1" x14ac:dyDescent="0.2">
      <c r="AF591" s="42"/>
    </row>
    <row r="592" spans="32:32" ht="12" customHeight="1" x14ac:dyDescent="0.2">
      <c r="AF592" s="42"/>
    </row>
    <row r="593" spans="32:32" ht="12" customHeight="1" x14ac:dyDescent="0.2">
      <c r="AF593" s="42"/>
    </row>
    <row r="594" spans="32:32" ht="12" customHeight="1" x14ac:dyDescent="0.2">
      <c r="AF594" s="42"/>
    </row>
    <row r="595" spans="32:32" ht="12" customHeight="1" x14ac:dyDescent="0.2">
      <c r="AF595" s="42"/>
    </row>
    <row r="596" spans="32:32" ht="12" customHeight="1" x14ac:dyDescent="0.2">
      <c r="AF596" s="42"/>
    </row>
    <row r="597" spans="32:32" ht="12" customHeight="1" x14ac:dyDescent="0.2">
      <c r="AF597" s="42"/>
    </row>
    <row r="598" spans="32:32" ht="12" customHeight="1" x14ac:dyDescent="0.2">
      <c r="AF598" s="42"/>
    </row>
    <row r="599" spans="32:32" ht="12" customHeight="1" x14ac:dyDescent="0.2">
      <c r="AF599" s="42"/>
    </row>
    <row r="600" spans="32:32" ht="12" customHeight="1" x14ac:dyDescent="0.2">
      <c r="AF600" s="42"/>
    </row>
    <row r="601" spans="32:32" ht="12" customHeight="1" x14ac:dyDescent="0.2">
      <c r="AF601" s="42"/>
    </row>
    <row r="602" spans="32:32" ht="12" customHeight="1" x14ac:dyDescent="0.2">
      <c r="AF602" s="42"/>
    </row>
    <row r="603" spans="32:32" ht="12" customHeight="1" x14ac:dyDescent="0.2">
      <c r="AF603" s="42"/>
    </row>
    <row r="604" spans="32:32" ht="12" customHeight="1" x14ac:dyDescent="0.2">
      <c r="AF604" s="42"/>
    </row>
    <row r="605" spans="32:32" ht="12" customHeight="1" x14ac:dyDescent="0.2">
      <c r="AF605" s="42"/>
    </row>
    <row r="606" spans="32:32" ht="12" customHeight="1" x14ac:dyDescent="0.2">
      <c r="AF606" s="42"/>
    </row>
    <row r="607" spans="32:32" ht="12" customHeight="1" x14ac:dyDescent="0.2">
      <c r="AF607" s="42"/>
    </row>
    <row r="608" spans="32:32" ht="12" customHeight="1" x14ac:dyDescent="0.2">
      <c r="AF608" s="42"/>
    </row>
    <row r="609" spans="32:32" ht="12" customHeight="1" x14ac:dyDescent="0.2">
      <c r="AF609" s="42"/>
    </row>
    <row r="610" spans="32:32" ht="12" customHeight="1" x14ac:dyDescent="0.2">
      <c r="AF610" s="42"/>
    </row>
    <row r="611" spans="32:32" ht="12" customHeight="1" x14ac:dyDescent="0.2">
      <c r="AF611" s="42"/>
    </row>
    <row r="612" spans="32:32" ht="12" customHeight="1" x14ac:dyDescent="0.2">
      <c r="AF612" s="42"/>
    </row>
    <row r="613" spans="32:32" ht="12" customHeight="1" x14ac:dyDescent="0.2">
      <c r="AF613" s="42"/>
    </row>
    <row r="614" spans="32:32" ht="12" customHeight="1" x14ac:dyDescent="0.2">
      <c r="AF614" s="42"/>
    </row>
    <row r="615" spans="32:32" ht="12" customHeight="1" x14ac:dyDescent="0.2">
      <c r="AF615" s="42"/>
    </row>
    <row r="616" spans="32:32" ht="12" customHeight="1" x14ac:dyDescent="0.2">
      <c r="AF616" s="42"/>
    </row>
    <row r="617" spans="32:32" ht="12" customHeight="1" x14ac:dyDescent="0.2">
      <c r="AF617" s="42"/>
    </row>
    <row r="618" spans="32:32" ht="12" customHeight="1" x14ac:dyDescent="0.2">
      <c r="AF618" s="42"/>
    </row>
    <row r="619" spans="32:32" ht="12" customHeight="1" x14ac:dyDescent="0.2">
      <c r="AF619" s="42"/>
    </row>
    <row r="620" spans="32:32" ht="12" customHeight="1" x14ac:dyDescent="0.2">
      <c r="AF620" s="42"/>
    </row>
    <row r="621" spans="32:32" ht="12" customHeight="1" x14ac:dyDescent="0.2">
      <c r="AF621" s="42"/>
    </row>
    <row r="622" spans="32:32" ht="12" customHeight="1" x14ac:dyDescent="0.2">
      <c r="AF622" s="42"/>
    </row>
    <row r="623" spans="32:32" ht="12" customHeight="1" x14ac:dyDescent="0.2">
      <c r="AF623" s="42"/>
    </row>
    <row r="624" spans="32:32" ht="12" customHeight="1" x14ac:dyDescent="0.2">
      <c r="AF624" s="42"/>
    </row>
    <row r="625" spans="32:32" ht="12" customHeight="1" x14ac:dyDescent="0.2">
      <c r="AF625" s="42"/>
    </row>
    <row r="626" spans="32:32" ht="12" customHeight="1" x14ac:dyDescent="0.2">
      <c r="AF626" s="42"/>
    </row>
    <row r="627" spans="32:32" ht="12" customHeight="1" x14ac:dyDescent="0.2">
      <c r="AF627" s="42"/>
    </row>
    <row r="628" spans="32:32" ht="12" customHeight="1" x14ac:dyDescent="0.2">
      <c r="AF628" s="42"/>
    </row>
    <row r="629" spans="32:32" ht="12" customHeight="1" x14ac:dyDescent="0.2">
      <c r="AF629" s="42"/>
    </row>
    <row r="630" spans="32:32" ht="12" customHeight="1" x14ac:dyDescent="0.2">
      <c r="AF630" s="42"/>
    </row>
    <row r="631" spans="32:32" ht="12" customHeight="1" x14ac:dyDescent="0.2">
      <c r="AF631" s="42"/>
    </row>
    <row r="632" spans="32:32" ht="12" customHeight="1" x14ac:dyDescent="0.2">
      <c r="AF632" s="42"/>
    </row>
    <row r="633" spans="32:32" ht="12" customHeight="1" x14ac:dyDescent="0.2">
      <c r="AF633" s="42"/>
    </row>
    <row r="634" spans="32:32" ht="12" customHeight="1" x14ac:dyDescent="0.2">
      <c r="AF634" s="42"/>
    </row>
    <row r="635" spans="32:32" ht="12" customHeight="1" x14ac:dyDescent="0.2">
      <c r="AF635" s="42"/>
    </row>
    <row r="636" spans="32:32" ht="12" customHeight="1" x14ac:dyDescent="0.2">
      <c r="AF636" s="42"/>
    </row>
    <row r="637" spans="32:32" ht="12" customHeight="1" x14ac:dyDescent="0.2">
      <c r="AF637" s="42"/>
    </row>
    <row r="638" spans="32:32" ht="12" customHeight="1" x14ac:dyDescent="0.2">
      <c r="AF638" s="42"/>
    </row>
    <row r="639" spans="32:32" ht="12" customHeight="1" x14ac:dyDescent="0.2">
      <c r="AF639" s="42"/>
    </row>
    <row r="640" spans="32:32" ht="12" customHeight="1" x14ac:dyDescent="0.2">
      <c r="AF640" s="42"/>
    </row>
    <row r="641" spans="32:32" ht="12" customHeight="1" x14ac:dyDescent="0.2">
      <c r="AF641" s="42"/>
    </row>
    <row r="642" spans="32:32" ht="12" customHeight="1" x14ac:dyDescent="0.2">
      <c r="AF642" s="42"/>
    </row>
    <row r="643" spans="32:32" ht="12" customHeight="1" x14ac:dyDescent="0.2">
      <c r="AF643" s="42"/>
    </row>
    <row r="644" spans="32:32" ht="12" customHeight="1" x14ac:dyDescent="0.2">
      <c r="AF644" s="42"/>
    </row>
    <row r="645" spans="32:32" ht="12" customHeight="1" x14ac:dyDescent="0.2">
      <c r="AF645" s="42"/>
    </row>
    <row r="646" spans="32:32" ht="12" customHeight="1" x14ac:dyDescent="0.2">
      <c r="AF646" s="42"/>
    </row>
    <row r="647" spans="32:32" ht="12" customHeight="1" x14ac:dyDescent="0.2">
      <c r="AF647" s="42"/>
    </row>
    <row r="648" spans="32:32" ht="12" customHeight="1" x14ac:dyDescent="0.2">
      <c r="AF648" s="42"/>
    </row>
    <row r="649" spans="32:32" ht="12" customHeight="1" x14ac:dyDescent="0.2">
      <c r="AF649" s="42"/>
    </row>
    <row r="650" spans="32:32" ht="12" customHeight="1" x14ac:dyDescent="0.2">
      <c r="AF650" s="42"/>
    </row>
    <row r="651" spans="32:32" ht="12" customHeight="1" x14ac:dyDescent="0.2">
      <c r="AF651" s="42"/>
    </row>
    <row r="652" spans="32:32" ht="12" customHeight="1" x14ac:dyDescent="0.2">
      <c r="AF652" s="42"/>
    </row>
    <row r="653" spans="32:32" ht="12" customHeight="1" x14ac:dyDescent="0.2">
      <c r="AF653" s="42"/>
    </row>
    <row r="654" spans="32:32" ht="12" customHeight="1" x14ac:dyDescent="0.2">
      <c r="AF654" s="42"/>
    </row>
    <row r="655" spans="32:32" ht="12" customHeight="1" x14ac:dyDescent="0.2">
      <c r="AF655" s="42"/>
    </row>
    <row r="656" spans="32:32" ht="12" customHeight="1" x14ac:dyDescent="0.2">
      <c r="AF656" s="42"/>
    </row>
    <row r="657" spans="32:32" ht="12" customHeight="1" x14ac:dyDescent="0.2">
      <c r="AF657" s="42"/>
    </row>
    <row r="658" spans="32:32" ht="12" customHeight="1" x14ac:dyDescent="0.2">
      <c r="AF658" s="42"/>
    </row>
    <row r="659" spans="32:32" ht="12" customHeight="1" x14ac:dyDescent="0.2">
      <c r="AF659" s="42"/>
    </row>
    <row r="660" spans="32:32" ht="12" customHeight="1" x14ac:dyDescent="0.2">
      <c r="AF660" s="42"/>
    </row>
    <row r="661" spans="32:32" ht="12" customHeight="1" x14ac:dyDescent="0.2">
      <c r="AF661" s="42"/>
    </row>
    <row r="662" spans="32:32" ht="12" customHeight="1" x14ac:dyDescent="0.2">
      <c r="AF662" s="42"/>
    </row>
    <row r="663" spans="32:32" ht="12" customHeight="1" x14ac:dyDescent="0.2">
      <c r="AF663" s="42"/>
    </row>
    <row r="664" spans="32:32" ht="12" customHeight="1" x14ac:dyDescent="0.2">
      <c r="AF664" s="42"/>
    </row>
    <row r="665" spans="32:32" ht="12" customHeight="1" x14ac:dyDescent="0.2">
      <c r="AF665" s="42"/>
    </row>
    <row r="666" spans="32:32" ht="12" customHeight="1" x14ac:dyDescent="0.2">
      <c r="AF666" s="42"/>
    </row>
    <row r="667" spans="32:32" ht="12" customHeight="1" x14ac:dyDescent="0.2">
      <c r="AF667" s="42"/>
    </row>
    <row r="668" spans="32:32" ht="12" customHeight="1" x14ac:dyDescent="0.2">
      <c r="AF668" s="42"/>
    </row>
    <row r="669" spans="32:32" ht="12" customHeight="1" x14ac:dyDescent="0.2">
      <c r="AF669" s="42"/>
    </row>
    <row r="670" spans="32:32" ht="12" customHeight="1" x14ac:dyDescent="0.2">
      <c r="AF670" s="42"/>
    </row>
    <row r="671" spans="32:32" ht="12" customHeight="1" x14ac:dyDescent="0.2">
      <c r="AF671" s="42"/>
    </row>
    <row r="672" spans="32:32" ht="12" customHeight="1" x14ac:dyDescent="0.2">
      <c r="AF672" s="42"/>
    </row>
    <row r="673" spans="32:32" ht="12" customHeight="1" x14ac:dyDescent="0.2">
      <c r="AF673" s="42"/>
    </row>
    <row r="674" spans="32:32" ht="12" customHeight="1" x14ac:dyDescent="0.2">
      <c r="AF674" s="42"/>
    </row>
    <row r="675" spans="32:32" ht="12" customHeight="1" x14ac:dyDescent="0.2">
      <c r="AF675" s="42"/>
    </row>
    <row r="676" spans="32:32" ht="12" customHeight="1" x14ac:dyDescent="0.2">
      <c r="AF676" s="42"/>
    </row>
    <row r="677" spans="32:32" ht="12" customHeight="1" x14ac:dyDescent="0.2">
      <c r="AF677" s="42"/>
    </row>
    <row r="678" spans="32:32" ht="12" customHeight="1" x14ac:dyDescent="0.2">
      <c r="AF678" s="42"/>
    </row>
    <row r="679" spans="32:32" ht="12" customHeight="1" x14ac:dyDescent="0.2">
      <c r="AF679" s="42"/>
    </row>
    <row r="680" spans="32:32" ht="12" customHeight="1" x14ac:dyDescent="0.2">
      <c r="AF680" s="42"/>
    </row>
    <row r="681" spans="32:32" ht="12" customHeight="1" x14ac:dyDescent="0.2">
      <c r="AF681" s="42"/>
    </row>
    <row r="682" spans="32:32" ht="12" customHeight="1" x14ac:dyDescent="0.2">
      <c r="AF682" s="42"/>
    </row>
    <row r="683" spans="32:32" ht="12" customHeight="1" x14ac:dyDescent="0.2">
      <c r="AF683" s="42"/>
    </row>
    <row r="684" spans="32:32" ht="12" customHeight="1" x14ac:dyDescent="0.2">
      <c r="AF684" s="42"/>
    </row>
    <row r="685" spans="32:32" ht="12" customHeight="1" x14ac:dyDescent="0.2">
      <c r="AF685" s="42"/>
    </row>
    <row r="686" spans="32:32" ht="12" customHeight="1" x14ac:dyDescent="0.2">
      <c r="AF686" s="42"/>
    </row>
    <row r="687" spans="32:32" ht="12" customHeight="1" x14ac:dyDescent="0.2">
      <c r="AF687" s="42"/>
    </row>
    <row r="688" spans="32:32" ht="12" customHeight="1" x14ac:dyDescent="0.2">
      <c r="AF688" s="42"/>
    </row>
    <row r="689" spans="32:32" ht="12" customHeight="1" x14ac:dyDescent="0.2">
      <c r="AF689" s="42"/>
    </row>
    <row r="690" spans="32:32" ht="12" customHeight="1" x14ac:dyDescent="0.2">
      <c r="AF690" s="42"/>
    </row>
    <row r="691" spans="32:32" ht="12" customHeight="1" x14ac:dyDescent="0.2">
      <c r="AF691" s="42"/>
    </row>
    <row r="692" spans="32:32" ht="12" customHeight="1" x14ac:dyDescent="0.2">
      <c r="AF692" s="42"/>
    </row>
    <row r="693" spans="32:32" ht="12" customHeight="1" x14ac:dyDescent="0.2">
      <c r="AF693" s="42"/>
    </row>
    <row r="694" spans="32:32" ht="12" customHeight="1" x14ac:dyDescent="0.2">
      <c r="AF694" s="42"/>
    </row>
    <row r="695" spans="32:32" ht="12" customHeight="1" x14ac:dyDescent="0.2">
      <c r="AF695" s="42"/>
    </row>
    <row r="696" spans="32:32" ht="12" customHeight="1" x14ac:dyDescent="0.2">
      <c r="AF696" s="42"/>
    </row>
    <row r="697" spans="32:32" ht="12" customHeight="1" x14ac:dyDescent="0.2">
      <c r="AF697" s="42"/>
    </row>
    <row r="698" spans="32:32" ht="12" customHeight="1" x14ac:dyDescent="0.2">
      <c r="AF698" s="42"/>
    </row>
    <row r="699" spans="32:32" ht="12" customHeight="1" x14ac:dyDescent="0.2">
      <c r="AF699" s="42"/>
    </row>
    <row r="700" spans="32:32" ht="12" customHeight="1" x14ac:dyDescent="0.2">
      <c r="AF700" s="42"/>
    </row>
    <row r="701" spans="32:32" ht="12" customHeight="1" x14ac:dyDescent="0.2">
      <c r="AF701" s="42"/>
    </row>
    <row r="702" spans="32:32" ht="12" customHeight="1" x14ac:dyDescent="0.2">
      <c r="AF702" s="42"/>
    </row>
    <row r="703" spans="32:32" ht="12" customHeight="1" x14ac:dyDescent="0.2">
      <c r="AF703" s="42"/>
    </row>
    <row r="704" spans="32:32" ht="12" customHeight="1" x14ac:dyDescent="0.2">
      <c r="AF704" s="42"/>
    </row>
    <row r="705" spans="32:32" ht="12" customHeight="1" x14ac:dyDescent="0.2">
      <c r="AF705" s="42"/>
    </row>
    <row r="706" spans="32:32" ht="12" customHeight="1" x14ac:dyDescent="0.2">
      <c r="AF706" s="42"/>
    </row>
    <row r="707" spans="32:32" ht="12" customHeight="1" x14ac:dyDescent="0.2">
      <c r="AF707" s="42"/>
    </row>
    <row r="708" spans="32:32" ht="12" customHeight="1" x14ac:dyDescent="0.2">
      <c r="AF708" s="42"/>
    </row>
    <row r="709" spans="32:32" ht="12" customHeight="1" x14ac:dyDescent="0.2">
      <c r="AF709" s="42"/>
    </row>
    <row r="710" spans="32:32" ht="12" customHeight="1" x14ac:dyDescent="0.2">
      <c r="AF710" s="42"/>
    </row>
    <row r="711" spans="32:32" ht="12" customHeight="1" x14ac:dyDescent="0.2">
      <c r="AF711" s="42"/>
    </row>
    <row r="712" spans="32:32" ht="12" customHeight="1" x14ac:dyDescent="0.2">
      <c r="AF712" s="42"/>
    </row>
    <row r="713" spans="32:32" ht="12" customHeight="1" x14ac:dyDescent="0.2">
      <c r="AF713" s="42"/>
    </row>
    <row r="714" spans="32:32" ht="12" customHeight="1" x14ac:dyDescent="0.2">
      <c r="AF714" s="42"/>
    </row>
    <row r="715" spans="32:32" ht="12" customHeight="1" x14ac:dyDescent="0.2">
      <c r="AF715" s="42"/>
    </row>
    <row r="716" spans="32:32" ht="12" customHeight="1" x14ac:dyDescent="0.2">
      <c r="AF716" s="42"/>
    </row>
    <row r="717" spans="32:32" ht="12" customHeight="1" x14ac:dyDescent="0.2">
      <c r="AF717" s="42"/>
    </row>
    <row r="718" spans="32:32" ht="12" customHeight="1" x14ac:dyDescent="0.2">
      <c r="AF718" s="42"/>
    </row>
    <row r="719" spans="32:32" ht="12" customHeight="1" x14ac:dyDescent="0.2">
      <c r="AF719" s="42"/>
    </row>
    <row r="720" spans="32:32" ht="12" customHeight="1" x14ac:dyDescent="0.2">
      <c r="AF720" s="42"/>
    </row>
    <row r="721" spans="32:32" ht="12" customHeight="1" x14ac:dyDescent="0.2">
      <c r="AF721" s="42"/>
    </row>
    <row r="722" spans="32:32" ht="12" customHeight="1" x14ac:dyDescent="0.2">
      <c r="AF722" s="42"/>
    </row>
    <row r="723" spans="32:32" ht="12" customHeight="1" x14ac:dyDescent="0.2">
      <c r="AF723" s="42"/>
    </row>
    <row r="724" spans="32:32" ht="12" customHeight="1" x14ac:dyDescent="0.2">
      <c r="AF724" s="42"/>
    </row>
    <row r="725" spans="32:32" ht="12" customHeight="1" x14ac:dyDescent="0.2">
      <c r="AF725" s="42"/>
    </row>
    <row r="726" spans="32:32" ht="12" customHeight="1" x14ac:dyDescent="0.2">
      <c r="AF726" s="42"/>
    </row>
    <row r="727" spans="32:32" ht="12" customHeight="1" x14ac:dyDescent="0.2">
      <c r="AF727" s="42"/>
    </row>
    <row r="728" spans="32:32" ht="12" customHeight="1" x14ac:dyDescent="0.2">
      <c r="AF728" s="42"/>
    </row>
    <row r="729" spans="32:32" ht="12" customHeight="1" x14ac:dyDescent="0.2">
      <c r="AF729" s="42"/>
    </row>
    <row r="730" spans="32:32" ht="12" customHeight="1" x14ac:dyDescent="0.2">
      <c r="AF730" s="42"/>
    </row>
    <row r="731" spans="32:32" ht="12" customHeight="1" x14ac:dyDescent="0.2">
      <c r="AF731" s="42"/>
    </row>
    <row r="732" spans="32:32" ht="12" customHeight="1" x14ac:dyDescent="0.2">
      <c r="AF732" s="42"/>
    </row>
    <row r="733" spans="32:32" ht="12" customHeight="1" x14ac:dyDescent="0.2">
      <c r="AF733" s="42"/>
    </row>
    <row r="734" spans="32:32" ht="12" customHeight="1" x14ac:dyDescent="0.2">
      <c r="AF734" s="42"/>
    </row>
    <row r="735" spans="32:32" ht="12" customHeight="1" x14ac:dyDescent="0.2">
      <c r="AF735" s="42"/>
    </row>
    <row r="736" spans="32:32" ht="12" customHeight="1" x14ac:dyDescent="0.2">
      <c r="AF736" s="42"/>
    </row>
    <row r="737" spans="32:32" ht="12" customHeight="1" x14ac:dyDescent="0.2">
      <c r="AF737" s="42"/>
    </row>
    <row r="738" spans="32:32" ht="12" customHeight="1" x14ac:dyDescent="0.2">
      <c r="AF738" s="42"/>
    </row>
    <row r="739" spans="32:32" ht="12" customHeight="1" x14ac:dyDescent="0.2">
      <c r="AF739" s="42"/>
    </row>
    <row r="740" spans="32:32" ht="12" customHeight="1" x14ac:dyDescent="0.2">
      <c r="AF740" s="42"/>
    </row>
    <row r="741" spans="32:32" ht="12" customHeight="1" x14ac:dyDescent="0.2">
      <c r="AF741" s="42"/>
    </row>
    <row r="742" spans="32:32" ht="12" customHeight="1" x14ac:dyDescent="0.2">
      <c r="AF742" s="42"/>
    </row>
    <row r="743" spans="32:32" ht="12" customHeight="1" x14ac:dyDescent="0.2">
      <c r="AF743" s="42"/>
    </row>
    <row r="744" spans="32:32" ht="12" customHeight="1" x14ac:dyDescent="0.2">
      <c r="AF744" s="42"/>
    </row>
    <row r="745" spans="32:32" ht="12" customHeight="1" x14ac:dyDescent="0.2">
      <c r="AF745" s="42"/>
    </row>
    <row r="746" spans="32:32" ht="12" customHeight="1" x14ac:dyDescent="0.2">
      <c r="AF746" s="42"/>
    </row>
    <row r="747" spans="32:32" ht="12" customHeight="1" x14ac:dyDescent="0.2">
      <c r="AF747" s="42"/>
    </row>
    <row r="748" spans="32:32" ht="12" customHeight="1" x14ac:dyDescent="0.2">
      <c r="AF748" s="42"/>
    </row>
    <row r="749" spans="32:32" ht="12" customHeight="1" x14ac:dyDescent="0.2">
      <c r="AF749" s="42"/>
    </row>
    <row r="750" spans="32:32" ht="12" customHeight="1" x14ac:dyDescent="0.2">
      <c r="AF750" s="42"/>
    </row>
  </sheetData>
  <autoFilter ref="A1:AI413"/>
  <phoneticPr fontId="0" type="noConversion"/>
  <printOptions gridLines="1"/>
  <pageMargins left="0.75" right="0.75" top="1" bottom="1" header="0.5" footer="0.5"/>
  <pageSetup scale="6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3" sqref="C33"/>
    </sheetView>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facility detail</vt:lpstr>
      <vt:lpstr>by Capacity</vt:lpstr>
      <vt:lpstr>Sheet3</vt:lpstr>
      <vt:lpstr>'by Capacity'!Print_Area</vt:lpstr>
      <vt:lpstr>'by Capacity'!Print_Titles</vt:lpstr>
      <vt:lpstr>'facility detail'!Print_Titles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sgandhi</dc:creator>
  <cp:lastModifiedBy>Havlíček Jan</cp:lastModifiedBy>
  <cp:lastPrinted>2001-08-27T22:20:07Z</cp:lastPrinted>
  <dcterms:created xsi:type="dcterms:W3CDTF">2001-08-27T21:14:28Z</dcterms:created>
  <dcterms:modified xsi:type="dcterms:W3CDTF">2023-09-10T15:46:47Z</dcterms:modified>
</cp:coreProperties>
</file>