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60" windowWidth="14220" windowHeight="9096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Sheet1!$B$2:$M$81</definedName>
  </definedNames>
  <calcPr calcId="92512"/>
</workbook>
</file>

<file path=xl/calcChain.xml><?xml version="1.0" encoding="utf-8"?>
<calcChain xmlns="http://schemas.openxmlformats.org/spreadsheetml/2006/main">
  <c r="I3" i="1" l="1"/>
  <c r="J3" i="1"/>
  <c r="J4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K14" i="1"/>
  <c r="K15" i="1"/>
  <c r="L15" i="1"/>
  <c r="K16" i="1"/>
  <c r="L16" i="1"/>
  <c r="K17" i="1"/>
  <c r="K18" i="1"/>
  <c r="L18" i="1"/>
  <c r="K19" i="1"/>
  <c r="K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K28" i="1"/>
  <c r="L28" i="1"/>
  <c r="K29" i="1"/>
  <c r="L29" i="1"/>
  <c r="K30" i="1"/>
  <c r="K31" i="1"/>
  <c r="L31" i="1"/>
  <c r="K32" i="1"/>
  <c r="K33" i="1"/>
  <c r="L33" i="1"/>
  <c r="K34" i="1"/>
  <c r="L34" i="1"/>
  <c r="K35" i="1"/>
  <c r="L35" i="1"/>
  <c r="K36" i="1"/>
  <c r="L36" i="1"/>
  <c r="J37" i="1"/>
  <c r="K37" i="1"/>
  <c r="J38" i="1"/>
  <c r="K38" i="1"/>
  <c r="J39" i="1"/>
  <c r="K39" i="1"/>
  <c r="L39" i="1"/>
  <c r="J40" i="1"/>
  <c r="K40" i="1"/>
  <c r="J41" i="1"/>
  <c r="K41" i="1"/>
  <c r="J42" i="1"/>
  <c r="K42" i="1"/>
  <c r="L42" i="1"/>
  <c r="J43" i="1"/>
  <c r="K43" i="1"/>
  <c r="J44" i="1"/>
  <c r="K44" i="1"/>
  <c r="J45" i="1"/>
  <c r="K45" i="1"/>
  <c r="J46" i="1"/>
  <c r="K46" i="1"/>
  <c r="L46" i="1"/>
  <c r="J47" i="1"/>
  <c r="K47" i="1"/>
  <c r="L47" i="1"/>
  <c r="J48" i="1"/>
  <c r="K48" i="1"/>
  <c r="J49" i="1"/>
  <c r="K49" i="1"/>
  <c r="J50" i="1"/>
  <c r="K50" i="1"/>
  <c r="J51" i="1"/>
  <c r="K51" i="1"/>
  <c r="J52" i="1"/>
  <c r="K52" i="1"/>
  <c r="J53" i="1"/>
  <c r="K53" i="1"/>
  <c r="L53" i="1"/>
  <c r="J54" i="1"/>
  <c r="K54" i="1"/>
  <c r="L54" i="1"/>
  <c r="J55" i="1"/>
  <c r="K55" i="1"/>
  <c r="L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L66" i="1"/>
  <c r="J67" i="1"/>
  <c r="K67" i="1"/>
  <c r="J68" i="1"/>
  <c r="K68" i="1"/>
  <c r="J69" i="1"/>
  <c r="K69" i="1"/>
  <c r="J70" i="1"/>
  <c r="K70" i="1"/>
  <c r="L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</calcChain>
</file>

<file path=xl/sharedStrings.xml><?xml version="1.0" encoding="utf-8"?>
<sst xmlns="http://schemas.openxmlformats.org/spreadsheetml/2006/main" count="122" uniqueCount="90">
  <si>
    <t>ARNOLD</t>
  </si>
  <si>
    <t>BELDEN</t>
  </si>
  <si>
    <t xml:space="preserve"> </t>
  </si>
  <si>
    <t>MOTLEY</t>
  </si>
  <si>
    <t>PRESTO</t>
  </si>
  <si>
    <t>STURM</t>
  </si>
  <si>
    <t>BENSON</t>
  </si>
  <si>
    <t>DAVIS</t>
  </si>
  <si>
    <t>SHIVELY</t>
  </si>
  <si>
    <t>RICHTER</t>
  </si>
  <si>
    <t>ZUFFERLI</t>
  </si>
  <si>
    <t>BADEER</t>
  </si>
  <si>
    <t>CALGER</t>
  </si>
  <si>
    <t>ERMIS</t>
  </si>
  <si>
    <t>HERNDON</t>
  </si>
  <si>
    <t>MAGGI</t>
  </si>
  <si>
    <t>MARTIN</t>
  </si>
  <si>
    <t>MILNTHORP</t>
  </si>
  <si>
    <t>SCHWIEGER</t>
  </si>
  <si>
    <t>LEWIS</t>
  </si>
  <si>
    <t>STOREY</t>
  </si>
  <si>
    <t>BLACK</t>
  </si>
  <si>
    <t>MAY</t>
  </si>
  <si>
    <t>TYCHOLIZ</t>
  </si>
  <si>
    <t>BRAWNER</t>
  </si>
  <si>
    <t>DAVIES</t>
  </si>
  <si>
    <t>ARORA</t>
  </si>
  <si>
    <t>LAGRASTA</t>
  </si>
  <si>
    <t>THOMAS</t>
  </si>
  <si>
    <t xml:space="preserve">        </t>
  </si>
  <si>
    <t>?</t>
  </si>
  <si>
    <t>CRANDALL</t>
  </si>
  <si>
    <t>ALLEN</t>
  </si>
  <si>
    <t>BASS</t>
  </si>
  <si>
    <t>CUILLA</t>
  </si>
  <si>
    <t>RUSCITTI</t>
  </si>
  <si>
    <t>HEIZENRADER</t>
  </si>
  <si>
    <t>GASKILL</t>
  </si>
  <si>
    <t>WILL</t>
  </si>
  <si>
    <t>DEVRIES</t>
  </si>
  <si>
    <t>GRIGSBY</t>
  </si>
  <si>
    <t>NEAL</t>
  </si>
  <si>
    <t>GILBERT-SMITH</t>
  </si>
  <si>
    <t>ALONSO</t>
  </si>
  <si>
    <t>FISCHER</t>
  </si>
  <si>
    <t>CLARK</t>
  </si>
  <si>
    <t>COWEN</t>
  </si>
  <si>
    <t>MCKAY, BRAD</t>
  </si>
  <si>
    <t>MCKAY, JOHN</t>
  </si>
  <si>
    <t>DORLAND</t>
  </si>
  <si>
    <t>ZIPPER</t>
  </si>
  <si>
    <t>LAMBIE</t>
  </si>
  <si>
    <t xml:space="preserve">  </t>
  </si>
  <si>
    <t>SWERZBIN</t>
  </si>
  <si>
    <t>CURRY</t>
  </si>
  <si>
    <t>LUCE</t>
  </si>
  <si>
    <t>WHITT</t>
  </si>
  <si>
    <t>BRESLAU</t>
  </si>
  <si>
    <t>THOME</t>
  </si>
  <si>
    <t>VICKERS</t>
  </si>
  <si>
    <t>DURAN</t>
  </si>
  <si>
    <t>LLODRA</t>
  </si>
  <si>
    <t>PENMAN</t>
  </si>
  <si>
    <t>CHOI</t>
  </si>
  <si>
    <t>ROSMAN</t>
  </si>
  <si>
    <t>TOMASKI</t>
  </si>
  <si>
    <t>LEDAIN</t>
  </si>
  <si>
    <t>REDMOND</t>
  </si>
  <si>
    <t>GROUP PERFORMANCE</t>
  </si>
  <si>
    <t>INDIVIDUAL PERFORMANCE</t>
  </si>
  <si>
    <t>TOTAL PAYMENTS</t>
  </si>
  <si>
    <t>PAYOUT</t>
  </si>
  <si>
    <t>GUARANTEED ALREADY</t>
  </si>
  <si>
    <t>TOTAL</t>
  </si>
  <si>
    <t>FOSTER</t>
  </si>
  <si>
    <t>SUAREZ</t>
  </si>
  <si>
    <t>HOLST</t>
  </si>
  <si>
    <t>KING</t>
  </si>
  <si>
    <t>GUPTA</t>
  </si>
  <si>
    <t>WANG</t>
  </si>
  <si>
    <t>MISRA</t>
  </si>
  <si>
    <t>STALFORD</t>
  </si>
  <si>
    <t>AUCOIN</t>
  </si>
  <si>
    <t>LAST YEAR'S BONUS</t>
  </si>
  <si>
    <t>LUCCI</t>
  </si>
  <si>
    <t>PARQUET</t>
  </si>
  <si>
    <t>JACOBY</t>
  </si>
  <si>
    <t>MCDONALD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</si>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</sst>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166" fontId="0" fillId="0" borderId="0" xfId="1" applyNumberFormat="1" applyFont="1"/>
    <xf numFmtId="10" fontId="0" fillId="0" borderId="0" xfId="2" applyNumberFormat="1" applyFont="1"/>
    <xf numFmtId="0" fontId="3" fillId="0" borderId="0" xfId="0" applyFont="1"/>
    <xf numFmtId="0" fontId="0" fillId="0" borderId="0" xfId="0" applyAlignment="1">
      <alignment wrapText="1"/>
    </xf>
    <xf numFmtId="166" fontId="2" fillId="0" borderId="0" xfId="1" applyNumberFormat="1" applyFont="1" applyAlignment="1">
      <alignment horizontal="right"/>
    </xf>
    <xf numFmtId="166" fontId="2" fillId="0" borderId="0" xfId="1" applyNumberFormat="1" applyFont="1"/>
    <xf numFmtId="166" fontId="0" fillId="0" borderId="0" xfId="1" applyNumberFormat="1" applyFont="1" applyAlignment="1">
      <alignment horizontal="center" wrapText="1"/>
    </xf>
    <xf numFmtId="10" fontId="0" fillId="0" borderId="0" xfId="2" applyNumberFormat="1" applyFont="1" applyAlignment="1">
      <alignment horizontal="center" wrapText="1"/>
    </xf>
    <xf numFmtId="166" fontId="3" fillId="0" borderId="0" xfId="1" applyNumberFormat="1" applyFont="1"/>
    <xf numFmtId="9" fontId="0" fillId="0" borderId="0" xfId="2" applyFont="1" applyAlignment="1">
      <alignment horizontal="center" wrapText="1"/>
    </xf>
    <xf numFmtId="9" fontId="2" fillId="0" borderId="0" xfId="2" applyFont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32"/>
  <sheetViews>
    <sheetView tabSelected="1" workbookViewId="0">
      <selection activeCell="J27" sqref="J27"/>
    </sheetView>
  </sheetViews>
  <sheetFormatPr defaultRowHeight="13.2" x14ac:dyDescent="0.25"/>
  <cols>
    <col min="2" max="2" width="11.33203125" customWidth="1"/>
    <col min="3" max="5" width="11.33203125" hidden="1" customWidth="1"/>
    <col min="6" max="6" width="16" style="1" customWidth="1"/>
    <col min="7" max="7" width="12.33203125" style="1" hidden="1" customWidth="1"/>
    <col min="8" max="8" width="16.33203125" style="1" customWidth="1"/>
    <col min="9" max="10" width="13.6640625" style="1" customWidth="1"/>
    <col min="11" max="11" width="13.6640625" style="12" customWidth="1"/>
    <col min="12" max="12" width="9.33203125" style="2" customWidth="1"/>
    <col min="13" max="13" width="14" style="1" customWidth="1"/>
  </cols>
  <sheetData>
    <row r="2" spans="1:14" ht="39.6" x14ac:dyDescent="0.25">
      <c r="A2" s="4"/>
      <c r="B2" s="4"/>
      <c r="C2" s="4"/>
      <c r="D2" s="4"/>
      <c r="E2" s="4"/>
      <c r="F2" s="7" t="s">
        <v>68</v>
      </c>
      <c r="G2" s="7" t="s">
        <v>83</v>
      </c>
      <c r="H2" s="7" t="s">
        <v>69</v>
      </c>
      <c r="I2" s="7" t="s">
        <v>70</v>
      </c>
      <c r="J2" s="7" t="s">
        <v>89</v>
      </c>
      <c r="K2" s="10"/>
      <c r="L2" s="8" t="s">
        <v>71</v>
      </c>
      <c r="M2" s="7" t="s">
        <v>72</v>
      </c>
      <c r="N2" s="4"/>
    </row>
    <row r="3" spans="1:14" s="4" customFormat="1" ht="25.5" customHeight="1" x14ac:dyDescent="0.25">
      <c r="A3"/>
      <c r="B3"/>
      <c r="C3"/>
      <c r="D3"/>
      <c r="E3"/>
      <c r="F3" s="1"/>
      <c r="G3" s="1"/>
      <c r="H3" s="5" t="s">
        <v>73</v>
      </c>
      <c r="I3" s="6">
        <f>SUM(I4:I84)</f>
        <v>55150000</v>
      </c>
      <c r="J3" s="6">
        <f>SUM(J4:J84)</f>
        <v>48605000</v>
      </c>
      <c r="K3" s="11"/>
      <c r="L3" s="2" t="s">
        <v>2</v>
      </c>
      <c r="M3" s="1"/>
      <c r="N3"/>
    </row>
    <row r="4" spans="1:14" x14ac:dyDescent="0.25">
      <c r="B4" t="s">
        <v>0</v>
      </c>
      <c r="H4" s="1">
        <v>772000000</v>
      </c>
      <c r="I4" s="1">
        <v>10000000</v>
      </c>
      <c r="J4" s="1">
        <f>I4*0.8</f>
        <v>8000000</v>
      </c>
      <c r="K4" s="12">
        <f>J4/I4</f>
        <v>0.8</v>
      </c>
      <c r="L4" s="2">
        <f t="shared" ref="L4:L12" si="0">I4/H4</f>
        <v>1.2953367875647668E-2</v>
      </c>
      <c r="M4" s="1">
        <v>5000000</v>
      </c>
    </row>
    <row r="5" spans="1:14" x14ac:dyDescent="0.25">
      <c r="B5" t="s">
        <v>1</v>
      </c>
      <c r="F5" s="1">
        <v>806000000</v>
      </c>
      <c r="H5" s="1">
        <v>80000000</v>
      </c>
      <c r="I5" s="1">
        <v>3000000</v>
      </c>
      <c r="J5" s="1">
        <v>2600000</v>
      </c>
      <c r="K5" s="12">
        <f t="shared" ref="K5:K68" si="1">J5/I5</f>
        <v>0.8666666666666667</v>
      </c>
      <c r="L5" s="2">
        <f t="shared" si="0"/>
        <v>3.7499999999999999E-2</v>
      </c>
      <c r="M5" s="1">
        <v>1400000</v>
      </c>
    </row>
    <row r="6" spans="1:14" x14ac:dyDescent="0.25">
      <c r="B6" t="s">
        <v>53</v>
      </c>
      <c r="H6" s="1">
        <v>205000000</v>
      </c>
      <c r="I6" s="1">
        <v>3000000</v>
      </c>
      <c r="J6" s="1">
        <v>2600000</v>
      </c>
      <c r="K6" s="12">
        <f t="shared" si="1"/>
        <v>0.8666666666666667</v>
      </c>
      <c r="L6" s="2">
        <f t="shared" si="0"/>
        <v>1.4634146341463415E-2</v>
      </c>
      <c r="M6" s="1">
        <v>1500000</v>
      </c>
    </row>
    <row r="7" spans="1:14" x14ac:dyDescent="0.25">
      <c r="B7" t="s">
        <v>3</v>
      </c>
      <c r="H7" s="1">
        <v>160000000</v>
      </c>
      <c r="I7" s="1">
        <v>2600000</v>
      </c>
      <c r="J7" s="1">
        <v>2250000</v>
      </c>
      <c r="K7" s="12">
        <f t="shared" si="1"/>
        <v>0.86538461538461542</v>
      </c>
      <c r="L7" s="2">
        <f t="shared" si="0"/>
        <v>1.6250000000000001E-2</v>
      </c>
      <c r="M7" s="1">
        <v>1300000</v>
      </c>
    </row>
    <row r="8" spans="1:14" x14ac:dyDescent="0.25">
      <c r="B8" t="s">
        <v>8</v>
      </c>
      <c r="F8" s="1">
        <v>180000000</v>
      </c>
      <c r="H8" s="1">
        <v>38143000</v>
      </c>
      <c r="I8" s="1">
        <v>2000000</v>
      </c>
      <c r="J8" s="1">
        <v>1750000</v>
      </c>
      <c r="K8" s="12">
        <f t="shared" si="1"/>
        <v>0.875</v>
      </c>
      <c r="L8" s="2">
        <f t="shared" si="0"/>
        <v>5.2434260545840654E-2</v>
      </c>
      <c r="M8" s="1">
        <v>1000000</v>
      </c>
    </row>
    <row r="9" spans="1:14" x14ac:dyDescent="0.25">
      <c r="B9" t="s">
        <v>4</v>
      </c>
      <c r="F9" s="1">
        <v>424000000</v>
      </c>
      <c r="H9" s="1">
        <v>40000000</v>
      </c>
      <c r="I9" s="1">
        <v>2000000</v>
      </c>
      <c r="J9" s="1">
        <v>1750000</v>
      </c>
      <c r="K9" s="12">
        <f t="shared" si="1"/>
        <v>0.875</v>
      </c>
      <c r="L9" s="2">
        <f t="shared" si="0"/>
        <v>0.05</v>
      </c>
      <c r="M9" s="1">
        <v>1200000</v>
      </c>
    </row>
    <row r="10" spans="1:14" x14ac:dyDescent="0.25">
      <c r="B10" t="s">
        <v>7</v>
      </c>
      <c r="F10" s="1">
        <v>187000000</v>
      </c>
      <c r="H10" s="1">
        <v>82000000</v>
      </c>
      <c r="I10" s="1">
        <v>2000000</v>
      </c>
      <c r="J10" s="1">
        <v>1750000</v>
      </c>
      <c r="K10" s="12">
        <f t="shared" si="1"/>
        <v>0.875</v>
      </c>
      <c r="L10" s="2">
        <f t="shared" si="0"/>
        <v>2.4390243902439025E-2</v>
      </c>
      <c r="M10" s="1">
        <v>1000000</v>
      </c>
    </row>
    <row r="11" spans="1:14" x14ac:dyDescent="0.25">
      <c r="B11" t="s">
        <v>5</v>
      </c>
      <c r="H11" s="1">
        <v>90000000</v>
      </c>
      <c r="I11" s="1">
        <v>2000000</v>
      </c>
      <c r="J11" s="1">
        <v>1750000</v>
      </c>
      <c r="K11" s="12">
        <f t="shared" si="1"/>
        <v>0.875</v>
      </c>
      <c r="L11" s="2">
        <f t="shared" si="0"/>
        <v>2.2222222222222223E-2</v>
      </c>
      <c r="M11" s="1">
        <v>1200000</v>
      </c>
    </row>
    <row r="12" spans="1:14" x14ac:dyDescent="0.25">
      <c r="B12" t="s">
        <v>6</v>
      </c>
      <c r="H12" s="1">
        <v>102000000</v>
      </c>
      <c r="I12" s="1">
        <v>2000000</v>
      </c>
      <c r="J12" s="1">
        <v>1750000</v>
      </c>
      <c r="K12" s="12">
        <f t="shared" si="1"/>
        <v>0.875</v>
      </c>
      <c r="L12" s="2">
        <f t="shared" si="0"/>
        <v>1.9607843137254902E-2</v>
      </c>
      <c r="M12" s="1">
        <v>1000000</v>
      </c>
    </row>
    <row r="13" spans="1:14" x14ac:dyDescent="0.25">
      <c r="B13" t="s">
        <v>10</v>
      </c>
      <c r="I13" s="1">
        <v>1750000</v>
      </c>
      <c r="J13" s="1">
        <v>1500000</v>
      </c>
      <c r="K13" s="12">
        <f t="shared" si="1"/>
        <v>0.8571428571428571</v>
      </c>
      <c r="L13" s="2" t="s">
        <v>2</v>
      </c>
      <c r="M13" s="1">
        <v>750000</v>
      </c>
    </row>
    <row r="14" spans="1:14" x14ac:dyDescent="0.25">
      <c r="B14" t="s">
        <v>9</v>
      </c>
      <c r="I14" s="1">
        <v>1250000</v>
      </c>
      <c r="J14" s="1">
        <v>1100000</v>
      </c>
      <c r="K14" s="12">
        <f t="shared" si="1"/>
        <v>0.88</v>
      </c>
      <c r="L14" s="2" t="s">
        <v>2</v>
      </c>
      <c r="M14" s="1">
        <v>900000</v>
      </c>
    </row>
    <row r="15" spans="1:14" x14ac:dyDescent="0.25">
      <c r="B15" t="s">
        <v>11</v>
      </c>
      <c r="H15" s="1">
        <v>130000000</v>
      </c>
      <c r="I15" s="1">
        <v>1250000</v>
      </c>
      <c r="J15" s="1">
        <v>1100000</v>
      </c>
      <c r="K15" s="12">
        <f t="shared" si="1"/>
        <v>0.88</v>
      </c>
      <c r="L15" s="2">
        <f>I15/H15</f>
        <v>9.6153846153846159E-3</v>
      </c>
      <c r="M15" s="1">
        <v>600000</v>
      </c>
    </row>
    <row r="16" spans="1:14" x14ac:dyDescent="0.25">
      <c r="B16" t="s">
        <v>16</v>
      </c>
      <c r="F16" s="1">
        <v>175281000</v>
      </c>
      <c r="H16" s="1">
        <v>62601000</v>
      </c>
      <c r="I16" s="1">
        <v>1200000</v>
      </c>
      <c r="J16" s="1">
        <v>1050000</v>
      </c>
      <c r="K16" s="12">
        <f t="shared" si="1"/>
        <v>0.875</v>
      </c>
      <c r="L16" s="2">
        <f>I16/H16</f>
        <v>1.9169022859059758E-2</v>
      </c>
      <c r="M16" s="1">
        <v>500000</v>
      </c>
    </row>
    <row r="17" spans="2:13" x14ac:dyDescent="0.25">
      <c r="B17" t="s">
        <v>12</v>
      </c>
      <c r="I17" s="1">
        <v>1000000</v>
      </c>
      <c r="J17" s="1">
        <v>875000</v>
      </c>
      <c r="K17" s="12">
        <f t="shared" si="1"/>
        <v>0.875</v>
      </c>
      <c r="L17" s="2" t="s">
        <v>2</v>
      </c>
      <c r="M17" s="1">
        <v>500000</v>
      </c>
    </row>
    <row r="18" spans="2:13" x14ac:dyDescent="0.25">
      <c r="B18" t="s">
        <v>13</v>
      </c>
      <c r="H18" s="1">
        <v>60236000</v>
      </c>
      <c r="I18" s="1">
        <v>1000000</v>
      </c>
      <c r="J18" s="1">
        <v>875000</v>
      </c>
      <c r="K18" s="12">
        <f t="shared" si="1"/>
        <v>0.875</v>
      </c>
      <c r="L18" s="2">
        <f>I18/H18</f>
        <v>1.6601367952719305E-2</v>
      </c>
      <c r="M18" s="1">
        <v>500000</v>
      </c>
    </row>
    <row r="19" spans="2:13" x14ac:dyDescent="0.25">
      <c r="B19" t="s">
        <v>14</v>
      </c>
      <c r="I19" s="1">
        <v>900000</v>
      </c>
      <c r="J19" s="1">
        <v>800000</v>
      </c>
      <c r="K19" s="12">
        <f t="shared" si="1"/>
        <v>0.88888888888888884</v>
      </c>
      <c r="L19" s="2" t="s">
        <v>2</v>
      </c>
      <c r="M19" s="1">
        <v>500000</v>
      </c>
    </row>
    <row r="20" spans="2:13" x14ac:dyDescent="0.25">
      <c r="B20" t="s">
        <v>17</v>
      </c>
      <c r="I20" s="1">
        <v>900000</v>
      </c>
      <c r="J20" s="1">
        <v>800000</v>
      </c>
      <c r="K20" s="12">
        <f t="shared" si="1"/>
        <v>0.88888888888888884</v>
      </c>
      <c r="L20" s="2" t="s">
        <v>2</v>
      </c>
      <c r="M20" s="1">
        <v>500000</v>
      </c>
    </row>
    <row r="21" spans="2:13" x14ac:dyDescent="0.25">
      <c r="B21" t="s">
        <v>22</v>
      </c>
      <c r="H21" s="1">
        <v>44632000</v>
      </c>
      <c r="I21" s="1">
        <v>900000</v>
      </c>
      <c r="J21" s="1">
        <v>800000</v>
      </c>
      <c r="K21" s="12">
        <f t="shared" si="1"/>
        <v>0.88888888888888884</v>
      </c>
      <c r="L21" s="2">
        <f t="shared" ref="L21:L26" si="2">I21/H21</f>
        <v>2.0164904104678257E-2</v>
      </c>
      <c r="M21" s="1">
        <v>350000</v>
      </c>
    </row>
    <row r="22" spans="2:13" x14ac:dyDescent="0.25">
      <c r="B22" t="s">
        <v>15</v>
      </c>
      <c r="H22" s="1">
        <v>48491000</v>
      </c>
      <c r="I22" s="1">
        <v>900000</v>
      </c>
      <c r="J22" s="1">
        <v>800000</v>
      </c>
      <c r="K22" s="12">
        <f t="shared" si="1"/>
        <v>0.88888888888888884</v>
      </c>
      <c r="L22" s="2">
        <f t="shared" si="2"/>
        <v>1.8560145181580088E-2</v>
      </c>
      <c r="M22" s="1">
        <v>500000</v>
      </c>
    </row>
    <row r="23" spans="2:13" x14ac:dyDescent="0.25">
      <c r="B23" t="s">
        <v>20</v>
      </c>
      <c r="H23" s="1">
        <v>31224000</v>
      </c>
      <c r="I23" s="1">
        <v>750000</v>
      </c>
      <c r="J23" s="1">
        <v>650000</v>
      </c>
      <c r="K23" s="12">
        <f t="shared" si="1"/>
        <v>0.8666666666666667</v>
      </c>
      <c r="L23" s="2">
        <f t="shared" si="2"/>
        <v>2.4019984627209837E-2</v>
      </c>
      <c r="M23" s="1">
        <v>400000</v>
      </c>
    </row>
    <row r="24" spans="2:13" x14ac:dyDescent="0.25">
      <c r="B24" t="s">
        <v>18</v>
      </c>
      <c r="H24" s="1">
        <v>41828000</v>
      </c>
      <c r="I24" s="1">
        <v>750000</v>
      </c>
      <c r="J24" s="1">
        <v>650000</v>
      </c>
      <c r="K24" s="12">
        <f t="shared" si="1"/>
        <v>0.8666666666666667</v>
      </c>
      <c r="L24" s="2">
        <f t="shared" si="2"/>
        <v>1.7930572822033086E-2</v>
      </c>
      <c r="M24" s="1">
        <v>500000</v>
      </c>
    </row>
    <row r="25" spans="2:13" x14ac:dyDescent="0.25">
      <c r="B25" t="s">
        <v>19</v>
      </c>
      <c r="H25" s="1">
        <v>44165000</v>
      </c>
      <c r="I25" s="1">
        <v>750000</v>
      </c>
      <c r="J25" s="1">
        <v>650000</v>
      </c>
      <c r="K25" s="12">
        <f t="shared" si="1"/>
        <v>0.8666666666666667</v>
      </c>
      <c r="L25" s="2">
        <f t="shared" si="2"/>
        <v>1.6981772897090457E-2</v>
      </c>
      <c r="M25" s="1">
        <v>400000</v>
      </c>
    </row>
    <row r="26" spans="2:13" x14ac:dyDescent="0.25">
      <c r="B26" t="s">
        <v>32</v>
      </c>
      <c r="F26" s="1" t="s">
        <v>2</v>
      </c>
      <c r="H26" s="1">
        <v>81870000</v>
      </c>
      <c r="I26" s="1">
        <v>750000</v>
      </c>
      <c r="J26" s="1">
        <v>650000</v>
      </c>
      <c r="K26" s="12">
        <f t="shared" si="1"/>
        <v>0.8666666666666667</v>
      </c>
      <c r="L26" s="2">
        <f t="shared" si="2"/>
        <v>9.1608647856357642E-3</v>
      </c>
    </row>
    <row r="27" spans="2:13" x14ac:dyDescent="0.25">
      <c r="B27" t="s">
        <v>25</v>
      </c>
      <c r="I27" s="1">
        <v>600000</v>
      </c>
      <c r="J27" s="1">
        <v>525000</v>
      </c>
      <c r="K27" s="12">
        <f t="shared" si="1"/>
        <v>0.875</v>
      </c>
      <c r="L27" s="2" t="s">
        <v>2</v>
      </c>
      <c r="M27" s="1">
        <v>300000</v>
      </c>
    </row>
    <row r="28" spans="2:13" x14ac:dyDescent="0.25">
      <c r="B28" t="s">
        <v>23</v>
      </c>
      <c r="F28" s="1">
        <v>45000000</v>
      </c>
      <c r="H28" s="1">
        <v>29000000</v>
      </c>
      <c r="I28" s="1">
        <v>600000</v>
      </c>
      <c r="J28" s="1">
        <v>525000</v>
      </c>
      <c r="K28" s="12">
        <f t="shared" si="1"/>
        <v>0.875</v>
      </c>
      <c r="L28" s="2">
        <f>I28/H28</f>
        <v>2.0689655172413793E-2</v>
      </c>
      <c r="M28" s="1">
        <v>350000</v>
      </c>
    </row>
    <row r="29" spans="2:13" x14ac:dyDescent="0.25">
      <c r="B29" t="s">
        <v>24</v>
      </c>
      <c r="H29" s="1">
        <v>31000000</v>
      </c>
      <c r="I29" s="1">
        <v>600000</v>
      </c>
      <c r="J29" s="1">
        <v>525000</v>
      </c>
      <c r="K29" s="12">
        <f t="shared" si="1"/>
        <v>0.875</v>
      </c>
      <c r="L29" s="2">
        <f>I29/H29</f>
        <v>1.935483870967742E-2</v>
      </c>
      <c r="M29" s="1">
        <v>300000</v>
      </c>
    </row>
    <row r="30" spans="2:13" x14ac:dyDescent="0.25">
      <c r="B30" t="s">
        <v>21</v>
      </c>
      <c r="I30" s="1">
        <v>500000</v>
      </c>
      <c r="J30" s="1">
        <v>450000</v>
      </c>
      <c r="K30" s="12">
        <f t="shared" si="1"/>
        <v>0.9</v>
      </c>
      <c r="L30" s="2" t="s">
        <v>2</v>
      </c>
      <c r="M30" s="1">
        <v>350000</v>
      </c>
    </row>
    <row r="31" spans="2:13" x14ac:dyDescent="0.25">
      <c r="B31" t="s">
        <v>26</v>
      </c>
      <c r="F31" s="1">
        <v>27000000</v>
      </c>
      <c r="G31" s="1">
        <v>350000</v>
      </c>
      <c r="H31" s="1">
        <v>20000000</v>
      </c>
      <c r="I31" s="1">
        <v>500000</v>
      </c>
      <c r="J31" s="1">
        <v>450000</v>
      </c>
      <c r="K31" s="12">
        <f t="shared" si="1"/>
        <v>0.9</v>
      </c>
      <c r="L31" s="2">
        <f>I31/H31</f>
        <v>2.5000000000000001E-2</v>
      </c>
      <c r="M31" s="1">
        <v>250000</v>
      </c>
    </row>
    <row r="32" spans="2:13" x14ac:dyDescent="0.25">
      <c r="B32" t="s">
        <v>27</v>
      </c>
      <c r="F32" s="1">
        <v>29000000</v>
      </c>
      <c r="G32" s="1">
        <v>225000</v>
      </c>
      <c r="H32" s="1" t="s">
        <v>2</v>
      </c>
      <c r="I32" s="1">
        <v>350000</v>
      </c>
      <c r="J32" s="1">
        <v>330000</v>
      </c>
      <c r="K32" s="12">
        <f t="shared" si="1"/>
        <v>0.94285714285714284</v>
      </c>
      <c r="L32" s="2" t="s">
        <v>2</v>
      </c>
      <c r="M32" s="1">
        <v>200000</v>
      </c>
    </row>
    <row r="33" spans="1:13" x14ac:dyDescent="0.25">
      <c r="B33" t="s">
        <v>31</v>
      </c>
      <c r="G33" s="1">
        <v>450000</v>
      </c>
      <c r="H33" s="1">
        <v>20000000</v>
      </c>
      <c r="I33" s="1">
        <v>350000</v>
      </c>
      <c r="J33" s="1">
        <v>330000</v>
      </c>
      <c r="K33" s="12">
        <f t="shared" si="1"/>
        <v>0.94285714285714284</v>
      </c>
      <c r="L33" s="2">
        <f>I33/H33</f>
        <v>1.7500000000000002E-2</v>
      </c>
    </row>
    <row r="34" spans="1:13" x14ac:dyDescent="0.25">
      <c r="B34" t="s">
        <v>34</v>
      </c>
      <c r="G34" s="1">
        <v>100000</v>
      </c>
      <c r="H34" s="1">
        <v>28500000</v>
      </c>
      <c r="I34" s="1">
        <v>325000</v>
      </c>
      <c r="J34" s="1">
        <v>310000</v>
      </c>
      <c r="K34" s="12">
        <f t="shared" si="1"/>
        <v>0.9538461538461539</v>
      </c>
      <c r="L34" s="2">
        <f>I34/H34</f>
        <v>1.1403508771929825E-2</v>
      </c>
    </row>
    <row r="35" spans="1:13" x14ac:dyDescent="0.25">
      <c r="B35" t="s">
        <v>35</v>
      </c>
      <c r="G35" s="1">
        <v>100000</v>
      </c>
      <c r="H35" s="1">
        <v>32000000</v>
      </c>
      <c r="I35" s="1">
        <v>325000</v>
      </c>
      <c r="J35" s="1">
        <v>310000</v>
      </c>
      <c r="K35" s="12">
        <f t="shared" si="1"/>
        <v>0.9538461538461539</v>
      </c>
      <c r="L35" s="2">
        <f>I35/H35</f>
        <v>1.015625E-2</v>
      </c>
    </row>
    <row r="36" spans="1:13" x14ac:dyDescent="0.25">
      <c r="B36" t="s">
        <v>33</v>
      </c>
      <c r="G36" s="1">
        <v>75000</v>
      </c>
      <c r="H36" s="1">
        <v>53000000</v>
      </c>
      <c r="I36" s="9">
        <v>350000</v>
      </c>
      <c r="J36" s="1">
        <v>350000</v>
      </c>
      <c r="K36" s="12">
        <f t="shared" si="1"/>
        <v>1</v>
      </c>
      <c r="L36" s="2">
        <f>I36/H36</f>
        <v>6.6037735849056606E-3</v>
      </c>
    </row>
    <row r="37" spans="1:13" x14ac:dyDescent="0.25">
      <c r="B37" t="s">
        <v>28</v>
      </c>
      <c r="G37" s="1">
        <v>200000</v>
      </c>
      <c r="I37" s="1">
        <v>300000</v>
      </c>
      <c r="J37" s="1">
        <f>I37</f>
        <v>300000</v>
      </c>
      <c r="K37" s="12">
        <f t="shared" si="1"/>
        <v>1</v>
      </c>
      <c r="L37" s="2" t="s">
        <v>52</v>
      </c>
      <c r="M37" s="1">
        <v>200000</v>
      </c>
    </row>
    <row r="38" spans="1:13" x14ac:dyDescent="0.25">
      <c r="B38" t="s">
        <v>36</v>
      </c>
      <c r="G38" s="1">
        <v>150000</v>
      </c>
      <c r="I38" s="1">
        <v>300000</v>
      </c>
      <c r="J38" s="1">
        <f t="shared" ref="J38:J80" si="3">I38</f>
        <v>300000</v>
      </c>
      <c r="K38" s="12">
        <f t="shared" si="1"/>
        <v>1</v>
      </c>
      <c r="L38" s="2" t="s">
        <v>2</v>
      </c>
    </row>
    <row r="39" spans="1:13" x14ac:dyDescent="0.25">
      <c r="B39" t="s">
        <v>47</v>
      </c>
      <c r="G39" s="1">
        <v>200000</v>
      </c>
      <c r="H39" s="1">
        <v>19000000</v>
      </c>
      <c r="I39" s="1">
        <v>300000</v>
      </c>
      <c r="J39" s="1">
        <f t="shared" si="3"/>
        <v>300000</v>
      </c>
      <c r="K39" s="12">
        <f t="shared" si="1"/>
        <v>1</v>
      </c>
      <c r="L39" s="2">
        <f>I39/H39</f>
        <v>1.5789473684210527E-2</v>
      </c>
    </row>
    <row r="40" spans="1:13" x14ac:dyDescent="0.25">
      <c r="A40" t="s">
        <v>2</v>
      </c>
      <c r="B40" s="3" t="s">
        <v>67</v>
      </c>
      <c r="C40" s="3"/>
      <c r="D40" s="3"/>
      <c r="E40" s="3"/>
      <c r="F40" s="1" t="s">
        <v>2</v>
      </c>
      <c r="G40" s="1">
        <v>400000</v>
      </c>
      <c r="I40" s="1">
        <v>300000</v>
      </c>
      <c r="J40" s="1">
        <f t="shared" si="3"/>
        <v>300000</v>
      </c>
      <c r="K40" s="12">
        <f t="shared" si="1"/>
        <v>1</v>
      </c>
    </row>
    <row r="41" spans="1:13" x14ac:dyDescent="0.25">
      <c r="B41" s="3" t="s">
        <v>39</v>
      </c>
      <c r="C41" s="3"/>
      <c r="D41" s="3"/>
      <c r="E41" s="3"/>
      <c r="G41" s="1">
        <v>175000</v>
      </c>
      <c r="I41" s="1">
        <v>250000</v>
      </c>
      <c r="J41" s="1">
        <f t="shared" si="3"/>
        <v>250000</v>
      </c>
      <c r="K41" s="12">
        <f t="shared" si="1"/>
        <v>1</v>
      </c>
      <c r="L41" s="2" t="s">
        <v>2</v>
      </c>
    </row>
    <row r="42" spans="1:13" x14ac:dyDescent="0.25">
      <c r="B42" t="s">
        <v>42</v>
      </c>
      <c r="G42" s="1">
        <v>125000</v>
      </c>
      <c r="H42" s="1">
        <v>17500000</v>
      </c>
      <c r="I42" s="1">
        <v>250000</v>
      </c>
      <c r="J42" s="1">
        <f t="shared" si="3"/>
        <v>250000</v>
      </c>
      <c r="K42" s="12">
        <f t="shared" si="1"/>
        <v>1</v>
      </c>
      <c r="L42" s="2">
        <f>I42/H42</f>
        <v>1.4285714285714285E-2</v>
      </c>
    </row>
    <row r="43" spans="1:13" x14ac:dyDescent="0.25">
      <c r="B43" t="s">
        <v>55</v>
      </c>
      <c r="G43" s="1">
        <v>180000</v>
      </c>
      <c r="I43" s="1">
        <v>250000</v>
      </c>
      <c r="J43" s="1">
        <f t="shared" si="3"/>
        <v>250000</v>
      </c>
      <c r="K43" s="12">
        <f t="shared" si="1"/>
        <v>1</v>
      </c>
    </row>
    <row r="44" spans="1:13" x14ac:dyDescent="0.25">
      <c r="B44" t="s">
        <v>56</v>
      </c>
      <c r="G44" s="1">
        <v>200000</v>
      </c>
      <c r="H44" s="1">
        <v>11700000</v>
      </c>
      <c r="I44" s="1">
        <v>250000</v>
      </c>
      <c r="J44" s="1">
        <f t="shared" si="3"/>
        <v>250000</v>
      </c>
      <c r="K44" s="12">
        <f t="shared" si="1"/>
        <v>1</v>
      </c>
    </row>
    <row r="45" spans="1:13" x14ac:dyDescent="0.25">
      <c r="B45" t="s">
        <v>85</v>
      </c>
      <c r="I45" s="1">
        <v>250000</v>
      </c>
      <c r="J45" s="1">
        <f t="shared" si="3"/>
        <v>250000</v>
      </c>
      <c r="K45" s="12">
        <f t="shared" si="1"/>
        <v>1</v>
      </c>
    </row>
    <row r="46" spans="1:13" x14ac:dyDescent="0.25">
      <c r="B46" t="s">
        <v>43</v>
      </c>
      <c r="G46" s="1">
        <v>140000</v>
      </c>
      <c r="H46" s="1">
        <v>15000000</v>
      </c>
      <c r="I46" s="9">
        <v>225000</v>
      </c>
      <c r="J46" s="1">
        <f t="shared" si="3"/>
        <v>225000</v>
      </c>
      <c r="K46" s="12">
        <f t="shared" si="1"/>
        <v>1</v>
      </c>
      <c r="L46" s="2">
        <f>I46/H46</f>
        <v>1.4999999999999999E-2</v>
      </c>
    </row>
    <row r="47" spans="1:13" x14ac:dyDescent="0.25">
      <c r="B47" t="s">
        <v>44</v>
      </c>
      <c r="G47" s="1">
        <v>140000</v>
      </c>
      <c r="H47" s="1">
        <v>15000000</v>
      </c>
      <c r="I47" s="9">
        <v>225000</v>
      </c>
      <c r="J47" s="1">
        <f t="shared" si="3"/>
        <v>225000</v>
      </c>
      <c r="K47" s="12">
        <f t="shared" si="1"/>
        <v>1</v>
      </c>
      <c r="L47" s="2">
        <f>I47/H47</f>
        <v>1.4999999999999999E-2</v>
      </c>
    </row>
    <row r="48" spans="1:13" x14ac:dyDescent="0.25">
      <c r="A48" t="s">
        <v>2</v>
      </c>
      <c r="B48" t="s">
        <v>50</v>
      </c>
      <c r="G48" s="1">
        <v>400000</v>
      </c>
      <c r="H48" s="1" t="s">
        <v>2</v>
      </c>
      <c r="I48" s="1">
        <v>200000</v>
      </c>
      <c r="J48" s="1">
        <f t="shared" si="3"/>
        <v>200000</v>
      </c>
      <c r="K48" s="12">
        <f t="shared" si="1"/>
        <v>1</v>
      </c>
      <c r="L48" s="2" t="s">
        <v>2</v>
      </c>
      <c r="M48" s="1" t="s">
        <v>30</v>
      </c>
    </row>
    <row r="49" spans="2:15" x14ac:dyDescent="0.25">
      <c r="B49" t="s">
        <v>41</v>
      </c>
      <c r="F49" s="1">
        <v>16000000</v>
      </c>
      <c r="G49" s="1">
        <v>500000</v>
      </c>
      <c r="H49" s="1">
        <v>-33500000</v>
      </c>
      <c r="I49" s="1">
        <v>200000</v>
      </c>
      <c r="J49" s="1">
        <f t="shared" si="3"/>
        <v>200000</v>
      </c>
      <c r="K49" s="12">
        <f t="shared" si="1"/>
        <v>1</v>
      </c>
      <c r="L49" s="2" t="s">
        <v>2</v>
      </c>
    </row>
    <row r="50" spans="2:15" x14ac:dyDescent="0.25">
      <c r="B50" t="s">
        <v>40</v>
      </c>
      <c r="F50" s="1">
        <v>-180000000</v>
      </c>
      <c r="H50" s="1">
        <v>-298223000</v>
      </c>
      <c r="I50" s="1">
        <v>200000</v>
      </c>
      <c r="J50" s="1">
        <f t="shared" si="3"/>
        <v>200000</v>
      </c>
      <c r="K50" s="12">
        <f t="shared" si="1"/>
        <v>1</v>
      </c>
      <c r="L50" s="2" t="s">
        <v>2</v>
      </c>
    </row>
    <row r="51" spans="2:15" x14ac:dyDescent="0.25">
      <c r="B51" t="s">
        <v>48</v>
      </c>
      <c r="G51" s="1">
        <v>100000</v>
      </c>
      <c r="I51" s="1">
        <v>200000</v>
      </c>
      <c r="J51" s="1">
        <f t="shared" si="3"/>
        <v>200000</v>
      </c>
      <c r="K51" s="12">
        <f t="shared" si="1"/>
        <v>1</v>
      </c>
      <c r="L51" s="2" t="s">
        <v>2</v>
      </c>
    </row>
    <row r="52" spans="2:15" x14ac:dyDescent="0.25">
      <c r="B52" t="s">
        <v>66</v>
      </c>
      <c r="G52" s="1">
        <v>100000</v>
      </c>
      <c r="I52" s="1">
        <v>200000</v>
      </c>
      <c r="J52" s="1">
        <f t="shared" si="3"/>
        <v>200000</v>
      </c>
      <c r="K52" s="12">
        <f t="shared" si="1"/>
        <v>1</v>
      </c>
      <c r="L52" s="2" t="s">
        <v>2</v>
      </c>
    </row>
    <row r="53" spans="2:15" x14ac:dyDescent="0.25">
      <c r="B53" t="s">
        <v>46</v>
      </c>
      <c r="G53" s="1">
        <v>140000</v>
      </c>
      <c r="H53" s="1">
        <v>10000000</v>
      </c>
      <c r="I53" s="1">
        <v>200000</v>
      </c>
      <c r="J53" s="1">
        <f t="shared" si="3"/>
        <v>200000</v>
      </c>
      <c r="K53" s="12">
        <f t="shared" si="1"/>
        <v>1</v>
      </c>
      <c r="L53" s="2">
        <f>I53/H53</f>
        <v>0.02</v>
      </c>
    </row>
    <row r="54" spans="2:15" x14ac:dyDescent="0.25">
      <c r="B54" t="s">
        <v>63</v>
      </c>
      <c r="G54" s="1">
        <v>100000</v>
      </c>
      <c r="H54" s="1">
        <v>12500000</v>
      </c>
      <c r="I54" s="1">
        <v>200000</v>
      </c>
      <c r="J54" s="1">
        <f t="shared" si="3"/>
        <v>200000</v>
      </c>
      <c r="K54" s="12">
        <f t="shared" si="1"/>
        <v>1</v>
      </c>
      <c r="L54" s="2">
        <f>I54/H54</f>
        <v>1.6E-2</v>
      </c>
    </row>
    <row r="55" spans="2:15" x14ac:dyDescent="0.25">
      <c r="B55" t="s">
        <v>64</v>
      </c>
      <c r="G55" s="1">
        <v>150000</v>
      </c>
      <c r="H55" s="1">
        <v>12500000</v>
      </c>
      <c r="I55" s="9">
        <v>200000</v>
      </c>
      <c r="J55" s="1">
        <f t="shared" si="3"/>
        <v>200000</v>
      </c>
      <c r="K55" s="12">
        <f t="shared" si="1"/>
        <v>1</v>
      </c>
      <c r="L55" s="2">
        <f>I55/H55</f>
        <v>1.6E-2</v>
      </c>
    </row>
    <row r="56" spans="2:15" x14ac:dyDescent="0.25">
      <c r="B56" t="s">
        <v>54</v>
      </c>
      <c r="G56" s="1">
        <v>55000</v>
      </c>
      <c r="I56" s="1">
        <v>200000</v>
      </c>
      <c r="J56" s="1">
        <f t="shared" si="3"/>
        <v>200000</v>
      </c>
      <c r="K56" s="12">
        <f t="shared" si="1"/>
        <v>1</v>
      </c>
      <c r="O56" t="s">
        <v>2</v>
      </c>
    </row>
    <row r="57" spans="2:15" x14ac:dyDescent="0.25">
      <c r="B57" t="s">
        <v>57</v>
      </c>
      <c r="G57" s="1">
        <v>165000</v>
      </c>
      <c r="I57" s="1">
        <v>200000</v>
      </c>
      <c r="J57" s="1">
        <f t="shared" si="3"/>
        <v>200000</v>
      </c>
      <c r="K57" s="12">
        <f t="shared" si="1"/>
        <v>1</v>
      </c>
    </row>
    <row r="58" spans="2:15" x14ac:dyDescent="0.25">
      <c r="B58" t="s">
        <v>59</v>
      </c>
      <c r="G58" s="1">
        <v>150000</v>
      </c>
      <c r="I58" s="1">
        <v>200000</v>
      </c>
      <c r="J58" s="1">
        <f t="shared" si="3"/>
        <v>200000</v>
      </c>
      <c r="K58" s="12">
        <f t="shared" si="1"/>
        <v>1</v>
      </c>
    </row>
    <row r="59" spans="2:15" x14ac:dyDescent="0.25">
      <c r="B59" t="s">
        <v>60</v>
      </c>
      <c r="G59" s="1">
        <v>550000</v>
      </c>
      <c r="I59" s="1">
        <v>200000</v>
      </c>
      <c r="J59" s="1">
        <f t="shared" si="3"/>
        <v>200000</v>
      </c>
      <c r="K59" s="12">
        <f t="shared" si="1"/>
        <v>1</v>
      </c>
    </row>
    <row r="60" spans="2:15" x14ac:dyDescent="0.25">
      <c r="B60" t="s">
        <v>61</v>
      </c>
      <c r="G60" s="1">
        <v>150000</v>
      </c>
      <c r="I60" s="1">
        <v>200000</v>
      </c>
      <c r="J60" s="1">
        <f t="shared" si="3"/>
        <v>200000</v>
      </c>
      <c r="K60" s="12">
        <f t="shared" si="1"/>
        <v>1</v>
      </c>
    </row>
    <row r="61" spans="2:15" x14ac:dyDescent="0.25">
      <c r="B61" t="s">
        <v>74</v>
      </c>
      <c r="G61" s="1">
        <v>140000</v>
      </c>
      <c r="I61" s="9">
        <v>200000</v>
      </c>
      <c r="J61" s="1">
        <f t="shared" si="3"/>
        <v>200000</v>
      </c>
      <c r="K61" s="12">
        <f t="shared" si="1"/>
        <v>1</v>
      </c>
      <c r="N61">
        <v>100</v>
      </c>
    </row>
    <row r="62" spans="2:15" x14ac:dyDescent="0.25">
      <c r="B62" t="s">
        <v>86</v>
      </c>
      <c r="I62" s="1">
        <v>200000</v>
      </c>
      <c r="J62" s="1">
        <f t="shared" si="3"/>
        <v>200000</v>
      </c>
      <c r="K62" s="12">
        <f t="shared" si="1"/>
        <v>1</v>
      </c>
    </row>
    <row r="63" spans="2:15" x14ac:dyDescent="0.25">
      <c r="B63" t="s">
        <v>84</v>
      </c>
      <c r="G63" s="1">
        <v>150000</v>
      </c>
      <c r="H63" s="1">
        <v>9000000</v>
      </c>
      <c r="I63" s="1">
        <v>175000</v>
      </c>
      <c r="J63" s="1">
        <f t="shared" si="3"/>
        <v>175000</v>
      </c>
      <c r="K63" s="12">
        <f t="shared" si="1"/>
        <v>1</v>
      </c>
    </row>
    <row r="64" spans="2:15" x14ac:dyDescent="0.25">
      <c r="B64" t="s">
        <v>87</v>
      </c>
      <c r="I64" s="1">
        <v>150000</v>
      </c>
      <c r="J64" s="1">
        <f t="shared" si="3"/>
        <v>150000</v>
      </c>
      <c r="K64" s="12">
        <f t="shared" si="1"/>
        <v>1</v>
      </c>
    </row>
    <row r="65" spans="1:14" x14ac:dyDescent="0.25">
      <c r="B65" t="s">
        <v>37</v>
      </c>
      <c r="G65" s="1">
        <v>75000</v>
      </c>
      <c r="I65" s="1">
        <v>150000</v>
      </c>
      <c r="J65" s="1">
        <f t="shared" si="3"/>
        <v>150000</v>
      </c>
      <c r="K65" s="12">
        <f t="shared" si="1"/>
        <v>1</v>
      </c>
      <c r="L65" s="2" t="s">
        <v>2</v>
      </c>
    </row>
    <row r="66" spans="1:14" x14ac:dyDescent="0.25">
      <c r="B66" t="s">
        <v>45</v>
      </c>
      <c r="G66" s="1">
        <v>35000</v>
      </c>
      <c r="H66" s="1">
        <v>10000000</v>
      </c>
      <c r="I66" s="1">
        <v>150000</v>
      </c>
      <c r="J66" s="1">
        <f t="shared" si="3"/>
        <v>150000</v>
      </c>
      <c r="K66" s="12">
        <f t="shared" si="1"/>
        <v>1</v>
      </c>
      <c r="L66" s="2">
        <f>I66/H66</f>
        <v>1.4999999999999999E-2</v>
      </c>
      <c r="N66">
        <v>150</v>
      </c>
    </row>
    <row r="67" spans="1:14" x14ac:dyDescent="0.25">
      <c r="B67" t="s">
        <v>82</v>
      </c>
      <c r="G67" s="1">
        <v>130000</v>
      </c>
      <c r="I67" s="1">
        <v>150000</v>
      </c>
      <c r="J67" s="1">
        <f t="shared" si="3"/>
        <v>150000</v>
      </c>
      <c r="K67" s="12">
        <f t="shared" si="1"/>
        <v>1</v>
      </c>
    </row>
    <row r="68" spans="1:14" x14ac:dyDescent="0.25">
      <c r="B68" t="s">
        <v>38</v>
      </c>
      <c r="G68" s="1">
        <v>75000</v>
      </c>
      <c r="I68" s="1">
        <v>125000</v>
      </c>
      <c r="J68" s="1">
        <f t="shared" si="3"/>
        <v>125000</v>
      </c>
      <c r="K68" s="12">
        <f t="shared" si="1"/>
        <v>1</v>
      </c>
      <c r="L68" s="2" t="s">
        <v>2</v>
      </c>
    </row>
    <row r="69" spans="1:14" x14ac:dyDescent="0.25">
      <c r="B69" t="s">
        <v>75</v>
      </c>
      <c r="G69" s="1">
        <v>75000</v>
      </c>
      <c r="I69" s="1">
        <v>125000</v>
      </c>
      <c r="J69" s="1">
        <f t="shared" si="3"/>
        <v>125000</v>
      </c>
      <c r="K69" s="12">
        <f t="shared" ref="K69:K80" si="4">J69/I69</f>
        <v>1</v>
      </c>
      <c r="L69" s="2" t="s">
        <v>2</v>
      </c>
    </row>
    <row r="70" spans="1:14" x14ac:dyDescent="0.25">
      <c r="B70" t="s">
        <v>49</v>
      </c>
      <c r="G70" s="1">
        <v>140000</v>
      </c>
      <c r="H70" s="1">
        <v>5000000</v>
      </c>
      <c r="I70" s="1">
        <v>125000</v>
      </c>
      <c r="J70" s="1">
        <f t="shared" si="3"/>
        <v>125000</v>
      </c>
      <c r="K70" s="12">
        <f t="shared" si="4"/>
        <v>1</v>
      </c>
      <c r="L70" s="2">
        <f>I70/H70</f>
        <v>2.5000000000000001E-2</v>
      </c>
    </row>
    <row r="71" spans="1:14" x14ac:dyDescent="0.25">
      <c r="B71" t="s">
        <v>62</v>
      </c>
      <c r="G71" s="1">
        <v>60000</v>
      </c>
      <c r="I71" s="1">
        <v>125000</v>
      </c>
      <c r="J71" s="1">
        <f t="shared" si="3"/>
        <v>125000</v>
      </c>
      <c r="K71" s="12">
        <f t="shared" si="4"/>
        <v>1</v>
      </c>
      <c r="L71" s="2" t="s">
        <v>2</v>
      </c>
    </row>
    <row r="72" spans="1:14" x14ac:dyDescent="0.25">
      <c r="A72" t="s">
        <v>2</v>
      </c>
      <c r="B72" s="3" t="s">
        <v>58</v>
      </c>
      <c r="C72" s="3"/>
      <c r="D72" s="3"/>
      <c r="E72" s="3"/>
      <c r="G72" s="1">
        <v>40000</v>
      </c>
      <c r="I72" s="1">
        <v>100000</v>
      </c>
      <c r="J72" s="1">
        <f t="shared" si="3"/>
        <v>100000</v>
      </c>
      <c r="K72" s="12">
        <f t="shared" si="4"/>
        <v>1</v>
      </c>
    </row>
    <row r="73" spans="1:14" x14ac:dyDescent="0.25">
      <c r="B73" t="s">
        <v>65</v>
      </c>
      <c r="G73" s="1">
        <v>75000</v>
      </c>
      <c r="I73" s="1">
        <v>100000</v>
      </c>
      <c r="J73" s="1">
        <f t="shared" si="3"/>
        <v>100000</v>
      </c>
      <c r="K73" s="12">
        <f t="shared" si="4"/>
        <v>1</v>
      </c>
      <c r="L73" s="2" t="s">
        <v>52</v>
      </c>
    </row>
    <row r="74" spans="1:14" x14ac:dyDescent="0.25">
      <c r="B74" t="s">
        <v>77</v>
      </c>
      <c r="G74" s="1">
        <v>75000</v>
      </c>
      <c r="H74" s="1">
        <v>2500000</v>
      </c>
      <c r="I74" s="1">
        <v>100000</v>
      </c>
      <c r="J74" s="1">
        <f t="shared" si="3"/>
        <v>100000</v>
      </c>
      <c r="K74" s="12">
        <f t="shared" si="4"/>
        <v>1</v>
      </c>
      <c r="L74" s="2" t="s">
        <v>2</v>
      </c>
    </row>
    <row r="75" spans="1:14" x14ac:dyDescent="0.25">
      <c r="B75" t="s">
        <v>81</v>
      </c>
      <c r="G75" s="1">
        <v>0</v>
      </c>
      <c r="H75" s="1">
        <v>3600000</v>
      </c>
      <c r="I75" s="1">
        <v>100000</v>
      </c>
      <c r="J75" s="1">
        <f t="shared" si="3"/>
        <v>100000</v>
      </c>
      <c r="K75" s="12">
        <f t="shared" si="4"/>
        <v>1</v>
      </c>
    </row>
    <row r="76" spans="1:14" x14ac:dyDescent="0.25">
      <c r="B76" t="s">
        <v>78</v>
      </c>
      <c r="G76" s="1">
        <v>25000</v>
      </c>
      <c r="H76" s="1">
        <v>2000000</v>
      </c>
      <c r="I76" s="1">
        <v>100000</v>
      </c>
      <c r="J76" s="1">
        <f t="shared" si="3"/>
        <v>100000</v>
      </c>
      <c r="K76" s="12">
        <f t="shared" si="4"/>
        <v>1</v>
      </c>
    </row>
    <row r="77" spans="1:14" x14ac:dyDescent="0.25">
      <c r="B77" t="s">
        <v>79</v>
      </c>
      <c r="G77" s="1">
        <v>15000</v>
      </c>
      <c r="H77" s="1">
        <v>2000000</v>
      </c>
      <c r="I77" s="1">
        <v>100000</v>
      </c>
      <c r="J77" s="1">
        <f t="shared" si="3"/>
        <v>100000</v>
      </c>
      <c r="K77" s="12">
        <f t="shared" si="4"/>
        <v>1</v>
      </c>
    </row>
    <row r="78" spans="1:14" x14ac:dyDescent="0.25">
      <c r="B78" t="s">
        <v>51</v>
      </c>
      <c r="G78" s="1">
        <v>30000</v>
      </c>
      <c r="I78" s="1">
        <v>75000</v>
      </c>
      <c r="J78" s="1">
        <f t="shared" si="3"/>
        <v>75000</v>
      </c>
      <c r="K78" s="12">
        <f t="shared" si="4"/>
        <v>1</v>
      </c>
      <c r="L78" s="2" t="s">
        <v>2</v>
      </c>
    </row>
    <row r="79" spans="1:14" x14ac:dyDescent="0.25">
      <c r="B79" t="s">
        <v>80</v>
      </c>
      <c r="G79" s="1">
        <v>10000</v>
      </c>
      <c r="I79" s="1">
        <v>75000</v>
      </c>
      <c r="J79" s="1">
        <f t="shared" si="3"/>
        <v>75000</v>
      </c>
      <c r="K79" s="12">
        <f t="shared" si="4"/>
        <v>1</v>
      </c>
    </row>
    <row r="80" spans="1:14" x14ac:dyDescent="0.25">
      <c r="B80" t="s">
        <v>76</v>
      </c>
      <c r="G80" s="1">
        <v>400000</v>
      </c>
      <c r="I80" s="1">
        <v>75000</v>
      </c>
      <c r="J80" s="1">
        <f t="shared" si="3"/>
        <v>75000</v>
      </c>
      <c r="K80" s="12">
        <f t="shared" si="4"/>
        <v>1</v>
      </c>
    </row>
    <row r="81" spans="2:2" x14ac:dyDescent="0.25">
      <c r="B81" t="s">
        <v>2</v>
      </c>
    </row>
    <row r="82" spans="2:2" x14ac:dyDescent="0.25">
      <c r="B82" t="s">
        <v>2</v>
      </c>
    </row>
    <row r="126" spans="8:8" x14ac:dyDescent="0.25">
      <c r="H126" s="1" t="s">
        <v>29</v>
      </c>
    </row>
    <row r="132" spans="9:9" x14ac:dyDescent="0.25">
      <c r="I132" s="1" t="s">
        <v>88</v>
      </c>
    </row>
  </sheetData>
  <phoneticPr fontId="0" type="noConversion"/>
  <pageMargins left="0.25" right="0.2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Lavorato</dc:creator>
  <cp:lastModifiedBy>Havlíček Jan</cp:lastModifiedBy>
  <cp:lastPrinted>2001-11-14T21:02:30Z</cp:lastPrinted>
  <dcterms:created xsi:type="dcterms:W3CDTF">2001-11-13T16:30:00Z</dcterms:created>
  <dcterms:modified xsi:type="dcterms:W3CDTF">2023-09-10T15:46:51Z</dcterms:modified>
</cp:coreProperties>
</file>