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10368" activeTab="1"/>
  </bookViews>
  <sheets>
    <sheet name="Feb 2002" sheetId="4" r:id="rId1"/>
    <sheet name="Mar 2002" sheetId="6" r:id="rId2"/>
    <sheet name="Summary" sheetId="5" r:id="rId3"/>
  </sheets>
  <definedNames>
    <definedName name="_xlnm.Print_Area" localSheetId="1">'Mar 2002'!$A$1:$J$50</definedName>
  </definedNames>
  <calcPr calcId="92512"/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2" i="6"/>
  <c r="F14" i="6"/>
  <c r="G14" i="6"/>
  <c r="J14" i="6"/>
  <c r="B15" i="6"/>
  <c r="F15" i="6"/>
  <c r="G15" i="6"/>
  <c r="J15" i="6"/>
  <c r="B16" i="6"/>
  <c r="F16" i="6"/>
  <c r="G16" i="6"/>
  <c r="J16" i="6"/>
  <c r="B17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F24" i="6"/>
  <c r="G24" i="6"/>
  <c r="J24" i="6"/>
  <c r="B25" i="6"/>
  <c r="F25" i="6"/>
  <c r="G25" i="6"/>
  <c r="J25" i="6"/>
  <c r="B26" i="6"/>
  <c r="F26" i="6"/>
  <c r="G26" i="6"/>
  <c r="J26" i="6"/>
  <c r="B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C46" i="6"/>
  <c r="G46" i="6"/>
  <c r="E9" i="5"/>
  <c r="E11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<sst xmlns="http://schemas.openxmlformats.org/spreadsheetml/2006/main" count="144" uniqueCount="45">
  <si>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</si>
  <si>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</si>
  <si>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</si>
  <si>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</si>
  <si>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</si>
  <si>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</si>
  <si>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</si>
  <si>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</si>
  <si>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</si>
  <si>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</si>
  <si>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</si>
  <si>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</si>
  <si>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</si>
  <si>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</si>
  <si>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</si>
  <si>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</si>
  <si>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</si>
  <si>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</si>
  <si>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</si>
  <si>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</si>
  <si>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</si>
  <si>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</si>
  <si>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</si>
  <si>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</si>
  <si>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</si>
  <si>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</si>
  <si>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</si>
  <si>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</si>
  <si>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</si>
  <si>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</si>
  <si>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</si>
  <si>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</si>
  <si>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</si>
  <si>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</si>
  <si>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</si>
  <si>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>FGT Z2 GD + .06 **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</si>
  <si>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</si>
  <si>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</si>
  <si>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</si>
  <si>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</si>
  <si>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</si>
  <si>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</si>
  <si>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</si>
  <si>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Feb 2002 Purchases</t>
  </si>
  <si>
    <t>Cash Balance on 2/28/02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</si>
</sst>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44" fontId="0" fillId="2" borderId="0" xfId="0" applyNumberFormat="1" applyFill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8" workbookViewId="0">
      <selection activeCell="D17" sqref="D17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30</v>
      </c>
      <c r="C8" t="s">
        <v>31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5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5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5">
      <c r="A32" t="s">
        <v>27</v>
      </c>
      <c r="B32" s="11">
        <f t="shared" si="0"/>
        <v>37313</v>
      </c>
      <c r="C32" s="1">
        <v>2000</v>
      </c>
      <c r="D32" s="19" t="s">
        <v>36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5">
      <c r="A33" t="s">
        <v>28</v>
      </c>
      <c r="B33" s="11">
        <f t="shared" si="0"/>
        <v>37314</v>
      </c>
      <c r="C33" s="1">
        <v>2000</v>
      </c>
      <c r="D33" s="19" t="s">
        <v>37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5">
      <c r="A34" t="s">
        <v>29</v>
      </c>
      <c r="B34" s="11">
        <f t="shared" si="0"/>
        <v>37315</v>
      </c>
      <c r="C34" s="12">
        <v>2000</v>
      </c>
      <c r="D34" s="19" t="s">
        <v>36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5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workbookViewId="0">
      <selection activeCell="D19" sqref="D19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38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30</v>
      </c>
      <c r="C8" t="s">
        <v>31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C12" s="10"/>
      <c r="E12" s="9"/>
      <c r="F12" s="9"/>
      <c r="G12" s="4"/>
      <c r="H12" s="4"/>
      <c r="I12" s="21" t="s">
        <v>39</v>
      </c>
      <c r="J12" s="22">
        <f>+'Feb 2002'!J34</f>
        <v>35400</v>
      </c>
    </row>
    <row r="13" spans="1:12" x14ac:dyDescent="0.25">
      <c r="B13" s="15"/>
      <c r="C13" s="15"/>
      <c r="D13" s="15"/>
      <c r="E13" s="15"/>
      <c r="F13" s="15"/>
      <c r="G13" s="15"/>
      <c r="H13" s="15"/>
      <c r="I13" s="15"/>
      <c r="J13" s="15"/>
    </row>
    <row r="14" spans="1:12" x14ac:dyDescent="0.25">
      <c r="A14" t="s">
        <v>23</v>
      </c>
      <c r="B14" s="11">
        <v>37316</v>
      </c>
      <c r="C14" s="1">
        <v>2000</v>
      </c>
      <c r="D14" s="19" t="s">
        <v>36</v>
      </c>
      <c r="E14" s="13">
        <v>2.5150000000000001</v>
      </c>
      <c r="F14" s="13">
        <f>IF(E14&gt;0,+E14+0.06,0)</f>
        <v>2.5750000000000002</v>
      </c>
      <c r="G14" s="4">
        <f>C14*E14</f>
        <v>5030</v>
      </c>
      <c r="H14" s="4"/>
      <c r="I14" s="4">
        <v>0</v>
      </c>
      <c r="J14" s="4">
        <f>+J12+I14-G14</f>
        <v>30370</v>
      </c>
    </row>
    <row r="15" spans="1:12" x14ac:dyDescent="0.25">
      <c r="A15" t="s">
        <v>24</v>
      </c>
      <c r="B15" s="11">
        <f>+B14+1</f>
        <v>37317</v>
      </c>
      <c r="C15" s="1">
        <v>2000</v>
      </c>
      <c r="D15" s="19" t="s">
        <v>36</v>
      </c>
      <c r="E15" s="13">
        <v>2.5150000000000001</v>
      </c>
      <c r="F15" s="13">
        <f>IF(E15&gt;0,+E15+0.06,0)</f>
        <v>2.5750000000000002</v>
      </c>
      <c r="G15" s="4">
        <f>C15*F15</f>
        <v>5150</v>
      </c>
      <c r="H15" s="4"/>
      <c r="I15" s="4">
        <v>0</v>
      </c>
      <c r="J15" s="4">
        <f>+J14+I15-G15</f>
        <v>25220</v>
      </c>
    </row>
    <row r="16" spans="1:12" x14ac:dyDescent="0.25">
      <c r="A16" t="s">
        <v>25</v>
      </c>
      <c r="B16" s="11">
        <f t="shared" ref="B16:B44" si="0">+B15+1</f>
        <v>37318</v>
      </c>
      <c r="C16" s="1">
        <v>2000</v>
      </c>
      <c r="D16" s="19" t="s">
        <v>36</v>
      </c>
      <c r="E16" s="13">
        <v>2.5150000000000001</v>
      </c>
      <c r="F16" s="13">
        <f>IF(E16&gt;0,+E16+0.06,0)</f>
        <v>2.5750000000000002</v>
      </c>
      <c r="G16" s="4">
        <f t="shared" ref="G16:G44" si="1">C16*F16</f>
        <v>5150</v>
      </c>
      <c r="H16" s="4"/>
      <c r="I16" s="4">
        <v>0</v>
      </c>
      <c r="J16" s="4">
        <f t="shared" ref="J16:J44" si="2">+J15+I16-G16</f>
        <v>20070</v>
      </c>
      <c r="L16" s="17"/>
    </row>
    <row r="17" spans="1:12" x14ac:dyDescent="0.25">
      <c r="A17" t="s">
        <v>26</v>
      </c>
      <c r="B17" s="11">
        <f t="shared" si="0"/>
        <v>37319</v>
      </c>
      <c r="C17" s="1">
        <v>2000</v>
      </c>
      <c r="D17" s="19" t="s">
        <v>36</v>
      </c>
      <c r="E17" s="13">
        <v>2.5150000000000001</v>
      </c>
      <c r="F17" s="13">
        <f t="shared" ref="F17:F44" si="3">IF(E17&gt;0,+E17+0.06,0)</f>
        <v>2.5750000000000002</v>
      </c>
      <c r="G17" s="4">
        <f t="shared" si="1"/>
        <v>5150</v>
      </c>
      <c r="H17" s="4"/>
      <c r="I17" s="4">
        <v>0</v>
      </c>
      <c r="J17" s="4">
        <f t="shared" si="2"/>
        <v>14920</v>
      </c>
      <c r="L17" s="17"/>
    </row>
    <row r="18" spans="1:12" x14ac:dyDescent="0.25">
      <c r="A18" t="s">
        <v>27</v>
      </c>
      <c r="B18" s="11">
        <f t="shared" si="0"/>
        <v>37320</v>
      </c>
      <c r="C18" s="1">
        <v>2000</v>
      </c>
      <c r="D18" s="19" t="s">
        <v>36</v>
      </c>
      <c r="E18" s="13">
        <v>2.74</v>
      </c>
      <c r="F18" s="13">
        <f t="shared" si="3"/>
        <v>2.8000000000000003</v>
      </c>
      <c r="G18" s="4">
        <f t="shared" si="1"/>
        <v>5600.0000000000009</v>
      </c>
      <c r="H18" s="4"/>
      <c r="I18" s="4">
        <v>0</v>
      </c>
      <c r="J18" s="4">
        <f t="shared" si="2"/>
        <v>9320</v>
      </c>
      <c r="L18" s="17"/>
    </row>
    <row r="19" spans="1:12" x14ac:dyDescent="0.25">
      <c r="A19" t="s">
        <v>28</v>
      </c>
      <c r="B19" s="11">
        <f t="shared" si="0"/>
        <v>37321</v>
      </c>
      <c r="C19" s="1">
        <v>2000</v>
      </c>
      <c r="D19" s="20" t="s">
        <v>35</v>
      </c>
      <c r="E19" s="13">
        <v>2.64</v>
      </c>
      <c r="F19" s="13">
        <f t="shared" si="3"/>
        <v>2.7</v>
      </c>
      <c r="G19" s="4">
        <f t="shared" si="1"/>
        <v>5400</v>
      </c>
      <c r="H19" s="4"/>
      <c r="I19" s="4">
        <v>42000</v>
      </c>
      <c r="J19" s="4">
        <f t="shared" si="2"/>
        <v>45920</v>
      </c>
      <c r="L19" s="17"/>
    </row>
    <row r="20" spans="1:12" x14ac:dyDescent="0.25">
      <c r="A20" t="s">
        <v>29</v>
      </c>
      <c r="B20" s="11">
        <f t="shared" si="0"/>
        <v>37322</v>
      </c>
      <c r="C20" s="1">
        <v>0</v>
      </c>
      <c r="D20" s="9"/>
      <c r="E20" s="13">
        <v>0</v>
      </c>
      <c r="F20" s="13">
        <f t="shared" si="3"/>
        <v>0</v>
      </c>
      <c r="G20" s="4">
        <f t="shared" si="1"/>
        <v>0</v>
      </c>
      <c r="H20" s="4"/>
      <c r="I20" s="4">
        <v>0</v>
      </c>
      <c r="J20" s="4">
        <f t="shared" si="2"/>
        <v>45920</v>
      </c>
      <c r="L20" s="17"/>
    </row>
    <row r="21" spans="1:12" x14ac:dyDescent="0.25">
      <c r="A21" t="s">
        <v>23</v>
      </c>
      <c r="B21" s="11">
        <f t="shared" si="0"/>
        <v>37323</v>
      </c>
      <c r="C21" s="1">
        <v>0</v>
      </c>
      <c r="D21" s="9"/>
      <c r="E21" s="13">
        <v>0</v>
      </c>
      <c r="F21" s="13">
        <f t="shared" si="3"/>
        <v>0</v>
      </c>
      <c r="G21" s="4">
        <f t="shared" si="1"/>
        <v>0</v>
      </c>
      <c r="H21" s="4"/>
      <c r="I21" s="4">
        <v>0</v>
      </c>
      <c r="J21" s="4">
        <f t="shared" si="2"/>
        <v>45920</v>
      </c>
      <c r="L21" s="17"/>
    </row>
    <row r="22" spans="1:12" x14ac:dyDescent="0.25">
      <c r="A22" t="s">
        <v>24</v>
      </c>
      <c r="B22" s="11">
        <f t="shared" si="0"/>
        <v>37324</v>
      </c>
      <c r="C22" s="1">
        <v>0</v>
      </c>
      <c r="D22" s="9"/>
      <c r="E22" s="13">
        <v>0</v>
      </c>
      <c r="F22" s="13">
        <f t="shared" si="3"/>
        <v>0</v>
      </c>
      <c r="G22" s="4">
        <f t="shared" si="1"/>
        <v>0</v>
      </c>
      <c r="H22" s="4"/>
      <c r="I22" s="4">
        <v>0</v>
      </c>
      <c r="J22" s="4">
        <f t="shared" si="2"/>
        <v>45920</v>
      </c>
      <c r="L22" s="17"/>
    </row>
    <row r="23" spans="1:12" x14ac:dyDescent="0.25">
      <c r="A23" t="s">
        <v>25</v>
      </c>
      <c r="B23" s="11">
        <f t="shared" si="0"/>
        <v>37325</v>
      </c>
      <c r="C23" s="1">
        <v>0</v>
      </c>
      <c r="D23" s="9"/>
      <c r="E23" s="13">
        <v>0</v>
      </c>
      <c r="F23" s="13">
        <f t="shared" si="3"/>
        <v>0</v>
      </c>
      <c r="G23" s="4">
        <f t="shared" si="1"/>
        <v>0</v>
      </c>
      <c r="H23" s="4"/>
      <c r="I23" s="4">
        <v>0</v>
      </c>
      <c r="J23" s="4">
        <f t="shared" si="2"/>
        <v>45920</v>
      </c>
      <c r="L23" s="17"/>
    </row>
    <row r="24" spans="1:12" x14ac:dyDescent="0.25">
      <c r="A24" t="s">
        <v>26</v>
      </c>
      <c r="B24" s="11">
        <f t="shared" si="0"/>
        <v>37326</v>
      </c>
      <c r="C24" s="1">
        <v>0</v>
      </c>
      <c r="D24" s="9"/>
      <c r="E24" s="13">
        <v>0</v>
      </c>
      <c r="F24" s="13">
        <f t="shared" si="3"/>
        <v>0</v>
      </c>
      <c r="G24" s="4">
        <f t="shared" si="1"/>
        <v>0</v>
      </c>
      <c r="H24" s="4"/>
      <c r="I24" s="4">
        <v>0</v>
      </c>
      <c r="J24" s="4">
        <f t="shared" si="2"/>
        <v>45920</v>
      </c>
      <c r="L24" s="17"/>
    </row>
    <row r="25" spans="1:12" x14ac:dyDescent="0.25">
      <c r="A25" t="s">
        <v>27</v>
      </c>
      <c r="B25" s="11">
        <f t="shared" si="0"/>
        <v>37327</v>
      </c>
      <c r="C25" s="1">
        <v>0</v>
      </c>
      <c r="D25" s="9"/>
      <c r="E25" s="13">
        <v>0</v>
      </c>
      <c r="F25" s="13">
        <f t="shared" si="3"/>
        <v>0</v>
      </c>
      <c r="G25" s="4">
        <f t="shared" si="1"/>
        <v>0</v>
      </c>
      <c r="H25" s="4"/>
      <c r="I25" s="4">
        <v>0</v>
      </c>
      <c r="J25" s="4">
        <f t="shared" si="2"/>
        <v>45920</v>
      </c>
      <c r="L25" s="17"/>
    </row>
    <row r="26" spans="1:12" x14ac:dyDescent="0.25">
      <c r="A26" t="s">
        <v>28</v>
      </c>
      <c r="B26" s="11">
        <f t="shared" si="0"/>
        <v>37328</v>
      </c>
      <c r="C26" s="1">
        <v>0</v>
      </c>
      <c r="D26" s="9"/>
      <c r="E26" s="13">
        <v>0</v>
      </c>
      <c r="F26" s="13">
        <f t="shared" si="3"/>
        <v>0</v>
      </c>
      <c r="G26" s="4">
        <f t="shared" si="1"/>
        <v>0</v>
      </c>
      <c r="H26" s="4"/>
      <c r="I26" s="4">
        <v>0</v>
      </c>
      <c r="J26" s="4">
        <f t="shared" si="2"/>
        <v>45920</v>
      </c>
      <c r="L26" s="17"/>
    </row>
    <row r="27" spans="1:12" x14ac:dyDescent="0.25">
      <c r="A27" t="s">
        <v>29</v>
      </c>
      <c r="B27" s="11">
        <f t="shared" si="0"/>
        <v>37329</v>
      </c>
      <c r="C27" s="1">
        <v>0</v>
      </c>
      <c r="D27" s="9"/>
      <c r="E27" s="13">
        <v>0</v>
      </c>
      <c r="F27" s="13">
        <f t="shared" si="3"/>
        <v>0</v>
      </c>
      <c r="G27" s="4">
        <f t="shared" si="1"/>
        <v>0</v>
      </c>
      <c r="H27" s="4"/>
      <c r="I27" s="4">
        <v>0</v>
      </c>
      <c r="J27" s="4">
        <f t="shared" si="2"/>
        <v>45920</v>
      </c>
      <c r="L27" s="17"/>
    </row>
    <row r="28" spans="1:12" x14ac:dyDescent="0.25">
      <c r="A28" t="s">
        <v>23</v>
      </c>
      <c r="B28" s="11">
        <f t="shared" si="0"/>
        <v>37330</v>
      </c>
      <c r="C28" s="1">
        <v>0</v>
      </c>
      <c r="D28" s="9"/>
      <c r="E28" s="13">
        <v>0</v>
      </c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45920</v>
      </c>
      <c r="L28" s="17"/>
    </row>
    <row r="29" spans="1:12" x14ac:dyDescent="0.25">
      <c r="A29" t="s">
        <v>24</v>
      </c>
      <c r="B29" s="11">
        <f t="shared" si="0"/>
        <v>37331</v>
      </c>
      <c r="C29" s="1">
        <v>0</v>
      </c>
      <c r="D29" s="9"/>
      <c r="E29" s="13">
        <v>0</v>
      </c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45920</v>
      </c>
      <c r="L29" s="17"/>
    </row>
    <row r="30" spans="1:12" x14ac:dyDescent="0.25">
      <c r="A30" t="s">
        <v>25</v>
      </c>
      <c r="B30" s="11">
        <f t="shared" si="0"/>
        <v>37332</v>
      </c>
      <c r="C30" s="1">
        <v>0</v>
      </c>
      <c r="D30" s="9"/>
      <c r="E30" s="13">
        <v>0</v>
      </c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45920</v>
      </c>
      <c r="L30" s="17"/>
    </row>
    <row r="31" spans="1:12" x14ac:dyDescent="0.25">
      <c r="A31" t="s">
        <v>26</v>
      </c>
      <c r="B31" s="11">
        <f t="shared" si="0"/>
        <v>37333</v>
      </c>
      <c r="C31" s="1">
        <v>0</v>
      </c>
      <c r="D31" s="9"/>
      <c r="E31" s="13">
        <v>0</v>
      </c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45920</v>
      </c>
      <c r="L31" s="17"/>
    </row>
    <row r="32" spans="1:12" x14ac:dyDescent="0.25">
      <c r="A32" t="s">
        <v>27</v>
      </c>
      <c r="B32" s="11">
        <f t="shared" si="0"/>
        <v>37334</v>
      </c>
      <c r="C32" s="1">
        <v>0</v>
      </c>
      <c r="D32" s="9"/>
      <c r="E32" s="13">
        <v>0</v>
      </c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45920</v>
      </c>
      <c r="L32" s="17"/>
    </row>
    <row r="33" spans="1:12" x14ac:dyDescent="0.25">
      <c r="A33" t="s">
        <v>28</v>
      </c>
      <c r="B33" s="11">
        <f t="shared" si="0"/>
        <v>37335</v>
      </c>
      <c r="C33" s="1">
        <v>0</v>
      </c>
      <c r="D33" s="9"/>
      <c r="E33" s="13">
        <v>0</v>
      </c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45920</v>
      </c>
      <c r="L33" s="17"/>
    </row>
    <row r="34" spans="1:12" x14ac:dyDescent="0.25">
      <c r="A34" t="s">
        <v>29</v>
      </c>
      <c r="B34" s="11">
        <f t="shared" si="0"/>
        <v>37336</v>
      </c>
      <c r="C34" s="1">
        <v>0</v>
      </c>
      <c r="D34" s="9"/>
      <c r="E34" s="13">
        <v>0</v>
      </c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45920</v>
      </c>
      <c r="L34" s="17"/>
    </row>
    <row r="35" spans="1:12" x14ac:dyDescent="0.25">
      <c r="A35" t="s">
        <v>23</v>
      </c>
      <c r="B35" s="11">
        <f t="shared" si="0"/>
        <v>37337</v>
      </c>
      <c r="C35" s="1">
        <v>0</v>
      </c>
      <c r="D35" s="9"/>
      <c r="E35" s="13">
        <v>0</v>
      </c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45920</v>
      </c>
      <c r="L35" s="17"/>
    </row>
    <row r="36" spans="1:12" x14ac:dyDescent="0.25">
      <c r="A36" t="s">
        <v>24</v>
      </c>
      <c r="B36" s="11">
        <f t="shared" si="0"/>
        <v>37338</v>
      </c>
      <c r="C36" s="1">
        <v>0</v>
      </c>
      <c r="D36" s="9"/>
      <c r="E36" s="13">
        <v>0</v>
      </c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45920</v>
      </c>
      <c r="L36" s="17"/>
    </row>
    <row r="37" spans="1:12" x14ac:dyDescent="0.25">
      <c r="A37" t="s">
        <v>25</v>
      </c>
      <c r="B37" s="11">
        <f t="shared" si="0"/>
        <v>37339</v>
      </c>
      <c r="C37" s="1">
        <v>0</v>
      </c>
      <c r="D37" s="9"/>
      <c r="E37" s="13">
        <v>0</v>
      </c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45920</v>
      </c>
      <c r="L37" s="17"/>
    </row>
    <row r="38" spans="1:12" x14ac:dyDescent="0.25">
      <c r="A38" t="s">
        <v>26</v>
      </c>
      <c r="B38" s="11">
        <f t="shared" si="0"/>
        <v>37340</v>
      </c>
      <c r="C38" s="1">
        <v>0</v>
      </c>
      <c r="D38" s="9"/>
      <c r="E38" s="13">
        <v>0</v>
      </c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45920</v>
      </c>
      <c r="L38" s="17"/>
    </row>
    <row r="39" spans="1:12" x14ac:dyDescent="0.25">
      <c r="A39" t="s">
        <v>27</v>
      </c>
      <c r="B39" s="11">
        <f t="shared" si="0"/>
        <v>37341</v>
      </c>
      <c r="C39" s="1">
        <v>0</v>
      </c>
      <c r="D39" s="9"/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45920</v>
      </c>
      <c r="L39" s="17"/>
    </row>
    <row r="40" spans="1:12" x14ac:dyDescent="0.25">
      <c r="A40" t="s">
        <v>28</v>
      </c>
      <c r="B40" s="11">
        <f t="shared" si="0"/>
        <v>37342</v>
      </c>
      <c r="C40" s="1">
        <v>0</v>
      </c>
      <c r="D40" s="9"/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45920</v>
      </c>
      <c r="L40" s="17"/>
    </row>
    <row r="41" spans="1:12" x14ac:dyDescent="0.25">
      <c r="A41" t="s">
        <v>29</v>
      </c>
      <c r="B41" s="11">
        <f t="shared" si="0"/>
        <v>37343</v>
      </c>
      <c r="C41" s="1">
        <v>0</v>
      </c>
      <c r="D41" s="9"/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45920</v>
      </c>
      <c r="L41" s="17"/>
    </row>
    <row r="42" spans="1:12" x14ac:dyDescent="0.25">
      <c r="A42" t="s">
        <v>23</v>
      </c>
      <c r="B42" s="11">
        <f t="shared" si="0"/>
        <v>37344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45920</v>
      </c>
      <c r="L42" s="17"/>
    </row>
    <row r="43" spans="1:12" x14ac:dyDescent="0.25">
      <c r="A43" t="s">
        <v>24</v>
      </c>
      <c r="B43" s="11">
        <f t="shared" si="0"/>
        <v>37345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45920</v>
      </c>
      <c r="L43" s="17"/>
    </row>
    <row r="44" spans="1:12" x14ac:dyDescent="0.25">
      <c r="A44" t="s">
        <v>25</v>
      </c>
      <c r="B44" s="11">
        <f t="shared" si="0"/>
        <v>37346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45920</v>
      </c>
      <c r="L44" s="17"/>
    </row>
    <row r="45" spans="1:12" x14ac:dyDescent="0.25">
      <c r="C45" s="10"/>
      <c r="E45" s="9"/>
      <c r="F45" s="9"/>
      <c r="G45" s="4"/>
      <c r="H45" s="4"/>
    </row>
    <row r="46" spans="1:12" x14ac:dyDescent="0.25">
      <c r="C46" s="23">
        <f>SUM(C14:C45)</f>
        <v>12000</v>
      </c>
      <c r="D46" t="s">
        <v>40</v>
      </c>
      <c r="G46" s="4">
        <f>SUM(G14:G45)</f>
        <v>31480</v>
      </c>
    </row>
    <row r="49" spans="2:6" x14ac:dyDescent="0.25">
      <c r="B49" s="16" t="s">
        <v>8</v>
      </c>
      <c r="C49" s="16"/>
      <c r="D49" s="16"/>
      <c r="E49" s="16"/>
      <c r="F49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7" sqref="B17"/>
    </sheetView>
  </sheetViews>
  <sheetFormatPr defaultRowHeight="13.2" x14ac:dyDescent="0.25"/>
  <cols>
    <col min="3" max="4" width="11.33203125" customWidth="1"/>
    <col min="5" max="5" width="16" customWidth="1"/>
  </cols>
  <sheetData>
    <row r="1" spans="1:5" ht="17.399999999999999" x14ac:dyDescent="0.3">
      <c r="A1" s="2" t="s">
        <v>41</v>
      </c>
      <c r="B1" s="2"/>
    </row>
    <row r="2" spans="1:5" ht="17.399999999999999" x14ac:dyDescent="0.3">
      <c r="A2" s="2"/>
      <c r="B2" s="2"/>
    </row>
    <row r="3" spans="1:5" x14ac:dyDescent="0.25">
      <c r="C3" s="15" t="s">
        <v>1</v>
      </c>
      <c r="D3" s="15" t="s">
        <v>2</v>
      </c>
      <c r="E3" s="15" t="s">
        <v>9</v>
      </c>
    </row>
    <row r="4" spans="1:5" x14ac:dyDescent="0.25">
      <c r="B4" t="s">
        <v>28</v>
      </c>
      <c r="C4" s="11">
        <v>37293</v>
      </c>
      <c r="D4" s="11"/>
      <c r="E4" s="4">
        <v>22500</v>
      </c>
    </row>
    <row r="5" spans="1:5" x14ac:dyDescent="0.25">
      <c r="B5" t="s">
        <v>23</v>
      </c>
      <c r="C5" s="11">
        <v>37295</v>
      </c>
      <c r="D5" s="11"/>
      <c r="E5" s="4">
        <v>20000</v>
      </c>
    </row>
    <row r="6" spans="1:5" x14ac:dyDescent="0.25">
      <c r="B6" t="s">
        <v>29</v>
      </c>
      <c r="C6" s="11">
        <v>37301</v>
      </c>
      <c r="D6" s="11"/>
      <c r="E6" s="4">
        <v>26000</v>
      </c>
    </row>
    <row r="7" spans="1:5" x14ac:dyDescent="0.25">
      <c r="B7" t="s">
        <v>29</v>
      </c>
      <c r="C7" s="11">
        <v>37308</v>
      </c>
      <c r="D7" s="11"/>
      <c r="E7" s="4">
        <v>10000</v>
      </c>
    </row>
    <row r="8" spans="1:5" x14ac:dyDescent="0.25">
      <c r="B8" t="s">
        <v>29</v>
      </c>
      <c r="C8" s="11">
        <v>37315</v>
      </c>
      <c r="D8" s="11"/>
      <c r="E8" s="4">
        <v>19000</v>
      </c>
    </row>
    <row r="9" spans="1:5" x14ac:dyDescent="0.25">
      <c r="C9" s="25" t="s">
        <v>42</v>
      </c>
      <c r="E9" s="26">
        <f>SUM(E4:E8)</f>
        <v>97500</v>
      </c>
    </row>
    <row r="10" spans="1:5" x14ac:dyDescent="0.25">
      <c r="C10" s="25" t="s">
        <v>43</v>
      </c>
      <c r="D10" s="1">
        <v>26000</v>
      </c>
      <c r="E10" s="26">
        <v>62100</v>
      </c>
    </row>
    <row r="11" spans="1:5" ht="13.8" thickBot="1" x14ac:dyDescent="0.3">
      <c r="C11" s="25" t="s">
        <v>44</v>
      </c>
      <c r="D11" s="1"/>
      <c r="E11" s="27">
        <f>+E9-E10</f>
        <v>35400</v>
      </c>
    </row>
    <row r="12" spans="1:5" ht="13.8" thickTop="1" x14ac:dyDescent="0.25">
      <c r="C12" s="11"/>
      <c r="D12" s="11"/>
      <c r="E12" s="4"/>
    </row>
    <row r="13" spans="1:5" x14ac:dyDescent="0.25">
      <c r="C13" s="11"/>
      <c r="D13" s="11"/>
      <c r="E13" s="4"/>
    </row>
    <row r="14" spans="1:5" x14ac:dyDescent="0.25">
      <c r="B14" t="s">
        <v>28</v>
      </c>
      <c r="C14" s="11">
        <v>37321</v>
      </c>
      <c r="D14" s="11"/>
      <c r="E14" s="24">
        <v>42000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 2002</vt:lpstr>
      <vt:lpstr>Mar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2002-03-05T15:18:00Z</cp:lastPrinted>
  <dcterms:created xsi:type="dcterms:W3CDTF">2002-01-24T16:59:18Z</dcterms:created>
  <dcterms:modified xsi:type="dcterms:W3CDTF">2023-09-10T15:47:14Z</dcterms:modified>
</cp:coreProperties>
</file>