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56" windowWidth="14700" windowHeight="8448"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K48" i="3"/>
  <c r="B51" i="3"/>
  <c r="C51" i="3"/>
  <c r="K51" i="3"/>
  <c r="M51" i="3"/>
  <c r="S51" i="3"/>
  <c r="U51" i="3"/>
  <c r="K54" i="3"/>
  <c r="K55" i="3"/>
  <c r="K56" i="3"/>
  <c r="K57"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5"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F284"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<sst xmlns="http://schemas.openxmlformats.org/spreadsheetml/2006/main" count="5412" uniqueCount="412">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</sst>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32</xdr:row>
      <xdr:rowOff>30480</xdr:rowOff>
    </xdr:to>
    <xdr:sp macro="" textlink="">
      <xdr:nvSpPr>
        <xdr:cNvPr id="1025" name="Text Box 1"/>
        <xdr:cNvSpPr txBox="1">
          <a:spLocks noChangeArrowheads="1"/>
        </xdr:cNvSpPr>
      </xdr:nvSpPr>
      <xdr:spPr bwMode="auto">
        <a:xfrm>
          <a:off x="106680" y="99060"/>
          <a:ext cx="9121140" cy="5295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11" sqref="I311"/>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5" activePane="bottomRight" state="frozen"/>
      <selection activeCell="I311" sqref="I311"/>
      <selection pane="topRight" activeCell="I311" sqref="I311"/>
      <selection pane="bottomLeft" activeCell="I311" sqref="I311"/>
      <selection pane="bottomRight" activeCell="K80" sqref="K80"/>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8" width="12.5546875" style="4" customWidth="1"/>
    <col min="39" max="39" width="12"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59" width="11.44140625" style="4" customWidth="1"/>
    <col min="60" max="60" width="11.332031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5">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5">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5">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11</v>
      </c>
    </row>
    <row r="10" spans="1:105" x14ac:dyDescent="0.25">
      <c r="F10" s="10"/>
    </row>
    <row r="11" spans="1:105" x14ac:dyDescent="0.25">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5">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5">
      <c r="F13" s="10"/>
    </row>
    <row r="14" spans="1:105" x14ac:dyDescent="0.25">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5">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5">
      <c r="F16" s="4"/>
    </row>
    <row r="17" spans="2:105" x14ac:dyDescent="0.25">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5">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5">
      <c r="B21" s="1" t="s">
        <v>12</v>
      </c>
      <c r="C21" s="1">
        <v>3</v>
      </c>
      <c r="D21" s="1">
        <v>15</v>
      </c>
      <c r="E21" s="1" t="s">
        <v>13</v>
      </c>
      <c r="F21" s="1" t="s">
        <v>21</v>
      </c>
      <c r="G21" s="3" t="s">
        <v>22</v>
      </c>
      <c r="H21" s="1" t="s">
        <v>16</v>
      </c>
      <c r="I21" s="1" t="s">
        <v>23</v>
      </c>
      <c r="CZ21" s="4">
        <v>0</v>
      </c>
      <c r="DA21" s="4">
        <v>0</v>
      </c>
    </row>
    <row r="22" spans="2:105" x14ac:dyDescent="0.25">
      <c r="B22" s="1" t="s">
        <v>12</v>
      </c>
      <c r="C22" s="1">
        <v>3</v>
      </c>
      <c r="D22" s="1">
        <v>15</v>
      </c>
      <c r="E22" s="1" t="s">
        <v>13</v>
      </c>
      <c r="F22" s="1" t="s">
        <v>21</v>
      </c>
      <c r="G22" s="3" t="s">
        <v>22</v>
      </c>
      <c r="H22" s="1" t="s">
        <v>18</v>
      </c>
      <c r="I22" s="1" t="s">
        <v>23</v>
      </c>
      <c r="CZ22" s="4">
        <v>0</v>
      </c>
      <c r="DA22" s="4">
        <v>0</v>
      </c>
    </row>
    <row r="24" spans="2:105" x14ac:dyDescent="0.25">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5">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5">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5">
      <c r="K27" s="11"/>
      <c r="M27" s="11"/>
      <c r="P27" s="11"/>
      <c r="S27" s="11"/>
      <c r="V27" s="11"/>
      <c r="Y27" s="11"/>
      <c r="AB27" s="11"/>
      <c r="AE27" s="11"/>
      <c r="AH27" s="11"/>
      <c r="AK27" s="11"/>
      <c r="AN27" s="11"/>
      <c r="AQ27" s="11"/>
      <c r="AT27" s="11"/>
      <c r="AW27" s="11"/>
      <c r="AZ27" s="11"/>
      <c r="BC27" s="11"/>
    </row>
    <row r="28" spans="2:105" x14ac:dyDescent="0.25">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5">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5">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5">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5">
      <c r="K34" s="12" t="s">
        <v>400</v>
      </c>
    </row>
    <row r="35" spans="2:105" x14ac:dyDescent="0.25">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5">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5">
      <c r="K37" s="12" t="s">
        <v>400</v>
      </c>
    </row>
    <row r="38" spans="2:105" x14ac:dyDescent="0.25">
      <c r="K38" s="11"/>
      <c r="M38" s="11"/>
      <c r="P38" s="11"/>
      <c r="S38" s="11"/>
      <c r="V38" s="11"/>
      <c r="Y38" s="11"/>
      <c r="AB38" s="11"/>
      <c r="AE38" s="11"/>
      <c r="AH38" s="11"/>
      <c r="AK38" s="11"/>
    </row>
    <row r="40" spans="2:105" x14ac:dyDescent="0.25">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5">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5">
      <c r="K42" s="12" t="s">
        <v>400</v>
      </c>
      <c r="M42" s="11"/>
      <c r="P42" s="11"/>
      <c r="S42" s="11"/>
      <c r="V42" s="11"/>
      <c r="Y42" s="11"/>
      <c r="AB42" s="11"/>
      <c r="AE42" s="11"/>
      <c r="AH42" s="11"/>
      <c r="AK42" s="11"/>
      <c r="AN42" s="11"/>
      <c r="AQ42" s="11"/>
      <c r="AT42" s="11"/>
    </row>
    <row r="44" spans="2:105" x14ac:dyDescent="0.25">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5">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5">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5">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5">
      <c r="K50" s="12" t="s">
        <v>400</v>
      </c>
      <c r="M50" s="11"/>
      <c r="P50" s="11"/>
      <c r="S50" s="11"/>
      <c r="V50" s="11"/>
      <c r="Y50" s="11"/>
      <c r="AB50" s="11"/>
      <c r="AE50" s="11"/>
      <c r="AH50" s="11"/>
      <c r="AK50" s="11"/>
      <c r="AN50" s="11"/>
      <c r="AQ50" s="11"/>
      <c r="AT50" s="11"/>
      <c r="AW50" s="11"/>
      <c r="AZ50" s="11"/>
      <c r="BC50" s="11"/>
    </row>
    <row r="51" spans="2:105" customFormat="1" x14ac:dyDescent="0.25"/>
    <row r="52" spans="2:105" x14ac:dyDescent="0.25">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5">
      <c r="K53" s="1"/>
      <c r="M53" s="11"/>
      <c r="P53" s="11"/>
      <c r="S53" s="11"/>
      <c r="V53" s="11"/>
      <c r="Y53" s="11"/>
      <c r="AB53" s="11"/>
      <c r="AE53" s="11"/>
      <c r="AH53" s="11"/>
      <c r="AK53" s="11"/>
      <c r="AN53" s="11"/>
      <c r="AQ53" s="11"/>
      <c r="AT53" s="11"/>
      <c r="AW53" s="11"/>
      <c r="AZ53" s="11"/>
      <c r="BC53" s="11"/>
    </row>
    <row r="54" spans="2:105" x14ac:dyDescent="0.25">
      <c r="K54" s="1"/>
      <c r="M54" s="11"/>
      <c r="P54" s="11"/>
      <c r="S54" s="11"/>
      <c r="V54" s="11"/>
      <c r="Y54" s="11"/>
      <c r="AB54" s="11"/>
      <c r="AE54" s="11"/>
      <c r="AH54" s="11"/>
      <c r="AK54" s="11"/>
      <c r="AN54" s="11"/>
      <c r="AQ54" s="11"/>
      <c r="AT54" s="11"/>
      <c r="AW54" s="11"/>
      <c r="AZ54" s="11"/>
      <c r="BC54" s="11"/>
    </row>
    <row r="55" spans="2:105" x14ac:dyDescent="0.25">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5">
      <c r="K56" s="12" t="s">
        <v>400</v>
      </c>
      <c r="M56" s="11"/>
      <c r="P56" s="11"/>
      <c r="S56" s="11"/>
      <c r="V56" s="11"/>
      <c r="Y56" s="11"/>
      <c r="AB56" s="11"/>
      <c r="AE56" s="11"/>
      <c r="AH56" s="11"/>
      <c r="AK56" s="11"/>
      <c r="AN56" s="11"/>
      <c r="AQ56" s="11"/>
      <c r="AT56" s="11"/>
      <c r="AW56" s="11"/>
      <c r="AZ56" s="11"/>
      <c r="BC56" s="11"/>
    </row>
    <row r="57" spans="2:105" x14ac:dyDescent="0.25">
      <c r="K57" s="1"/>
      <c r="M57" s="11"/>
      <c r="P57" s="11"/>
      <c r="S57" s="11"/>
      <c r="V57" s="11"/>
      <c r="Y57" s="11"/>
      <c r="AB57" s="11"/>
      <c r="AE57" s="11"/>
      <c r="AH57" s="11"/>
      <c r="AK57" s="11"/>
      <c r="AN57" s="11"/>
      <c r="AQ57" s="11"/>
      <c r="AT57" s="11"/>
      <c r="AW57" s="11"/>
      <c r="AZ57" s="11"/>
      <c r="BC57" s="11"/>
    </row>
    <row r="59" spans="2:105" x14ac:dyDescent="0.25">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5">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5">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5">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5">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5">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5">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5">
      <c r="G74" s="14"/>
    </row>
    <row r="75" spans="2:105" x14ac:dyDescent="0.25">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5">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5">
      <c r="G77" s="14"/>
    </row>
    <row r="78" spans="2:105" x14ac:dyDescent="0.25">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5">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ht="13.8" x14ac:dyDescent="0.25">
      <c r="G80" s="15"/>
      <c r="K80" s="74" t="s">
        <v>411</v>
      </c>
      <c r="M80" s="11"/>
      <c r="P80" s="11"/>
      <c r="S80" s="11"/>
      <c r="V80" s="11"/>
      <c r="Y80" s="11"/>
      <c r="AB80" s="11"/>
      <c r="AE80" s="11"/>
      <c r="AH80" s="11"/>
      <c r="AK80" s="11"/>
      <c r="AN80" s="11"/>
      <c r="AQ80" s="11"/>
      <c r="AT80" s="11"/>
      <c r="AW80" s="11"/>
      <c r="AZ80" s="11"/>
      <c r="BC80" s="11"/>
    </row>
    <row r="81" spans="2:105" x14ac:dyDescent="0.25">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5">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5">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5">
      <c r="G84" s="15"/>
      <c r="K84" s="11"/>
      <c r="M84" s="11"/>
      <c r="P84" s="11"/>
      <c r="S84" s="11"/>
      <c r="V84" s="11"/>
      <c r="Y84" s="11"/>
      <c r="AB84" s="11"/>
      <c r="AE84" s="11"/>
      <c r="AH84" s="11"/>
      <c r="AK84" s="11"/>
      <c r="AN84" s="11"/>
      <c r="AQ84" s="11"/>
      <c r="AT84" s="11"/>
      <c r="AW84" s="11"/>
      <c r="AZ84" s="11"/>
      <c r="BC84" s="11"/>
    </row>
    <row r="86" spans="2:105" x14ac:dyDescent="0.25">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5">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5">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5">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5">
      <c r="K92" s="11"/>
      <c r="M92" s="11"/>
      <c r="P92" s="11"/>
      <c r="S92" s="11"/>
      <c r="V92" s="11"/>
      <c r="Y92" s="11"/>
      <c r="AB92" s="11"/>
      <c r="AE92" s="11"/>
      <c r="AH92" s="11"/>
      <c r="AK92" s="11"/>
      <c r="AN92" s="11"/>
      <c r="AQ92" s="11"/>
      <c r="AT92" s="11"/>
      <c r="AW92" s="11"/>
      <c r="AZ92" s="11"/>
      <c r="BC92" s="11"/>
    </row>
    <row r="93" spans="2:105" x14ac:dyDescent="0.25">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5">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5">
      <c r="K95" s="11"/>
      <c r="M95" s="11"/>
      <c r="P95" s="11"/>
      <c r="S95" s="11"/>
      <c r="V95" s="11"/>
      <c r="Y95" s="11"/>
      <c r="AB95" s="11"/>
      <c r="AE95" s="11"/>
      <c r="AH95" s="11"/>
      <c r="AK95" s="11"/>
      <c r="AN95" s="11"/>
      <c r="AQ95" s="11"/>
      <c r="AT95" s="11"/>
      <c r="AW95" s="11"/>
      <c r="AZ95" s="11"/>
      <c r="BC95" s="11"/>
    </row>
    <row r="97" spans="2:105" x14ac:dyDescent="0.25">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5">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5">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5">
      <c r="K100" s="11"/>
      <c r="M100" s="11"/>
      <c r="P100" s="11"/>
      <c r="S100" s="11"/>
      <c r="V100" s="16"/>
      <c r="Y100" s="11"/>
      <c r="AB100" s="11"/>
      <c r="AE100" s="11"/>
      <c r="AH100" s="11"/>
      <c r="AK100" s="11"/>
      <c r="AN100" s="11"/>
      <c r="AQ100" s="11"/>
      <c r="AT100" s="11"/>
      <c r="AW100" s="11"/>
      <c r="AZ100" s="11"/>
      <c r="BC100" s="11"/>
    </row>
    <row r="101" spans="2:105" x14ac:dyDescent="0.25">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5">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5">
      <c r="K103" s="11"/>
      <c r="M103" s="11"/>
      <c r="P103" s="11"/>
      <c r="S103" s="11"/>
      <c r="V103" s="11"/>
      <c r="Y103" s="11"/>
      <c r="AB103" s="11"/>
      <c r="AE103" s="11"/>
      <c r="AH103" s="11"/>
      <c r="AK103" s="11"/>
      <c r="AN103" s="11"/>
      <c r="AQ103" s="11"/>
      <c r="AT103" s="11"/>
      <c r="AW103" s="11"/>
      <c r="AZ103" s="11"/>
      <c r="BC103" s="11"/>
    </row>
    <row r="105" spans="2:105" x14ac:dyDescent="0.25">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5">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5">
      <c r="G107" s="17"/>
      <c r="K107" s="18"/>
    </row>
    <row r="110" spans="2:105" x14ac:dyDescent="0.25">
      <c r="B110" s="1" t="s">
        <v>12</v>
      </c>
      <c r="C110" s="1">
        <v>6</v>
      </c>
      <c r="D110" s="1">
        <v>11</v>
      </c>
      <c r="E110" s="1" t="s">
        <v>13</v>
      </c>
      <c r="F110" s="1" t="s">
        <v>21</v>
      </c>
      <c r="G110" s="3" t="s">
        <v>43</v>
      </c>
      <c r="H110" s="1" t="s">
        <v>16</v>
      </c>
      <c r="I110" s="1" t="s">
        <v>44</v>
      </c>
      <c r="CZ110" s="4">
        <v>0</v>
      </c>
      <c r="DA110" s="4">
        <v>0</v>
      </c>
    </row>
    <row r="111" spans="2:105" x14ac:dyDescent="0.25">
      <c r="B111" s="1" t="s">
        <v>12</v>
      </c>
      <c r="C111" s="1">
        <v>6</v>
      </c>
      <c r="D111" s="1">
        <v>11</v>
      </c>
      <c r="E111" s="1" t="s">
        <v>13</v>
      </c>
      <c r="F111" s="1" t="s">
        <v>21</v>
      </c>
      <c r="G111" s="3" t="s">
        <v>43</v>
      </c>
      <c r="H111" s="1" t="s">
        <v>18</v>
      </c>
      <c r="I111" s="1" t="s">
        <v>44</v>
      </c>
      <c r="CZ111" s="4">
        <v>0</v>
      </c>
      <c r="DA111" s="4">
        <v>0</v>
      </c>
    </row>
    <row r="112" spans="2:105" x14ac:dyDescent="0.25">
      <c r="K112" s="18"/>
      <c r="M112" s="11"/>
      <c r="P112" s="11"/>
      <c r="S112" s="11"/>
      <c r="V112" s="11"/>
      <c r="Y112" s="11"/>
      <c r="AB112" s="11"/>
      <c r="AE112" s="11"/>
      <c r="AH112" s="11"/>
      <c r="AK112" s="11"/>
      <c r="AN112" s="11"/>
    </row>
    <row r="114" spans="2:105" x14ac:dyDescent="0.25">
      <c r="B114" s="1" t="s">
        <v>12</v>
      </c>
      <c r="C114" s="1">
        <v>6</v>
      </c>
      <c r="D114" s="1">
        <v>12</v>
      </c>
      <c r="E114" s="1" t="s">
        <v>13</v>
      </c>
      <c r="F114" s="1" t="s">
        <v>21</v>
      </c>
      <c r="G114" s="3" t="s">
        <v>45</v>
      </c>
      <c r="H114" s="1" t="s">
        <v>16</v>
      </c>
      <c r="I114" s="1" t="s">
        <v>44</v>
      </c>
      <c r="CZ114" s="4">
        <v>0</v>
      </c>
      <c r="DA114" s="4">
        <v>0</v>
      </c>
    </row>
    <row r="115" spans="2:105" x14ac:dyDescent="0.25">
      <c r="B115" s="1" t="s">
        <v>12</v>
      </c>
      <c r="C115" s="1">
        <v>6</v>
      </c>
      <c r="D115" s="1">
        <v>12</v>
      </c>
      <c r="E115" s="1" t="s">
        <v>13</v>
      </c>
      <c r="F115" s="1" t="s">
        <v>21</v>
      </c>
      <c r="G115" s="3" t="s">
        <v>45</v>
      </c>
      <c r="H115" s="1" t="s">
        <v>18</v>
      </c>
      <c r="I115" s="1" t="s">
        <v>44</v>
      </c>
      <c r="CZ115" s="4">
        <v>0</v>
      </c>
      <c r="DA115" s="4">
        <v>0</v>
      </c>
    </row>
    <row r="116" spans="2:105" x14ac:dyDescent="0.25">
      <c r="K116" s="18"/>
      <c r="M116" s="11"/>
      <c r="P116" s="11"/>
      <c r="S116" s="11"/>
      <c r="V116" s="11"/>
      <c r="Y116" s="11"/>
      <c r="AB116" s="11"/>
      <c r="AE116" s="11"/>
      <c r="AH116" s="11"/>
      <c r="AK116" s="11"/>
      <c r="AN116" s="11"/>
      <c r="AQ116" s="11"/>
    </row>
    <row r="118" spans="2:105" x14ac:dyDescent="0.25">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5">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5">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5">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5">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5">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5">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5">
      <c r="K130" s="11"/>
      <c r="M130" s="11"/>
      <c r="P130" s="11"/>
      <c r="S130" s="11"/>
      <c r="V130" s="11"/>
      <c r="Y130" s="11"/>
      <c r="AB130" s="11"/>
      <c r="AE130" s="11"/>
      <c r="AH130" s="11"/>
      <c r="AK130" s="11"/>
      <c r="AN130" s="11"/>
      <c r="AQ130" s="11"/>
      <c r="AT130" s="11"/>
      <c r="AW130" s="11"/>
      <c r="AZ130" s="11"/>
      <c r="BC130" s="11"/>
    </row>
    <row r="131" spans="2:105" x14ac:dyDescent="0.25">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5">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5">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5">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5">
      <c r="G137" s="14"/>
      <c r="K137" s="18"/>
    </row>
    <row r="138" spans="2:105" x14ac:dyDescent="0.25">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5">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5">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5">
      <c r="K141" s="11"/>
      <c r="M141" s="11"/>
      <c r="P141" s="11"/>
      <c r="S141" s="11"/>
      <c r="V141" s="11"/>
      <c r="Y141" s="11"/>
      <c r="AB141" s="11"/>
      <c r="AE141" s="11"/>
      <c r="AH141" s="11"/>
      <c r="AK141" s="11"/>
      <c r="AN141" s="11"/>
      <c r="AQ141" s="11"/>
      <c r="AT141" s="11"/>
      <c r="AW141" s="11"/>
      <c r="AZ141" s="11"/>
      <c r="BC141" s="11"/>
    </row>
    <row r="142" spans="2:105" x14ac:dyDescent="0.25">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5">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5">
      <c r="B146" s="1" t="s">
        <v>12</v>
      </c>
      <c r="C146" s="1">
        <v>7</v>
      </c>
      <c r="D146" s="1">
        <v>4</v>
      </c>
      <c r="E146" s="1" t="s">
        <v>13</v>
      </c>
      <c r="F146" s="1" t="s">
        <v>52</v>
      </c>
      <c r="G146" s="14" t="s">
        <v>53</v>
      </c>
      <c r="H146" s="1" t="s">
        <v>16</v>
      </c>
      <c r="I146" s="1" t="s">
        <v>44</v>
      </c>
      <c r="CZ146" s="4">
        <v>0</v>
      </c>
      <c r="DA146" s="4">
        <v>0</v>
      </c>
    </row>
    <row r="147" spans="2:105" x14ac:dyDescent="0.25">
      <c r="B147" s="1" t="s">
        <v>12</v>
      </c>
      <c r="C147" s="1">
        <v>7</v>
      </c>
      <c r="D147" s="1">
        <v>4</v>
      </c>
      <c r="E147" s="1" t="s">
        <v>13</v>
      </c>
      <c r="F147" s="1" t="s">
        <v>52</v>
      </c>
      <c r="G147" s="14" t="s">
        <v>53</v>
      </c>
      <c r="H147" s="1" t="s">
        <v>18</v>
      </c>
      <c r="CZ147" s="4">
        <v>0</v>
      </c>
      <c r="DA147" s="4">
        <v>0</v>
      </c>
    </row>
    <row r="148" spans="2:105" x14ac:dyDescent="0.25">
      <c r="G148" s="14"/>
    </row>
    <row r="149" spans="2:105" x14ac:dyDescent="0.25">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5">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5">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5">
      <c r="K152" s="11"/>
      <c r="M152" s="11"/>
      <c r="P152" s="11"/>
      <c r="S152" s="11"/>
      <c r="V152" s="11"/>
      <c r="Y152" s="11"/>
      <c r="AB152" s="11"/>
      <c r="AE152" s="11"/>
      <c r="AH152" s="11"/>
      <c r="AK152" s="11"/>
      <c r="AN152" s="11"/>
      <c r="AQ152" s="11"/>
      <c r="AT152" s="11"/>
      <c r="AW152" s="11"/>
      <c r="AZ152" s="11"/>
      <c r="BC152" s="11"/>
    </row>
    <row r="153" spans="2:105" x14ac:dyDescent="0.25">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5">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5">
      <c r="H155" s="19"/>
      <c r="I155" s="19"/>
      <c r="J155" s="19"/>
      <c r="K155" s="20"/>
      <c r="M155" s="20"/>
      <c r="P155" s="11"/>
      <c r="S155" s="11"/>
      <c r="V155" s="11"/>
      <c r="Y155" s="11"/>
      <c r="AB155" s="11"/>
      <c r="AE155" s="11"/>
      <c r="AH155" s="11"/>
      <c r="AK155" s="11"/>
      <c r="AN155" s="11"/>
      <c r="AQ155" s="11"/>
      <c r="AT155" s="11"/>
      <c r="AW155" s="11"/>
      <c r="AZ155" s="11"/>
      <c r="BC155" s="11"/>
    </row>
    <row r="157" spans="2:105" x14ac:dyDescent="0.25">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5">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5">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5">
      <c r="K160" s="11"/>
      <c r="M160" s="11"/>
      <c r="P160" s="11"/>
      <c r="S160" s="11"/>
      <c r="V160" s="11"/>
      <c r="Y160" s="11"/>
      <c r="AB160" s="11"/>
      <c r="AE160" s="11"/>
      <c r="AH160" s="11"/>
      <c r="AK160" s="11"/>
      <c r="AN160" s="11"/>
      <c r="AQ160" s="11"/>
      <c r="AT160" s="11"/>
      <c r="AW160" s="11"/>
      <c r="AZ160" s="11"/>
      <c r="BC160" s="11"/>
      <c r="CZ160" s="4">
        <v>0</v>
      </c>
      <c r="DA160" s="4">
        <v>0</v>
      </c>
    </row>
    <row r="161" spans="2:105" x14ac:dyDescent="0.25">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5">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5">
      <c r="K163" s="11"/>
      <c r="M163" s="11"/>
      <c r="P163" s="11"/>
      <c r="S163" s="11"/>
      <c r="V163" s="11"/>
      <c r="Y163" s="11"/>
      <c r="AB163" s="11"/>
      <c r="AE163" s="11"/>
      <c r="AH163" s="11"/>
      <c r="AK163" s="11"/>
      <c r="AN163" s="11"/>
      <c r="AQ163" s="11"/>
      <c r="AT163" s="11"/>
      <c r="AW163" s="11"/>
      <c r="AZ163" s="11"/>
      <c r="BC163" s="11"/>
    </row>
    <row r="165" spans="2:105" x14ac:dyDescent="0.25">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5">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5">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5">
      <c r="K168" s="11"/>
      <c r="M168" s="11"/>
      <c r="P168" s="11"/>
      <c r="S168" s="11"/>
      <c r="V168" s="11"/>
      <c r="Y168" s="11"/>
      <c r="AB168" s="11"/>
      <c r="AE168" s="11"/>
      <c r="AH168" s="11"/>
      <c r="AK168" s="11"/>
      <c r="AN168" s="11"/>
      <c r="AQ168" s="11"/>
      <c r="AT168" s="11"/>
      <c r="AW168" s="11"/>
      <c r="AZ168" s="11"/>
      <c r="BC168" s="11"/>
      <c r="CZ168" s="4">
        <v>0</v>
      </c>
      <c r="DA168" s="4">
        <v>0</v>
      </c>
    </row>
    <row r="169" spans="2:105" x14ac:dyDescent="0.25">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5">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5">
      <c r="K171" s="11"/>
      <c r="M171" s="11"/>
      <c r="P171" s="11"/>
      <c r="S171" s="11"/>
      <c r="V171" s="11"/>
      <c r="Y171" s="11"/>
      <c r="AB171" s="11"/>
      <c r="AE171" s="11"/>
      <c r="AH171" s="11"/>
      <c r="AK171" s="11"/>
      <c r="AN171" s="11"/>
      <c r="AQ171" s="11"/>
      <c r="AT171" s="11"/>
      <c r="AW171" s="11"/>
      <c r="AZ171" s="11"/>
      <c r="BC171" s="11"/>
    </row>
    <row r="173" spans="2:105" x14ac:dyDescent="0.25">
      <c r="B173" s="1" t="s">
        <v>12</v>
      </c>
      <c r="C173" s="1">
        <v>7</v>
      </c>
      <c r="D173" s="1">
        <v>8</v>
      </c>
      <c r="E173" s="1" t="s">
        <v>13</v>
      </c>
      <c r="F173" s="1" t="s">
        <v>57</v>
      </c>
      <c r="G173" s="14" t="s">
        <v>58</v>
      </c>
      <c r="H173" s="1" t="s">
        <v>16</v>
      </c>
      <c r="I173" s="1" t="s">
        <v>44</v>
      </c>
      <c r="CZ173" s="4">
        <v>0</v>
      </c>
      <c r="DA173" s="4">
        <v>0</v>
      </c>
    </row>
    <row r="174" spans="2:105" x14ac:dyDescent="0.25">
      <c r="B174" s="1" t="s">
        <v>12</v>
      </c>
      <c r="C174" s="1">
        <v>7</v>
      </c>
      <c r="D174" s="1">
        <v>8</v>
      </c>
      <c r="E174" s="1" t="s">
        <v>13</v>
      </c>
      <c r="F174" s="1" t="s">
        <v>57</v>
      </c>
      <c r="G174" s="14" t="s">
        <v>58</v>
      </c>
      <c r="H174" s="1" t="s">
        <v>18</v>
      </c>
      <c r="I174" s="1" t="s">
        <v>44</v>
      </c>
      <c r="CZ174" s="4">
        <v>0</v>
      </c>
      <c r="DA174" s="4">
        <v>0</v>
      </c>
    </row>
    <row r="175" spans="2:105" x14ac:dyDescent="0.25">
      <c r="G175" s="14"/>
    </row>
    <row r="176" spans="2:105" x14ac:dyDescent="0.25">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5">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5">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5">
      <c r="K179" s="11"/>
      <c r="M179" s="11"/>
      <c r="P179" s="11"/>
      <c r="S179" s="11"/>
      <c r="V179" s="11"/>
      <c r="Y179" s="11"/>
      <c r="AB179" s="11"/>
      <c r="AE179" s="11"/>
      <c r="AH179" s="11"/>
      <c r="AK179" s="11"/>
      <c r="AN179" s="11"/>
      <c r="AQ179" s="11"/>
      <c r="AT179" s="11"/>
      <c r="AW179" s="11"/>
      <c r="AZ179" s="11"/>
      <c r="BC179" s="11"/>
    </row>
    <row r="180" spans="2:105" x14ac:dyDescent="0.25">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5">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5">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5">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5">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5">
      <c r="K187" s="11"/>
      <c r="M187" s="11"/>
      <c r="P187" s="11"/>
      <c r="S187" s="11"/>
      <c r="V187" s="11"/>
      <c r="Y187" s="11"/>
      <c r="AB187" s="11"/>
      <c r="AE187" s="11"/>
      <c r="AH187" s="11"/>
      <c r="AK187" s="11"/>
      <c r="AN187" s="11"/>
      <c r="AQ187" s="11"/>
      <c r="AT187" s="11"/>
      <c r="AW187" s="11"/>
      <c r="AZ187" s="11"/>
      <c r="BC187" s="11"/>
      <c r="CZ187" s="4">
        <v>0</v>
      </c>
      <c r="DA187" s="4">
        <v>0</v>
      </c>
    </row>
    <row r="188" spans="2:105" x14ac:dyDescent="0.25">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5">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5">
      <c r="K190" s="11"/>
      <c r="M190" s="11"/>
      <c r="P190" s="11"/>
      <c r="S190" s="11"/>
      <c r="V190" s="11"/>
      <c r="Y190" s="11"/>
      <c r="AB190" s="11"/>
      <c r="AE190" s="11"/>
      <c r="AH190" s="11"/>
      <c r="AK190" s="11"/>
      <c r="AN190" s="11"/>
      <c r="AQ190" s="11"/>
      <c r="AT190" s="11"/>
      <c r="AW190" s="11"/>
      <c r="AZ190" s="11"/>
      <c r="BC190" s="11"/>
    </row>
    <row r="192" spans="2:105" x14ac:dyDescent="0.25">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5">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5">
      <c r="G194" s="14"/>
    </row>
    <row r="195" spans="2:105" x14ac:dyDescent="0.25">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5">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5">
      <c r="G197" s="14"/>
    </row>
    <row r="198" spans="2:105" x14ac:dyDescent="0.25">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5">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5">
      <c r="K200" s="11"/>
      <c r="M200" s="11"/>
      <c r="P200" s="11"/>
      <c r="S200" s="11"/>
      <c r="V200" s="11"/>
      <c r="Y200" s="11"/>
      <c r="AB200" s="11"/>
      <c r="AE200" s="11"/>
      <c r="AH200" s="11"/>
      <c r="AK200" s="11"/>
      <c r="AN200" s="11"/>
      <c r="AQ200" s="11"/>
      <c r="AT200" s="11"/>
      <c r="AW200" s="11"/>
      <c r="AZ200" s="11"/>
      <c r="BC200" s="11"/>
    </row>
    <row r="201" spans="2:105" x14ac:dyDescent="0.25">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5">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5">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5">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5">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5">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5">
      <c r="K210" s="11"/>
      <c r="M210" s="11"/>
      <c r="P210" s="11"/>
      <c r="S210" s="11"/>
      <c r="V210" s="11"/>
      <c r="Y210" s="11"/>
      <c r="AB210" s="11"/>
      <c r="AE210" s="11"/>
      <c r="AH210" s="11"/>
      <c r="AK210" s="11"/>
      <c r="AN210" s="11"/>
      <c r="AQ210" s="11"/>
      <c r="AT210" s="11"/>
      <c r="AW210" s="11"/>
      <c r="AZ210" s="11"/>
      <c r="BC210" s="11"/>
    </row>
    <row r="212" spans="2:105" x14ac:dyDescent="0.25">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5">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5">
      <c r="G214" s="14"/>
    </row>
    <row r="215" spans="2:105" x14ac:dyDescent="0.25">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5">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5">
      <c r="G217" s="14"/>
      <c r="K217" s="11"/>
      <c r="M217" s="11"/>
      <c r="P217" s="11"/>
      <c r="S217" s="11"/>
      <c r="V217" s="11"/>
      <c r="Y217" s="11"/>
      <c r="AB217" s="11"/>
      <c r="AE217" s="11"/>
      <c r="AH217" s="11"/>
      <c r="AK217" s="11"/>
      <c r="AN217" s="11"/>
      <c r="AQ217" s="11"/>
      <c r="AT217" s="11"/>
      <c r="AW217" s="11"/>
      <c r="AZ217" s="11"/>
      <c r="BC217" s="11"/>
    </row>
    <row r="218" spans="2:105" x14ac:dyDescent="0.25">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5">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5">
      <c r="K220" s="11"/>
      <c r="M220" s="11"/>
      <c r="P220" s="11"/>
      <c r="S220" s="11"/>
      <c r="V220" s="11"/>
      <c r="Y220" s="11"/>
      <c r="AB220" s="11"/>
      <c r="AE220" s="11"/>
      <c r="AH220" s="11"/>
      <c r="AK220" s="11"/>
      <c r="AN220" s="11"/>
      <c r="AQ220" s="11"/>
      <c r="AT220" s="11"/>
      <c r="AW220" s="11"/>
      <c r="AZ220" s="11"/>
      <c r="BC220" s="11"/>
    </row>
    <row r="222" spans="2:105" x14ac:dyDescent="0.25">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5">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5">
      <c r="G224" s="14"/>
      <c r="K224" s="12" t="s">
        <v>400</v>
      </c>
    </row>
    <row r="225" spans="2:105" x14ac:dyDescent="0.25">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5">
      <c r="G226" s="14"/>
      <c r="K226" s="12" t="s">
        <v>400</v>
      </c>
    </row>
    <row r="227" spans="2:105" x14ac:dyDescent="0.25">
      <c r="G227" s="14"/>
    </row>
    <row r="228" spans="2:105" x14ac:dyDescent="0.25">
      <c r="G228" s="14"/>
    </row>
    <row r="229" spans="2:105" x14ac:dyDescent="0.25">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5">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5">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5">
      <c r="K232" s="11"/>
      <c r="M232" s="11"/>
      <c r="P232" s="11"/>
      <c r="S232" s="11"/>
      <c r="V232" s="11"/>
      <c r="Y232" s="11"/>
      <c r="AB232" s="11"/>
      <c r="AE232" s="11"/>
      <c r="AH232" s="11"/>
      <c r="AK232" s="11"/>
      <c r="AN232" s="11"/>
      <c r="AQ232" s="11"/>
      <c r="AT232" s="11"/>
      <c r="AW232" s="11"/>
      <c r="AZ232" s="11"/>
      <c r="BC232" s="11"/>
    </row>
    <row r="233" spans="2:105" x14ac:dyDescent="0.25">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5">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5">
      <c r="K235" s="11"/>
      <c r="M235" s="11"/>
      <c r="P235" s="11"/>
      <c r="S235" s="11"/>
      <c r="V235" s="11"/>
      <c r="Y235" s="11"/>
      <c r="AB235" s="11"/>
      <c r="AE235" s="11"/>
      <c r="AH235" s="11"/>
      <c r="AK235" s="11"/>
      <c r="AN235" s="11"/>
      <c r="AQ235" s="11"/>
      <c r="AT235" s="11"/>
      <c r="AW235" s="11"/>
      <c r="AZ235" s="11"/>
      <c r="BC235" s="11"/>
    </row>
    <row r="236" spans="2:105" x14ac:dyDescent="0.25">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5">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5">
      <c r="K238" s="11"/>
      <c r="M238" s="11"/>
      <c r="P238" s="11"/>
      <c r="S238" s="11"/>
      <c r="V238" s="11"/>
      <c r="Y238" s="11"/>
      <c r="AB238" s="11"/>
      <c r="AE238" s="11"/>
      <c r="AH238" s="11"/>
      <c r="AK238" s="11"/>
      <c r="AN238" s="11"/>
      <c r="AQ238" s="11"/>
      <c r="AT238" s="11"/>
      <c r="AW238" s="11"/>
      <c r="AZ238" s="11"/>
      <c r="BC238" s="11"/>
    </row>
    <row r="239" spans="2:105" x14ac:dyDescent="0.25">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5">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5">
      <c r="K241" s="11"/>
      <c r="M241" s="11"/>
      <c r="P241" s="11"/>
      <c r="S241" s="11"/>
      <c r="V241" s="11"/>
      <c r="Y241" s="11"/>
      <c r="AB241" s="11"/>
      <c r="AE241" s="11"/>
      <c r="AH241" s="11"/>
      <c r="AK241" s="11"/>
      <c r="AN241" s="11"/>
      <c r="AQ241" s="11"/>
      <c r="AT241" s="11"/>
      <c r="AW241" s="11"/>
      <c r="AZ241" s="11"/>
      <c r="BC241" s="11"/>
    </row>
    <row r="242" spans="2:105" x14ac:dyDescent="0.25">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5">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5">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5">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5">
      <c r="K246" s="12" t="s">
        <v>401</v>
      </c>
    </row>
    <row r="247" spans="2:105" x14ac:dyDescent="0.25">
      <c r="K247" s="11"/>
      <c r="M247" s="11"/>
      <c r="P247" s="11"/>
      <c r="S247" s="11"/>
      <c r="V247" s="11"/>
      <c r="Y247" s="11"/>
      <c r="AB247" s="11"/>
      <c r="AE247" s="11"/>
      <c r="AH247" s="11"/>
      <c r="AK247" s="11"/>
      <c r="AN247" s="11"/>
      <c r="AQ247" s="11"/>
      <c r="AT247" s="11"/>
      <c r="AW247" s="11"/>
      <c r="AZ247" s="11"/>
      <c r="BC247" s="11"/>
    </row>
    <row r="248" spans="2:105" x14ac:dyDescent="0.25">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5">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5">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5">
      <c r="K251" s="11"/>
      <c r="M251" s="11"/>
      <c r="P251" s="11"/>
      <c r="S251" s="11"/>
      <c r="V251" s="11"/>
      <c r="Y251" s="11"/>
      <c r="AB251" s="11"/>
      <c r="AE251" s="11"/>
      <c r="AH251" s="11"/>
      <c r="AK251" s="11"/>
      <c r="AN251" s="11"/>
      <c r="AQ251" s="11"/>
      <c r="AT251" s="11"/>
      <c r="AW251" s="11"/>
      <c r="AZ251" s="11"/>
      <c r="BC251" s="11"/>
    </row>
    <row r="252" spans="2:105" x14ac:dyDescent="0.25">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5">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5">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5">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5">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5">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5">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5">
      <c r="B265" s="1" t="s">
        <v>12</v>
      </c>
      <c r="C265" s="1">
        <v>8</v>
      </c>
      <c r="D265" s="1">
        <v>39</v>
      </c>
      <c r="E265" s="1" t="s">
        <v>13</v>
      </c>
      <c r="F265" s="1" t="s">
        <v>76</v>
      </c>
      <c r="G265" s="14" t="s">
        <v>77</v>
      </c>
      <c r="H265" s="1" t="s">
        <v>16</v>
      </c>
      <c r="I265" s="1" t="s">
        <v>23</v>
      </c>
      <c r="CZ265" s="4">
        <v>0</v>
      </c>
      <c r="DA265" s="4">
        <v>0</v>
      </c>
    </row>
    <row r="266" spans="2:105" x14ac:dyDescent="0.25">
      <c r="B266" s="1" t="s">
        <v>12</v>
      </c>
      <c r="C266" s="1">
        <v>8</v>
      </c>
      <c r="D266" s="1">
        <v>39</v>
      </c>
      <c r="E266" s="1" t="s">
        <v>13</v>
      </c>
      <c r="F266" s="1" t="s">
        <v>76</v>
      </c>
      <c r="G266" s="14" t="s">
        <v>77</v>
      </c>
      <c r="H266" s="1" t="s">
        <v>18</v>
      </c>
      <c r="CZ266" s="4">
        <v>0</v>
      </c>
      <c r="DA266" s="4">
        <v>0</v>
      </c>
    </row>
    <row r="267" spans="2:105" x14ac:dyDescent="0.25">
      <c r="G267" s="14"/>
    </row>
    <row r="268" spans="2:105" x14ac:dyDescent="0.25">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5">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5">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5">
      <c r="K271" s="11"/>
      <c r="M271" s="11"/>
      <c r="P271" s="11"/>
      <c r="S271" s="11"/>
      <c r="V271" s="11"/>
      <c r="Y271" s="11"/>
      <c r="AB271" s="11"/>
      <c r="AE271" s="11"/>
      <c r="AH271" s="11"/>
      <c r="AK271" s="11"/>
      <c r="AN271" s="11"/>
      <c r="AQ271" s="11"/>
      <c r="AT271" s="11"/>
      <c r="AW271" s="11"/>
      <c r="AZ271" s="11"/>
      <c r="BC271" s="11"/>
    </row>
    <row r="272" spans="2:105" x14ac:dyDescent="0.25">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5">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5">
      <c r="K274" s="11"/>
      <c r="M274" s="11"/>
      <c r="P274" s="11"/>
      <c r="S274" s="11"/>
      <c r="V274" s="11"/>
      <c r="Y274" s="11"/>
      <c r="AB274" s="11"/>
      <c r="AE274" s="11"/>
      <c r="AH274" s="11"/>
      <c r="AK274" s="11"/>
      <c r="AN274" s="11"/>
      <c r="AQ274" s="11"/>
      <c r="AT274" s="11"/>
      <c r="AW274" s="11"/>
      <c r="AZ274" s="11"/>
      <c r="BC274" s="11"/>
    </row>
    <row r="275" spans="2:105" x14ac:dyDescent="0.25">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5">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5">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5">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5">
      <c r="K280" s="11"/>
      <c r="M280" s="11"/>
      <c r="P280" s="11"/>
      <c r="S280" s="11"/>
      <c r="V280" s="11"/>
      <c r="Y280" s="11"/>
      <c r="AB280" s="11"/>
      <c r="AE280" s="11"/>
      <c r="AH280" s="11"/>
      <c r="AK280" s="11"/>
      <c r="AN280" s="11"/>
      <c r="AQ280" s="11"/>
      <c r="AT280" s="11"/>
      <c r="AW280" s="11"/>
      <c r="AZ280" s="11"/>
      <c r="BC280" s="11"/>
    </row>
    <row r="282" spans="2:105" x14ac:dyDescent="0.25">
      <c r="B282" s="1" t="s">
        <v>12</v>
      </c>
      <c r="C282" s="1">
        <v>8</v>
      </c>
      <c r="D282" s="1">
        <v>40</v>
      </c>
      <c r="E282" s="1" t="s">
        <v>13</v>
      </c>
      <c r="F282" s="1" t="s">
        <v>80</v>
      </c>
      <c r="G282" s="14" t="s">
        <v>81</v>
      </c>
      <c r="H282" s="1" t="s">
        <v>16</v>
      </c>
      <c r="I282" s="1" t="s">
        <v>44</v>
      </c>
      <c r="CZ282" s="4">
        <v>0</v>
      </c>
      <c r="DA282" s="4">
        <v>0</v>
      </c>
    </row>
    <row r="283" spans="2:105" x14ac:dyDescent="0.25">
      <c r="B283" s="1" t="s">
        <v>12</v>
      </c>
      <c r="C283" s="1">
        <v>8</v>
      </c>
      <c r="D283" s="1">
        <v>40</v>
      </c>
      <c r="E283" s="1" t="s">
        <v>13</v>
      </c>
      <c r="F283" s="1" t="s">
        <v>80</v>
      </c>
      <c r="G283" s="14" t="s">
        <v>81</v>
      </c>
      <c r="H283" s="1" t="s">
        <v>18</v>
      </c>
      <c r="CZ283" s="4">
        <v>0</v>
      </c>
      <c r="DA283" s="4">
        <v>0</v>
      </c>
    </row>
    <row r="286" spans="2:105" x14ac:dyDescent="0.25">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5">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5">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5">
      <c r="G289" s="14"/>
    </row>
    <row r="290" spans="2:105" x14ac:dyDescent="0.25">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5">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5">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5">
      <c r="B293" s="1" t="s">
        <v>12</v>
      </c>
      <c r="C293" s="1">
        <v>10</v>
      </c>
      <c r="D293" s="1">
        <v>28</v>
      </c>
      <c r="E293" s="1" t="s">
        <v>13</v>
      </c>
      <c r="F293" s="1" t="s">
        <v>89</v>
      </c>
      <c r="G293" s="14" t="s">
        <v>84</v>
      </c>
      <c r="H293" s="1" t="s">
        <v>16</v>
      </c>
      <c r="I293" s="1" t="s">
        <v>27</v>
      </c>
      <c r="CZ293" s="4">
        <v>0</v>
      </c>
      <c r="DA293" s="4">
        <v>0</v>
      </c>
    </row>
    <row r="294" spans="2:105" x14ac:dyDescent="0.25">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5">
      <c r="G295" s="14"/>
    </row>
    <row r="296" spans="2:105" x14ac:dyDescent="0.25">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5">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5">
      <c r="K298" s="11"/>
      <c r="M298" s="11"/>
      <c r="P298" s="11"/>
      <c r="S298" s="11"/>
      <c r="V298" s="11"/>
      <c r="Y298" s="11"/>
      <c r="AB298" s="11"/>
      <c r="AE298" s="11"/>
      <c r="AH298" s="11"/>
      <c r="AK298" s="11"/>
      <c r="AN298" s="11"/>
      <c r="AQ298" s="11"/>
      <c r="AT298" s="11"/>
      <c r="AW298" s="11"/>
      <c r="AZ298" s="11"/>
      <c r="BC298" s="11"/>
    </row>
    <row r="299" spans="2:105" x14ac:dyDescent="0.25">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5">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5">
      <c r="K301" s="11"/>
      <c r="M301" s="11"/>
      <c r="P301" s="11"/>
      <c r="S301" s="11"/>
      <c r="V301" s="11"/>
      <c r="Y301" s="11"/>
      <c r="AB301" s="11"/>
      <c r="AE301" s="11"/>
      <c r="AH301" s="11"/>
      <c r="AK301" s="11"/>
      <c r="AN301" s="11"/>
      <c r="AQ301" s="11"/>
      <c r="AT301" s="11"/>
      <c r="AW301" s="11"/>
      <c r="AZ301" s="11"/>
      <c r="BC301" s="11"/>
    </row>
    <row r="302" spans="2:105" x14ac:dyDescent="0.25">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5">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5">
      <c r="G304" s="14"/>
    </row>
    <row r="305" spans="2:105" x14ac:dyDescent="0.25">
      <c r="G305" s="14"/>
    </row>
    <row r="306" spans="2:105" x14ac:dyDescent="0.25">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5">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5">
      <c r="K308" s="11"/>
      <c r="M308" s="11"/>
      <c r="P308" s="11"/>
      <c r="S308" s="11"/>
      <c r="V308" s="11"/>
      <c r="Y308" s="11"/>
      <c r="AB308" s="11"/>
      <c r="AE308" s="11"/>
      <c r="AH308" s="11"/>
      <c r="AK308" s="11"/>
      <c r="AN308" s="11"/>
      <c r="AQ308" s="11"/>
      <c r="AT308" s="11"/>
      <c r="AW308" s="11"/>
      <c r="AZ308" s="11"/>
      <c r="BC308" s="11"/>
    </row>
    <row r="309" spans="2:105" x14ac:dyDescent="0.25">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5">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5">
      <c r="K311" s="11"/>
      <c r="M311" s="11"/>
      <c r="P311" s="11"/>
      <c r="S311" s="11"/>
      <c r="V311" s="11"/>
      <c r="Y311" s="11"/>
      <c r="AB311" s="11"/>
      <c r="AE311" s="11"/>
      <c r="AH311" s="11"/>
      <c r="AK311" s="11"/>
      <c r="AN311" s="11"/>
      <c r="AQ311" s="11"/>
      <c r="AT311" s="11"/>
      <c r="AW311" s="11"/>
      <c r="AZ311" s="11"/>
      <c r="BC311" s="11"/>
    </row>
    <row r="313" spans="2:105" x14ac:dyDescent="0.25">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5">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5">
      <c r="K315" s="18"/>
    </row>
    <row r="316" spans="2:105" x14ac:dyDescent="0.25">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5">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5">
      <c r="B320" s="1" t="s">
        <v>12</v>
      </c>
      <c r="C320" s="1">
        <v>10</v>
      </c>
      <c r="D320" s="1">
        <v>31</v>
      </c>
      <c r="E320" s="1" t="s">
        <v>13</v>
      </c>
      <c r="F320" s="1" t="s">
        <v>95</v>
      </c>
      <c r="G320" s="14" t="s">
        <v>96</v>
      </c>
      <c r="H320" s="1" t="s">
        <v>16</v>
      </c>
      <c r="I320" s="1" t="s">
        <v>44</v>
      </c>
      <c r="CZ320" s="4">
        <v>0</v>
      </c>
      <c r="DA320" s="4">
        <v>0</v>
      </c>
    </row>
    <row r="321" spans="2:105" x14ac:dyDescent="0.25">
      <c r="B321" s="1" t="s">
        <v>12</v>
      </c>
      <c r="C321" s="1">
        <v>10</v>
      </c>
      <c r="D321" s="1">
        <v>31</v>
      </c>
      <c r="E321" s="1" t="s">
        <v>13</v>
      </c>
      <c r="F321" s="1" t="s">
        <v>95</v>
      </c>
      <c r="G321" s="14" t="s">
        <v>96</v>
      </c>
      <c r="H321" s="1" t="s">
        <v>18</v>
      </c>
      <c r="CZ321" s="4">
        <v>0</v>
      </c>
      <c r="DA321" s="4">
        <v>0</v>
      </c>
    </row>
    <row r="322" spans="2:105" x14ac:dyDescent="0.25">
      <c r="K322" s="11"/>
      <c r="M322" s="11"/>
      <c r="P322" s="11"/>
      <c r="S322" s="11"/>
      <c r="V322" s="11"/>
      <c r="Y322" s="11"/>
      <c r="AB322" s="11"/>
      <c r="AE322" s="11"/>
      <c r="AH322" s="11"/>
      <c r="AK322" s="11"/>
      <c r="AN322" s="11"/>
      <c r="AQ322" s="11"/>
      <c r="AT322" s="11"/>
      <c r="AW322" s="11"/>
      <c r="AZ322" s="11"/>
      <c r="BC322" s="11"/>
    </row>
    <row r="324" spans="2:105" x14ac:dyDescent="0.25">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5">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5">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5">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5">
      <c r="K329" s="1" t="s">
        <v>402</v>
      </c>
      <c r="W329" s="4">
        <v>21554</v>
      </c>
      <c r="Z329" s="4">
        <v>21554</v>
      </c>
    </row>
    <row r="331" spans="2:105" x14ac:dyDescent="0.25">
      <c r="F331" s="12"/>
      <c r="K331" s="12"/>
    </row>
    <row r="332" spans="2:105" x14ac:dyDescent="0.25">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5">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5">
      <c r="J334" s="9"/>
      <c r="K334" s="9"/>
      <c r="M334" s="9"/>
      <c r="P334" s="9"/>
      <c r="S334" s="9"/>
      <c r="V334" s="9"/>
      <c r="Y334" s="9"/>
      <c r="AB334" s="9"/>
      <c r="AE334" s="9"/>
      <c r="AH334" s="9"/>
      <c r="AK334" s="9"/>
    </row>
    <row r="335" spans="2:105" x14ac:dyDescent="0.25">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5">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5">
      <c r="J337" s="9"/>
      <c r="K337" s="9"/>
      <c r="M337" s="9"/>
      <c r="P337" s="9"/>
      <c r="S337" s="9"/>
      <c r="V337" s="9"/>
      <c r="Y337" s="9"/>
      <c r="AB337" s="9"/>
      <c r="AE337" s="9"/>
      <c r="AH337" s="9"/>
      <c r="AK337" s="9"/>
    </row>
    <row r="338" spans="2:105" x14ac:dyDescent="0.25">
      <c r="J338" s="9"/>
      <c r="K338" s="9"/>
      <c r="M338" s="9"/>
      <c r="P338" s="9"/>
      <c r="S338" s="9"/>
      <c r="V338" s="9"/>
      <c r="Y338" s="9"/>
      <c r="AB338" s="9"/>
      <c r="AE338" s="9"/>
      <c r="AH338" s="9"/>
      <c r="AK338" s="9"/>
    </row>
    <row r="339" spans="2:105" x14ac:dyDescent="0.25">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5">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5">
      <c r="J341" s="9"/>
      <c r="K341" s="9"/>
      <c r="M341" s="9"/>
      <c r="P341" s="9"/>
      <c r="S341" s="9"/>
      <c r="V341" s="9"/>
      <c r="Y341" s="9"/>
      <c r="AB341" s="9"/>
      <c r="AE341" s="9"/>
      <c r="AH341" s="9"/>
      <c r="AK341" s="9"/>
    </row>
    <row r="342" spans="2:105" x14ac:dyDescent="0.25">
      <c r="F342" s="12"/>
      <c r="J342" s="9"/>
      <c r="K342" s="9"/>
      <c r="M342" s="9"/>
      <c r="P342" s="9"/>
      <c r="S342" s="9"/>
      <c r="V342" s="9"/>
      <c r="Y342" s="9"/>
      <c r="AB342" s="9"/>
      <c r="AE342" s="9"/>
      <c r="AH342" s="9"/>
      <c r="AK342" s="9"/>
    </row>
    <row r="343" spans="2:105" x14ac:dyDescent="0.25">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5">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5">
      <c r="F345" s="12" t="s">
        <v>109</v>
      </c>
    </row>
    <row r="346" spans="2:105" x14ac:dyDescent="0.25">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5">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ht="13.8" x14ac:dyDescent="0.25">
      <c r="K348" s="72" t="s">
        <v>410</v>
      </c>
    </row>
    <row r="349" spans="2:105" x14ac:dyDescent="0.25">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5">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5">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5">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5">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5">
      <c r="K355" s="22"/>
      <c r="M355" s="22"/>
      <c r="P355" s="22"/>
      <c r="S355" s="22"/>
      <c r="V355" s="22"/>
      <c r="Y355" s="22"/>
      <c r="AB355" s="22"/>
      <c r="AE355" s="22"/>
      <c r="AH355" s="22"/>
      <c r="AK355" s="22"/>
      <c r="AN355" s="22"/>
      <c r="AQ355" s="22"/>
      <c r="AT355" s="22"/>
      <c r="AW355" s="22"/>
      <c r="AZ355" s="22"/>
      <c r="BC355" s="22"/>
    </row>
    <row r="356" spans="2:105" x14ac:dyDescent="0.25">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5">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5">
      <c r="K358" s="22"/>
      <c r="M358" s="22"/>
      <c r="P358" s="22"/>
      <c r="S358" s="22"/>
      <c r="V358" s="22"/>
      <c r="Y358" s="22"/>
      <c r="AB358" s="22"/>
      <c r="AE358" s="22"/>
      <c r="AH358" s="22"/>
      <c r="AK358" s="22"/>
      <c r="AN358" s="22"/>
      <c r="AQ358" s="22"/>
      <c r="AT358" s="22"/>
      <c r="AW358" s="22"/>
      <c r="AZ358" s="22"/>
      <c r="BC358" s="22"/>
    </row>
    <row r="359" spans="2:105" x14ac:dyDescent="0.25">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5">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5">
      <c r="K361" s="22"/>
      <c r="M361" s="22"/>
      <c r="P361" s="22"/>
      <c r="S361" s="22"/>
      <c r="V361" s="23"/>
      <c r="Y361" s="19"/>
    </row>
    <row r="362" spans="2:105" x14ac:dyDescent="0.25">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5">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5">
      <c r="K364" s="22"/>
      <c r="M364" s="22"/>
      <c r="P364" s="22"/>
      <c r="S364" s="22"/>
      <c r="V364" s="23"/>
      <c r="Y364" s="19"/>
    </row>
    <row r="365" spans="2:105" x14ac:dyDescent="0.25">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5">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5">
      <c r="K367" s="11"/>
      <c r="M367" s="11"/>
      <c r="P367" s="11"/>
      <c r="S367" s="11"/>
      <c r="V367" s="11"/>
      <c r="Y367" s="11"/>
      <c r="AB367" s="11"/>
      <c r="AE367" s="11"/>
      <c r="AH367" s="11"/>
      <c r="AK367" s="11"/>
      <c r="AN367" s="11"/>
      <c r="AQ367" s="11"/>
      <c r="AT367" s="11"/>
      <c r="AW367" s="11"/>
      <c r="AZ367" s="11"/>
      <c r="BC367" s="11"/>
    </row>
    <row r="369" spans="2:105" x14ac:dyDescent="0.25">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5">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5">
      <c r="K371" s="12" t="s">
        <v>403</v>
      </c>
    </row>
    <row r="373" spans="2:105" x14ac:dyDescent="0.25">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5">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5">
      <c r="K375" s="12" t="s">
        <v>404</v>
      </c>
    </row>
    <row r="377" spans="2:105" x14ac:dyDescent="0.25">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5">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5">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5">
      <c r="G380" s="3"/>
      <c r="CZ380" s="4"/>
      <c r="DA380" s="4"/>
    </row>
    <row r="381" spans="2:105" x14ac:dyDescent="0.25">
      <c r="K381" s="1"/>
      <c r="M381" s="1"/>
    </row>
    <row r="382" spans="2:105" x14ac:dyDescent="0.25">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5">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5">
      <c r="K384" s="12" t="s">
        <v>402</v>
      </c>
      <c r="M384" s="11"/>
      <c r="P384" s="11"/>
      <c r="S384" s="11"/>
      <c r="V384" s="11"/>
      <c r="Y384" s="11"/>
      <c r="AB384" s="11"/>
      <c r="AE384" s="11"/>
      <c r="AH384" s="11"/>
      <c r="AK384" s="11"/>
      <c r="AN384" s="11"/>
      <c r="AQ384" s="11"/>
      <c r="AT384" s="11"/>
      <c r="AW384" s="11"/>
      <c r="AZ384" s="11"/>
      <c r="BC384" s="11"/>
    </row>
    <row r="385" spans="2:105" x14ac:dyDescent="0.25">
      <c r="K385" s="11"/>
      <c r="M385" s="11"/>
      <c r="P385" s="11"/>
      <c r="S385" s="11"/>
      <c r="V385" s="11"/>
      <c r="Y385" s="11"/>
      <c r="AB385" s="11"/>
      <c r="AE385" s="11"/>
      <c r="AH385" s="11"/>
      <c r="AK385" s="11"/>
      <c r="AN385" s="11"/>
      <c r="AQ385" s="11"/>
      <c r="AT385" s="11"/>
      <c r="AW385" s="11"/>
      <c r="AZ385" s="11"/>
      <c r="BC385" s="11"/>
    </row>
    <row r="386" spans="2:105" x14ac:dyDescent="0.25">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5">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5">
      <c r="K388" s="11"/>
      <c r="M388" s="11"/>
      <c r="P388" s="11"/>
      <c r="S388" s="11"/>
      <c r="V388" s="11"/>
      <c r="Y388" s="11"/>
      <c r="AB388" s="11"/>
      <c r="AE388" s="11"/>
      <c r="AH388" s="11"/>
      <c r="AK388" s="11"/>
      <c r="AN388" s="11"/>
      <c r="AQ388" s="11"/>
      <c r="AT388" s="11"/>
      <c r="AW388" s="11"/>
      <c r="AZ388" s="11"/>
      <c r="BC388" s="11"/>
    </row>
    <row r="389" spans="2:105" x14ac:dyDescent="0.25">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5">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5">
      <c r="K391" s="12" t="s">
        <v>405</v>
      </c>
    </row>
    <row r="393" spans="2:105" x14ac:dyDescent="0.25">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5">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5">
      <c r="K395" s="12" t="s">
        <v>402</v>
      </c>
    </row>
    <row r="397" spans="2:105" x14ac:dyDescent="0.25">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5">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5">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5">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5">
      <c r="K402" s="12" t="s">
        <v>402</v>
      </c>
    </row>
    <row r="405" spans="2:105" x14ac:dyDescent="0.25">
      <c r="B405" s="1" t="s">
        <v>125</v>
      </c>
      <c r="D405" s="1" t="s">
        <v>126</v>
      </c>
      <c r="E405" s="1" t="s">
        <v>13</v>
      </c>
      <c r="F405" s="1" t="s">
        <v>127</v>
      </c>
      <c r="G405" s="3">
        <v>6576</v>
      </c>
      <c r="H405" s="1" t="s">
        <v>16</v>
      </c>
      <c r="I405" s="1" t="s">
        <v>30</v>
      </c>
      <c r="J405" s="4" t="s">
        <v>128</v>
      </c>
      <c r="CZ405" s="4" t="e">
        <v>#VALUE!</v>
      </c>
      <c r="DA405" s="4">
        <v>0</v>
      </c>
    </row>
    <row r="406" spans="2:105" x14ac:dyDescent="0.25">
      <c r="B406" s="1" t="s">
        <v>125</v>
      </c>
      <c r="D406" s="1" t="s">
        <v>126</v>
      </c>
      <c r="E406" s="1" t="s">
        <v>13</v>
      </c>
      <c r="F406" s="1" t="s">
        <v>127</v>
      </c>
      <c r="G406" s="3">
        <v>6576</v>
      </c>
      <c r="H406" s="1" t="s">
        <v>18</v>
      </c>
      <c r="I406" s="1" t="s">
        <v>30</v>
      </c>
      <c r="CZ406" s="4">
        <v>0</v>
      </c>
      <c r="DA406" s="4">
        <v>0</v>
      </c>
    </row>
    <row r="407" spans="2:105" s="1" customFormat="1" x14ac:dyDescent="0.25">
      <c r="G407" s="3"/>
      <c r="CZ407" s="4"/>
      <c r="DA407" s="4"/>
    </row>
    <row r="409" spans="2:105" x14ac:dyDescent="0.25">
      <c r="B409" s="1" t="s">
        <v>125</v>
      </c>
      <c r="D409" s="1" t="s">
        <v>126</v>
      </c>
      <c r="E409" s="1" t="s">
        <v>13</v>
      </c>
      <c r="F409" s="24" t="s">
        <v>129</v>
      </c>
      <c r="G409" s="3">
        <v>6608</v>
      </c>
      <c r="H409" s="1" t="s">
        <v>16</v>
      </c>
      <c r="I409" s="1" t="s">
        <v>30</v>
      </c>
      <c r="J409" s="4" t="s">
        <v>128</v>
      </c>
      <c r="CZ409" s="4" t="e">
        <v>#VALUE!</v>
      </c>
      <c r="DA409" s="4">
        <v>0</v>
      </c>
    </row>
    <row r="410" spans="2:105" x14ac:dyDescent="0.25">
      <c r="B410" s="1" t="s">
        <v>125</v>
      </c>
      <c r="D410" s="1" t="s">
        <v>126</v>
      </c>
      <c r="E410" s="1" t="s">
        <v>13</v>
      </c>
      <c r="F410" s="24" t="s">
        <v>129</v>
      </c>
      <c r="G410" s="3">
        <v>6608</v>
      </c>
      <c r="H410" s="1" t="s">
        <v>18</v>
      </c>
      <c r="I410" s="1" t="s">
        <v>30</v>
      </c>
      <c r="CZ410" s="4">
        <v>0</v>
      </c>
      <c r="DA410" s="4">
        <v>0</v>
      </c>
    </row>
    <row r="411" spans="2:105" x14ac:dyDescent="0.25">
      <c r="F411" s="24"/>
      <c r="K411" s="1"/>
    </row>
    <row r="412" spans="2:105" x14ac:dyDescent="0.25">
      <c r="F412" s="24"/>
    </row>
    <row r="413" spans="2:105" x14ac:dyDescent="0.25">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5">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5">
      <c r="F415" s="24"/>
    </row>
    <row r="416" spans="2:105" x14ac:dyDescent="0.25">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5">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5">
      <c r="F418" s="24"/>
    </row>
    <row r="419" spans="2:105" x14ac:dyDescent="0.25">
      <c r="K419" s="11"/>
      <c r="M419" s="11"/>
      <c r="P419" s="11"/>
      <c r="S419" s="11"/>
      <c r="V419" s="11"/>
      <c r="Y419" s="11"/>
      <c r="AB419" s="11"/>
      <c r="AE419" s="11"/>
      <c r="AH419" s="11"/>
      <c r="AK419" s="11"/>
      <c r="AN419" s="11"/>
      <c r="AQ419" s="11"/>
      <c r="AT419" s="11"/>
      <c r="AW419" s="11"/>
      <c r="AZ419" s="11"/>
      <c r="BC419" s="11"/>
    </row>
    <row r="420" spans="2:105" x14ac:dyDescent="0.25">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5">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5">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5">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5">
      <c r="K426" s="12" t="s">
        <v>406</v>
      </c>
    </row>
    <row r="427" spans="2:105" x14ac:dyDescent="0.25">
      <c r="K427" s="12">
        <v>0</v>
      </c>
    </row>
    <row r="429" spans="2:105" x14ac:dyDescent="0.25">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5">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5">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5">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5">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5">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5">
      <c r="K438" s="12" t="s">
        <v>407</v>
      </c>
    </row>
    <row r="439" spans="2:105" x14ac:dyDescent="0.25">
      <c r="K439" s="1"/>
    </row>
    <row r="441" spans="2:105" x14ac:dyDescent="0.25">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5">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5">
      <c r="F443" s="24"/>
      <c r="K443" s="12" t="s">
        <v>402</v>
      </c>
    </row>
    <row r="446" spans="2:105" x14ac:dyDescent="0.25">
      <c r="B446" s="1" t="s">
        <v>135</v>
      </c>
      <c r="D446" s="1" t="s">
        <v>136</v>
      </c>
      <c r="E446" s="1" t="s">
        <v>13</v>
      </c>
      <c r="F446" s="1" t="s">
        <v>137</v>
      </c>
      <c r="G446" s="14" t="s">
        <v>138</v>
      </c>
      <c r="H446" s="1" t="s">
        <v>16</v>
      </c>
      <c r="I446" s="1" t="s">
        <v>44</v>
      </c>
      <c r="J446" s="4" t="s">
        <v>128</v>
      </c>
      <c r="CZ446" s="4" t="e">
        <v>#VALUE!</v>
      </c>
      <c r="DA446" s="4">
        <v>0</v>
      </c>
    </row>
    <row r="447" spans="2:105" x14ac:dyDescent="0.25">
      <c r="B447" s="1" t="s">
        <v>135</v>
      </c>
      <c r="D447" s="1" t="s">
        <v>136</v>
      </c>
      <c r="E447" s="1" t="s">
        <v>13</v>
      </c>
      <c r="F447" s="1" t="s">
        <v>137</v>
      </c>
      <c r="G447" s="14" t="s">
        <v>138</v>
      </c>
      <c r="H447" s="1" t="s">
        <v>18</v>
      </c>
      <c r="J447" s="4"/>
      <c r="CZ447" s="4">
        <v>0</v>
      </c>
      <c r="DA447" s="4">
        <v>0</v>
      </c>
    </row>
    <row r="448" spans="2:105" x14ac:dyDescent="0.25">
      <c r="G448" s="14"/>
      <c r="J448" s="18"/>
      <c r="M448" s="11"/>
      <c r="P448" s="11"/>
      <c r="S448" s="11"/>
      <c r="V448" s="11"/>
      <c r="Y448" s="11"/>
      <c r="AB448" s="11"/>
      <c r="AE448" s="11"/>
      <c r="AH448" s="11"/>
      <c r="AK448" s="11"/>
      <c r="AN448" s="11"/>
      <c r="AQ448" s="11"/>
      <c r="AT448" s="11"/>
      <c r="AW448" s="11"/>
      <c r="AZ448" s="11"/>
      <c r="BC448" s="11"/>
    </row>
    <row r="449" spans="2:105" x14ac:dyDescent="0.25">
      <c r="B449" s="1" t="s">
        <v>135</v>
      </c>
      <c r="D449" s="1" t="s">
        <v>136</v>
      </c>
      <c r="E449" s="1" t="s">
        <v>13</v>
      </c>
      <c r="F449" s="1" t="s">
        <v>137</v>
      </c>
      <c r="G449" s="14" t="s">
        <v>139</v>
      </c>
      <c r="H449" s="1" t="s">
        <v>16</v>
      </c>
      <c r="I449" s="1" t="s">
        <v>44</v>
      </c>
      <c r="J449" s="4" t="s">
        <v>128</v>
      </c>
      <c r="CZ449" s="4" t="e">
        <v>#VALUE!</v>
      </c>
      <c r="DA449" s="4">
        <v>0</v>
      </c>
    </row>
    <row r="450" spans="2:105" x14ac:dyDescent="0.25">
      <c r="B450" s="1" t="s">
        <v>135</v>
      </c>
      <c r="D450" s="1" t="s">
        <v>136</v>
      </c>
      <c r="E450" s="1" t="s">
        <v>13</v>
      </c>
      <c r="F450" s="1" t="s">
        <v>137</v>
      </c>
      <c r="G450" s="14" t="s">
        <v>139</v>
      </c>
      <c r="H450" s="1" t="s">
        <v>18</v>
      </c>
      <c r="CZ450" s="4">
        <v>0</v>
      </c>
      <c r="DA450" s="4">
        <v>0</v>
      </c>
    </row>
    <row r="451" spans="2:105" x14ac:dyDescent="0.25">
      <c r="K451" s="18"/>
    </row>
    <row r="453" spans="2:105" x14ac:dyDescent="0.25">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5">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5">
      <c r="F455" s="4"/>
    </row>
    <row r="456" spans="2:105" x14ac:dyDescent="0.25">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5">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5">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5">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5">
      <c r="G462" s="14"/>
    </row>
    <row r="463" spans="2:105" x14ac:dyDescent="0.25">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5">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5">
      <c r="G465" s="14"/>
    </row>
    <row r="466" spans="2:105" x14ac:dyDescent="0.25">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5">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5">
      <c r="G468" s="14"/>
    </row>
    <row r="469" spans="2:105" x14ac:dyDescent="0.25">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5">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5">
      <c r="G471" s="14"/>
    </row>
    <row r="472" spans="2:105" x14ac:dyDescent="0.25">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5">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5">
      <c r="G474" s="14"/>
    </row>
    <row r="475" spans="2:105" x14ac:dyDescent="0.25">
      <c r="B475" s="1" t="s">
        <v>135</v>
      </c>
      <c r="D475" s="1" t="s">
        <v>133</v>
      </c>
      <c r="E475" s="1" t="s">
        <v>13</v>
      </c>
      <c r="F475" s="1" t="s">
        <v>152</v>
      </c>
      <c r="G475" s="14" t="s">
        <v>153</v>
      </c>
      <c r="H475" s="1" t="s">
        <v>16</v>
      </c>
      <c r="I475" s="1" t="s">
        <v>44</v>
      </c>
      <c r="J475" s="4" t="s">
        <v>128</v>
      </c>
      <c r="CZ475" s="4" t="e">
        <v>#VALUE!</v>
      </c>
      <c r="DA475" s="4">
        <v>0</v>
      </c>
    </row>
    <row r="476" spans="2:105" x14ac:dyDescent="0.25">
      <c r="B476" s="1" t="s">
        <v>135</v>
      </c>
      <c r="D476" s="1" t="s">
        <v>133</v>
      </c>
      <c r="E476" s="1" t="s">
        <v>13</v>
      </c>
      <c r="F476" s="1" t="s">
        <v>152</v>
      </c>
      <c r="G476" s="14" t="s">
        <v>153</v>
      </c>
      <c r="H476" s="1" t="s">
        <v>18</v>
      </c>
      <c r="I476" s="1" t="s">
        <v>44</v>
      </c>
      <c r="CZ476" s="4">
        <v>0</v>
      </c>
      <c r="DA476" s="4">
        <v>0</v>
      </c>
    </row>
    <row r="477" spans="2:105" x14ac:dyDescent="0.25">
      <c r="G477" s="14"/>
    </row>
    <row r="478" spans="2:105" x14ac:dyDescent="0.25">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5">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5">
      <c r="G480" s="14"/>
    </row>
    <row r="481" spans="2:105" x14ac:dyDescent="0.25">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5">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5">
      <c r="F483" s="22"/>
      <c r="G483" s="14"/>
      <c r="K483" s="1"/>
      <c r="M483" s="1"/>
    </row>
    <row r="484" spans="2:105" x14ac:dyDescent="0.25">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5">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5">
      <c r="G486" s="14"/>
    </row>
    <row r="487" spans="2:105" ht="13.5" customHeight="1" x14ac:dyDescent="0.25">
      <c r="F487" s="12">
        <v>0</v>
      </c>
      <c r="G487" s="14"/>
      <c r="K487" s="12">
        <v>0</v>
      </c>
    </row>
    <row r="488" spans="2:105" x14ac:dyDescent="0.25">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5">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5">
      <c r="G490" s="14"/>
    </row>
    <row r="491" spans="2:105" x14ac:dyDescent="0.25">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5">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5">
      <c r="G493" s="14"/>
    </row>
    <row r="494" spans="2:105" x14ac:dyDescent="0.25">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5">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5">
      <c r="G496" s="14"/>
    </row>
    <row r="497" spans="2:105" x14ac:dyDescent="0.25">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5">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5">
      <c r="G499" s="14"/>
    </row>
    <row r="501" spans="2:105" x14ac:dyDescent="0.25">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5">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5">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5">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5"/>
    <row r="507" spans="2:105" customFormat="1" x14ac:dyDescent="0.25"/>
    <row r="508" spans="2:105" x14ac:dyDescent="0.25">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5">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5">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5">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5">
      <c r="K513" s="11"/>
      <c r="M513" s="11"/>
      <c r="P513" s="11"/>
      <c r="S513" s="11"/>
      <c r="V513" s="11"/>
      <c r="Y513" s="11"/>
      <c r="AB513" s="11"/>
      <c r="AE513" s="11"/>
      <c r="AH513" s="11"/>
      <c r="AK513" s="11"/>
      <c r="AN513" s="11"/>
      <c r="AQ513" s="11"/>
    </row>
    <row r="514" spans="2:105" x14ac:dyDescent="0.25">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5">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5">
      <c r="K516" s="11"/>
      <c r="M516" s="11"/>
      <c r="P516" s="11"/>
      <c r="S516" s="11"/>
      <c r="V516" s="11"/>
      <c r="Y516" s="11"/>
      <c r="AB516" s="11"/>
      <c r="AE516" s="11"/>
      <c r="AH516" s="11"/>
      <c r="AK516" s="11"/>
      <c r="AN516" s="11"/>
      <c r="AQ516" s="11"/>
      <c r="AT516" s="11"/>
      <c r="AW516" s="11"/>
      <c r="AZ516" s="11"/>
      <c r="BC516" s="11"/>
    </row>
    <row r="517" spans="2:105" x14ac:dyDescent="0.25">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5">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5">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5">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5">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5">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5">
      <c r="CZ525" s="4">
        <v>0</v>
      </c>
      <c r="DA525" s="4">
        <v>0</v>
      </c>
    </row>
    <row r="526" spans="2:105" x14ac:dyDescent="0.25">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5">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5">
      <c r="D528" s="12"/>
    </row>
    <row r="529" spans="2:136" x14ac:dyDescent="0.25">
      <c r="D529" s="12"/>
    </row>
    <row r="530" spans="2:136" x14ac:dyDescent="0.25">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5">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5">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5">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5">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5">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5">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5">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5">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5">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5">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5">
      <c r="G545" s="3"/>
      <c r="K545" s="12" t="s">
        <v>406</v>
      </c>
      <c r="CZ545" s="4"/>
      <c r="DA545" s="4"/>
    </row>
    <row r="547" spans="2:105" x14ac:dyDescent="0.25">
      <c r="F547" s="12"/>
      <c r="K547" s="25"/>
      <c r="M547" s="11"/>
      <c r="P547" s="11"/>
      <c r="S547" s="11"/>
      <c r="V547" s="11"/>
      <c r="Y547" s="11"/>
      <c r="AB547" s="11"/>
      <c r="AE547" s="11"/>
      <c r="AH547" s="11"/>
      <c r="AK547" s="11"/>
      <c r="AN547" s="11"/>
    </row>
    <row r="548" spans="2:105" x14ac:dyDescent="0.25">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5">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ht="13.8" x14ac:dyDescent="0.25">
      <c r="K550" s="72" t="s">
        <v>408</v>
      </c>
    </row>
    <row r="551" spans="2:105" x14ac:dyDescent="0.25">
      <c r="F551" s="12"/>
      <c r="K551" s="12"/>
    </row>
    <row r="552" spans="2:105" x14ac:dyDescent="0.25">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5">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5">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5">
      <c r="K557" s="18"/>
    </row>
    <row r="560" spans="2:105" x14ac:dyDescent="0.25">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5">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5">
      <c r="F562" s="19"/>
      <c r="K562" s="18"/>
    </row>
    <row r="563" spans="1:105" x14ac:dyDescent="0.25">
      <c r="F563" s="19"/>
    </row>
    <row r="564" spans="1:105" x14ac:dyDescent="0.25">
      <c r="F564" s="19"/>
    </row>
    <row r="565" spans="1:105" x14ac:dyDescent="0.25">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5">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5">
      <c r="F567" s="19"/>
    </row>
    <row r="568" spans="1:105" x14ac:dyDescent="0.25">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ht="13.8" x14ac:dyDescent="0.25">
      <c r="K569" s="73" t="s">
        <v>409</v>
      </c>
    </row>
    <row r="570" spans="1:105" x14ac:dyDescent="0.25">
      <c r="F570" s="19"/>
    </row>
    <row r="571" spans="1:105" x14ac:dyDescent="0.25">
      <c r="A571" s="1" t="s">
        <v>180</v>
      </c>
      <c r="F571" s="19"/>
    </row>
    <row r="573" spans="1:105" x14ac:dyDescent="0.25">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5">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5">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5">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5">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5">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5">
      <c r="K581" s="26"/>
    </row>
    <row r="582" spans="1:105" x14ac:dyDescent="0.25">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5">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5">
      <c r="A584" s="12"/>
      <c r="F584" s="12"/>
      <c r="K584" s="26"/>
    </row>
    <row r="585" spans="1:105" x14ac:dyDescent="0.25">
      <c r="K585" s="26"/>
    </row>
    <row r="586" spans="1:105" x14ac:dyDescent="0.25">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5">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5">
      <c r="K588" s="26"/>
    </row>
    <row r="589" spans="1:105" x14ac:dyDescent="0.25">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c r="CZ589" s="4">
        <v>6510</v>
      </c>
      <c r="DA589" s="4">
        <v>6510</v>
      </c>
    </row>
    <row r="590" spans="1:105" x14ac:dyDescent="0.25">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5">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c r="CZ591" s="4">
        <v>10440</v>
      </c>
      <c r="DA591" s="4">
        <v>10440</v>
      </c>
    </row>
    <row r="592" spans="1:105" x14ac:dyDescent="0.25">
      <c r="K592" s="28"/>
      <c r="M592" s="11"/>
      <c r="P592" s="11"/>
      <c r="S592" s="11"/>
      <c r="V592" s="11"/>
      <c r="Y592" s="11"/>
      <c r="AB592" s="11"/>
      <c r="AE592" s="11"/>
      <c r="AH592" s="11"/>
      <c r="AK592" s="11"/>
      <c r="AN592" s="11"/>
      <c r="AQ592" s="11"/>
      <c r="AT592" s="11"/>
      <c r="AW592" s="11"/>
      <c r="AZ592" s="11"/>
      <c r="BC592" s="11"/>
    </row>
    <row r="593" spans="1:105" x14ac:dyDescent="0.25">
      <c r="A593" s="12"/>
      <c r="B593" s="1" t="s">
        <v>188</v>
      </c>
      <c r="E593" s="1" t="s">
        <v>189</v>
      </c>
      <c r="F593" s="1" t="s">
        <v>187</v>
      </c>
      <c r="H593" s="1" t="s">
        <v>16</v>
      </c>
      <c r="I593" s="1" t="s">
        <v>151</v>
      </c>
      <c r="J593" s="4" t="s">
        <v>128</v>
      </c>
      <c r="CZ593" s="4" t="e">
        <v>#VALUE!</v>
      </c>
      <c r="DA593" s="4">
        <v>0</v>
      </c>
    </row>
    <row r="594" spans="1:105" x14ac:dyDescent="0.25">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c r="CZ594" s="4">
        <v>300</v>
      </c>
      <c r="DA594" s="4">
        <v>300</v>
      </c>
    </row>
    <row r="596" spans="1:105" x14ac:dyDescent="0.25">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5">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5">
      <c r="F598" s="19"/>
    </row>
    <row r="599" spans="1:105" x14ac:dyDescent="0.25">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5">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5">
      <c r="F601" s="19"/>
    </row>
    <row r="602" spans="1:105" x14ac:dyDescent="0.25">
      <c r="A602" s="1" t="s">
        <v>193</v>
      </c>
      <c r="F602" s="19"/>
    </row>
    <row r="603" spans="1:105" x14ac:dyDescent="0.25">
      <c r="D603" s="19"/>
      <c r="E603" s="19"/>
    </row>
    <row r="604" spans="1:105" x14ac:dyDescent="0.25">
      <c r="B604" s="1" t="s">
        <v>125</v>
      </c>
      <c r="D604" s="1" t="s">
        <v>175</v>
      </c>
      <c r="F604" s="1" t="s">
        <v>194</v>
      </c>
      <c r="G604" s="3" t="s">
        <v>195</v>
      </c>
      <c r="H604" s="1" t="s">
        <v>16</v>
      </c>
      <c r="I604" s="1" t="s">
        <v>196</v>
      </c>
      <c r="K604" s="4">
        <v>4270</v>
      </c>
      <c r="L604" s="4">
        <v>4270</v>
      </c>
      <c r="N604" s="4">
        <v>4270</v>
      </c>
      <c r="O604" s="4">
        <v>4270</v>
      </c>
      <c r="Q604" s="4">
        <v>4270</v>
      </c>
      <c r="R604" s="4">
        <v>4270</v>
      </c>
      <c r="T604" s="4">
        <v>4270</v>
      </c>
      <c r="U604" s="4">
        <v>4270</v>
      </c>
      <c r="W604" s="4">
        <v>4270</v>
      </c>
      <c r="X604" s="4">
        <v>4270</v>
      </c>
      <c r="Z604" s="4">
        <v>4270</v>
      </c>
      <c r="AA604" s="4">
        <v>4270</v>
      </c>
      <c r="AC604" s="4">
        <v>4270</v>
      </c>
      <c r="AD604" s="4">
        <v>4270</v>
      </c>
      <c r="AF604" s="4">
        <v>4270</v>
      </c>
      <c r="AG604" s="4">
        <v>4270</v>
      </c>
      <c r="AI604" s="4">
        <v>4270</v>
      </c>
      <c r="AJ604" s="4">
        <v>4270</v>
      </c>
      <c r="AL604" s="4">
        <v>4270</v>
      </c>
      <c r="AM604" s="4">
        <v>4270</v>
      </c>
      <c r="AO604" s="4">
        <v>4270</v>
      </c>
      <c r="AP604" s="4">
        <v>4270</v>
      </c>
      <c r="AR604" s="4">
        <v>4270</v>
      </c>
      <c r="AS604" s="4">
        <v>4270</v>
      </c>
      <c r="AU604" s="4">
        <v>4270</v>
      </c>
      <c r="AV604" s="4">
        <v>4270</v>
      </c>
      <c r="AX604" s="4">
        <v>4270</v>
      </c>
      <c r="AY604" s="4">
        <v>4270</v>
      </c>
      <c r="BA604" s="4">
        <v>4270</v>
      </c>
      <c r="BB604" s="4">
        <v>4270</v>
      </c>
      <c r="BD604" s="4">
        <v>4270</v>
      </c>
      <c r="BE604" s="4">
        <v>4270</v>
      </c>
      <c r="BG604" s="4">
        <v>4270</v>
      </c>
      <c r="BH604" s="4">
        <v>4270</v>
      </c>
      <c r="BJ604" s="4">
        <v>4270</v>
      </c>
      <c r="BK604" s="4">
        <v>4270</v>
      </c>
      <c r="BM604" s="4">
        <v>4270</v>
      </c>
      <c r="BN604" s="4">
        <v>4270</v>
      </c>
      <c r="BP604" s="4">
        <v>4270</v>
      </c>
      <c r="BQ604" s="4">
        <v>4270</v>
      </c>
      <c r="BS604" s="4">
        <v>4270</v>
      </c>
      <c r="BT604" s="4">
        <v>4270</v>
      </c>
      <c r="BV604" s="4">
        <v>4270</v>
      </c>
      <c r="BW604" s="4">
        <v>4270</v>
      </c>
      <c r="BY604" s="4">
        <v>4270</v>
      </c>
      <c r="BZ604" s="4">
        <v>4270</v>
      </c>
      <c r="CB604" s="4">
        <v>4270</v>
      </c>
      <c r="CC604" s="4">
        <v>4270</v>
      </c>
      <c r="CE604" s="4">
        <v>4270</v>
      </c>
      <c r="CF604" s="4">
        <v>4270</v>
      </c>
      <c r="CH604" s="4">
        <v>4270</v>
      </c>
      <c r="CI604" s="4">
        <v>4270</v>
      </c>
      <c r="CK604" s="4">
        <v>4270</v>
      </c>
      <c r="CL604" s="4">
        <v>4270</v>
      </c>
      <c r="CN604" s="4">
        <v>4270</v>
      </c>
      <c r="CO604" s="4">
        <v>4270</v>
      </c>
      <c r="CQ604" s="4">
        <v>4270</v>
      </c>
      <c r="CR604" s="4">
        <v>4270</v>
      </c>
      <c r="CT604" s="4">
        <v>4270</v>
      </c>
      <c r="CU604" s="4">
        <v>4270</v>
      </c>
      <c r="CW604" s="4">
        <v>4270</v>
      </c>
      <c r="CX604" s="4">
        <v>4270</v>
      </c>
      <c r="CZ604" s="4">
        <v>132370</v>
      </c>
      <c r="DA604" s="4">
        <v>132370</v>
      </c>
    </row>
    <row r="605" spans="1:105" x14ac:dyDescent="0.25">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5">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5">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339</v>
      </c>
      <c r="CX607" s="4">
        <v>339</v>
      </c>
      <c r="CZ607" s="4">
        <v>10509</v>
      </c>
      <c r="DA607" s="4">
        <v>10509</v>
      </c>
    </row>
    <row r="608" spans="1:105" x14ac:dyDescent="0.25">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5">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5">
      <c r="F610" s="24"/>
      <c r="K610" s="29"/>
      <c r="M610" s="29"/>
      <c r="P610" s="29"/>
      <c r="S610" s="29"/>
      <c r="V610" s="29"/>
      <c r="Y610" s="29"/>
      <c r="AB610" s="29"/>
      <c r="AE610" s="29"/>
      <c r="AH610" s="29"/>
      <c r="AK610" s="29"/>
      <c r="AN610" s="29"/>
      <c r="AQ610" s="29"/>
      <c r="AT610" s="29"/>
      <c r="AW610" s="29"/>
      <c r="AZ610" s="29"/>
      <c r="BC610" s="29"/>
    </row>
    <row r="611" spans="2:105" x14ac:dyDescent="0.25">
      <c r="K611" s="11"/>
      <c r="M611" s="11"/>
      <c r="P611" s="11"/>
      <c r="S611" s="11"/>
      <c r="V611" s="11"/>
      <c r="Y611" s="11"/>
      <c r="AB611" s="11"/>
      <c r="AE611" s="11"/>
      <c r="AH611" s="11"/>
      <c r="AK611" s="11"/>
      <c r="AN611" s="11"/>
      <c r="AQ611" s="11"/>
      <c r="AT611" s="11"/>
      <c r="AW611" s="11"/>
      <c r="AZ611" s="11"/>
      <c r="BC611" s="11"/>
    </row>
    <row r="612" spans="2:105" x14ac:dyDescent="0.25">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5">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5">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5">
      <c r="K616" s="11"/>
      <c r="M616" s="11"/>
      <c r="P616" s="11"/>
      <c r="S616" s="11"/>
      <c r="V616" s="11"/>
      <c r="Y616" s="11"/>
      <c r="AB616" s="11"/>
      <c r="AE616" s="11"/>
      <c r="AH616" s="11"/>
      <c r="AK616" s="11"/>
      <c r="AN616" s="11"/>
      <c r="AQ616" s="11"/>
      <c r="AT616" s="11"/>
      <c r="AW616" s="11"/>
      <c r="AZ616" s="11"/>
      <c r="BC616" s="11"/>
    </row>
    <row r="617" spans="2:105" x14ac:dyDescent="0.25">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5">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5">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5">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455</v>
      </c>
      <c r="CX621" s="4">
        <v>455</v>
      </c>
      <c r="CZ621" s="4">
        <v>14105</v>
      </c>
      <c r="DA621" s="4">
        <v>14105</v>
      </c>
    </row>
    <row r="622" spans="2:105" x14ac:dyDescent="0.25">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5">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5">
      <c r="F624" s="24"/>
    </row>
    <row r="625" spans="2:105" x14ac:dyDescent="0.25">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5">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5">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5">
      <c r="K628" s="11"/>
      <c r="M628" s="11"/>
      <c r="P628" s="11"/>
      <c r="S628" s="11"/>
      <c r="V628" s="11"/>
      <c r="Y628" s="11"/>
      <c r="AB628" s="11"/>
      <c r="AE628" s="11"/>
      <c r="AH628" s="11"/>
      <c r="AK628" s="11"/>
      <c r="AN628" s="11"/>
      <c r="AQ628" s="11"/>
      <c r="AT628" s="11"/>
      <c r="AW628" s="11"/>
      <c r="AZ628" s="11"/>
      <c r="BC628" s="11"/>
    </row>
    <row r="629" spans="2:105" x14ac:dyDescent="0.25">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5">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5">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5">
      <c r="K632" s="11"/>
      <c r="M632" s="11"/>
      <c r="P632" s="11"/>
      <c r="S632" s="11"/>
      <c r="V632" s="11"/>
      <c r="Y632" s="11"/>
      <c r="AB632" s="11"/>
      <c r="AE632" s="11"/>
      <c r="AH632" s="11"/>
      <c r="AK632" s="11"/>
      <c r="AN632" s="11"/>
      <c r="AQ632" s="11"/>
      <c r="AT632" s="11"/>
      <c r="AW632" s="11"/>
      <c r="AZ632" s="11"/>
      <c r="BC632" s="11"/>
    </row>
    <row r="633" spans="2:105" x14ac:dyDescent="0.25">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364</v>
      </c>
      <c r="CX633" s="4">
        <v>364</v>
      </c>
      <c r="CZ633" s="4">
        <v>11284</v>
      </c>
      <c r="DA633" s="4">
        <v>11284</v>
      </c>
    </row>
    <row r="634" spans="2:105" x14ac:dyDescent="0.25">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5">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5">
      <c r="K636" s="11"/>
      <c r="M636" s="11"/>
      <c r="P636" s="11"/>
      <c r="S636" s="11"/>
      <c r="V636" s="11"/>
      <c r="Y636" s="11"/>
      <c r="AB636" s="11"/>
      <c r="AE636" s="11"/>
      <c r="AH636" s="11"/>
      <c r="AK636" s="11"/>
      <c r="AN636" s="11"/>
      <c r="AQ636" s="11"/>
      <c r="AT636" s="11"/>
      <c r="AW636" s="11"/>
      <c r="AZ636" s="11"/>
      <c r="BC636" s="11"/>
    </row>
    <row r="637" spans="2:105" x14ac:dyDescent="0.25">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5">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5">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5">
      <c r="K640" s="11"/>
      <c r="M640" s="11"/>
      <c r="P640" s="11"/>
      <c r="S640" s="11"/>
      <c r="V640" s="11"/>
      <c r="Y640" s="11"/>
      <c r="AB640" s="11"/>
      <c r="AE640" s="11"/>
      <c r="AH640" s="11"/>
      <c r="AK640" s="11"/>
      <c r="AN640" s="11"/>
      <c r="AQ640" s="11"/>
      <c r="AT640" s="11"/>
      <c r="AW640" s="11"/>
      <c r="AZ640" s="11"/>
      <c r="BC640" s="11"/>
    </row>
    <row r="641" spans="2:105" x14ac:dyDescent="0.25">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5">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5">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5">
      <c r="K644" s="11"/>
      <c r="M644" s="11"/>
      <c r="P644" s="11"/>
      <c r="S644" s="11"/>
      <c r="V644" s="11"/>
      <c r="Y644" s="11"/>
      <c r="AB644" s="11"/>
      <c r="AE644" s="11"/>
      <c r="AH644" s="11"/>
      <c r="AK644" s="11"/>
      <c r="AN644" s="11"/>
      <c r="AQ644" s="11"/>
      <c r="AT644" s="11"/>
      <c r="AW644" s="11"/>
      <c r="AZ644" s="11"/>
      <c r="BC644" s="11"/>
    </row>
    <row r="645" spans="2:105" x14ac:dyDescent="0.25">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439</v>
      </c>
      <c r="CX645" s="4">
        <v>439</v>
      </c>
      <c r="CZ645" s="4">
        <v>13609</v>
      </c>
      <c r="DA645" s="4">
        <v>13609</v>
      </c>
    </row>
    <row r="646" spans="2:105" x14ac:dyDescent="0.25">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5">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5">
      <c r="K648" s="11"/>
      <c r="M648" s="11"/>
      <c r="P648" s="11"/>
      <c r="S648" s="11"/>
      <c r="V648" s="11"/>
      <c r="Y648" s="11"/>
      <c r="AB648" s="11"/>
      <c r="AE648" s="11"/>
      <c r="AH648" s="11"/>
      <c r="AK648" s="11"/>
      <c r="AN648" s="11"/>
      <c r="AQ648" s="11"/>
      <c r="AT648" s="11"/>
      <c r="AW648" s="11"/>
      <c r="AZ648" s="11"/>
      <c r="BC648" s="11"/>
    </row>
    <row r="649" spans="2:105" x14ac:dyDescent="0.25">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5">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5">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5">
      <c r="K652" s="11"/>
      <c r="M652" s="11"/>
      <c r="P652" s="11"/>
      <c r="S652" s="11"/>
      <c r="V652" s="11"/>
      <c r="Y652" s="11"/>
      <c r="AB652" s="11"/>
      <c r="AE652" s="11"/>
      <c r="AH652" s="11"/>
      <c r="AK652" s="11"/>
      <c r="AN652" s="11"/>
      <c r="AQ652" s="11"/>
      <c r="AT652" s="11"/>
      <c r="AW652" s="11"/>
      <c r="AZ652" s="11"/>
      <c r="BC652" s="11"/>
    </row>
    <row r="653" spans="2:105" x14ac:dyDescent="0.25">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5">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5">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5">
      <c r="K656" s="11"/>
      <c r="M656" s="11"/>
      <c r="P656" s="11"/>
      <c r="S656" s="11"/>
      <c r="V656" s="11"/>
      <c r="Y656" s="11"/>
      <c r="AB656" s="11"/>
      <c r="AE656" s="11"/>
      <c r="AH656" s="11"/>
      <c r="AK656" s="11"/>
      <c r="AN656" s="11"/>
      <c r="AQ656" s="11"/>
      <c r="AT656" s="11"/>
      <c r="AW656" s="11"/>
      <c r="AZ656" s="11"/>
      <c r="BC656" s="11"/>
    </row>
    <row r="657" spans="2:105" x14ac:dyDescent="0.25">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5">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5">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5">
      <c r="K660" s="11"/>
      <c r="M660" s="11"/>
      <c r="P660" s="11"/>
      <c r="S660" s="11"/>
      <c r="V660" s="11"/>
      <c r="Y660" s="11"/>
      <c r="AB660" s="11"/>
      <c r="AE660" s="11"/>
      <c r="AH660" s="11"/>
      <c r="AK660" s="11"/>
      <c r="AN660" s="11"/>
      <c r="AQ660" s="11"/>
      <c r="AT660" s="11"/>
      <c r="AW660" s="11"/>
      <c r="AZ660" s="11"/>
      <c r="BC660" s="11"/>
    </row>
    <row r="661" spans="2:105" x14ac:dyDescent="0.25">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5">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5">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5">
      <c r="K664" s="11"/>
      <c r="M664" s="11"/>
      <c r="P664" s="11"/>
      <c r="S664" s="11"/>
      <c r="V664" s="11"/>
      <c r="Y664" s="11"/>
      <c r="AB664" s="11"/>
      <c r="AE664" s="11"/>
      <c r="AH664" s="11"/>
      <c r="AK664" s="11"/>
      <c r="AN664" s="11"/>
      <c r="AQ664" s="11"/>
      <c r="AT664" s="11"/>
      <c r="AW664" s="11"/>
      <c r="AZ664" s="11"/>
      <c r="BC664" s="11"/>
    </row>
    <row r="665" spans="2:105" x14ac:dyDescent="0.25">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5">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5">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5">
      <c r="K668" s="11"/>
      <c r="M668" s="11"/>
      <c r="P668" s="11"/>
      <c r="S668" s="11"/>
      <c r="V668" s="11"/>
      <c r="Y668" s="11"/>
      <c r="AB668" s="11"/>
      <c r="AE668" s="11"/>
      <c r="AH668" s="11"/>
      <c r="AK668" s="11"/>
      <c r="AN668" s="11"/>
      <c r="AQ668" s="11"/>
      <c r="AT668" s="11"/>
      <c r="AW668" s="11"/>
      <c r="AZ668" s="11"/>
      <c r="BC668" s="11"/>
    </row>
    <row r="669" spans="2:105" x14ac:dyDescent="0.25">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327</v>
      </c>
      <c r="CX669" s="4">
        <v>327</v>
      </c>
      <c r="CZ669" s="4">
        <v>10137</v>
      </c>
      <c r="DA669" s="4">
        <v>10137</v>
      </c>
    </row>
    <row r="670" spans="2:105" x14ac:dyDescent="0.25">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5">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5">
      <c r="K672" s="11"/>
      <c r="M672" s="11"/>
      <c r="P672" s="11"/>
      <c r="S672" s="11"/>
      <c r="V672" s="11"/>
      <c r="Y672" s="11"/>
      <c r="AB672" s="11"/>
      <c r="AE672" s="11"/>
      <c r="AH672" s="11"/>
      <c r="AK672" s="11"/>
      <c r="AN672" s="11"/>
      <c r="AQ672" s="11"/>
      <c r="AT672" s="11"/>
      <c r="AW672" s="11"/>
      <c r="AZ672" s="11"/>
      <c r="BC672" s="11"/>
    </row>
    <row r="673" spans="2:105" x14ac:dyDescent="0.25">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5">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5">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5">
      <c r="K676" s="11"/>
      <c r="M676" s="11"/>
      <c r="P676" s="11"/>
      <c r="S676" s="11"/>
      <c r="V676" s="11"/>
      <c r="Y676" s="11"/>
      <c r="AB676" s="11"/>
      <c r="AE676" s="11"/>
      <c r="AH676" s="11"/>
      <c r="AK676" s="11"/>
      <c r="AN676" s="11"/>
      <c r="AQ676" s="11"/>
      <c r="AT676" s="11"/>
      <c r="AW676" s="11"/>
      <c r="AZ676" s="11"/>
      <c r="BC676" s="11"/>
    </row>
    <row r="677" spans="2:105" x14ac:dyDescent="0.25">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359</v>
      </c>
      <c r="CX677" s="4">
        <v>359</v>
      </c>
      <c r="CZ677" s="4">
        <v>11129</v>
      </c>
      <c r="DA677" s="4">
        <v>11129</v>
      </c>
    </row>
    <row r="678" spans="2:105" x14ac:dyDescent="0.25">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5">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5">
      <c r="K680" s="11"/>
      <c r="M680" s="11"/>
      <c r="P680" s="11"/>
      <c r="S680" s="11"/>
      <c r="V680" s="11"/>
      <c r="Y680" s="11"/>
      <c r="AB680" s="11"/>
      <c r="AE680" s="11"/>
      <c r="AH680" s="11"/>
      <c r="AK680" s="11"/>
      <c r="AN680" s="11"/>
      <c r="AQ680" s="11"/>
      <c r="AT680" s="11"/>
      <c r="AW680" s="11"/>
      <c r="AZ680" s="11"/>
      <c r="BC680" s="11"/>
    </row>
    <row r="681" spans="2:105" x14ac:dyDescent="0.25">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5">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5">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5">
      <c r="K684" s="11"/>
      <c r="M684" s="11"/>
      <c r="P684" s="11"/>
      <c r="S684" s="11"/>
      <c r="V684" s="11"/>
      <c r="Y684" s="11"/>
      <c r="AB684" s="11"/>
      <c r="AE684" s="11"/>
      <c r="AH684" s="11"/>
      <c r="AK684" s="11"/>
      <c r="AN684" s="11"/>
      <c r="AQ684" s="11"/>
      <c r="AT684" s="11"/>
      <c r="AW684" s="11"/>
      <c r="AZ684" s="11"/>
      <c r="BC684" s="11"/>
    </row>
    <row r="685" spans="2:105" x14ac:dyDescent="0.25">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575</v>
      </c>
      <c r="CX685" s="4">
        <v>575</v>
      </c>
      <c r="CZ685" s="4">
        <v>17825</v>
      </c>
      <c r="DA685" s="4">
        <v>17825</v>
      </c>
    </row>
    <row r="686" spans="2:105" x14ac:dyDescent="0.25">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5">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5">
      <c r="K688" s="11"/>
      <c r="M688" s="11"/>
      <c r="P688" s="11"/>
      <c r="S688" s="11"/>
      <c r="V688" s="11"/>
      <c r="Y688" s="11"/>
      <c r="AB688" s="11"/>
      <c r="AE688" s="11"/>
      <c r="AH688" s="11"/>
      <c r="AK688" s="11"/>
      <c r="AN688" s="11"/>
      <c r="AQ688" s="11"/>
      <c r="AT688" s="11"/>
      <c r="AW688" s="11"/>
      <c r="AZ688" s="11"/>
      <c r="BC688" s="11"/>
    </row>
    <row r="689" spans="2:105" x14ac:dyDescent="0.25">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5">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5">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5">
      <c r="K692" s="11"/>
      <c r="M692" s="11"/>
      <c r="P692" s="11"/>
      <c r="S692" s="11"/>
      <c r="V692" s="11"/>
      <c r="Y692" s="11"/>
      <c r="AB692" s="11"/>
      <c r="AE692" s="11"/>
      <c r="AH692" s="11"/>
      <c r="AK692" s="11"/>
      <c r="AN692" s="11"/>
      <c r="AQ692" s="11"/>
      <c r="AT692" s="11"/>
      <c r="AW692" s="11"/>
      <c r="AZ692" s="11"/>
      <c r="BC692" s="11"/>
    </row>
    <row r="693" spans="2:105" x14ac:dyDescent="0.25">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5">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5">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5">
      <c r="K696" s="11"/>
      <c r="M696" s="11"/>
      <c r="P696" s="11"/>
      <c r="S696" s="11"/>
      <c r="V696" s="11"/>
      <c r="Y696" s="11"/>
      <c r="AB696" s="11"/>
      <c r="AE696" s="11"/>
      <c r="AH696" s="11"/>
      <c r="AK696" s="11"/>
      <c r="AN696" s="11"/>
      <c r="AQ696" s="11"/>
      <c r="AT696" s="11"/>
      <c r="AW696" s="11"/>
      <c r="AZ696" s="11"/>
      <c r="BC696" s="11"/>
    </row>
    <row r="697" spans="2:105" x14ac:dyDescent="0.25">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5">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5">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5">
      <c r="K700" s="11"/>
      <c r="M700" s="11"/>
      <c r="P700" s="11"/>
      <c r="S700" s="11"/>
      <c r="V700" s="11"/>
      <c r="Y700" s="11"/>
      <c r="AB700" s="11"/>
      <c r="AE700" s="11"/>
      <c r="AH700" s="11"/>
      <c r="AK700" s="11"/>
      <c r="AN700" s="11"/>
      <c r="AQ700" s="11"/>
      <c r="AT700" s="11"/>
      <c r="AW700" s="11"/>
      <c r="AZ700" s="11"/>
      <c r="BC700" s="11"/>
    </row>
    <row r="701" spans="2:105" x14ac:dyDescent="0.25">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5">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5">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5">
      <c r="K704" s="11"/>
      <c r="M704" s="11"/>
      <c r="P704" s="11"/>
      <c r="S704" s="11"/>
      <c r="V704" s="11"/>
      <c r="Y704" s="11"/>
      <c r="AB704" s="11"/>
      <c r="AE704" s="11"/>
      <c r="AH704" s="11"/>
      <c r="AK704" s="11"/>
      <c r="AN704" s="11"/>
      <c r="AQ704" s="11"/>
      <c r="AT704" s="11"/>
      <c r="AW704" s="11"/>
      <c r="AZ704" s="11"/>
      <c r="BC704" s="11"/>
    </row>
    <row r="705" spans="2:105" x14ac:dyDescent="0.25">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5">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5">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5">
      <c r="K708" s="11"/>
      <c r="M708" s="11"/>
      <c r="P708" s="11"/>
      <c r="S708" s="11"/>
      <c r="V708" s="11"/>
      <c r="Y708" s="11"/>
      <c r="AB708" s="11"/>
      <c r="AE708" s="11"/>
      <c r="AH708" s="11"/>
      <c r="AK708" s="11"/>
      <c r="AN708" s="11"/>
      <c r="AQ708" s="11"/>
      <c r="AT708" s="11"/>
      <c r="AW708" s="11"/>
      <c r="AZ708" s="11"/>
      <c r="BC708" s="11"/>
    </row>
    <row r="709" spans="2:105" x14ac:dyDescent="0.25">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5">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5">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5">
      <c r="K712" s="11"/>
      <c r="M712" s="11"/>
      <c r="P712" s="11"/>
      <c r="S712" s="11"/>
      <c r="V712" s="11"/>
      <c r="Y712" s="11"/>
      <c r="AB712" s="11"/>
      <c r="AE712" s="11"/>
      <c r="AH712" s="11"/>
      <c r="AK712" s="11"/>
      <c r="AN712" s="11"/>
      <c r="AQ712" s="11"/>
      <c r="AT712" s="11"/>
      <c r="AW712" s="11"/>
      <c r="AZ712" s="11"/>
      <c r="BC712" s="11"/>
    </row>
    <row r="713" spans="2:105" x14ac:dyDescent="0.25">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5">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5">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5">
      <c r="K716" s="11"/>
      <c r="M716" s="11"/>
      <c r="P716" s="11"/>
      <c r="S716" s="11"/>
      <c r="V716" s="11"/>
      <c r="Y716" s="11"/>
      <c r="AB716" s="11"/>
      <c r="AE716" s="11"/>
      <c r="AH716" s="11"/>
      <c r="AK716" s="11"/>
      <c r="AN716" s="11"/>
      <c r="AQ716" s="11"/>
      <c r="AT716" s="11"/>
      <c r="AW716" s="11"/>
      <c r="AZ716" s="11"/>
      <c r="BC716" s="11"/>
    </row>
    <row r="717" spans="2:105" x14ac:dyDescent="0.25">
      <c r="K717" s="11"/>
      <c r="M717" s="11"/>
      <c r="P717" s="11"/>
      <c r="S717" s="11"/>
      <c r="V717" s="11"/>
      <c r="Y717" s="11"/>
      <c r="AB717" s="11"/>
      <c r="AE717" s="11"/>
      <c r="AH717" s="11"/>
      <c r="AK717" s="11"/>
      <c r="AN717" s="11"/>
      <c r="AQ717" s="11"/>
      <c r="AT717" s="11"/>
      <c r="AW717" s="11"/>
      <c r="AZ717" s="11"/>
      <c r="BC717" s="11"/>
    </row>
    <row r="718" spans="2:105" x14ac:dyDescent="0.25">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71</v>
      </c>
      <c r="CX718" s="4">
        <v>71</v>
      </c>
      <c r="CZ718" s="4">
        <v>2201</v>
      </c>
      <c r="DA718" s="4">
        <v>2201</v>
      </c>
    </row>
    <row r="719" spans="2:105" x14ac:dyDescent="0.25">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5">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91" zoomScale="75" zoomScaleNormal="75" workbookViewId="0">
      <selection activeCell="K97" sqref="K97"/>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12.5546875" style="1" customWidth="1"/>
    <col min="7" max="7" width="10.33203125" style="3" customWidth="1"/>
    <col min="8" max="8" width="9.5546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7.3320312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5"/>
      <c r="M5" s="9"/>
      <c r="N5" s="9"/>
      <c r="O5" s="9"/>
      <c r="P5" s="30" t="s">
        <v>283</v>
      </c>
      <c r="S5" s="30" t="s">
        <v>284</v>
      </c>
      <c r="T5" s="9"/>
      <c r="U5" s="30" t="s">
        <v>285</v>
      </c>
    </row>
    <row r="6" spans="1:100" x14ac:dyDescent="0.25">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5"/>
      <c r="M7" s="9"/>
      <c r="N7" s="9"/>
      <c r="O7" s="9"/>
      <c r="P7" s="39"/>
    </row>
    <row r="8" spans="1:100" x14ac:dyDescent="0.25">
      <c r="A8" s="1" t="s">
        <v>11</v>
      </c>
      <c r="L8" s="35"/>
      <c r="M8" s="9"/>
      <c r="N8" s="9"/>
      <c r="O8" s="9"/>
      <c r="P8" s="39"/>
    </row>
    <row r="9" spans="1:100" x14ac:dyDescent="0.25">
      <c r="L9" s="35"/>
      <c r="M9" s="9"/>
      <c r="N9" s="9"/>
      <c r="O9" s="9"/>
      <c r="P9" s="39"/>
    </row>
    <row r="10" spans="1:100" x14ac:dyDescent="0.25">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5">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5">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5">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5">
      <c r="F14" s="10"/>
      <c r="L14" s="35"/>
      <c r="M14" s="9"/>
      <c r="N14" s="9"/>
      <c r="O14" s="9"/>
      <c r="P14" s="39"/>
    </row>
    <row r="15" spans="1:100" outlineLevel="2" x14ac:dyDescent="0.25">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5">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5">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5">
      <c r="F18" s="4"/>
      <c r="L18" s="35"/>
      <c r="M18" s="9"/>
      <c r="N18" s="9"/>
      <c r="O18" s="9"/>
      <c r="P18" s="39"/>
    </row>
    <row r="19" spans="2:50" outlineLevel="2" x14ac:dyDescent="0.25">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5">
      <c r="B20" s="1" t="s">
        <v>12</v>
      </c>
      <c r="C20" s="30">
        <v>2</v>
      </c>
      <c r="D20" s="30">
        <v>20</v>
      </c>
      <c r="E20" s="1" t="s">
        <v>13</v>
      </c>
      <c r="F20" s="1" t="s">
        <v>20</v>
      </c>
      <c r="G20" s="3">
        <v>21</v>
      </c>
      <c r="H20" s="1" t="s">
        <v>18</v>
      </c>
      <c r="K20" s="9">
        <f>'Total Reqs'!K18</f>
        <v>0</v>
      </c>
      <c r="L20" s="35"/>
      <c r="M20" s="9"/>
      <c r="N20" s="9"/>
      <c r="O20" s="9"/>
      <c r="P20" s="39"/>
    </row>
    <row r="21" spans="2:50" outlineLevel="1" x14ac:dyDescent="0.25">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5">
      <c r="L22" s="35"/>
      <c r="M22" s="9"/>
      <c r="N22" s="9"/>
      <c r="O22" s="9"/>
      <c r="P22" s="39"/>
    </row>
    <row r="23" spans="2:50" outlineLevel="1" x14ac:dyDescent="0.25">
      <c r="L23" s="35"/>
      <c r="M23" s="9"/>
      <c r="N23" s="9"/>
      <c r="O23" s="9"/>
      <c r="P23" s="39"/>
    </row>
    <row r="24" spans="2:50" outlineLevel="2" x14ac:dyDescent="0.25">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5">
      <c r="B25" s="1" t="s">
        <v>12</v>
      </c>
      <c r="C25" s="30">
        <v>3</v>
      </c>
      <c r="D25" s="30">
        <v>15</v>
      </c>
      <c r="E25" s="1" t="s">
        <v>13</v>
      </c>
      <c r="F25" s="1" t="s">
        <v>21</v>
      </c>
      <c r="G25" s="3" t="s">
        <v>22</v>
      </c>
      <c r="H25" s="1" t="s">
        <v>18</v>
      </c>
      <c r="I25" s="1" t="s">
        <v>23</v>
      </c>
      <c r="L25" s="35"/>
      <c r="M25" s="9"/>
      <c r="N25" s="9"/>
      <c r="O25" s="9"/>
      <c r="P25" s="39"/>
    </row>
    <row r="26" spans="2:50" outlineLevel="2" x14ac:dyDescent="0.25">
      <c r="D26" s="30">
        <v>15</v>
      </c>
      <c r="L26" s="35"/>
      <c r="M26" s="9"/>
      <c r="N26" s="9"/>
      <c r="O26" s="9"/>
      <c r="P26" s="39"/>
    </row>
    <row r="27" spans="2:50" outlineLevel="2" x14ac:dyDescent="0.25">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5">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5">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5">
      <c r="D30" s="30">
        <v>15</v>
      </c>
      <c r="K30" s="45"/>
      <c r="L30" s="35"/>
      <c r="M30" s="9"/>
      <c r="N30" s="9"/>
      <c r="O30" s="9"/>
      <c r="P30" s="39"/>
      <c r="Q30" s="11"/>
      <c r="T30" s="11"/>
      <c r="W30" s="11"/>
      <c r="Z30" s="11"/>
      <c r="AC30" s="11"/>
      <c r="AF30" s="11"/>
      <c r="AI30" s="11"/>
      <c r="AL30" s="11"/>
      <c r="AO30" s="11"/>
      <c r="AR30" s="11"/>
      <c r="AU30" s="11"/>
      <c r="AX30" s="11"/>
    </row>
    <row r="31" spans="2:50" outlineLevel="2" x14ac:dyDescent="0.25">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5">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5">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5">
      <c r="L34" s="35"/>
      <c r="M34" s="9"/>
      <c r="N34" s="9"/>
      <c r="O34" s="9"/>
      <c r="P34" s="39"/>
    </row>
    <row r="35" spans="2:41" outlineLevel="1" x14ac:dyDescent="0.25">
      <c r="L35" s="35"/>
      <c r="M35" s="9"/>
      <c r="N35" s="9"/>
      <c r="O35" s="9"/>
      <c r="P35" s="39"/>
    </row>
    <row r="36" spans="2:41" outlineLevel="2" x14ac:dyDescent="0.25">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5">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5">
      <c r="D38" s="30">
        <v>16</v>
      </c>
      <c r="K38" s="46" t="str">
        <f>'Total Reqs'!K34</f>
        <v>Equitable taking over June 1</v>
      </c>
      <c r="L38" s="35"/>
      <c r="M38" s="9"/>
      <c r="N38" s="9"/>
      <c r="O38" s="9"/>
      <c r="P38" s="39"/>
    </row>
    <row r="39" spans="2:41" outlineLevel="2" x14ac:dyDescent="0.25">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5">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5">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5">
      <c r="K42" s="46" t="str">
        <f>'Total Reqs'!K37</f>
        <v>Equitable taking over June 1</v>
      </c>
      <c r="L42" s="35"/>
      <c r="M42" s="9"/>
      <c r="N42" s="9"/>
      <c r="O42" s="9"/>
      <c r="P42" s="39"/>
    </row>
    <row r="43" spans="2:41" outlineLevel="1" x14ac:dyDescent="0.25">
      <c r="K43" s="45"/>
      <c r="L43" s="35"/>
      <c r="M43" s="9"/>
      <c r="N43" s="9"/>
      <c r="O43" s="9"/>
      <c r="P43" s="39"/>
      <c r="Q43" s="11"/>
      <c r="T43" s="11"/>
      <c r="W43" s="11"/>
      <c r="Z43" s="11"/>
      <c r="AC43" s="11"/>
      <c r="AF43" s="11"/>
    </row>
    <row r="44" spans="2:41" outlineLevel="1" x14ac:dyDescent="0.25">
      <c r="L44" s="35"/>
      <c r="M44" s="9"/>
      <c r="N44" s="9"/>
      <c r="O44" s="9"/>
      <c r="P44" s="39"/>
    </row>
    <row r="45" spans="2:41" outlineLevel="2" x14ac:dyDescent="0.25">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5">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5">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5">
      <c r="K48" s="46" t="str">
        <f>[2]Sheet2!K42</f>
        <v>Equitable taking over June 1</v>
      </c>
      <c r="L48" s="35"/>
      <c r="M48" s="9"/>
      <c r="N48" s="9"/>
      <c r="O48" s="9"/>
      <c r="P48" s="39"/>
      <c r="Q48" s="11"/>
      <c r="T48" s="11"/>
      <c r="W48" s="11"/>
      <c r="Z48" s="11"/>
      <c r="AC48" s="11"/>
      <c r="AF48" s="11"/>
      <c r="AI48" s="11"/>
      <c r="AL48" s="11"/>
      <c r="AO48" s="11"/>
    </row>
    <row r="49" spans="2:50" outlineLevel="1" x14ac:dyDescent="0.25">
      <c r="L49" s="35"/>
      <c r="M49" s="9"/>
      <c r="N49" s="9"/>
      <c r="O49" s="9"/>
      <c r="P49" s="39"/>
    </row>
    <row r="50" spans="2:50" outlineLevel="2" x14ac:dyDescent="0.25">
      <c r="B50" s="1" t="s">
        <v>12</v>
      </c>
      <c r="C50" s="30">
        <v>3</v>
      </c>
      <c r="D50" s="37">
        <v>18</v>
      </c>
      <c r="G50" s="14"/>
      <c r="L50" s="35"/>
      <c r="M50" s="9"/>
      <c r="N50" s="9"/>
      <c r="O50" s="9"/>
      <c r="P50" s="39"/>
    </row>
    <row r="51" spans="2:50" outlineLevel="1" x14ac:dyDescent="0.25">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5">
      <c r="L52" s="35"/>
      <c r="M52" s="9"/>
      <c r="N52" s="9"/>
      <c r="O52" s="9"/>
      <c r="P52" s="39"/>
    </row>
    <row r="53" spans="2:50" outlineLevel="1" x14ac:dyDescent="0.25">
      <c r="L53" s="35"/>
      <c r="M53" s="9"/>
      <c r="N53" s="9"/>
      <c r="O53" s="9"/>
      <c r="P53" s="39"/>
    </row>
    <row r="54" spans="2:50" outlineLevel="2" x14ac:dyDescent="0.25">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5">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5">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5">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5">
      <c r="C58" s="47"/>
      <c r="D58" s="30">
        <v>19</v>
      </c>
      <c r="K58" s="47"/>
      <c r="L58" s="35"/>
      <c r="M58" s="9"/>
      <c r="N58" s="9"/>
      <c r="O58" s="9"/>
      <c r="P58" s="39"/>
    </row>
    <row r="59" spans="2:50" outlineLevel="2" x14ac:dyDescent="0.25">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5">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5">
      <c r="D61" s="30">
        <v>19</v>
      </c>
      <c r="K61" s="30"/>
      <c r="L61" s="35"/>
      <c r="M61" s="9"/>
      <c r="N61" s="9"/>
      <c r="O61" s="9"/>
      <c r="P61" s="39"/>
      <c r="Q61" s="11"/>
      <c r="T61" s="11"/>
      <c r="W61" s="11"/>
      <c r="Z61" s="11"/>
      <c r="AC61" s="11"/>
      <c r="AF61" s="11"/>
      <c r="AI61" s="11"/>
      <c r="AL61" s="11"/>
      <c r="AO61" s="11"/>
      <c r="AR61" s="11"/>
      <c r="AU61" s="11"/>
      <c r="AX61" s="11"/>
    </row>
    <row r="62" spans="2:50" outlineLevel="2" x14ac:dyDescent="0.25">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5">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5">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5">
      <c r="K65" s="30"/>
      <c r="L65" s="35"/>
      <c r="M65" s="9"/>
      <c r="N65" s="9"/>
      <c r="O65" s="9"/>
      <c r="P65" s="39"/>
      <c r="Q65" s="11"/>
      <c r="T65" s="11"/>
      <c r="W65" s="11"/>
      <c r="Z65" s="11"/>
      <c r="AC65" s="11"/>
      <c r="AF65" s="11"/>
      <c r="AI65" s="11"/>
      <c r="AL65" s="11"/>
      <c r="AO65" s="11"/>
      <c r="AR65" s="11"/>
      <c r="AU65" s="11"/>
      <c r="AX65" s="11"/>
    </row>
    <row r="66" spans="2:50" outlineLevel="1" x14ac:dyDescent="0.25">
      <c r="L66" s="35"/>
      <c r="M66" s="9"/>
      <c r="N66" s="9"/>
      <c r="O66" s="9"/>
      <c r="P66" s="39"/>
    </row>
    <row r="67" spans="2:50" outlineLevel="2" x14ac:dyDescent="0.25">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5">
      <c r="B68" s="1" t="s">
        <v>12</v>
      </c>
      <c r="C68" s="30">
        <v>4</v>
      </c>
      <c r="D68" s="30">
        <v>21</v>
      </c>
      <c r="E68" s="1" t="s">
        <v>13</v>
      </c>
      <c r="F68" s="1" t="s">
        <v>32</v>
      </c>
      <c r="G68" s="3" t="s">
        <v>33</v>
      </c>
      <c r="H68" s="1" t="s">
        <v>18</v>
      </c>
      <c r="K68" s="9">
        <f>'Total Reqs'!K60</f>
        <v>0</v>
      </c>
      <c r="L68" s="35"/>
      <c r="M68" s="9"/>
      <c r="N68" s="9"/>
      <c r="O68" s="9"/>
      <c r="P68" s="39"/>
    </row>
    <row r="69" spans="2:50" outlineLevel="1" x14ac:dyDescent="0.25">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5">
      <c r="L70" s="35"/>
      <c r="M70" s="9"/>
      <c r="N70" s="9"/>
      <c r="O70" s="9"/>
      <c r="P70" s="39"/>
    </row>
    <row r="71" spans="2:50" outlineLevel="1" x14ac:dyDescent="0.25">
      <c r="L71" s="35"/>
      <c r="M71" s="9"/>
      <c r="N71" s="9"/>
      <c r="O71" s="9"/>
      <c r="P71" s="39"/>
      <c r="S71" s="4">
        <v>0</v>
      </c>
    </row>
    <row r="72" spans="2:50" outlineLevel="2" x14ac:dyDescent="0.25">
      <c r="B72" s="1" t="s">
        <v>12</v>
      </c>
      <c r="C72" s="30">
        <v>4</v>
      </c>
      <c r="D72" s="30">
        <v>22</v>
      </c>
      <c r="L72" s="35"/>
      <c r="M72" s="9"/>
      <c r="N72" s="9"/>
      <c r="O72" s="9"/>
      <c r="P72" s="39"/>
    </row>
    <row r="73" spans="2:50" outlineLevel="1" x14ac:dyDescent="0.25">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5">
      <c r="L74" s="35"/>
      <c r="M74" s="9"/>
      <c r="N74" s="9"/>
      <c r="O74" s="9"/>
      <c r="P74" s="39"/>
    </row>
    <row r="75" spans="2:50" outlineLevel="1" x14ac:dyDescent="0.25">
      <c r="L75" s="35"/>
      <c r="M75" s="9"/>
      <c r="N75" s="9"/>
      <c r="O75" s="9"/>
      <c r="P75" s="39"/>
    </row>
    <row r="76" spans="2:50" outlineLevel="2" x14ac:dyDescent="0.25">
      <c r="B76" s="1" t="s">
        <v>12</v>
      </c>
      <c r="C76" s="30">
        <v>4</v>
      </c>
      <c r="D76" s="30">
        <v>23</v>
      </c>
      <c r="L76" s="35"/>
      <c r="M76" s="9"/>
      <c r="N76" s="9"/>
      <c r="O76" s="9"/>
      <c r="P76" s="39"/>
      <c r="S76" s="4">
        <v>0</v>
      </c>
    </row>
    <row r="77" spans="2:50" outlineLevel="1" x14ac:dyDescent="0.25">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5">
      <c r="L78" s="35"/>
      <c r="M78" s="9"/>
      <c r="N78" s="9"/>
      <c r="O78" s="9"/>
      <c r="P78" s="39"/>
    </row>
    <row r="79" spans="2:50" outlineLevel="1" x14ac:dyDescent="0.25">
      <c r="L79" s="35"/>
      <c r="M79" s="9"/>
      <c r="N79" s="9"/>
      <c r="O79" s="9"/>
      <c r="P79" s="39"/>
    </row>
    <row r="80" spans="2:50" outlineLevel="2" x14ac:dyDescent="0.25">
      <c r="B80" s="1" t="s">
        <v>12</v>
      </c>
      <c r="C80" s="30">
        <v>4</v>
      </c>
      <c r="D80" s="30">
        <v>24</v>
      </c>
      <c r="L80" s="35"/>
      <c r="M80" s="9"/>
      <c r="N80" s="9"/>
      <c r="O80" s="9"/>
      <c r="P80" s="39"/>
      <c r="S80" s="4">
        <v>0</v>
      </c>
    </row>
    <row r="81" spans="2:50" outlineLevel="1" x14ac:dyDescent="0.25">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5">
      <c r="L82" s="35"/>
      <c r="M82" s="9"/>
      <c r="N82" s="9"/>
      <c r="O82" s="9"/>
      <c r="P82" s="39"/>
    </row>
    <row r="83" spans="2:50" outlineLevel="1" x14ac:dyDescent="0.25">
      <c r="L83" s="35"/>
      <c r="M83" s="9"/>
      <c r="N83" s="9"/>
      <c r="O83" s="9"/>
      <c r="P83" s="39"/>
    </row>
    <row r="84" spans="2:50" outlineLevel="2" x14ac:dyDescent="0.25">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5">
      <c r="B85" s="1" t="s">
        <v>12</v>
      </c>
      <c r="C85" s="30">
        <v>4</v>
      </c>
      <c r="D85" s="30">
        <v>25</v>
      </c>
      <c r="E85" s="1" t="s">
        <v>24</v>
      </c>
      <c r="F85" s="1" t="s">
        <v>34</v>
      </c>
      <c r="G85" s="14" t="s">
        <v>35</v>
      </c>
      <c r="H85" s="1" t="s">
        <v>18</v>
      </c>
      <c r="K85" s="9">
        <f>'Total Reqs'!K73</f>
        <v>0</v>
      </c>
      <c r="L85" s="35"/>
      <c r="M85" s="9"/>
      <c r="N85" s="9"/>
      <c r="O85" s="9"/>
      <c r="P85" s="39"/>
    </row>
    <row r="86" spans="2:50" outlineLevel="2" x14ac:dyDescent="0.25">
      <c r="D86" s="30">
        <v>25</v>
      </c>
      <c r="G86" s="14"/>
      <c r="L86" s="35"/>
      <c r="M86" s="9"/>
      <c r="N86" s="9"/>
      <c r="O86" s="9"/>
      <c r="P86" s="39"/>
    </row>
    <row r="87" spans="2:50" outlineLevel="2" x14ac:dyDescent="0.25">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5">
      <c r="B88" s="1" t="s">
        <v>12</v>
      </c>
      <c r="C88" s="30">
        <v>4</v>
      </c>
      <c r="D88" s="30">
        <v>25</v>
      </c>
      <c r="E88" s="1" t="s">
        <v>13</v>
      </c>
      <c r="F88" s="1" t="s">
        <v>34</v>
      </c>
      <c r="G88" s="14" t="s">
        <v>35</v>
      </c>
      <c r="H88" s="1" t="s">
        <v>18</v>
      </c>
      <c r="K88" s="9">
        <f>'Total Reqs'!K76</f>
        <v>0</v>
      </c>
      <c r="L88" s="35"/>
      <c r="M88" s="9"/>
      <c r="N88" s="9"/>
      <c r="O88" s="9"/>
      <c r="P88" s="39"/>
    </row>
    <row r="89" spans="2:50" outlineLevel="2" x14ac:dyDescent="0.25">
      <c r="D89" s="30">
        <v>25</v>
      </c>
      <c r="G89" s="14"/>
      <c r="L89" s="35"/>
      <c r="M89" s="9"/>
      <c r="N89" s="9"/>
      <c r="O89" s="9"/>
      <c r="P89" s="39"/>
    </row>
    <row r="90" spans="2:50" outlineLevel="2" x14ac:dyDescent="0.25">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5">
      <c r="B91" s="1" t="s">
        <v>12</v>
      </c>
      <c r="C91" s="30">
        <v>4</v>
      </c>
      <c r="D91" s="30">
        <v>25</v>
      </c>
      <c r="E91" s="1" t="s">
        <v>24</v>
      </c>
      <c r="F91" s="1" t="s">
        <v>36</v>
      </c>
      <c r="G91" s="15" t="s">
        <v>37</v>
      </c>
      <c r="H91" s="1" t="s">
        <v>18</v>
      </c>
      <c r="K91" s="9">
        <f>'Total Reqs'!K79</f>
        <v>0</v>
      </c>
      <c r="L91" s="35"/>
      <c r="M91" s="9"/>
      <c r="N91" s="9"/>
      <c r="O91" s="9"/>
      <c r="P91" s="39"/>
    </row>
    <row r="92" spans="2:50" outlineLevel="2" x14ac:dyDescent="0.25">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5">
      <c r="B93" s="1" t="s">
        <v>12</v>
      </c>
      <c r="C93" s="30">
        <v>4</v>
      </c>
      <c r="D93" s="30">
        <v>25</v>
      </c>
      <c r="E93" s="1" t="s">
        <v>13</v>
      </c>
      <c r="F93" s="1" t="s">
        <v>36</v>
      </c>
      <c r="G93" s="15" t="s">
        <v>37</v>
      </c>
      <c r="H93" s="1" t="s">
        <v>16</v>
      </c>
      <c r="K93" s="9">
        <f>'Total Reqs'!K81</f>
        <v>0</v>
      </c>
      <c r="L93" s="35"/>
      <c r="M93" s="9"/>
      <c r="N93" s="9"/>
      <c r="O93" s="9"/>
      <c r="P93" s="39"/>
    </row>
    <row r="94" spans="2:50" outlineLevel="2" x14ac:dyDescent="0.25">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5">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5">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3.8" outlineLevel="1" x14ac:dyDescent="0.25">
      <c r="G97" s="15"/>
      <c r="K97" s="74" t="s">
        <v>411</v>
      </c>
      <c r="L97" s="35"/>
      <c r="M97" s="9"/>
      <c r="N97" s="9"/>
      <c r="O97" s="9"/>
      <c r="P97" s="39"/>
      <c r="Q97" s="11"/>
      <c r="T97" s="11"/>
      <c r="W97" s="11"/>
      <c r="Z97" s="11"/>
      <c r="AC97" s="11"/>
      <c r="AF97" s="11"/>
      <c r="AI97" s="11"/>
      <c r="AL97" s="11"/>
      <c r="AO97" s="11"/>
      <c r="AR97" s="11"/>
      <c r="AU97" s="11"/>
      <c r="AX97" s="11"/>
    </row>
    <row r="98" spans="2:50" outlineLevel="1" x14ac:dyDescent="0.25">
      <c r="L98" s="35"/>
      <c r="M98" s="9"/>
      <c r="N98" s="9"/>
      <c r="O98" s="9"/>
      <c r="P98" s="39"/>
    </row>
    <row r="99" spans="2:50" outlineLevel="2" x14ac:dyDescent="0.25">
      <c r="B99" s="1" t="s">
        <v>12</v>
      </c>
      <c r="C99" s="30">
        <v>4</v>
      </c>
      <c r="D99" s="30">
        <v>29</v>
      </c>
      <c r="L99" s="35"/>
      <c r="M99" s="9"/>
      <c r="N99" s="9"/>
      <c r="O99" s="9"/>
      <c r="P99" s="39"/>
      <c r="S99" s="4">
        <v>0</v>
      </c>
    </row>
    <row r="100" spans="2:50" outlineLevel="1" x14ac:dyDescent="0.25">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5">
      <c r="L101" s="35"/>
      <c r="M101" s="9"/>
      <c r="N101" s="9"/>
      <c r="O101" s="9"/>
      <c r="P101" s="39"/>
    </row>
    <row r="102" spans="2:50" outlineLevel="1" x14ac:dyDescent="0.25">
      <c r="L102" s="35"/>
      <c r="M102" s="9"/>
      <c r="N102" s="9"/>
      <c r="O102" s="9"/>
      <c r="P102" s="39"/>
    </row>
    <row r="103" spans="2:50" outlineLevel="2" x14ac:dyDescent="0.25">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5">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5">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5">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5">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5">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5">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5">
      <c r="K110" s="45"/>
      <c r="L110" s="35"/>
      <c r="M110" s="9"/>
      <c r="N110" s="9"/>
      <c r="O110" s="9"/>
      <c r="P110" s="39"/>
      <c r="Q110" s="11"/>
      <c r="T110" s="11"/>
      <c r="W110" s="11"/>
      <c r="Z110" s="11"/>
      <c r="AC110" s="11"/>
      <c r="AF110" s="11"/>
      <c r="AI110" s="11"/>
      <c r="AL110" s="11"/>
      <c r="AO110" s="11"/>
      <c r="AR110" s="11"/>
      <c r="AU110" s="11"/>
      <c r="AX110" s="11"/>
    </row>
    <row r="111" spans="2:50" outlineLevel="1" x14ac:dyDescent="0.25">
      <c r="L111" s="35"/>
      <c r="M111" s="9"/>
      <c r="N111" s="9"/>
      <c r="O111" s="9"/>
      <c r="P111" s="39"/>
    </row>
    <row r="112" spans="2:50" outlineLevel="2" x14ac:dyDescent="0.25">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5">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5">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5">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5">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5">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5">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5">
      <c r="K119" s="45"/>
      <c r="L119" s="35"/>
      <c r="M119" s="9"/>
      <c r="N119" s="9"/>
      <c r="O119" s="9"/>
      <c r="P119" s="39"/>
      <c r="Q119" s="11"/>
      <c r="T119" s="11"/>
      <c r="W119" s="11"/>
      <c r="Z119" s="11"/>
      <c r="AC119" s="11"/>
      <c r="AF119" s="11"/>
      <c r="AI119" s="11"/>
      <c r="AL119" s="11"/>
      <c r="AO119" s="11"/>
      <c r="AR119" s="11"/>
      <c r="AU119" s="11"/>
      <c r="AX119" s="11"/>
    </row>
    <row r="120" spans="2:50" outlineLevel="1" x14ac:dyDescent="0.25">
      <c r="L120" s="35"/>
      <c r="M120" s="9"/>
      <c r="N120" s="9"/>
      <c r="O120" s="9"/>
      <c r="P120" s="39"/>
    </row>
    <row r="121" spans="2:50" outlineLevel="2" x14ac:dyDescent="0.25">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5">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5">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5">
      <c r="G124" s="17"/>
      <c r="K124" s="50"/>
      <c r="L124" s="35"/>
      <c r="M124" s="9"/>
      <c r="N124" s="9"/>
      <c r="O124" s="9"/>
      <c r="P124" s="39"/>
    </row>
    <row r="125" spans="2:50" outlineLevel="1" x14ac:dyDescent="0.25">
      <c r="L125" s="35"/>
      <c r="M125" s="9"/>
      <c r="N125" s="9"/>
      <c r="O125" s="9"/>
      <c r="P125" s="39"/>
    </row>
    <row r="126" spans="2:50" outlineLevel="1" x14ac:dyDescent="0.25">
      <c r="L126" s="35"/>
      <c r="M126" s="9"/>
      <c r="N126" s="9"/>
      <c r="O126" s="9"/>
      <c r="P126" s="39"/>
    </row>
    <row r="127" spans="2:50" outlineLevel="2" x14ac:dyDescent="0.25">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5">
      <c r="B128" s="1" t="s">
        <v>12</v>
      </c>
      <c r="C128" s="30">
        <v>6</v>
      </c>
      <c r="D128" s="30">
        <v>11</v>
      </c>
      <c r="E128" s="1" t="s">
        <v>13</v>
      </c>
      <c r="F128" s="1" t="s">
        <v>21</v>
      </c>
      <c r="G128" s="3" t="s">
        <v>43</v>
      </c>
      <c r="H128" s="1" t="s">
        <v>18</v>
      </c>
      <c r="I128" s="1" t="s">
        <v>23</v>
      </c>
      <c r="L128" s="35"/>
      <c r="M128" s="9"/>
      <c r="N128" s="9"/>
      <c r="O128" s="9"/>
      <c r="P128" s="39"/>
    </row>
    <row r="129" spans="2:38" outlineLevel="1" x14ac:dyDescent="0.25">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5">
      <c r="K130" s="50"/>
      <c r="L130" s="35"/>
      <c r="M130" s="9"/>
      <c r="N130" s="9"/>
      <c r="O130" s="9"/>
      <c r="P130" s="39"/>
      <c r="Q130" s="11"/>
      <c r="T130" s="11"/>
      <c r="W130" s="11"/>
      <c r="Z130" s="11"/>
      <c r="AC130" s="11"/>
      <c r="AF130" s="11"/>
      <c r="AI130" s="11"/>
    </row>
    <row r="131" spans="2:38" outlineLevel="1" x14ac:dyDescent="0.25">
      <c r="L131" s="35"/>
      <c r="M131" s="9"/>
      <c r="N131" s="9"/>
      <c r="O131" s="9"/>
      <c r="P131" s="39"/>
    </row>
    <row r="132" spans="2:38" outlineLevel="2" x14ac:dyDescent="0.25">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5">
      <c r="B133" s="1" t="s">
        <v>12</v>
      </c>
      <c r="C133" s="30">
        <v>6</v>
      </c>
      <c r="D133" s="30">
        <v>12</v>
      </c>
      <c r="E133" s="1" t="s">
        <v>13</v>
      </c>
      <c r="F133" s="1" t="s">
        <v>21</v>
      </c>
      <c r="G133" s="3" t="s">
        <v>45</v>
      </c>
      <c r="H133" s="1" t="s">
        <v>18</v>
      </c>
      <c r="I133" s="1" t="s">
        <v>23</v>
      </c>
      <c r="L133" s="35"/>
      <c r="M133" s="9"/>
      <c r="N133" s="9"/>
      <c r="O133" s="9"/>
      <c r="P133" s="39"/>
    </row>
    <row r="134" spans="2:38" outlineLevel="1" x14ac:dyDescent="0.25">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5">
      <c r="K135" s="50"/>
      <c r="L135" s="35"/>
      <c r="M135" s="9"/>
      <c r="N135" s="9"/>
      <c r="O135" s="9"/>
      <c r="P135" s="39"/>
      <c r="Q135" s="11"/>
      <c r="T135" s="11"/>
      <c r="W135" s="11"/>
      <c r="Z135" s="11"/>
      <c r="AC135" s="11"/>
      <c r="AF135" s="11"/>
      <c r="AI135" s="11"/>
      <c r="AL135" s="11"/>
    </row>
    <row r="136" spans="2:38" outlineLevel="1" x14ac:dyDescent="0.25">
      <c r="L136" s="35"/>
      <c r="M136" s="9"/>
      <c r="N136" s="9"/>
      <c r="O136" s="9"/>
      <c r="P136" s="39"/>
    </row>
    <row r="137" spans="2:38" outlineLevel="2" x14ac:dyDescent="0.25">
      <c r="B137" s="1" t="s">
        <v>12</v>
      </c>
      <c r="C137" s="30">
        <v>6</v>
      </c>
      <c r="D137" s="30">
        <v>13</v>
      </c>
      <c r="L137" s="35"/>
      <c r="M137" s="9"/>
      <c r="N137" s="9"/>
      <c r="O137" s="9"/>
      <c r="P137" s="39"/>
      <c r="S137" s="4">
        <v>0</v>
      </c>
    </row>
    <row r="138" spans="2:38" outlineLevel="1" x14ac:dyDescent="0.25">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5">
      <c r="L139" s="35"/>
      <c r="M139" s="9"/>
      <c r="N139" s="9"/>
      <c r="O139" s="9"/>
      <c r="P139" s="39"/>
    </row>
    <row r="140" spans="2:38" outlineLevel="1" x14ac:dyDescent="0.25">
      <c r="L140" s="35"/>
      <c r="M140" s="9"/>
      <c r="N140" s="9"/>
      <c r="O140" s="9"/>
      <c r="P140" s="39"/>
    </row>
    <row r="141" spans="2:38" outlineLevel="2" x14ac:dyDescent="0.25">
      <c r="B141" s="1" t="s">
        <v>12</v>
      </c>
      <c r="C141" s="30">
        <v>6</v>
      </c>
      <c r="D141" s="30">
        <v>14</v>
      </c>
      <c r="L141" s="35"/>
      <c r="M141" s="9"/>
      <c r="N141" s="9"/>
      <c r="O141" s="9"/>
      <c r="P141" s="39"/>
      <c r="S141" s="4">
        <v>0</v>
      </c>
    </row>
    <row r="142" spans="2:38" outlineLevel="1" x14ac:dyDescent="0.25">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5">
      <c r="L143" s="35"/>
      <c r="M143" s="9"/>
      <c r="N143" s="9"/>
      <c r="O143" s="9"/>
      <c r="P143" s="39"/>
    </row>
    <row r="144" spans="2:38" outlineLevel="1" x14ac:dyDescent="0.25">
      <c r="L144" s="35"/>
      <c r="M144" s="9"/>
      <c r="N144" s="9"/>
      <c r="O144" s="9"/>
      <c r="P144" s="39"/>
    </row>
    <row r="145" spans="2:50" outlineLevel="2" x14ac:dyDescent="0.25">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5">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5">
      <c r="D147" s="30">
        <v>1</v>
      </c>
      <c r="L147" s="35"/>
      <c r="M147" s="9"/>
      <c r="N147" s="9"/>
      <c r="O147" s="9"/>
      <c r="P147" s="39"/>
    </row>
    <row r="148" spans="2:50" outlineLevel="2" x14ac:dyDescent="0.25">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5">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5">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5">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5">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5">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5">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5">
      <c r="L155" s="35"/>
      <c r="M155" s="9"/>
      <c r="N155" s="9"/>
      <c r="O155" s="9"/>
      <c r="P155" s="39"/>
    </row>
    <row r="156" spans="2:50" outlineLevel="1" x14ac:dyDescent="0.25">
      <c r="L156" s="35"/>
      <c r="M156" s="9"/>
      <c r="N156" s="9"/>
      <c r="O156" s="9"/>
      <c r="P156" s="39"/>
    </row>
    <row r="157" spans="2:50" outlineLevel="2" x14ac:dyDescent="0.25">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5">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5">
      <c r="D159" s="30">
        <v>3</v>
      </c>
      <c r="G159" s="14"/>
      <c r="K159" s="50"/>
      <c r="L159" s="35"/>
      <c r="M159" s="9"/>
      <c r="N159" s="9"/>
      <c r="O159" s="9"/>
      <c r="P159" s="39"/>
    </row>
    <row r="160" spans="2:50" outlineLevel="2" x14ac:dyDescent="0.25">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5">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5">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5">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5">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5">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5">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5">
      <c r="L167" s="35"/>
      <c r="M167" s="9"/>
      <c r="N167" s="9"/>
      <c r="O167" s="9"/>
      <c r="P167" s="39"/>
    </row>
    <row r="168" spans="2:50" outlineLevel="1" x14ac:dyDescent="0.25">
      <c r="L168" s="35"/>
      <c r="M168" s="9"/>
      <c r="N168" s="9"/>
      <c r="O168" s="9"/>
      <c r="P168" s="39"/>
    </row>
    <row r="169" spans="2:50" outlineLevel="2" x14ac:dyDescent="0.25">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5">
      <c r="B170" s="1" t="s">
        <v>12</v>
      </c>
      <c r="C170" s="30">
        <v>7</v>
      </c>
      <c r="D170" s="30">
        <v>4</v>
      </c>
      <c r="E170" s="1" t="s">
        <v>13</v>
      </c>
      <c r="F170" s="1" t="s">
        <v>52</v>
      </c>
      <c r="G170" s="14" t="s">
        <v>53</v>
      </c>
      <c r="H170" s="1" t="s">
        <v>18</v>
      </c>
      <c r="L170" s="35"/>
      <c r="M170" s="9"/>
      <c r="N170" s="9"/>
      <c r="O170" s="9"/>
      <c r="P170" s="39"/>
    </row>
    <row r="171" spans="2:50" outlineLevel="2" x14ac:dyDescent="0.25">
      <c r="D171" s="30">
        <v>4</v>
      </c>
      <c r="G171" s="14"/>
      <c r="L171" s="35"/>
      <c r="M171" s="9"/>
      <c r="N171" s="9"/>
      <c r="O171" s="9"/>
      <c r="P171" s="39"/>
    </row>
    <row r="172" spans="2:50" outlineLevel="2" x14ac:dyDescent="0.25">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5">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5">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5">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5">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5">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5">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5">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5">
      <c r="L180" s="35"/>
      <c r="M180" s="9"/>
      <c r="N180" s="9"/>
      <c r="O180" s="9"/>
      <c r="P180" s="39"/>
    </row>
    <row r="181" spans="2:50" outlineLevel="2" x14ac:dyDescent="0.25">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5">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5">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5">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5">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5">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5">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5">
      <c r="K188" s="45"/>
      <c r="L188" s="35"/>
      <c r="M188" s="9"/>
      <c r="N188" s="9"/>
      <c r="O188" s="9"/>
      <c r="P188" s="39"/>
      <c r="Q188" s="11"/>
      <c r="T188" s="11"/>
      <c r="W188" s="11"/>
      <c r="Z188" s="11"/>
      <c r="AC188" s="11"/>
      <c r="AF188" s="11"/>
      <c r="AI188" s="11"/>
      <c r="AL188" s="11"/>
      <c r="AO188" s="11"/>
      <c r="AR188" s="11"/>
      <c r="AU188" s="11"/>
      <c r="AX188" s="11"/>
    </row>
    <row r="189" spans="2:50" outlineLevel="1" x14ac:dyDescent="0.25">
      <c r="L189" s="35"/>
      <c r="M189" s="9"/>
      <c r="N189" s="9"/>
      <c r="O189" s="9"/>
      <c r="P189" s="39"/>
    </row>
    <row r="190" spans="2:50" outlineLevel="2" x14ac:dyDescent="0.25">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5">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5">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5">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5">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5">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5">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5">
      <c r="K197" s="45"/>
      <c r="L197" s="35"/>
      <c r="M197" s="9"/>
      <c r="N197" s="9"/>
      <c r="O197" s="9"/>
      <c r="P197" s="39"/>
      <c r="Q197" s="11"/>
      <c r="T197" s="11"/>
      <c r="W197" s="11"/>
      <c r="Z197" s="11"/>
      <c r="AC197" s="11"/>
      <c r="AF197" s="11"/>
      <c r="AI197" s="11"/>
      <c r="AL197" s="11"/>
      <c r="AO197" s="11"/>
      <c r="AR197" s="11"/>
      <c r="AU197" s="11"/>
      <c r="AX197" s="11"/>
    </row>
    <row r="198" spans="2:50" outlineLevel="1" x14ac:dyDescent="0.25">
      <c r="L198" s="35"/>
      <c r="M198" s="9"/>
      <c r="N198" s="9"/>
      <c r="O198" s="9"/>
      <c r="P198" s="39"/>
    </row>
    <row r="199" spans="2:50" outlineLevel="2" x14ac:dyDescent="0.25">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5">
      <c r="B200" s="1" t="s">
        <v>12</v>
      </c>
      <c r="C200" s="30">
        <v>7</v>
      </c>
      <c r="D200" s="30">
        <v>8</v>
      </c>
      <c r="E200" s="1" t="s">
        <v>13</v>
      </c>
      <c r="F200" s="1" t="s">
        <v>57</v>
      </c>
      <c r="G200" s="14" t="s">
        <v>58</v>
      </c>
      <c r="H200" s="1" t="s">
        <v>18</v>
      </c>
      <c r="I200" s="1" t="s">
        <v>23</v>
      </c>
      <c r="L200" s="35"/>
      <c r="M200" s="9"/>
      <c r="N200" s="9"/>
      <c r="O200" s="9"/>
      <c r="P200" s="39"/>
    </row>
    <row r="201" spans="2:50" outlineLevel="2" x14ac:dyDescent="0.25">
      <c r="D201" s="30">
        <v>8</v>
      </c>
      <c r="G201" s="14"/>
      <c r="L201" s="35"/>
      <c r="M201" s="9"/>
      <c r="N201" s="9"/>
      <c r="O201" s="9"/>
      <c r="P201" s="39"/>
    </row>
    <row r="202" spans="2:50" outlineLevel="2" x14ac:dyDescent="0.25">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5">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5">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5">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5">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5">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5">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5">
      <c r="L209" s="35"/>
      <c r="M209" s="9"/>
      <c r="N209" s="9"/>
      <c r="O209" s="9"/>
      <c r="P209" s="39"/>
    </row>
    <row r="210" spans="2:50" outlineLevel="1" x14ac:dyDescent="0.25">
      <c r="L210" s="35"/>
      <c r="M210" s="9"/>
      <c r="N210" s="9"/>
      <c r="O210" s="9"/>
      <c r="P210" s="39"/>
    </row>
    <row r="211" spans="2:50" outlineLevel="2" x14ac:dyDescent="0.25">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5">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5">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5">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5">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5">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5">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5">
      <c r="K218" s="45"/>
      <c r="L218" s="35"/>
      <c r="M218" s="9"/>
      <c r="N218" s="9"/>
      <c r="O218" s="9"/>
      <c r="P218" s="39"/>
      <c r="Q218" s="11"/>
      <c r="T218" s="11"/>
      <c r="W218" s="11"/>
      <c r="Z218" s="11"/>
      <c r="AC218" s="11"/>
      <c r="AF218" s="11"/>
      <c r="AI218" s="11"/>
      <c r="AL218" s="11"/>
      <c r="AO218" s="11"/>
      <c r="AR218" s="11"/>
      <c r="AU218" s="11"/>
      <c r="AX218" s="11"/>
    </row>
    <row r="219" spans="2:50" outlineLevel="1" x14ac:dyDescent="0.25">
      <c r="L219" s="35"/>
      <c r="M219" s="9"/>
      <c r="N219" s="9"/>
      <c r="O219" s="9"/>
      <c r="P219" s="39"/>
    </row>
    <row r="220" spans="2:50" outlineLevel="2" x14ac:dyDescent="0.25">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5">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5">
      <c r="D222" s="30">
        <v>26</v>
      </c>
      <c r="G222" s="14"/>
      <c r="L222" s="35"/>
      <c r="M222" s="9"/>
      <c r="N222" s="9"/>
      <c r="O222" s="9"/>
      <c r="P222" s="39"/>
    </row>
    <row r="223" spans="2:50" outlineLevel="2" x14ac:dyDescent="0.25">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5">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5">
      <c r="D225" s="30">
        <v>26</v>
      </c>
      <c r="G225" s="14"/>
      <c r="L225" s="35"/>
      <c r="M225" s="9"/>
      <c r="N225" s="9"/>
      <c r="O225" s="9"/>
      <c r="P225" s="39"/>
    </row>
    <row r="226" spans="2:50" outlineLevel="2" x14ac:dyDescent="0.25">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5">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5">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5">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5">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5">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5">
      <c r="L232" s="35"/>
      <c r="M232" s="9"/>
      <c r="N232" s="9"/>
      <c r="O232" s="9"/>
      <c r="P232" s="39"/>
    </row>
    <row r="233" spans="2:50" outlineLevel="1" x14ac:dyDescent="0.25">
      <c r="L233" s="35"/>
      <c r="M233" s="9"/>
      <c r="N233" s="9"/>
      <c r="O233" s="9"/>
      <c r="P233" s="39"/>
    </row>
    <row r="234" spans="2:50" outlineLevel="2" x14ac:dyDescent="0.25">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5">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5">
      <c r="D236" s="30">
        <v>27</v>
      </c>
      <c r="L236" s="35"/>
      <c r="M236" s="9"/>
      <c r="N236" s="9"/>
      <c r="O236" s="9"/>
      <c r="P236" s="39"/>
    </row>
    <row r="237" spans="2:50" outlineLevel="2" x14ac:dyDescent="0.25">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5">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5">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5">
      <c r="K240" s="45"/>
      <c r="L240" s="35"/>
      <c r="M240" s="9"/>
      <c r="N240" s="9"/>
      <c r="O240" s="9"/>
      <c r="P240" s="39"/>
      <c r="Q240" s="11"/>
      <c r="T240" s="11"/>
      <c r="W240" s="11"/>
      <c r="Z240" s="11"/>
      <c r="AC240" s="11"/>
      <c r="AF240" s="11"/>
      <c r="AI240" s="11"/>
      <c r="AL240" s="11"/>
      <c r="AO240" s="11"/>
      <c r="AR240" s="11"/>
      <c r="AU240" s="11"/>
      <c r="AX240" s="11"/>
    </row>
    <row r="241" spans="2:50" outlineLevel="1" x14ac:dyDescent="0.25">
      <c r="L241" s="35"/>
      <c r="M241" s="9"/>
      <c r="N241" s="9"/>
      <c r="O241" s="9"/>
      <c r="P241" s="39"/>
    </row>
    <row r="242" spans="2:50" outlineLevel="2" x14ac:dyDescent="0.25">
      <c r="B242" s="1" t="s">
        <v>12</v>
      </c>
      <c r="C242" s="30">
        <v>8</v>
      </c>
      <c r="D242" s="30">
        <v>32</v>
      </c>
      <c r="E242" s="1" t="s">
        <v>13</v>
      </c>
      <c r="F242" s="1" t="s">
        <v>29</v>
      </c>
      <c r="G242" s="14" t="s">
        <v>65</v>
      </c>
      <c r="H242" s="1" t="s">
        <v>16</v>
      </c>
      <c r="L242" s="35"/>
      <c r="M242" s="9"/>
      <c r="N242" s="9"/>
      <c r="O242" s="9"/>
      <c r="P242" s="39"/>
      <c r="S242" s="4">
        <v>0</v>
      </c>
    </row>
    <row r="243" spans="2:50" outlineLevel="2" x14ac:dyDescent="0.25">
      <c r="B243" s="1" t="s">
        <v>12</v>
      </c>
      <c r="C243" s="30">
        <v>8</v>
      </c>
      <c r="D243" s="30">
        <v>32</v>
      </c>
      <c r="E243" s="1" t="s">
        <v>13</v>
      </c>
      <c r="F243" s="1" t="s">
        <v>29</v>
      </c>
      <c r="G243" s="14" t="s">
        <v>65</v>
      </c>
      <c r="H243" s="1" t="s">
        <v>18</v>
      </c>
      <c r="L243" s="35"/>
      <c r="M243" s="9"/>
      <c r="N243" s="9"/>
      <c r="O243" s="9"/>
      <c r="P243" s="39"/>
    </row>
    <row r="244" spans="2:50" outlineLevel="2" x14ac:dyDescent="0.25">
      <c r="D244" s="30">
        <v>32</v>
      </c>
      <c r="G244" s="14"/>
      <c r="L244" s="35"/>
      <c r="M244" s="9"/>
      <c r="N244" s="9"/>
      <c r="O244" s="9"/>
      <c r="P244" s="39"/>
    </row>
    <row r="245" spans="2:50" outlineLevel="2" x14ac:dyDescent="0.25">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5">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5">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5">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5">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5">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5">
      <c r="K251" s="45"/>
      <c r="L251" s="35"/>
      <c r="M251" s="9"/>
      <c r="N251" s="9"/>
      <c r="O251" s="9"/>
      <c r="P251" s="39"/>
      <c r="Q251" s="11"/>
      <c r="T251" s="11"/>
      <c r="W251" s="11"/>
      <c r="Z251" s="11"/>
      <c r="AC251" s="11"/>
      <c r="AF251" s="11"/>
      <c r="AI251" s="11"/>
      <c r="AL251" s="11"/>
      <c r="AO251" s="11"/>
      <c r="AR251" s="11"/>
      <c r="AU251" s="11"/>
      <c r="AX251" s="11"/>
    </row>
    <row r="252" spans="2:50" outlineLevel="1" x14ac:dyDescent="0.25">
      <c r="L252" s="35"/>
      <c r="M252" s="9"/>
      <c r="N252" s="9"/>
      <c r="O252" s="9"/>
      <c r="P252" s="39"/>
    </row>
    <row r="253" spans="2:50" outlineLevel="2" x14ac:dyDescent="0.25">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5">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5">
      <c r="D255" s="30">
        <v>35</v>
      </c>
      <c r="G255" s="14"/>
      <c r="K255" s="46" t="str">
        <f>[2]Sheet2!K224</f>
        <v>Equitable taking over June 1</v>
      </c>
      <c r="L255" s="35"/>
      <c r="M255" s="9"/>
      <c r="N255" s="9"/>
      <c r="O255" s="9"/>
      <c r="P255" s="39"/>
    </row>
    <row r="256" spans="2:50" outlineLevel="2" x14ac:dyDescent="0.25">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5">
      <c r="D257" s="30">
        <v>35</v>
      </c>
      <c r="G257" s="14"/>
      <c r="K257" s="9" t="str">
        <f>'Total Reqs'!K226</f>
        <v>Equitable taking over June 1</v>
      </c>
      <c r="L257" s="35"/>
      <c r="M257" s="9"/>
      <c r="N257" s="9"/>
      <c r="O257" s="9"/>
      <c r="P257" s="39"/>
    </row>
    <row r="258" spans="2:50" outlineLevel="2" x14ac:dyDescent="0.25">
      <c r="D258" s="30">
        <v>35</v>
      </c>
      <c r="G258" s="14"/>
      <c r="L258" s="35"/>
      <c r="M258" s="9"/>
      <c r="N258" s="9"/>
      <c r="O258" s="9"/>
      <c r="P258" s="39"/>
    </row>
    <row r="259" spans="2:50" outlineLevel="2" x14ac:dyDescent="0.25">
      <c r="D259" s="30">
        <v>35</v>
      </c>
      <c r="G259" s="14"/>
      <c r="L259" s="35"/>
      <c r="M259" s="9"/>
      <c r="N259" s="9"/>
      <c r="O259" s="9"/>
      <c r="P259" s="39"/>
    </row>
    <row r="260" spans="2:50" outlineLevel="2" x14ac:dyDescent="0.25">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5">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5">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5">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5">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5">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5">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5">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5">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5">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5">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5">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5">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5">
      <c r="K273" s="45"/>
      <c r="L273" s="35"/>
      <c r="M273" s="9"/>
      <c r="N273" s="9"/>
      <c r="O273" s="9"/>
      <c r="P273" s="39"/>
      <c r="Q273" s="11"/>
      <c r="T273" s="11"/>
      <c r="W273" s="11"/>
      <c r="Z273" s="11"/>
      <c r="AC273" s="11"/>
      <c r="AF273" s="11"/>
      <c r="AI273" s="11"/>
      <c r="AL273" s="11"/>
      <c r="AO273" s="11"/>
      <c r="AR273" s="11"/>
      <c r="AU273" s="11"/>
      <c r="AX273" s="11"/>
    </row>
    <row r="274" spans="2:50" outlineLevel="2" x14ac:dyDescent="0.25">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5">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5">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5">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5">
      <c r="D278" s="30">
        <v>36</v>
      </c>
      <c r="K278" s="46" t="str">
        <f>'Total Reqs'!K246</f>
        <v>no customer</v>
      </c>
      <c r="L278" s="35"/>
      <c r="M278" s="9"/>
      <c r="N278" s="9"/>
      <c r="O278" s="9"/>
      <c r="P278" s="39"/>
    </row>
    <row r="279" spans="2:50" outlineLevel="2" x14ac:dyDescent="0.25">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5">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5">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5">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5">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5">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5">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5">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5">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5">
      <c r="L288" s="35"/>
      <c r="M288" s="9"/>
      <c r="N288" s="9"/>
      <c r="O288" s="9"/>
      <c r="P288" s="39"/>
    </row>
    <row r="289" spans="2:21" outlineLevel="1" x14ac:dyDescent="0.25">
      <c r="L289" s="35"/>
      <c r="M289" s="9"/>
      <c r="N289" s="9"/>
      <c r="O289" s="9"/>
      <c r="P289" s="39"/>
    </row>
    <row r="290" spans="2:21" outlineLevel="1" x14ac:dyDescent="0.25">
      <c r="L290" s="35"/>
      <c r="M290" s="9"/>
      <c r="N290" s="9"/>
      <c r="O290" s="9"/>
      <c r="P290" s="39"/>
    </row>
    <row r="291" spans="2:21" outlineLevel="2" x14ac:dyDescent="0.25">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5">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5">
      <c r="D293" s="30">
        <v>38</v>
      </c>
      <c r="L293" s="35"/>
      <c r="M293" s="9"/>
      <c r="N293" s="9"/>
      <c r="O293" s="9"/>
      <c r="P293" s="39"/>
    </row>
    <row r="294" spans="2:21" outlineLevel="2" x14ac:dyDescent="0.25">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5">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5">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5">
      <c r="L297" s="35"/>
      <c r="M297" s="9"/>
      <c r="N297" s="9"/>
      <c r="O297" s="9"/>
      <c r="P297" s="39"/>
    </row>
    <row r="298" spans="2:21" outlineLevel="1" x14ac:dyDescent="0.25">
      <c r="L298" s="35"/>
      <c r="M298" s="9"/>
      <c r="N298" s="9"/>
      <c r="O298" s="9"/>
      <c r="P298" s="39"/>
    </row>
    <row r="299" spans="2:21" outlineLevel="2" x14ac:dyDescent="0.25">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5">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5">
      <c r="D301" s="30">
        <v>39</v>
      </c>
      <c r="G301" s="14"/>
      <c r="L301" s="35"/>
      <c r="M301" s="9"/>
      <c r="N301" s="9"/>
      <c r="O301" s="9"/>
      <c r="P301" s="39"/>
    </row>
    <row r="302" spans="2:21" outlineLevel="2" x14ac:dyDescent="0.25">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5">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5">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5">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5">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5">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5">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5">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5">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5">
      <c r="D311" s="30">
        <v>39</v>
      </c>
      <c r="L311" s="35"/>
      <c r="M311" s="9"/>
      <c r="N311" s="9"/>
      <c r="O311" s="9"/>
      <c r="P311" s="39"/>
    </row>
    <row r="312" spans="2:50" outlineLevel="2" x14ac:dyDescent="0.25">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5">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5">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5">
      <c r="K315" s="45"/>
      <c r="L315" s="35"/>
      <c r="M315" s="9"/>
      <c r="N315" s="9"/>
      <c r="O315" s="9"/>
      <c r="P315" s="39"/>
      <c r="Q315" s="11"/>
      <c r="T315" s="11"/>
      <c r="W315" s="11"/>
      <c r="Z315" s="11"/>
      <c r="AC315" s="11"/>
      <c r="AF315" s="11"/>
      <c r="AI315" s="11"/>
      <c r="AL315" s="11"/>
      <c r="AO315" s="11"/>
      <c r="AR315" s="11"/>
      <c r="AU315" s="11"/>
      <c r="AX315" s="11"/>
    </row>
    <row r="316" spans="2:50" outlineLevel="1" x14ac:dyDescent="0.25">
      <c r="L316" s="35"/>
      <c r="M316" s="9"/>
      <c r="N316" s="9"/>
      <c r="O316" s="9"/>
      <c r="P316" s="39"/>
    </row>
    <row r="317" spans="2:50" outlineLevel="2" x14ac:dyDescent="0.25">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5">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5">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5">
      <c r="L320" s="35"/>
      <c r="M320" s="9"/>
      <c r="N320" s="9"/>
      <c r="O320" s="9"/>
      <c r="P320" s="39"/>
    </row>
    <row r="321" spans="2:50" outlineLevel="1" x14ac:dyDescent="0.25">
      <c r="L321" s="35"/>
      <c r="M321" s="9"/>
      <c r="N321" s="9"/>
      <c r="O321" s="9"/>
      <c r="P321" s="39"/>
    </row>
    <row r="322" spans="2:50" outlineLevel="2" x14ac:dyDescent="0.25">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5">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5">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5">
      <c r="D325" s="30">
        <v>28</v>
      </c>
      <c r="G325" s="14"/>
      <c r="L325" s="35"/>
      <c r="M325" s="9"/>
      <c r="N325" s="9"/>
      <c r="O325" s="9"/>
      <c r="P325" s="39"/>
    </row>
    <row r="326" spans="2:50" outlineLevel="2" x14ac:dyDescent="0.25">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5">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5">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5">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5">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5">
      <c r="D331" s="30">
        <v>28</v>
      </c>
      <c r="G331" s="14"/>
      <c r="L331" s="35"/>
      <c r="M331" s="9"/>
      <c r="N331" s="9"/>
      <c r="O331" s="9"/>
      <c r="P331" s="39"/>
    </row>
    <row r="332" spans="2:50" outlineLevel="2" x14ac:dyDescent="0.25">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5">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5">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5">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5">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5">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5">
      <c r="K338" s="45"/>
      <c r="L338" s="35"/>
      <c r="M338" s="9"/>
      <c r="N338" s="9"/>
      <c r="O338" s="9"/>
      <c r="P338" s="39"/>
      <c r="Q338" s="11"/>
      <c r="T338" s="11"/>
      <c r="W338" s="11"/>
      <c r="Z338" s="11"/>
      <c r="AC338" s="11"/>
      <c r="AF338" s="11"/>
      <c r="AI338" s="11"/>
      <c r="AL338" s="11"/>
      <c r="AO338" s="11"/>
      <c r="AR338" s="11"/>
      <c r="AU338" s="11"/>
      <c r="AX338" s="11"/>
    </row>
    <row r="339" spans="2:50" outlineLevel="1" x14ac:dyDescent="0.25">
      <c r="L339" s="35"/>
      <c r="M339" s="9"/>
      <c r="N339" s="9"/>
      <c r="O339" s="9"/>
      <c r="P339" s="39"/>
    </row>
    <row r="340" spans="2:50" outlineLevel="2" x14ac:dyDescent="0.25">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5">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5">
      <c r="D342" s="40">
        <v>30</v>
      </c>
      <c r="K342" s="45"/>
      <c r="L342" s="35"/>
      <c r="M342" s="9"/>
      <c r="N342" s="9"/>
      <c r="O342" s="9"/>
      <c r="P342" s="39"/>
      <c r="Q342" s="11"/>
      <c r="T342" s="11"/>
      <c r="W342" s="11"/>
    </row>
    <row r="343" spans="2:50" outlineLevel="2" x14ac:dyDescent="0.25">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5">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5">
      <c r="D345" s="40">
        <v>30</v>
      </c>
      <c r="K345" s="45"/>
      <c r="L345" s="35"/>
      <c r="M345" s="9"/>
      <c r="N345" s="9"/>
      <c r="O345" s="9"/>
      <c r="P345" s="39"/>
      <c r="Q345" s="11"/>
      <c r="T345" s="11"/>
      <c r="W345" s="11"/>
    </row>
    <row r="346" spans="2:50" outlineLevel="2" x14ac:dyDescent="0.25">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5">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5">
      <c r="D348" s="30">
        <v>30</v>
      </c>
      <c r="K348" s="50"/>
      <c r="L348" s="9"/>
      <c r="M348" s="9"/>
      <c r="N348" s="9"/>
      <c r="O348" s="9"/>
      <c r="P348" s="39"/>
    </row>
    <row r="349" spans="2:50" outlineLevel="2" x14ac:dyDescent="0.25">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5">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5">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5">
      <c r="L352" s="35"/>
      <c r="M352" s="9"/>
      <c r="N352" s="9"/>
      <c r="O352" s="9"/>
      <c r="P352" s="39"/>
      <c r="S352" s="52"/>
    </row>
    <row r="353" spans="2:24" outlineLevel="1" x14ac:dyDescent="0.25">
      <c r="L353" s="35"/>
      <c r="M353" s="9"/>
      <c r="N353" s="9"/>
      <c r="O353" s="9"/>
      <c r="P353" s="39"/>
      <c r="S353" s="52"/>
    </row>
    <row r="354" spans="2:24" outlineLevel="2" x14ac:dyDescent="0.25">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5">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5">
      <c r="D356" s="30">
        <v>31</v>
      </c>
      <c r="G356" s="14"/>
      <c r="L356" s="35"/>
      <c r="M356" s="9"/>
      <c r="N356" s="9"/>
      <c r="O356" s="9"/>
      <c r="P356" s="39"/>
      <c r="S356" s="52"/>
    </row>
    <row r="357" spans="2:24" outlineLevel="2" x14ac:dyDescent="0.25">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5">
      <c r="B358" s="1" t="s">
        <v>12</v>
      </c>
      <c r="C358" s="30">
        <v>10</v>
      </c>
      <c r="D358" s="30">
        <v>31</v>
      </c>
      <c r="E358" s="1" t="s">
        <v>13</v>
      </c>
      <c r="F358" s="1" t="s">
        <v>95</v>
      </c>
      <c r="G358" s="14" t="s">
        <v>96</v>
      </c>
      <c r="H358" s="1" t="s">
        <v>18</v>
      </c>
      <c r="L358" s="35"/>
      <c r="M358" s="9"/>
      <c r="N358" s="9"/>
      <c r="O358" s="9"/>
      <c r="P358" s="39"/>
      <c r="S358" s="52"/>
    </row>
    <row r="359" spans="2:24" outlineLevel="1" x14ac:dyDescent="0.25">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5">
      <c r="L360" s="35"/>
      <c r="M360" s="9"/>
      <c r="N360" s="9"/>
      <c r="O360" s="9"/>
      <c r="P360" s="39"/>
    </row>
    <row r="361" spans="2:24" outlineLevel="2" x14ac:dyDescent="0.25">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5">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5">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5">
      <c r="L364" s="35"/>
      <c r="M364" s="9"/>
      <c r="N364" s="9"/>
      <c r="O364" s="9"/>
      <c r="P364" s="39"/>
    </row>
    <row r="365" spans="2:24" ht="21" customHeight="1" outlineLevel="1" x14ac:dyDescent="0.3">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5">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5">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5">
      <c r="L368" s="35"/>
      <c r="M368" s="9"/>
      <c r="N368" s="9"/>
      <c r="O368" s="9"/>
      <c r="P368" s="59"/>
    </row>
    <row r="369" spans="2:32" outlineLevel="1" x14ac:dyDescent="0.25">
      <c r="F369" s="12"/>
      <c r="K369" s="46"/>
      <c r="L369" s="35"/>
      <c r="M369" s="9"/>
      <c r="N369" s="9"/>
      <c r="O369" s="9"/>
      <c r="P369" s="39"/>
    </row>
    <row r="370" spans="2:32" outlineLevel="2" x14ac:dyDescent="0.25">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5">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5">
      <c r="D372" s="30" t="s">
        <v>101</v>
      </c>
      <c r="J372" s="9"/>
      <c r="L372" s="35"/>
      <c r="M372" s="9"/>
      <c r="N372" s="9"/>
      <c r="O372" s="9"/>
      <c r="P372" s="39"/>
      <c r="Q372" s="9"/>
      <c r="T372" s="9"/>
      <c r="W372" s="9"/>
      <c r="Z372" s="9"/>
      <c r="AC372" s="9"/>
      <c r="AF372" s="9"/>
    </row>
    <row r="373" spans="2:32" outlineLevel="2" x14ac:dyDescent="0.25">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5">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5">
      <c r="D375" s="30" t="s">
        <v>101</v>
      </c>
      <c r="J375" s="9"/>
      <c r="L375" s="35"/>
      <c r="M375" s="9"/>
      <c r="N375" s="9"/>
      <c r="O375" s="9"/>
      <c r="P375" s="39"/>
      <c r="Q375" s="9"/>
      <c r="T375" s="9"/>
      <c r="W375" s="9"/>
      <c r="Z375" s="9"/>
      <c r="AC375" s="9"/>
      <c r="AF375" s="9"/>
    </row>
    <row r="376" spans="2:32" outlineLevel="2" x14ac:dyDescent="0.25">
      <c r="D376" s="30" t="s">
        <v>101</v>
      </c>
      <c r="J376" s="9"/>
      <c r="L376" s="35"/>
      <c r="M376" s="9"/>
      <c r="N376" s="9"/>
      <c r="O376" s="9"/>
      <c r="P376" s="39"/>
      <c r="Q376" s="9"/>
      <c r="T376" s="9"/>
      <c r="W376" s="9"/>
      <c r="Z376" s="9"/>
      <c r="AC376" s="9"/>
      <c r="AF376" s="9"/>
    </row>
    <row r="377" spans="2:32" outlineLevel="2" x14ac:dyDescent="0.25">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5">
      <c r="B378" s="1" t="s">
        <v>100</v>
      </c>
      <c r="D378" s="30" t="s">
        <v>101</v>
      </c>
      <c r="E378" s="1" t="s">
        <v>13</v>
      </c>
      <c r="F378" s="1" t="s">
        <v>20</v>
      </c>
      <c r="H378" s="1" t="s">
        <v>18</v>
      </c>
      <c r="J378" s="9"/>
      <c r="K378" s="9">
        <f>'Total Reqs'!K340</f>
        <v>0</v>
      </c>
      <c r="L378" s="35"/>
      <c r="M378" s="9"/>
      <c r="N378" s="9"/>
      <c r="O378" s="9"/>
      <c r="P378" s="39"/>
    </row>
    <row r="379" spans="2:32" outlineLevel="2" x14ac:dyDescent="0.25">
      <c r="D379" s="30" t="s">
        <v>101</v>
      </c>
      <c r="J379" s="9"/>
      <c r="L379" s="35"/>
      <c r="M379" s="9"/>
      <c r="N379" s="9"/>
      <c r="O379" s="9"/>
      <c r="P379" s="39"/>
      <c r="Q379" s="9"/>
      <c r="T379" s="9"/>
      <c r="W379" s="9"/>
      <c r="Z379" s="9"/>
      <c r="AC379" s="9"/>
      <c r="AF379" s="9"/>
    </row>
    <row r="380" spans="2:32" outlineLevel="2" x14ac:dyDescent="0.25">
      <c r="D380" s="30" t="s">
        <v>101</v>
      </c>
      <c r="F380" s="12"/>
      <c r="J380" s="9"/>
      <c r="L380" s="35"/>
      <c r="M380" s="9"/>
      <c r="N380" s="9"/>
      <c r="O380" s="9"/>
      <c r="P380" s="39"/>
      <c r="Q380" s="9"/>
      <c r="T380" s="9"/>
      <c r="W380" s="9"/>
      <c r="Z380" s="9"/>
      <c r="AC380" s="9"/>
      <c r="AF380" s="9"/>
    </row>
    <row r="381" spans="2:32" outlineLevel="2" x14ac:dyDescent="0.25">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5">
      <c r="B382" s="1" t="s">
        <v>100</v>
      </c>
      <c r="D382" s="30" t="s">
        <v>101</v>
      </c>
      <c r="E382" s="1" t="s">
        <v>13</v>
      </c>
      <c r="F382" s="1" t="s">
        <v>108</v>
      </c>
      <c r="H382" s="1" t="s">
        <v>18</v>
      </c>
      <c r="J382" s="9"/>
      <c r="K382" s="9">
        <f>'Total Reqs'!K344</f>
        <v>0</v>
      </c>
      <c r="L382" s="35"/>
      <c r="M382" s="9"/>
      <c r="N382" s="9"/>
      <c r="O382" s="9"/>
      <c r="P382" s="39"/>
    </row>
    <row r="383" spans="2:32" outlineLevel="1" x14ac:dyDescent="0.25">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5">
      <c r="L384" s="35"/>
      <c r="M384" s="9"/>
      <c r="N384" s="9"/>
      <c r="O384" s="9"/>
      <c r="P384" s="39"/>
    </row>
    <row r="385" spans="2:50" outlineLevel="2" x14ac:dyDescent="0.25">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5">
      <c r="B386" s="1" t="s">
        <v>100</v>
      </c>
      <c r="D386" s="30" t="s">
        <v>110</v>
      </c>
      <c r="E386" s="1" t="s">
        <v>13</v>
      </c>
      <c r="F386" s="1" t="s">
        <v>111</v>
      </c>
      <c r="G386" s="3">
        <v>20100</v>
      </c>
      <c r="H386" s="1" t="s">
        <v>18</v>
      </c>
      <c r="K386" s="9">
        <f>'Total Reqs'!K347</f>
        <v>0</v>
      </c>
      <c r="L386" s="35"/>
      <c r="M386" s="9"/>
      <c r="N386" s="9"/>
      <c r="O386" s="9"/>
      <c r="P386" s="39"/>
    </row>
    <row r="387" spans="2:50" ht="13.8" outlineLevel="2" x14ac:dyDescent="0.25">
      <c r="D387" s="30" t="s">
        <v>110</v>
      </c>
      <c r="K387" s="72" t="s">
        <v>410</v>
      </c>
      <c r="L387" s="35"/>
      <c r="M387" s="9"/>
      <c r="N387" s="9"/>
      <c r="O387" s="9"/>
      <c r="P387" s="39"/>
    </row>
    <row r="388" spans="2:50" outlineLevel="2" x14ac:dyDescent="0.25">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5">
      <c r="B389" s="1" t="s">
        <v>100</v>
      </c>
      <c r="D389" s="30" t="s">
        <v>110</v>
      </c>
      <c r="E389" s="1" t="s">
        <v>13</v>
      </c>
      <c r="F389" s="1" t="s">
        <v>112</v>
      </c>
      <c r="G389" s="3">
        <v>20300</v>
      </c>
      <c r="H389" s="1" t="s">
        <v>18</v>
      </c>
      <c r="I389" s="1" t="s">
        <v>27</v>
      </c>
      <c r="L389" s="35"/>
      <c r="M389" s="9"/>
      <c r="N389" s="9"/>
      <c r="O389" s="9"/>
      <c r="P389" s="39"/>
    </row>
    <row r="390" spans="2:50" outlineLevel="2" x14ac:dyDescent="0.25">
      <c r="D390" s="30" t="s">
        <v>110</v>
      </c>
      <c r="L390" s="35"/>
      <c r="M390" s="9"/>
      <c r="N390" s="9"/>
      <c r="O390" s="9"/>
      <c r="P390" s="39"/>
    </row>
    <row r="391" spans="2:50" outlineLevel="2" x14ac:dyDescent="0.25">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5">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5">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5">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5">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5">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5">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5">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5">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5">
      <c r="D400" s="30" t="s">
        <v>110</v>
      </c>
      <c r="K400" s="21"/>
      <c r="L400" s="35"/>
      <c r="M400" s="9"/>
      <c r="N400" s="9"/>
      <c r="O400" s="9"/>
      <c r="P400" s="39"/>
      <c r="Q400" s="22"/>
      <c r="T400" s="19"/>
    </row>
    <row r="401" spans="2:50" outlineLevel="2" x14ac:dyDescent="0.25">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5">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5">
      <c r="D403" s="30" t="s">
        <v>110</v>
      </c>
      <c r="K403" s="21"/>
      <c r="L403" s="35"/>
      <c r="M403" s="9"/>
      <c r="N403" s="9"/>
      <c r="O403" s="9"/>
      <c r="P403" s="39"/>
      <c r="Q403" s="22"/>
      <c r="T403" s="19"/>
    </row>
    <row r="404" spans="2:50" outlineLevel="2" x14ac:dyDescent="0.25">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5">
      <c r="B405" s="1" t="s">
        <v>100</v>
      </c>
      <c r="D405" s="30" t="s">
        <v>110</v>
      </c>
      <c r="E405" s="1" t="s">
        <v>13</v>
      </c>
      <c r="F405" s="1" t="s">
        <v>113</v>
      </c>
      <c r="G405" s="3" t="s">
        <v>114</v>
      </c>
      <c r="H405" s="1" t="s">
        <v>18</v>
      </c>
      <c r="K405" s="9">
        <f>'Total Reqs'!K366</f>
        <v>0</v>
      </c>
      <c r="L405" s="35"/>
      <c r="M405" s="9"/>
      <c r="N405" s="9"/>
      <c r="O405" s="9"/>
      <c r="P405" s="39"/>
    </row>
    <row r="406" spans="2:50" outlineLevel="1" x14ac:dyDescent="0.25">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5">
      <c r="K407" s="45"/>
      <c r="L407" s="35"/>
      <c r="M407" s="9"/>
      <c r="N407" s="9"/>
      <c r="O407" s="9"/>
      <c r="P407" s="39"/>
      <c r="Q407" s="11"/>
      <c r="T407" s="11"/>
      <c r="W407" s="11"/>
      <c r="Z407" s="11"/>
      <c r="AC407" s="11"/>
      <c r="AF407" s="11"/>
      <c r="AI407" s="11"/>
      <c r="AL407" s="11"/>
      <c r="AO407" s="11"/>
      <c r="AR407" s="11"/>
      <c r="AU407" s="11"/>
      <c r="AX407" s="11"/>
    </row>
    <row r="408" spans="2:50" outlineLevel="1" x14ac:dyDescent="0.25">
      <c r="L408" s="35"/>
      <c r="M408" s="9"/>
      <c r="N408" s="9"/>
      <c r="O408" s="9"/>
      <c r="P408" s="39"/>
    </row>
    <row r="409" spans="2:50" outlineLevel="2" x14ac:dyDescent="0.25">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5">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5">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5">
      <c r="D412" s="30" t="s">
        <v>116</v>
      </c>
      <c r="L412" s="35"/>
      <c r="M412" s="9"/>
      <c r="N412" s="9"/>
      <c r="O412" s="9"/>
      <c r="P412" s="39"/>
    </row>
    <row r="413" spans="2:50" outlineLevel="2" x14ac:dyDescent="0.25">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5">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5">
      <c r="D415" s="30" t="s">
        <v>116</v>
      </c>
      <c r="K415" s="46" t="str">
        <f>'Total Reqs'!K375</f>
        <v>MME taking over effective June 1</v>
      </c>
      <c r="L415" s="35"/>
      <c r="M415" s="9"/>
      <c r="N415" s="9"/>
      <c r="O415" s="9"/>
      <c r="P415" s="39"/>
    </row>
    <row r="416" spans="2:50" outlineLevel="2" x14ac:dyDescent="0.25">
      <c r="D416" s="30" t="s">
        <v>116</v>
      </c>
      <c r="L416" s="35"/>
      <c r="M416" s="9"/>
      <c r="N416" s="9"/>
      <c r="O416" s="9"/>
      <c r="P416" s="39"/>
    </row>
    <row r="417" spans="2:100" outlineLevel="2" x14ac:dyDescent="0.25">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5">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5">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5">
      <c r="C420" s="30"/>
      <c r="D420" s="30" t="s">
        <v>116</v>
      </c>
      <c r="G420" s="3"/>
      <c r="K420" s="30"/>
      <c r="L420" s="35"/>
      <c r="M420" s="9"/>
      <c r="N420" s="9"/>
      <c r="O420" s="9"/>
      <c r="P420" s="39"/>
      <c r="CU420" s="4"/>
      <c r="CV420" s="4"/>
    </row>
    <row r="421" spans="2:100" outlineLevel="2" x14ac:dyDescent="0.25">
      <c r="D421" s="30" t="s">
        <v>116</v>
      </c>
      <c r="K421" s="30"/>
      <c r="L421" s="35"/>
      <c r="M421" s="9"/>
      <c r="N421" s="9"/>
      <c r="O421" s="9"/>
      <c r="P421" s="39"/>
    </row>
    <row r="422" spans="2:100" outlineLevel="2" x14ac:dyDescent="0.25">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5">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5">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5">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5">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5">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5">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5">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5">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5">
      <c r="D431" s="30" t="s">
        <v>116</v>
      </c>
      <c r="K431" s="46" t="str">
        <f>'Total Reqs'!K391</f>
        <v>Volume from NJN internet site</v>
      </c>
      <c r="L431" s="35"/>
      <c r="M431" s="9"/>
      <c r="N431" s="9"/>
      <c r="O431" s="9"/>
      <c r="P431" s="39"/>
    </row>
    <row r="432" spans="2:100" outlineLevel="2" x14ac:dyDescent="0.25">
      <c r="D432" s="30" t="s">
        <v>116</v>
      </c>
      <c r="L432" s="35"/>
      <c r="M432" s="9"/>
      <c r="N432" s="9"/>
      <c r="O432" s="9"/>
      <c r="P432" s="39"/>
    </row>
    <row r="433" spans="2:100" outlineLevel="2" x14ac:dyDescent="0.25">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5">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5">
      <c r="D435" s="30" t="s">
        <v>116</v>
      </c>
      <c r="K435" s="46" t="str">
        <f>'Total Reqs'!K395</f>
        <v>Gas Mark taking over effective June 1</v>
      </c>
      <c r="L435" s="35"/>
      <c r="M435" s="9"/>
      <c r="N435" s="9"/>
      <c r="O435" s="9"/>
      <c r="P435" s="39"/>
    </row>
    <row r="436" spans="2:100" outlineLevel="2" x14ac:dyDescent="0.25">
      <c r="D436" s="30" t="s">
        <v>116</v>
      </c>
      <c r="L436" s="35"/>
      <c r="M436" s="9"/>
      <c r="N436" s="9"/>
      <c r="O436" s="9"/>
      <c r="P436" s="39"/>
    </row>
    <row r="437" spans="2:100" outlineLevel="2" x14ac:dyDescent="0.25">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5">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5">
      <c r="D439" s="30" t="s">
        <v>116</v>
      </c>
      <c r="L439" s="35"/>
      <c r="M439" s="9"/>
      <c r="N439" s="9"/>
      <c r="O439" s="9"/>
      <c r="P439" s="39"/>
    </row>
    <row r="440" spans="2:100" outlineLevel="2" x14ac:dyDescent="0.25">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5">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5">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5">
      <c r="L443" s="35"/>
      <c r="M443" s="9"/>
      <c r="N443" s="9"/>
      <c r="O443" s="9"/>
      <c r="P443" s="39"/>
    </row>
    <row r="444" spans="2:100" outlineLevel="1" x14ac:dyDescent="0.25">
      <c r="L444" s="35"/>
      <c r="M444" s="9"/>
      <c r="N444" s="9"/>
      <c r="O444" s="9"/>
      <c r="P444" s="39"/>
    </row>
    <row r="445" spans="2:100" outlineLevel="1" x14ac:dyDescent="0.25">
      <c r="L445" s="35"/>
      <c r="M445" s="9"/>
      <c r="N445" s="9"/>
      <c r="O445" s="9"/>
      <c r="P445" s="39"/>
    </row>
    <row r="446" spans="2:100" outlineLevel="2" x14ac:dyDescent="0.25">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5">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5">
      <c r="C448" s="30"/>
      <c r="D448" s="30" t="s">
        <v>126</v>
      </c>
      <c r="G448" s="3"/>
      <c r="K448" s="30"/>
      <c r="L448" s="35"/>
      <c r="M448" s="9"/>
      <c r="N448" s="9"/>
      <c r="O448" s="9"/>
      <c r="P448" s="39"/>
      <c r="CU448" s="4"/>
      <c r="CV448" s="4"/>
    </row>
    <row r="449" spans="2:50" outlineLevel="2" x14ac:dyDescent="0.25">
      <c r="D449" s="30" t="s">
        <v>126</v>
      </c>
      <c r="L449" s="35"/>
      <c r="M449" s="9"/>
      <c r="N449" s="9"/>
      <c r="O449" s="9"/>
      <c r="P449" s="39"/>
    </row>
    <row r="450" spans="2:50" outlineLevel="2" x14ac:dyDescent="0.25">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5">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5">
      <c r="D452" s="30" t="s">
        <v>126</v>
      </c>
      <c r="F452" s="24"/>
      <c r="K452" s="30"/>
      <c r="L452" s="35"/>
      <c r="M452" s="9"/>
      <c r="N452" s="9"/>
      <c r="O452" s="9"/>
      <c r="P452" s="39"/>
    </row>
    <row r="453" spans="2:50" outlineLevel="2" x14ac:dyDescent="0.25">
      <c r="D453" s="30" t="s">
        <v>126</v>
      </c>
      <c r="F453" s="24"/>
      <c r="L453" s="35"/>
      <c r="M453" s="9"/>
      <c r="N453" s="9"/>
      <c r="O453" s="9"/>
      <c r="P453" s="39"/>
    </row>
    <row r="454" spans="2:50" outlineLevel="2" x14ac:dyDescent="0.25">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5">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5">
      <c r="D456" s="30" t="s">
        <v>126</v>
      </c>
      <c r="F456" s="24"/>
      <c r="L456" s="35"/>
      <c r="M456" s="9"/>
      <c r="N456" s="9"/>
      <c r="O456" s="9"/>
      <c r="P456" s="39"/>
    </row>
    <row r="457" spans="2:50" outlineLevel="2" x14ac:dyDescent="0.25">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5">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5">
      <c r="D459" s="30" t="s">
        <v>126</v>
      </c>
      <c r="F459" s="24"/>
      <c r="L459" s="35"/>
      <c r="M459" s="9"/>
      <c r="N459" s="9"/>
      <c r="O459" s="9"/>
      <c r="P459" s="39"/>
    </row>
    <row r="460" spans="2:50" outlineLevel="2" x14ac:dyDescent="0.25">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5">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5">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5">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5">
      <c r="L464" s="35"/>
      <c r="M464" s="9"/>
      <c r="N464" s="9"/>
      <c r="O464" s="9"/>
      <c r="P464" s="39"/>
    </row>
    <row r="465" spans="2:21" outlineLevel="1" x14ac:dyDescent="0.25">
      <c r="L465" s="35"/>
      <c r="M465" s="9"/>
      <c r="N465" s="9"/>
      <c r="O465" s="9"/>
      <c r="P465" s="39"/>
    </row>
    <row r="466" spans="2:21" outlineLevel="2" x14ac:dyDescent="0.25">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5">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5">
      <c r="D468" s="30" t="s">
        <v>131</v>
      </c>
      <c r="K468" s="46" t="str">
        <f>'Total Reqs'!K426</f>
        <v>no more customer</v>
      </c>
      <c r="L468" s="35"/>
      <c r="M468" s="9"/>
      <c r="N468" s="9"/>
      <c r="O468" s="9"/>
      <c r="P468" s="39"/>
    </row>
    <row r="469" spans="2:21" outlineLevel="2" x14ac:dyDescent="0.25">
      <c r="D469" s="30" t="s">
        <v>131</v>
      </c>
      <c r="K469" s="46">
        <f>'Total Reqs'!K427</f>
        <v>0</v>
      </c>
      <c r="L469" s="35"/>
      <c r="M469" s="9"/>
      <c r="N469" s="9"/>
      <c r="O469" s="9"/>
      <c r="P469" s="39"/>
    </row>
    <row r="470" spans="2:21" outlineLevel="2" x14ac:dyDescent="0.25">
      <c r="D470" s="30" t="s">
        <v>131</v>
      </c>
      <c r="L470" s="35"/>
      <c r="M470" s="9"/>
      <c r="N470" s="9"/>
      <c r="O470" s="9"/>
      <c r="P470" s="39"/>
    </row>
    <row r="471" spans="2:21" outlineLevel="2" x14ac:dyDescent="0.25">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5">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5">
      <c r="D473" s="30" t="s">
        <v>131</v>
      </c>
      <c r="L473" s="35"/>
      <c r="M473" s="9"/>
      <c r="N473" s="9"/>
      <c r="O473" s="9"/>
      <c r="P473" s="39"/>
    </row>
    <row r="474" spans="2:21" outlineLevel="2" x14ac:dyDescent="0.25">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5">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5">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5">
      <c r="L477" s="35"/>
      <c r="M477" s="9"/>
      <c r="N477" s="9"/>
      <c r="O477" s="9"/>
      <c r="P477" s="39"/>
    </row>
    <row r="478" spans="2:21" outlineLevel="1" x14ac:dyDescent="0.25">
      <c r="L478" s="35"/>
      <c r="M478" s="9"/>
      <c r="N478" s="9"/>
      <c r="O478" s="9"/>
      <c r="P478" s="39"/>
    </row>
    <row r="479" spans="2:21" outlineLevel="2" x14ac:dyDescent="0.25">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5">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5">
      <c r="D481" s="30" t="s">
        <v>133</v>
      </c>
      <c r="K481" s="46" t="str">
        <f>'Total Reqs'!K438</f>
        <v>MME will manage effective June 1 and take over officially July 1</v>
      </c>
      <c r="L481" s="35"/>
      <c r="M481" s="9"/>
      <c r="N481" s="9"/>
      <c r="O481" s="9"/>
      <c r="P481" s="39"/>
    </row>
    <row r="482" spans="2:50" outlineLevel="2" x14ac:dyDescent="0.25">
      <c r="D482" s="30" t="s">
        <v>133</v>
      </c>
      <c r="K482" s="30"/>
      <c r="L482" s="35"/>
      <c r="M482" s="9"/>
      <c r="N482" s="9"/>
      <c r="O482" s="9"/>
      <c r="P482" s="39"/>
    </row>
    <row r="483" spans="2:50" outlineLevel="2" x14ac:dyDescent="0.25">
      <c r="D483" s="30" t="s">
        <v>133</v>
      </c>
      <c r="L483" s="35"/>
      <c r="M483" s="9"/>
      <c r="N483" s="9"/>
      <c r="O483" s="9"/>
      <c r="P483" s="39"/>
    </row>
    <row r="484" spans="2:50" outlineLevel="2" x14ac:dyDescent="0.25">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5">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5">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5">
      <c r="F487" s="24"/>
      <c r="K487" s="46" t="str">
        <f>'Total Reqs'!K443</f>
        <v>Gas Mark taking over effective June 1</v>
      </c>
      <c r="L487" s="35"/>
      <c r="M487" s="9"/>
      <c r="N487" s="9"/>
      <c r="O487" s="9"/>
      <c r="P487" s="39"/>
    </row>
    <row r="488" spans="2:50" outlineLevel="1" x14ac:dyDescent="0.25">
      <c r="L488" s="35"/>
      <c r="M488" s="9"/>
      <c r="N488" s="9"/>
      <c r="O488" s="9"/>
      <c r="P488" s="39"/>
    </row>
    <row r="489" spans="2:50" outlineLevel="1" x14ac:dyDescent="0.25">
      <c r="L489" s="35"/>
      <c r="M489" s="9"/>
      <c r="N489" s="9"/>
      <c r="O489" s="9"/>
      <c r="P489" s="39"/>
    </row>
    <row r="490" spans="2:50" outlineLevel="2" x14ac:dyDescent="0.25">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5">
      <c r="B491" s="1" t="s">
        <v>135</v>
      </c>
      <c r="D491" s="30" t="s">
        <v>136</v>
      </c>
      <c r="E491" s="1" t="s">
        <v>13</v>
      </c>
      <c r="F491" s="1" t="s">
        <v>137</v>
      </c>
      <c r="G491" s="14" t="s">
        <v>138</v>
      </c>
      <c r="H491" s="1" t="s">
        <v>18</v>
      </c>
      <c r="L491" s="35"/>
      <c r="M491" s="9"/>
      <c r="N491" s="9"/>
      <c r="O491" s="9"/>
      <c r="P491" s="39"/>
    </row>
    <row r="492" spans="2:50" outlineLevel="2" x14ac:dyDescent="0.25">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5">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5">
      <c r="B494" s="1" t="s">
        <v>135</v>
      </c>
      <c r="D494" s="30" t="s">
        <v>136</v>
      </c>
      <c r="E494" s="1" t="s">
        <v>13</v>
      </c>
      <c r="F494" s="1" t="s">
        <v>137</v>
      </c>
      <c r="G494" s="14" t="s">
        <v>139</v>
      </c>
      <c r="H494" s="1" t="s">
        <v>18</v>
      </c>
      <c r="L494" s="35"/>
      <c r="M494" s="9"/>
      <c r="N494" s="9"/>
      <c r="O494" s="9"/>
      <c r="P494" s="39"/>
    </row>
    <row r="495" spans="2:50" outlineLevel="1" x14ac:dyDescent="0.25">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5">
      <c r="K496" s="50"/>
      <c r="L496" s="35"/>
      <c r="M496" s="9"/>
      <c r="N496" s="9"/>
      <c r="O496" s="9"/>
      <c r="P496" s="39"/>
    </row>
    <row r="497" spans="2:21" outlineLevel="1" x14ac:dyDescent="0.25">
      <c r="L497" s="35"/>
      <c r="M497" s="9"/>
      <c r="N497" s="9"/>
      <c r="O497" s="9"/>
      <c r="P497" s="39"/>
    </row>
    <row r="498" spans="2:21" outlineLevel="2" x14ac:dyDescent="0.25">
      <c r="B498" s="1" t="s">
        <v>135</v>
      </c>
      <c r="D498" s="30" t="s">
        <v>126</v>
      </c>
      <c r="F498" s="1" t="s">
        <v>32</v>
      </c>
      <c r="G498" s="3" t="s">
        <v>140</v>
      </c>
      <c r="H498" s="1" t="s">
        <v>16</v>
      </c>
      <c r="I498" s="1" t="s">
        <v>17</v>
      </c>
      <c r="K498" s="9">
        <f>'Total Reqs'!K453</f>
        <v>0</v>
      </c>
      <c r="L498" s="35"/>
      <c r="M498" s="9"/>
      <c r="N498" s="9"/>
      <c r="O498" s="9"/>
      <c r="P498" s="39"/>
    </row>
    <row r="499" spans="2:21" outlineLevel="2" x14ac:dyDescent="0.25">
      <c r="B499" s="1" t="s">
        <v>135</v>
      </c>
      <c r="D499" s="30" t="s">
        <v>126</v>
      </c>
      <c r="F499" s="1" t="s">
        <v>32</v>
      </c>
      <c r="G499" s="3" t="s">
        <v>140</v>
      </c>
      <c r="H499" s="1" t="s">
        <v>18</v>
      </c>
      <c r="K499" s="9">
        <f>'Total Reqs'!K454</f>
        <v>0</v>
      </c>
      <c r="L499" s="35"/>
      <c r="M499" s="9"/>
      <c r="N499" s="9"/>
      <c r="O499" s="9"/>
      <c r="P499" s="39"/>
    </row>
    <row r="500" spans="2:21" outlineLevel="2" x14ac:dyDescent="0.25">
      <c r="D500" s="30" t="s">
        <v>126</v>
      </c>
      <c r="F500" s="4"/>
      <c r="L500" s="35"/>
      <c r="M500" s="9"/>
      <c r="N500" s="9"/>
      <c r="O500" s="9"/>
      <c r="P500" s="39"/>
    </row>
    <row r="501" spans="2:21" outlineLevel="2" x14ac:dyDescent="0.25">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5">
      <c r="B502" s="1" t="s">
        <v>135</v>
      </c>
      <c r="D502" s="30" t="s">
        <v>126</v>
      </c>
      <c r="F502" s="1" t="s">
        <v>32</v>
      </c>
      <c r="G502" s="3" t="s">
        <v>141</v>
      </c>
      <c r="H502" s="1" t="s">
        <v>18</v>
      </c>
      <c r="K502" s="9">
        <f>'Total Reqs'!K457</f>
        <v>0</v>
      </c>
      <c r="L502" s="35"/>
      <c r="M502" s="9"/>
      <c r="N502" s="9"/>
      <c r="O502" s="9"/>
      <c r="P502" s="39"/>
    </row>
    <row r="503" spans="2:21" outlineLevel="1" x14ac:dyDescent="0.25">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5">
      <c r="L504" s="35"/>
      <c r="M504" s="9"/>
      <c r="N504" s="9"/>
      <c r="O504" s="9"/>
      <c r="P504" s="39"/>
    </row>
    <row r="505" spans="2:21" outlineLevel="1" x14ac:dyDescent="0.25">
      <c r="L505" s="35"/>
      <c r="M505" s="9"/>
      <c r="N505" s="9"/>
      <c r="O505" s="9"/>
      <c r="P505" s="39"/>
    </row>
    <row r="506" spans="2:21" outlineLevel="2" x14ac:dyDescent="0.25">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5">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5">
      <c r="D508" s="30" t="s">
        <v>133</v>
      </c>
      <c r="G508" s="14"/>
      <c r="L508" s="35"/>
      <c r="M508" s="9"/>
      <c r="N508" s="9"/>
      <c r="O508" s="9"/>
      <c r="P508" s="39"/>
    </row>
    <row r="509" spans="2:21" outlineLevel="2" x14ac:dyDescent="0.25">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5">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5">
      <c r="D511" s="30" t="s">
        <v>133</v>
      </c>
      <c r="G511" s="14"/>
      <c r="L511" s="35"/>
      <c r="M511" s="9"/>
      <c r="N511" s="9"/>
      <c r="O511" s="9"/>
      <c r="P511" s="39"/>
    </row>
    <row r="512" spans="2:21" outlineLevel="2" x14ac:dyDescent="0.25">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5">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5">
      <c r="D514" s="30" t="s">
        <v>133</v>
      </c>
      <c r="G514" s="14"/>
      <c r="L514" s="35"/>
      <c r="M514" s="9"/>
      <c r="N514" s="9"/>
      <c r="O514" s="9"/>
      <c r="P514" s="39"/>
    </row>
    <row r="515" spans="2:16" outlineLevel="2" x14ac:dyDescent="0.25">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5">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5">
      <c r="D517" s="30" t="s">
        <v>133</v>
      </c>
      <c r="G517" s="14"/>
      <c r="L517" s="35"/>
      <c r="M517" s="9"/>
      <c r="N517" s="9"/>
      <c r="O517" s="9"/>
      <c r="P517" s="39"/>
    </row>
    <row r="518" spans="2:16" outlineLevel="2" x14ac:dyDescent="0.25">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5">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5">
      <c r="D520" s="30" t="s">
        <v>133</v>
      </c>
      <c r="G520" s="14"/>
      <c r="L520" s="35"/>
      <c r="M520" s="9"/>
      <c r="N520" s="9"/>
      <c r="O520" s="9"/>
      <c r="P520" s="39"/>
    </row>
    <row r="521" spans="2:16" outlineLevel="2" x14ac:dyDescent="0.25">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5">
      <c r="B522" s="1" t="s">
        <v>135</v>
      </c>
      <c r="D522" s="30" t="s">
        <v>133</v>
      </c>
      <c r="E522" s="1" t="s">
        <v>13</v>
      </c>
      <c r="F522" s="1" t="s">
        <v>152</v>
      </c>
      <c r="G522" s="14" t="s">
        <v>153</v>
      </c>
      <c r="H522" s="1" t="s">
        <v>18</v>
      </c>
      <c r="I522" s="1" t="s">
        <v>151</v>
      </c>
      <c r="L522" s="35"/>
      <c r="M522" s="9"/>
      <c r="N522" s="9"/>
      <c r="O522" s="9"/>
      <c r="P522" s="39"/>
    </row>
    <row r="523" spans="2:16" outlineLevel="2" x14ac:dyDescent="0.25">
      <c r="D523" s="30" t="s">
        <v>133</v>
      </c>
      <c r="G523" s="14"/>
      <c r="L523" s="35"/>
      <c r="M523" s="9"/>
      <c r="N523" s="9"/>
      <c r="O523" s="9"/>
      <c r="P523" s="39"/>
    </row>
    <row r="524" spans="2:16" outlineLevel="2" x14ac:dyDescent="0.25">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5">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5">
      <c r="D526" s="30" t="s">
        <v>133</v>
      </c>
      <c r="G526" s="14"/>
      <c r="L526" s="35"/>
      <c r="M526" s="9"/>
      <c r="N526" s="9"/>
      <c r="O526" s="9"/>
      <c r="P526" s="39"/>
    </row>
    <row r="527" spans="2:16" outlineLevel="2" x14ac:dyDescent="0.25">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5">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5">
      <c r="D529" s="30" t="s">
        <v>133</v>
      </c>
      <c r="F529" s="22"/>
      <c r="G529" s="14"/>
      <c r="K529" s="30"/>
      <c r="L529" s="35"/>
      <c r="M529" s="9"/>
      <c r="N529" s="9"/>
      <c r="O529" s="9"/>
      <c r="P529" s="39"/>
    </row>
    <row r="530" spans="2:16" outlineLevel="2" x14ac:dyDescent="0.25">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5">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5">
      <c r="D532" s="30" t="s">
        <v>133</v>
      </c>
      <c r="G532" s="14"/>
      <c r="L532" s="35"/>
      <c r="M532" s="9"/>
      <c r="N532" s="9"/>
      <c r="O532" s="9"/>
      <c r="P532" s="39"/>
    </row>
    <row r="533" spans="2:16" ht="13.5" customHeight="1" outlineLevel="2" x14ac:dyDescent="0.25">
      <c r="D533" s="30" t="s">
        <v>133</v>
      </c>
      <c r="F533" s="12"/>
      <c r="G533" s="14"/>
      <c r="K533" s="46"/>
      <c r="L533" s="35"/>
      <c r="M533" s="9"/>
      <c r="N533" s="9"/>
      <c r="O533" s="9"/>
      <c r="P533" s="39"/>
    </row>
    <row r="534" spans="2:16" outlineLevel="2" x14ac:dyDescent="0.25">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5">
      <c r="B535" s="1" t="s">
        <v>135</v>
      </c>
      <c r="D535" s="30" t="s">
        <v>133</v>
      </c>
      <c r="E535" s="1" t="s">
        <v>24</v>
      </c>
      <c r="F535" s="1" t="s">
        <v>20</v>
      </c>
      <c r="G535" s="14"/>
      <c r="H535" s="1" t="s">
        <v>18</v>
      </c>
      <c r="K535" s="9">
        <f>'Total Reqs'!K489</f>
        <v>0</v>
      </c>
      <c r="L535" s="35"/>
      <c r="M535" s="9"/>
      <c r="N535" s="9"/>
      <c r="O535" s="9"/>
      <c r="P535" s="39"/>
    </row>
    <row r="536" spans="2:16" outlineLevel="2" x14ac:dyDescent="0.25">
      <c r="D536" s="30" t="s">
        <v>133</v>
      </c>
      <c r="G536" s="14"/>
      <c r="L536" s="35"/>
      <c r="M536" s="9"/>
      <c r="N536" s="9"/>
      <c r="O536" s="9"/>
      <c r="P536" s="39"/>
    </row>
    <row r="537" spans="2:16" outlineLevel="2" x14ac:dyDescent="0.25">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5">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5">
      <c r="D539" s="30" t="s">
        <v>133</v>
      </c>
      <c r="G539" s="14"/>
      <c r="L539" s="35"/>
      <c r="M539" s="9"/>
      <c r="N539" s="9"/>
      <c r="O539" s="9"/>
      <c r="P539" s="39"/>
    </row>
    <row r="540" spans="2:16" outlineLevel="2" x14ac:dyDescent="0.25">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5">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5">
      <c r="D542" s="30" t="s">
        <v>133</v>
      </c>
      <c r="G542" s="14"/>
      <c r="L542" s="35"/>
      <c r="M542" s="9"/>
      <c r="N542" s="9"/>
      <c r="O542" s="9"/>
      <c r="P542" s="39"/>
    </row>
    <row r="543" spans="2:16" outlineLevel="2" x14ac:dyDescent="0.25">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5">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5">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5">
      <c r="G546" s="14"/>
      <c r="L546" s="35"/>
      <c r="M546" s="9"/>
      <c r="N546" s="9"/>
      <c r="O546" s="9"/>
      <c r="P546" s="39"/>
    </row>
    <row r="547" spans="2:38" outlineLevel="1" x14ac:dyDescent="0.25">
      <c r="L547" s="35"/>
      <c r="M547" s="47"/>
      <c r="N547" s="47"/>
      <c r="O547" s="47"/>
      <c r="P547" s="39"/>
    </row>
    <row r="548" spans="2:38" outlineLevel="2" x14ac:dyDescent="0.25">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5">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5">
      <c r="D550" s="30" t="s">
        <v>164</v>
      </c>
      <c r="L550" s="35"/>
      <c r="M550" s="9"/>
      <c r="N550" s="9"/>
      <c r="O550" s="9"/>
      <c r="P550" s="39"/>
    </row>
    <row r="551" spans="2:38" outlineLevel="2" x14ac:dyDescent="0.25">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5">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5">
      <c r="C553" s="47"/>
      <c r="D553" s="30" t="s">
        <v>164</v>
      </c>
      <c r="K553" s="47"/>
      <c r="L553" s="35"/>
      <c r="M553" s="9"/>
      <c r="N553" s="9"/>
      <c r="O553" s="9"/>
      <c r="P553" s="39"/>
    </row>
    <row r="554" spans="2:38" customFormat="1" outlineLevel="2" x14ac:dyDescent="0.25">
      <c r="C554" s="47"/>
      <c r="D554" s="30" t="s">
        <v>164</v>
      </c>
      <c r="K554" s="47"/>
      <c r="L554" s="35"/>
      <c r="M554" s="9"/>
      <c r="N554" s="9"/>
      <c r="O554" s="9"/>
      <c r="P554" s="39"/>
    </row>
    <row r="555" spans="2:38" outlineLevel="2" x14ac:dyDescent="0.25">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5">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5">
      <c r="D557" s="30" t="s">
        <v>164</v>
      </c>
      <c r="L557" s="35"/>
      <c r="M557" s="9"/>
      <c r="N557" s="9"/>
      <c r="O557" s="9"/>
      <c r="P557" s="39"/>
    </row>
    <row r="558" spans="2:38" outlineLevel="2" x14ac:dyDescent="0.25">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5">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5">
      <c r="D560" s="30" t="s">
        <v>164</v>
      </c>
      <c r="K560" s="45"/>
      <c r="L560" s="35"/>
      <c r="M560" s="9"/>
      <c r="N560" s="9"/>
      <c r="O560" s="9"/>
      <c r="P560" s="39"/>
      <c r="Q560" s="11"/>
      <c r="T560" s="11"/>
      <c r="W560" s="11"/>
      <c r="Z560" s="11"/>
      <c r="AC560" s="11"/>
      <c r="AF560" s="11"/>
      <c r="AI560" s="11"/>
      <c r="AL560" s="11"/>
    </row>
    <row r="561" spans="2:50" outlineLevel="2" x14ac:dyDescent="0.25">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5">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5">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5">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5">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5">
      <c r="D566" s="30" t="s">
        <v>164</v>
      </c>
      <c r="L566" s="35"/>
      <c r="M566" s="9"/>
      <c r="N566" s="9"/>
      <c r="O566" s="9"/>
      <c r="P566" s="39"/>
    </row>
    <row r="567" spans="2:50" outlineLevel="2" x14ac:dyDescent="0.25">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5">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5">
      <c r="D569" s="30" t="s">
        <v>164</v>
      </c>
      <c r="L569" s="35"/>
      <c r="M569" s="9"/>
      <c r="N569" s="9"/>
      <c r="O569" s="9"/>
      <c r="P569" s="39"/>
    </row>
    <row r="570" spans="2:50" outlineLevel="2" x14ac:dyDescent="0.25">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5">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5">
      <c r="D572" s="30" t="s">
        <v>164</v>
      </c>
      <c r="L572" s="35"/>
      <c r="M572" s="9"/>
      <c r="N572" s="9"/>
      <c r="O572" s="9"/>
      <c r="P572" s="39"/>
    </row>
    <row r="573" spans="2:50" outlineLevel="2" x14ac:dyDescent="0.25">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5">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5">
      <c r="D575" s="30" t="s">
        <v>164</v>
      </c>
      <c r="L575" s="35"/>
      <c r="M575" s="9"/>
      <c r="N575" s="9"/>
      <c r="O575" s="9"/>
      <c r="P575" s="39"/>
    </row>
    <row r="576" spans="2:50" outlineLevel="2" x14ac:dyDescent="0.25">
      <c r="D576" s="30" t="s">
        <v>164</v>
      </c>
      <c r="L576" s="35"/>
      <c r="M576" s="9"/>
      <c r="N576" s="9"/>
      <c r="O576" s="9"/>
      <c r="P576" s="39"/>
    </row>
    <row r="577" spans="2:131" outlineLevel="2" x14ac:dyDescent="0.25">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5">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5">
      <c r="D579" s="30" t="s">
        <v>164</v>
      </c>
      <c r="L579" s="35"/>
      <c r="M579" s="9"/>
      <c r="N579" s="9"/>
      <c r="O579" s="9"/>
      <c r="P579" s="39"/>
    </row>
    <row r="580" spans="2:131" outlineLevel="2" x14ac:dyDescent="0.25">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5">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5">
      <c r="D582" s="30" t="s">
        <v>164</v>
      </c>
      <c r="L582" s="35"/>
      <c r="M582" s="9"/>
      <c r="N582" s="9"/>
      <c r="O582" s="9"/>
      <c r="P582" s="39"/>
    </row>
    <row r="583" spans="2:131" outlineLevel="2" x14ac:dyDescent="0.25">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5">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5">
      <c r="D585" s="30" t="s">
        <v>164</v>
      </c>
      <c r="L585" s="35"/>
      <c r="M585" s="9"/>
      <c r="N585" s="9"/>
      <c r="O585" s="9"/>
      <c r="P585" s="39"/>
    </row>
    <row r="586" spans="2:131" outlineLevel="2" x14ac:dyDescent="0.25">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5">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5">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5">
      <c r="L589" s="35"/>
      <c r="M589" s="9"/>
      <c r="N589" s="9"/>
      <c r="O589" s="9"/>
      <c r="P589" s="39"/>
    </row>
    <row r="590" spans="2:131" outlineLevel="1" x14ac:dyDescent="0.25">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5">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5">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5">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5">
      <c r="C594" s="30"/>
      <c r="D594" s="30"/>
      <c r="G594" s="3"/>
      <c r="K594" s="46" t="str">
        <f>'Total Reqs'!K545</f>
        <v>no more customer</v>
      </c>
      <c r="L594" s="35"/>
      <c r="M594" s="9"/>
      <c r="N594" s="9"/>
      <c r="O594" s="9"/>
      <c r="P594" s="39"/>
      <c r="CU594" s="4"/>
      <c r="CV594" s="4"/>
    </row>
    <row r="595" spans="2:131" outlineLevel="1" x14ac:dyDescent="0.25">
      <c r="L595" s="35"/>
      <c r="M595" s="9"/>
      <c r="N595" s="9"/>
      <c r="O595" s="9"/>
      <c r="P595" s="39"/>
    </row>
    <row r="596" spans="2:131" outlineLevel="1" x14ac:dyDescent="0.25">
      <c r="F596" s="12"/>
      <c r="K596" s="63"/>
      <c r="L596" s="35"/>
      <c r="M596" s="9"/>
      <c r="N596" s="9"/>
      <c r="O596" s="9"/>
      <c r="P596" s="39"/>
      <c r="Q596" s="11"/>
      <c r="T596" s="11"/>
      <c r="W596" s="11"/>
      <c r="Z596" s="11"/>
      <c r="AC596" s="11"/>
      <c r="AF596" s="11"/>
      <c r="AI596" s="11"/>
    </row>
    <row r="597" spans="2:131" outlineLevel="2" x14ac:dyDescent="0.25">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5">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5">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3.8" outlineLevel="1" x14ac:dyDescent="0.25">
      <c r="K600" s="72" t="s">
        <v>408</v>
      </c>
      <c r="L600" s="35"/>
      <c r="M600" s="9"/>
      <c r="N600" s="9"/>
      <c r="O600" s="9"/>
      <c r="P600" s="39"/>
    </row>
    <row r="601" spans="2:131" outlineLevel="1" x14ac:dyDescent="0.25">
      <c r="F601" s="12"/>
      <c r="K601" s="46"/>
      <c r="L601" s="35"/>
      <c r="M601" s="9"/>
      <c r="N601" s="9"/>
      <c r="O601" s="9"/>
      <c r="P601" s="39"/>
    </row>
    <row r="602" spans="2:131" outlineLevel="2" x14ac:dyDescent="0.25">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5">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5">
      <c r="L604" s="35"/>
      <c r="M604" s="9"/>
      <c r="N604" s="9"/>
      <c r="O604" s="9"/>
      <c r="P604" s="39"/>
    </row>
    <row r="605" spans="2:131" outlineLevel="1" x14ac:dyDescent="0.25">
      <c r="L605" s="35"/>
      <c r="M605" s="9"/>
      <c r="N605" s="9"/>
      <c r="O605" s="9"/>
      <c r="P605" s="39"/>
    </row>
    <row r="606" spans="2:131" outlineLevel="2" x14ac:dyDescent="0.25">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5">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5">
      <c r="D608" s="30" t="s">
        <v>175</v>
      </c>
      <c r="K608" s="50"/>
      <c r="L608" s="35"/>
      <c r="M608" s="9"/>
      <c r="N608" s="9"/>
      <c r="O608" s="9"/>
      <c r="P608" s="39"/>
    </row>
    <row r="609" spans="1:21" outlineLevel="2" x14ac:dyDescent="0.25">
      <c r="D609" s="30" t="s">
        <v>175</v>
      </c>
      <c r="L609" s="35"/>
      <c r="M609" s="9"/>
      <c r="N609" s="9"/>
      <c r="O609" s="9"/>
      <c r="P609" s="39"/>
    </row>
    <row r="610" spans="1:21" outlineLevel="2" x14ac:dyDescent="0.25">
      <c r="D610" s="30" t="s">
        <v>175</v>
      </c>
      <c r="L610" s="35"/>
      <c r="M610" s="47"/>
      <c r="N610" s="47"/>
      <c r="O610" s="47"/>
      <c r="P610" s="39"/>
    </row>
    <row r="611" spans="1:21" outlineLevel="2" x14ac:dyDescent="0.25">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5">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5">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5">
      <c r="F614" s="19"/>
      <c r="K614" s="50"/>
      <c r="L614" s="35"/>
      <c r="M614" s="9"/>
      <c r="N614" s="9"/>
      <c r="O614" s="9"/>
      <c r="P614" s="39"/>
    </row>
    <row r="615" spans="1:21" outlineLevel="1" x14ac:dyDescent="0.25">
      <c r="F615" s="19"/>
      <c r="L615" s="35"/>
      <c r="M615" s="9"/>
      <c r="N615" s="9"/>
      <c r="O615" s="9"/>
      <c r="P615" s="39"/>
    </row>
    <row r="616" spans="1:21" outlineLevel="1" x14ac:dyDescent="0.25">
      <c r="F616" s="19"/>
      <c r="L616" s="35"/>
      <c r="M616" s="9"/>
      <c r="N616" s="9"/>
      <c r="O616" s="9"/>
      <c r="P616" s="39"/>
    </row>
    <row r="617" spans="1:21" outlineLevel="1" x14ac:dyDescent="0.25">
      <c r="B617" s="1" t="s">
        <v>178</v>
      </c>
      <c r="F617" s="4"/>
      <c r="L617" s="35"/>
      <c r="M617" s="9"/>
      <c r="N617" s="9"/>
      <c r="O617" s="9"/>
      <c r="P617" s="39"/>
    </row>
    <row r="618" spans="1:21" outlineLevel="2" x14ac:dyDescent="0.25">
      <c r="D618" s="30" t="s">
        <v>356</v>
      </c>
      <c r="F618" s="19" t="s">
        <v>20</v>
      </c>
      <c r="H618" s="1" t="s">
        <v>18</v>
      </c>
      <c r="I618" s="1" t="s">
        <v>17</v>
      </c>
      <c r="K618" s="9">
        <f>'Total Reqs'!K566</f>
        <v>0</v>
      </c>
      <c r="L618" s="35"/>
      <c r="M618" s="9"/>
      <c r="N618" s="9"/>
      <c r="O618" s="9"/>
      <c r="P618" s="39"/>
      <c r="S618" s="4">
        <v>0</v>
      </c>
    </row>
    <row r="619" spans="1:21" outlineLevel="2" x14ac:dyDescent="0.25">
      <c r="D619" s="30" t="s">
        <v>356</v>
      </c>
      <c r="F619" s="19"/>
      <c r="L619" s="35"/>
      <c r="M619" s="9"/>
      <c r="N619" s="9"/>
      <c r="O619" s="9"/>
      <c r="P619" s="39"/>
    </row>
    <row r="620" spans="1:21" outlineLevel="2" x14ac:dyDescent="0.25">
      <c r="D620" s="30" t="s">
        <v>356</v>
      </c>
      <c r="F620" s="19" t="s">
        <v>179</v>
      </c>
      <c r="H620" s="1" t="s">
        <v>18</v>
      </c>
      <c r="I620" s="1" t="s">
        <v>17</v>
      </c>
      <c r="K620" s="9">
        <f>'Total Reqs'!K568</f>
        <v>17</v>
      </c>
      <c r="L620" s="35"/>
      <c r="M620" s="9"/>
      <c r="N620" s="9"/>
      <c r="O620" s="9"/>
      <c r="P620" s="39"/>
      <c r="S620" s="4">
        <v>0</v>
      </c>
    </row>
    <row r="621" spans="1:21" outlineLevel="1" x14ac:dyDescent="0.25">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3.8" outlineLevel="1" x14ac:dyDescent="0.25">
      <c r="C622" s="47"/>
      <c r="D622" s="47"/>
      <c r="K622" s="73" t="s">
        <v>409</v>
      </c>
      <c r="L622" s="35"/>
      <c r="M622" s="9"/>
      <c r="N622" s="9"/>
      <c r="O622" s="9"/>
      <c r="P622" s="39"/>
    </row>
    <row r="623" spans="1:21" outlineLevel="1" x14ac:dyDescent="0.25">
      <c r="F623" s="19"/>
      <c r="L623" s="35"/>
      <c r="M623" s="9"/>
      <c r="N623" s="9"/>
      <c r="O623" s="9"/>
      <c r="P623" s="39"/>
    </row>
    <row r="624" spans="1:21" outlineLevel="1" x14ac:dyDescent="0.25">
      <c r="A624" s="1" t="s">
        <v>180</v>
      </c>
      <c r="F624" s="19"/>
      <c r="L624" s="35"/>
      <c r="M624" s="9"/>
      <c r="N624" s="9"/>
      <c r="O624" s="9"/>
      <c r="P624" s="39"/>
    </row>
    <row r="625" spans="1:21" outlineLevel="1" x14ac:dyDescent="0.25">
      <c r="L625" s="35"/>
      <c r="M625" s="9"/>
      <c r="N625" s="9"/>
      <c r="O625" s="9"/>
      <c r="P625" s="39"/>
    </row>
    <row r="626" spans="1:21" outlineLevel="2" x14ac:dyDescent="0.25">
      <c r="D626" s="30" t="s">
        <v>181</v>
      </c>
      <c r="E626" s="1" t="s">
        <v>13</v>
      </c>
      <c r="F626" s="1" t="s">
        <v>181</v>
      </c>
      <c r="H626" s="1" t="s">
        <v>16</v>
      </c>
      <c r="I626" s="1" t="s">
        <v>151</v>
      </c>
      <c r="K626" s="9">
        <f>'Total Reqs'!K573</f>
        <v>5038</v>
      </c>
      <c r="L626" s="35"/>
      <c r="M626" s="9"/>
      <c r="N626" s="9"/>
      <c r="O626" s="9"/>
      <c r="P626" s="39"/>
      <c r="S626" s="4">
        <v>0</v>
      </c>
    </row>
    <row r="627" spans="1:21" outlineLevel="2" x14ac:dyDescent="0.25">
      <c r="D627" s="30" t="s">
        <v>181</v>
      </c>
      <c r="E627" s="1" t="s">
        <v>13</v>
      </c>
      <c r="F627" s="1" t="s">
        <v>181</v>
      </c>
      <c r="H627" s="1" t="s">
        <v>18</v>
      </c>
      <c r="I627" s="1" t="s">
        <v>151</v>
      </c>
      <c r="K627" s="9">
        <f>'Total Reqs'!K574</f>
        <v>0</v>
      </c>
      <c r="L627" s="35"/>
      <c r="M627" s="9"/>
      <c r="N627" s="9"/>
      <c r="O627" s="9"/>
      <c r="P627" s="39"/>
    </row>
    <row r="628" spans="1:21" outlineLevel="1" x14ac:dyDescent="0.25">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5">
      <c r="L629" s="35"/>
      <c r="M629" s="9"/>
      <c r="N629" s="9"/>
      <c r="O629" s="9"/>
      <c r="P629" s="39"/>
    </row>
    <row r="630" spans="1:21" outlineLevel="2" x14ac:dyDescent="0.25">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5">
      <c r="D631" s="30" t="s">
        <v>182</v>
      </c>
      <c r="E631" s="1" t="s">
        <v>24</v>
      </c>
      <c r="F631" s="1" t="s">
        <v>182</v>
      </c>
      <c r="H631" s="1" t="s">
        <v>18</v>
      </c>
      <c r="I631" s="1" t="s">
        <v>151</v>
      </c>
      <c r="K631" s="9">
        <f>'Total Reqs'!K577</f>
        <v>0</v>
      </c>
      <c r="L631" s="35"/>
      <c r="M631" s="9"/>
      <c r="N631" s="9"/>
      <c r="O631" s="9"/>
      <c r="P631" s="39"/>
    </row>
    <row r="632" spans="1:21" outlineLevel="2" x14ac:dyDescent="0.25">
      <c r="D632" s="30" t="s">
        <v>182</v>
      </c>
      <c r="L632" s="35"/>
      <c r="M632" s="9"/>
      <c r="N632" s="9"/>
      <c r="O632" s="9"/>
      <c r="P632" s="39"/>
    </row>
    <row r="633" spans="1:21" outlineLevel="2" x14ac:dyDescent="0.25">
      <c r="D633" s="30" t="s">
        <v>182</v>
      </c>
      <c r="E633" s="1" t="s">
        <v>13</v>
      </c>
      <c r="F633" s="1" t="s">
        <v>182</v>
      </c>
      <c r="H633" s="1" t="s">
        <v>16</v>
      </c>
      <c r="I633" s="1" t="s">
        <v>151</v>
      </c>
      <c r="K633" s="9">
        <f>'Total Reqs'!K579</f>
        <v>2651</v>
      </c>
      <c r="L633" s="35"/>
      <c r="M633" s="9"/>
      <c r="N633" s="9"/>
      <c r="O633" s="9"/>
      <c r="P633" s="39"/>
    </row>
    <row r="634" spans="1:21" outlineLevel="2" x14ac:dyDescent="0.25">
      <c r="D634" s="30" t="s">
        <v>182</v>
      </c>
      <c r="E634" s="1" t="s">
        <v>13</v>
      </c>
      <c r="F634" s="1" t="s">
        <v>182</v>
      </c>
      <c r="H634" s="1" t="s">
        <v>18</v>
      </c>
      <c r="I634" s="1" t="s">
        <v>151</v>
      </c>
      <c r="K634" s="9">
        <f>'Total Reqs'!K580</f>
        <v>0</v>
      </c>
      <c r="L634" s="35"/>
      <c r="M634" s="9"/>
      <c r="N634" s="9"/>
      <c r="O634" s="9"/>
      <c r="P634" s="39"/>
    </row>
    <row r="635" spans="1:21" outlineLevel="1" x14ac:dyDescent="0.25">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5">
      <c r="H636" s="12" t="s">
        <v>360</v>
      </c>
      <c r="K636" s="64"/>
      <c r="L636" s="35"/>
      <c r="M636" s="9"/>
      <c r="N636" s="9"/>
      <c r="O636" s="9"/>
      <c r="P636" s="39"/>
    </row>
    <row r="637" spans="1:21" outlineLevel="2" x14ac:dyDescent="0.25">
      <c r="D637" s="30" t="s">
        <v>183</v>
      </c>
      <c r="E637" s="1" t="s">
        <v>13</v>
      </c>
      <c r="F637" s="1" t="s">
        <v>183</v>
      </c>
      <c r="H637" s="1" t="s">
        <v>16</v>
      </c>
      <c r="I637" s="1" t="s">
        <v>151</v>
      </c>
      <c r="K637" s="9">
        <f>'Total Reqs'!K582</f>
        <v>820</v>
      </c>
      <c r="L637" s="35"/>
      <c r="M637" s="9"/>
      <c r="N637" s="9"/>
      <c r="O637" s="9"/>
      <c r="P637" s="39"/>
      <c r="S637" s="4">
        <v>0</v>
      </c>
    </row>
    <row r="638" spans="1:21" outlineLevel="2" x14ac:dyDescent="0.25">
      <c r="A638" s="12"/>
      <c r="D638" s="30" t="s">
        <v>183</v>
      </c>
      <c r="E638" s="1" t="s">
        <v>13</v>
      </c>
      <c r="F638" s="1" t="s">
        <v>183</v>
      </c>
      <c r="H638" s="1" t="s">
        <v>18</v>
      </c>
      <c r="I638" s="1" t="s">
        <v>151</v>
      </c>
      <c r="K638" s="9">
        <f>'Total Reqs'!K583</f>
        <v>0</v>
      </c>
      <c r="L638" s="35"/>
      <c r="M638" s="9"/>
      <c r="N638" s="9"/>
      <c r="O638" s="9"/>
      <c r="P638" s="39"/>
    </row>
    <row r="639" spans="1:21" outlineLevel="1" x14ac:dyDescent="0.25">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5">
      <c r="A640" s="12"/>
      <c r="F640" s="12"/>
      <c r="K640" s="64"/>
      <c r="L640" s="35"/>
      <c r="M640" s="9"/>
      <c r="N640" s="9"/>
      <c r="O640" s="9"/>
      <c r="P640" s="39"/>
    </row>
    <row r="641" spans="1:50" outlineLevel="1" x14ac:dyDescent="0.25">
      <c r="K641" s="64"/>
      <c r="L641" s="35"/>
      <c r="M641" s="9"/>
      <c r="N641" s="9"/>
      <c r="O641" s="9"/>
      <c r="P641" s="39"/>
    </row>
    <row r="642" spans="1:50" outlineLevel="2" x14ac:dyDescent="0.25">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5">
      <c r="D643" s="30" t="s">
        <v>184</v>
      </c>
      <c r="E643" s="1" t="s">
        <v>13</v>
      </c>
      <c r="F643" s="1" t="s">
        <v>184</v>
      </c>
      <c r="H643" s="1" t="s">
        <v>18</v>
      </c>
      <c r="I643" s="1" t="s">
        <v>151</v>
      </c>
      <c r="K643" s="9">
        <f>'Total Reqs'!K587</f>
        <v>0</v>
      </c>
      <c r="L643" s="35"/>
      <c r="M643" s="9"/>
      <c r="N643" s="9"/>
      <c r="O643" s="9"/>
      <c r="P643" s="39"/>
    </row>
    <row r="644" spans="1:50" outlineLevel="1" x14ac:dyDescent="0.25">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5">
      <c r="K645" s="64"/>
      <c r="L645" s="35"/>
      <c r="M645" s="9"/>
      <c r="N645" s="9"/>
      <c r="O645" s="9"/>
      <c r="P645" s="39"/>
    </row>
    <row r="646" spans="1:50" outlineLevel="2" x14ac:dyDescent="0.25">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5">
      <c r="D647" s="30" t="s">
        <v>187</v>
      </c>
      <c r="E647" s="1" t="s">
        <v>363</v>
      </c>
      <c r="F647" s="1" t="s">
        <v>187</v>
      </c>
      <c r="H647" s="1" t="s">
        <v>18</v>
      </c>
      <c r="I647" s="1" t="s">
        <v>151</v>
      </c>
      <c r="K647" s="9">
        <f>'Total Reqs'!K590</f>
        <v>0</v>
      </c>
      <c r="L647" s="35"/>
      <c r="M647" s="9"/>
      <c r="N647" s="9"/>
      <c r="O647" s="9"/>
      <c r="P647" s="39"/>
    </row>
    <row r="648" spans="1:50" outlineLevel="2" x14ac:dyDescent="0.25">
      <c r="D648" s="30" t="s">
        <v>187</v>
      </c>
      <c r="E648" s="1" t="s">
        <v>363</v>
      </c>
      <c r="F648" s="1" t="s">
        <v>187</v>
      </c>
      <c r="H648" s="1" t="s">
        <v>28</v>
      </c>
      <c r="I648" s="1" t="s">
        <v>151</v>
      </c>
      <c r="K648" s="9">
        <f>'Total Reqs'!K591</f>
        <v>348</v>
      </c>
      <c r="L648" s="35"/>
      <c r="M648" s="9"/>
      <c r="N648" s="9"/>
      <c r="O648" s="9"/>
      <c r="P648" s="39"/>
    </row>
    <row r="649" spans="1:50" outlineLevel="1" x14ac:dyDescent="0.25">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5">
      <c r="K650" s="65"/>
      <c r="L650" s="35"/>
      <c r="M650" s="9"/>
      <c r="N650" s="9"/>
      <c r="O650" s="9"/>
      <c r="P650" s="39"/>
      <c r="Q650" s="11"/>
      <c r="T650" s="11"/>
      <c r="W650" s="11"/>
      <c r="Z650" s="11"/>
      <c r="AC650" s="11"/>
      <c r="AF650" s="11"/>
      <c r="AI650" s="11"/>
      <c r="AL650" s="11"/>
      <c r="AO650" s="11"/>
      <c r="AR650" s="11"/>
      <c r="AU650" s="11"/>
      <c r="AX650" s="11"/>
    </row>
    <row r="651" spans="1:50" outlineLevel="2" x14ac:dyDescent="0.25">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5">
      <c r="D652" s="30" t="s">
        <v>187</v>
      </c>
      <c r="E652" s="1" t="s">
        <v>365</v>
      </c>
      <c r="F652" s="1" t="s">
        <v>187</v>
      </c>
      <c r="G652" s="3" t="s">
        <v>190</v>
      </c>
      <c r="H652" s="1" t="s">
        <v>18</v>
      </c>
      <c r="I652" s="1" t="s">
        <v>151</v>
      </c>
      <c r="K652" s="9">
        <f>'Total Reqs'!K594</f>
        <v>10</v>
      </c>
      <c r="L652" s="35"/>
      <c r="M652" s="9"/>
      <c r="N652" s="9"/>
      <c r="O652" s="9"/>
      <c r="P652" s="39"/>
    </row>
    <row r="653" spans="1:50" outlineLevel="1" x14ac:dyDescent="0.25">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5">
      <c r="L654" s="35"/>
      <c r="M654" s="9"/>
      <c r="N654" s="9"/>
      <c r="O654" s="9"/>
      <c r="P654" s="39"/>
    </row>
    <row r="655" spans="1:50" outlineLevel="2" x14ac:dyDescent="0.25">
      <c r="D655" s="30" t="s">
        <v>191</v>
      </c>
      <c r="E655" s="1" t="s">
        <v>13</v>
      </c>
      <c r="F655" s="19" t="s">
        <v>191</v>
      </c>
      <c r="H655" s="1" t="s">
        <v>16</v>
      </c>
      <c r="I655" s="1" t="s">
        <v>151</v>
      </c>
      <c r="K655" s="9">
        <f>'Total Reqs'!K596</f>
        <v>0</v>
      </c>
      <c r="L655" s="35"/>
      <c r="M655" s="9"/>
      <c r="N655" s="9"/>
      <c r="O655" s="9"/>
      <c r="P655" s="39"/>
      <c r="S655" s="4">
        <v>0</v>
      </c>
    </row>
    <row r="656" spans="1:50" outlineLevel="2" x14ac:dyDescent="0.25">
      <c r="D656" s="30" t="s">
        <v>191</v>
      </c>
      <c r="E656" s="1" t="s">
        <v>13</v>
      </c>
      <c r="F656" s="19" t="s">
        <v>191</v>
      </c>
      <c r="H656" s="1" t="s">
        <v>18</v>
      </c>
      <c r="I656" s="1" t="s">
        <v>151</v>
      </c>
      <c r="K656" s="9">
        <f>'Total Reqs'!K597</f>
        <v>0</v>
      </c>
      <c r="L656" s="35"/>
      <c r="M656" s="9"/>
      <c r="N656" s="9"/>
      <c r="O656" s="9"/>
      <c r="P656" s="39"/>
    </row>
    <row r="657" spans="1:50" outlineLevel="1" x14ac:dyDescent="0.25">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5">
      <c r="F658" s="19"/>
      <c r="L658" s="35"/>
      <c r="M658" s="9"/>
      <c r="N658" s="9"/>
      <c r="O658" s="9"/>
      <c r="P658" s="39"/>
    </row>
    <row r="659" spans="1:50" outlineLevel="2" x14ac:dyDescent="0.25">
      <c r="D659" s="30" t="s">
        <v>192</v>
      </c>
      <c r="E659" s="1" t="s">
        <v>13</v>
      </c>
      <c r="F659" s="19" t="s">
        <v>192</v>
      </c>
      <c r="H659" s="1" t="s">
        <v>16</v>
      </c>
      <c r="I659" s="1" t="s">
        <v>151</v>
      </c>
      <c r="K659" s="9">
        <f>'Total Reqs'!K599</f>
        <v>0</v>
      </c>
      <c r="L659" s="35"/>
      <c r="M659" s="9"/>
      <c r="N659" s="9"/>
      <c r="O659" s="9"/>
      <c r="P659" s="39"/>
      <c r="S659" s="4">
        <v>0</v>
      </c>
    </row>
    <row r="660" spans="1:50" outlineLevel="2" x14ac:dyDescent="0.25">
      <c r="D660" s="30" t="s">
        <v>192</v>
      </c>
      <c r="E660" s="1" t="s">
        <v>13</v>
      </c>
      <c r="F660" s="19" t="s">
        <v>192</v>
      </c>
      <c r="H660" s="1" t="s">
        <v>18</v>
      </c>
      <c r="I660" s="1" t="s">
        <v>151</v>
      </c>
      <c r="K660" s="9">
        <f>'Total Reqs'!K600</f>
        <v>0</v>
      </c>
      <c r="L660" s="35"/>
      <c r="M660" s="9"/>
      <c r="N660" s="9"/>
      <c r="O660" s="9"/>
      <c r="P660" s="39"/>
    </row>
    <row r="661" spans="1:50" outlineLevel="1" x14ac:dyDescent="0.25">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5">
      <c r="F662" s="19"/>
      <c r="L662" s="35"/>
      <c r="M662" s="9"/>
      <c r="N662" s="9"/>
      <c r="O662" s="9"/>
      <c r="P662" s="39"/>
    </row>
    <row r="663" spans="1:50" outlineLevel="1" x14ac:dyDescent="0.25">
      <c r="A663" s="1" t="s">
        <v>193</v>
      </c>
      <c r="F663" s="19"/>
      <c r="L663" s="35"/>
      <c r="M663" s="9"/>
      <c r="N663" s="9"/>
      <c r="O663" s="9"/>
      <c r="P663" s="39"/>
    </row>
    <row r="664" spans="1:50" outlineLevel="1" x14ac:dyDescent="0.25">
      <c r="D664" s="34"/>
      <c r="E664" s="19"/>
      <c r="L664" s="35"/>
      <c r="M664" s="9"/>
      <c r="N664" s="9"/>
      <c r="O664" s="9"/>
      <c r="P664" s="39"/>
    </row>
    <row r="665" spans="1:50" outlineLevel="2" x14ac:dyDescent="0.25">
      <c r="B665" s="1" t="s">
        <v>125</v>
      </c>
      <c r="D665" s="30" t="s">
        <v>175</v>
      </c>
      <c r="F665" s="1" t="s">
        <v>194</v>
      </c>
      <c r="G665" s="3" t="s">
        <v>195</v>
      </c>
      <c r="H665" s="1" t="s">
        <v>16</v>
      </c>
      <c r="I665" s="1" t="s">
        <v>196</v>
      </c>
      <c r="K665" s="9">
        <f>'Total Reqs'!K604</f>
        <v>4270</v>
      </c>
      <c r="L665" s="35">
        <f>(1-0.0235)*3109</f>
        <v>3035.9385000000002</v>
      </c>
      <c r="M665" s="9"/>
      <c r="N665" s="9"/>
      <c r="O665" s="9"/>
      <c r="P665" s="39"/>
      <c r="S665" s="4">
        <v>10549</v>
      </c>
    </row>
    <row r="666" spans="1:50" outlineLevel="2" x14ac:dyDescent="0.25">
      <c r="B666" s="1" t="s">
        <v>125</v>
      </c>
      <c r="D666" s="30" t="s">
        <v>175</v>
      </c>
      <c r="F666" s="1" t="s">
        <v>194</v>
      </c>
      <c r="G666" s="3" t="s">
        <v>195</v>
      </c>
      <c r="H666" s="1" t="s">
        <v>18</v>
      </c>
      <c r="I666" s="1" t="s">
        <v>196</v>
      </c>
      <c r="K666" s="9">
        <f>'Total Reqs'!K605</f>
        <v>0</v>
      </c>
      <c r="L666" s="35"/>
      <c r="M666" s="9"/>
      <c r="N666" s="9"/>
      <c r="O666" s="9"/>
      <c r="P666" s="39"/>
    </row>
    <row r="667" spans="1:50" outlineLevel="2" x14ac:dyDescent="0.25">
      <c r="B667" s="1" t="s">
        <v>125</v>
      </c>
      <c r="D667" s="30" t="s">
        <v>175</v>
      </c>
      <c r="F667" s="1" t="s">
        <v>194</v>
      </c>
      <c r="G667" s="3" t="s">
        <v>195</v>
      </c>
      <c r="H667" s="1" t="s">
        <v>28</v>
      </c>
      <c r="I667" s="1" t="s">
        <v>196</v>
      </c>
      <c r="K667" s="9">
        <f>'Total Reqs'!K606</f>
        <v>0</v>
      </c>
      <c r="L667" s="35"/>
      <c r="M667" s="9"/>
      <c r="N667" s="9"/>
      <c r="O667" s="9"/>
      <c r="P667" s="39"/>
    </row>
    <row r="668" spans="1:50" outlineLevel="2" x14ac:dyDescent="0.25">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5">
      <c r="B669" s="1" t="s">
        <v>125</v>
      </c>
      <c r="D669" s="30" t="s">
        <v>175</v>
      </c>
      <c r="F669" s="24" t="s">
        <v>197</v>
      </c>
      <c r="G669" s="3" t="s">
        <v>195</v>
      </c>
      <c r="H669" s="1" t="s">
        <v>18</v>
      </c>
      <c r="I669" s="1" t="s">
        <v>196</v>
      </c>
      <c r="K669" s="9">
        <f>'Total Reqs'!K608</f>
        <v>0</v>
      </c>
      <c r="L669" s="35"/>
      <c r="M669" s="9"/>
      <c r="N669" s="9"/>
      <c r="O669" s="9"/>
      <c r="P669" s="39"/>
    </row>
    <row r="670" spans="1:50" outlineLevel="2" x14ac:dyDescent="0.25">
      <c r="B670" s="1" t="s">
        <v>125</v>
      </c>
      <c r="D670" s="30" t="s">
        <v>175</v>
      </c>
      <c r="F670" s="24" t="s">
        <v>197</v>
      </c>
      <c r="G670" s="3" t="s">
        <v>195</v>
      </c>
      <c r="H670" s="1" t="s">
        <v>28</v>
      </c>
      <c r="I670" s="1" t="s">
        <v>196</v>
      </c>
      <c r="K670" s="9">
        <f>'Total Reqs'!K609</f>
        <v>0</v>
      </c>
      <c r="L670" s="35"/>
      <c r="M670" s="9"/>
      <c r="N670" s="9"/>
      <c r="O670" s="9"/>
      <c r="P670" s="39"/>
    </row>
    <row r="671" spans="1:50" outlineLevel="1" x14ac:dyDescent="0.25">
      <c r="B671" s="30" t="str">
        <f>B670</f>
        <v>TRANSCO</v>
      </c>
      <c r="D671" s="40" t="s">
        <v>355</v>
      </c>
      <c r="E671" s="36"/>
      <c r="F671" s="36"/>
      <c r="G671" s="41"/>
      <c r="H671" s="36"/>
      <c r="I671" s="36"/>
      <c r="J671" s="36"/>
      <c r="K671" s="42">
        <f>SUBTOTAL(9,K665:K670)</f>
        <v>4609</v>
      </c>
      <c r="L671" s="42">
        <f>SUBTOTAL(9,L665:L670)</f>
        <v>3035.9385000000002</v>
      </c>
      <c r="M671" s="42">
        <f>K671-L671</f>
        <v>1573.0614999999998</v>
      </c>
      <c r="N671" s="42">
        <v>4266</v>
      </c>
      <c r="O671" s="42">
        <f>IF(M671&lt;0.9*N671,0.9*N671,IF(M671&gt;1.1*N671,1.1*N671,M671))</f>
        <v>3839.4</v>
      </c>
      <c r="P671" s="43">
        <f>(M671-O671)</f>
        <v>-2266.3385000000003</v>
      </c>
      <c r="Q671" s="44"/>
      <c r="R671" s="44"/>
      <c r="S671" s="44">
        <f>SUBTOTAL(9,S665:S670)</f>
        <v>12045</v>
      </c>
      <c r="T671" s="44"/>
      <c r="U671" s="49">
        <f>S671-K671</f>
        <v>7436</v>
      </c>
    </row>
    <row r="672" spans="1:50" outlineLevel="1" x14ac:dyDescent="0.25">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5">
      <c r="K673" s="45"/>
      <c r="L673" s="35"/>
      <c r="M673" s="9"/>
      <c r="N673" s="9"/>
      <c r="O673" s="9"/>
      <c r="P673" s="39"/>
      <c r="Q673" s="11"/>
      <c r="T673" s="11"/>
      <c r="W673" s="11"/>
      <c r="Z673" s="11"/>
      <c r="AC673" s="11"/>
      <c r="AF673" s="11"/>
      <c r="AI673" s="11"/>
      <c r="AL673" s="11"/>
      <c r="AO673" s="11"/>
      <c r="AR673" s="11"/>
      <c r="AU673" s="11"/>
      <c r="AX673" s="11"/>
    </row>
    <row r="674" spans="2:50" outlineLevel="2" x14ac:dyDescent="0.25">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5">
      <c r="B675" s="1" t="s">
        <v>198</v>
      </c>
      <c r="D675" s="30" t="s">
        <v>198</v>
      </c>
      <c r="F675" s="1" t="s">
        <v>194</v>
      </c>
      <c r="G675" s="3" t="s">
        <v>199</v>
      </c>
      <c r="H675" s="1" t="s">
        <v>18</v>
      </c>
      <c r="I675" s="1" t="s">
        <v>196</v>
      </c>
      <c r="K675" s="9">
        <f>'Total Reqs'!K613</f>
        <v>0</v>
      </c>
      <c r="L675" s="35"/>
      <c r="M675" s="9"/>
      <c r="N675" s="9"/>
      <c r="O675" s="9"/>
      <c r="P675" s="39"/>
    </row>
    <row r="676" spans="2:50" outlineLevel="2" x14ac:dyDescent="0.25">
      <c r="B676" s="1" t="s">
        <v>198</v>
      </c>
      <c r="D676" s="30" t="s">
        <v>198</v>
      </c>
      <c r="F676" s="1" t="s">
        <v>194</v>
      </c>
      <c r="G676" s="3" t="s">
        <v>199</v>
      </c>
      <c r="H676" s="1" t="s">
        <v>28</v>
      </c>
      <c r="I676" s="1" t="s">
        <v>196</v>
      </c>
      <c r="K676" s="42">
        <v>0</v>
      </c>
      <c r="L676" s="35"/>
      <c r="M676" s="9"/>
      <c r="N676" s="9"/>
      <c r="O676" s="9"/>
      <c r="P676" s="39"/>
    </row>
    <row r="677" spans="2:50" outlineLevel="1" x14ac:dyDescent="0.25">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5">
      <c r="F678" s="12" t="s">
        <v>369</v>
      </c>
      <c r="L678" s="35"/>
      <c r="M678" s="9"/>
      <c r="N678" s="9"/>
      <c r="O678" s="9"/>
      <c r="P678" s="39"/>
    </row>
    <row r="679" spans="2:50" outlineLevel="1" x14ac:dyDescent="0.25">
      <c r="K679" s="45"/>
      <c r="L679" s="35"/>
      <c r="M679" s="9"/>
      <c r="N679" s="9"/>
      <c r="O679" s="9"/>
      <c r="P679" s="39"/>
      <c r="Q679" s="11"/>
      <c r="T679" s="11"/>
      <c r="W679" s="11"/>
      <c r="Z679" s="11"/>
      <c r="AC679" s="11"/>
      <c r="AF679" s="11"/>
      <c r="AI679" s="11"/>
      <c r="AL679" s="11"/>
      <c r="AO679" s="11"/>
      <c r="AR679" s="11"/>
      <c r="AU679" s="11"/>
      <c r="AX679" s="11"/>
    </row>
    <row r="680" spans="2:50" outlineLevel="2" x14ac:dyDescent="0.25">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5">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5">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5">
      <c r="D683" s="30" t="s">
        <v>201</v>
      </c>
      <c r="L683" s="35"/>
      <c r="M683" s="9"/>
      <c r="N683" s="9"/>
      <c r="O683" s="9"/>
      <c r="P683" s="39"/>
    </row>
    <row r="684" spans="2:50" outlineLevel="2" x14ac:dyDescent="0.25">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5">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5">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5">
      <c r="D687" s="30" t="s">
        <v>201</v>
      </c>
      <c r="F687" s="24"/>
      <c r="L687" s="35"/>
      <c r="M687" s="9"/>
      <c r="N687" s="9"/>
      <c r="O687" s="9"/>
      <c r="P687" s="39"/>
    </row>
    <row r="688" spans="2:50" outlineLevel="2" x14ac:dyDescent="0.25">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5">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5">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5">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5">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5">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5">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5">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5">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5">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5">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5">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5">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5">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5">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5">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5">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5">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5">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5">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5">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5">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5">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5">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5">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5">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5">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5">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5">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5">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5">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5">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5">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5">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5">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5">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5">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5">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5">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5">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5">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5">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5">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5">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5">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5">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5">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5">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5">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5">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5">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5">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5">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5">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5">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5">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5">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5">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5">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5">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5">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5">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5">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5">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5">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5">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5">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5">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5">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5">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5">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5">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5">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5">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5">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5">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5">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5">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5">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5">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5">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5">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5">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5">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5">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5">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5">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5">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5">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5">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5">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5">
      <c r="B779" s="30" t="str">
        <f>B778</f>
        <v>SONAT</v>
      </c>
      <c r="D779" s="40" t="s">
        <v>370</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5">
      <c r="K780" s="45"/>
      <c r="L780" s="35"/>
      <c r="M780" s="9"/>
      <c r="N780" s="9"/>
      <c r="O780" s="9"/>
      <c r="P780" s="39"/>
      <c r="Q780" s="11"/>
      <c r="T780" s="11"/>
      <c r="W780" s="11"/>
      <c r="Z780" s="11"/>
      <c r="AC780" s="11"/>
      <c r="AF780" s="11"/>
      <c r="AI780" s="11"/>
      <c r="AL780" s="11"/>
      <c r="AO780" s="11"/>
      <c r="AR780" s="11"/>
      <c r="AU780" s="11"/>
      <c r="AX780" s="11"/>
    </row>
    <row r="781" spans="2:50" outlineLevel="1" x14ac:dyDescent="0.25">
      <c r="K781" s="45"/>
      <c r="L781" s="35"/>
      <c r="M781" s="9"/>
      <c r="N781" s="9"/>
      <c r="O781" s="9"/>
      <c r="P781" s="39"/>
      <c r="Q781" s="11"/>
      <c r="T781" s="11"/>
      <c r="W781" s="11"/>
      <c r="Z781" s="11"/>
      <c r="AC781" s="11"/>
      <c r="AF781" s="11"/>
      <c r="AI781" s="11"/>
      <c r="AL781" s="11"/>
      <c r="AO781" s="11"/>
      <c r="AR781" s="11"/>
      <c r="AU781" s="11"/>
      <c r="AX781" s="11"/>
    </row>
    <row r="782" spans="2:50" outlineLevel="2" x14ac:dyDescent="0.25">
      <c r="B782" s="1" t="s">
        <v>258</v>
      </c>
      <c r="D782" s="30" t="s">
        <v>371</v>
      </c>
      <c r="F782" s="1" t="s">
        <v>259</v>
      </c>
      <c r="G782" s="3" t="s">
        <v>260</v>
      </c>
      <c r="H782" s="1" t="s">
        <v>16</v>
      </c>
      <c r="I782" s="1" t="s">
        <v>196</v>
      </c>
      <c r="K782" s="9">
        <f>'Total Reqs'!K718</f>
        <v>71</v>
      </c>
      <c r="L782" s="35"/>
      <c r="M782" s="9"/>
      <c r="N782" s="9"/>
      <c r="O782" s="9"/>
      <c r="P782" s="39"/>
      <c r="S782" s="4">
        <v>516</v>
      </c>
    </row>
    <row r="783" spans="2:50" outlineLevel="2" x14ac:dyDescent="0.25">
      <c r="B783" s="1" t="s">
        <v>258</v>
      </c>
      <c r="D783" s="30" t="s">
        <v>371</v>
      </c>
      <c r="F783" s="1" t="s">
        <v>259</v>
      </c>
      <c r="G783" s="3" t="s">
        <v>260</v>
      </c>
      <c r="H783" s="1" t="s">
        <v>18</v>
      </c>
      <c r="I783" s="1" t="s">
        <v>196</v>
      </c>
      <c r="K783" s="9">
        <f>'Total Reqs'!K719</f>
        <v>0</v>
      </c>
      <c r="L783" s="35"/>
      <c r="M783" s="9"/>
      <c r="N783" s="9"/>
      <c r="O783" s="9"/>
      <c r="P783" s="39"/>
    </row>
    <row r="784" spans="2:50" outlineLevel="2" x14ac:dyDescent="0.25">
      <c r="B784" s="1" t="s">
        <v>258</v>
      </c>
      <c r="D784" s="30" t="s">
        <v>371</v>
      </c>
      <c r="F784" s="1" t="s">
        <v>259</v>
      </c>
      <c r="G784" s="3" t="s">
        <v>260</v>
      </c>
      <c r="H784" s="1" t="s">
        <v>28</v>
      </c>
      <c r="I784" s="1" t="s">
        <v>196</v>
      </c>
      <c r="K784" s="9">
        <f>'Total Reqs'!K720</f>
        <v>0</v>
      </c>
      <c r="L784" s="35"/>
      <c r="M784" s="9"/>
      <c r="N784" s="9"/>
      <c r="O784" s="9"/>
      <c r="P784" s="39"/>
    </row>
    <row r="785" spans="2:21" outlineLevel="1" x14ac:dyDescent="0.25">
      <c r="B785" s="30" t="str">
        <f>B784</f>
        <v>S. GEORGIA NAT GAS</v>
      </c>
      <c r="D785" s="40" t="s">
        <v>372</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5">
      <c r="D786" s="30" t="s">
        <v>373</v>
      </c>
      <c r="K786" s="9">
        <f>SUBTOTAL(9,K11:K784)</f>
        <v>50191</v>
      </c>
      <c r="L786" s="35"/>
      <c r="M786" s="9"/>
      <c r="N786" s="9"/>
      <c r="O786" s="9"/>
      <c r="P786" s="39"/>
      <c r="S786" s="4">
        <f>SUBTOTAL(9,S11:S784)</f>
        <v>151182</v>
      </c>
    </row>
    <row r="787" spans="2:21" x14ac:dyDescent="0.25">
      <c r="L787" s="35"/>
      <c r="M787" s="9"/>
      <c r="N787" s="9"/>
      <c r="O787" s="9"/>
      <c r="P787" s="39"/>
    </row>
    <row r="788" spans="2:21" x14ac:dyDescent="0.25">
      <c r="L788" s="35"/>
      <c r="M788" s="9"/>
      <c r="N788" s="9"/>
      <c r="O788" s="9"/>
      <c r="P788" s="39"/>
    </row>
    <row r="789" spans="2:21" x14ac:dyDescent="0.25">
      <c r="L789" s="35"/>
      <c r="M789" s="9"/>
      <c r="N789" s="9"/>
      <c r="O789" s="9"/>
      <c r="P789" s="39"/>
    </row>
    <row r="790" spans="2:21" x14ac:dyDescent="0.25">
      <c r="L790" s="35"/>
      <c r="M790" s="9"/>
      <c r="N790" s="9"/>
      <c r="O790" s="9"/>
      <c r="P790" s="39"/>
    </row>
    <row r="791" spans="2:21" x14ac:dyDescent="0.25">
      <c r="L791" s="35"/>
      <c r="M791" s="9"/>
      <c r="N791" s="9"/>
      <c r="O791" s="9"/>
      <c r="P791" s="39"/>
    </row>
    <row r="792" spans="2:21" x14ac:dyDescent="0.25">
      <c r="L792" s="35"/>
      <c r="M792" s="9"/>
      <c r="N792" s="9"/>
      <c r="O792" s="9"/>
      <c r="P792" s="39"/>
    </row>
    <row r="793" spans="2:21" x14ac:dyDescent="0.25">
      <c r="L793" s="35"/>
      <c r="M793" s="9"/>
      <c r="N793" s="9"/>
      <c r="O793" s="9"/>
      <c r="P793" s="39"/>
    </row>
    <row r="794" spans="2:21" x14ac:dyDescent="0.25">
      <c r="L794" s="35"/>
      <c r="M794" s="9"/>
      <c r="N794" s="9"/>
      <c r="O794" s="9"/>
      <c r="P794" s="39"/>
    </row>
    <row r="795" spans="2:21" x14ac:dyDescent="0.25">
      <c r="L795" s="35"/>
      <c r="M795" s="9"/>
      <c r="N795" s="9"/>
      <c r="O795" s="9"/>
      <c r="P795" s="39"/>
    </row>
    <row r="796" spans="2:21" x14ac:dyDescent="0.25">
      <c r="L796" s="35"/>
      <c r="M796" s="9"/>
      <c r="N796" s="9"/>
      <c r="O796" s="9"/>
      <c r="P796" s="39"/>
    </row>
    <row r="797" spans="2:21" x14ac:dyDescent="0.25">
      <c r="L797" s="35"/>
      <c r="M797" s="9"/>
      <c r="N797" s="9"/>
      <c r="O797" s="9"/>
      <c r="P797" s="39"/>
    </row>
    <row r="798" spans="2:21" x14ac:dyDescent="0.25">
      <c r="L798" s="35"/>
      <c r="M798" s="9"/>
      <c r="N798" s="9"/>
      <c r="O798" s="9"/>
      <c r="P798" s="39"/>
    </row>
    <row r="799" spans="2:21" x14ac:dyDescent="0.25">
      <c r="L799" s="35"/>
      <c r="M799" s="9"/>
      <c r="N799" s="9"/>
      <c r="O799" s="9"/>
      <c r="P799" s="39"/>
    </row>
    <row r="800" spans="2:21" x14ac:dyDescent="0.25">
      <c r="L800" s="35"/>
      <c r="M800" s="9"/>
      <c r="N800" s="9"/>
      <c r="O800" s="9"/>
      <c r="P800" s="39"/>
    </row>
    <row r="801" spans="12:16" x14ac:dyDescent="0.25">
      <c r="L801" s="35"/>
      <c r="M801" s="9"/>
      <c r="N801" s="9"/>
      <c r="O801" s="9"/>
      <c r="P801" s="39"/>
    </row>
    <row r="802" spans="12:16" x14ac:dyDescent="0.25">
      <c r="L802" s="35"/>
      <c r="M802" s="9"/>
      <c r="N802" s="9"/>
      <c r="O802" s="9"/>
      <c r="P802" s="39"/>
    </row>
    <row r="803" spans="12:16" x14ac:dyDescent="0.25">
      <c r="L803" s="35"/>
      <c r="M803" s="9"/>
      <c r="N803" s="9"/>
      <c r="O803" s="9"/>
      <c r="P803" s="39"/>
    </row>
    <row r="804" spans="12:16" x14ac:dyDescent="0.25">
      <c r="L804" s="35"/>
      <c r="M804" s="9"/>
      <c r="N804" s="9"/>
      <c r="O804" s="9"/>
      <c r="P804" s="39"/>
    </row>
    <row r="805" spans="12:16" x14ac:dyDescent="0.25">
      <c r="L805" s="35"/>
      <c r="M805" s="9"/>
      <c r="N805" s="9"/>
      <c r="O805" s="9"/>
      <c r="P805" s="39"/>
    </row>
    <row r="806" spans="12:16" x14ac:dyDescent="0.25">
      <c r="L806" s="35"/>
      <c r="M806" s="9"/>
      <c r="N806" s="9"/>
      <c r="O806" s="9"/>
      <c r="P806" s="39"/>
    </row>
    <row r="807" spans="12:16" x14ac:dyDescent="0.25">
      <c r="L807" s="35"/>
      <c r="M807" s="9"/>
      <c r="N807" s="9"/>
      <c r="O807" s="9"/>
      <c r="P807" s="39"/>
    </row>
    <row r="808" spans="12:16" x14ac:dyDescent="0.25">
      <c r="L808" s="35"/>
      <c r="M808" s="9"/>
      <c r="N808" s="9"/>
      <c r="O808" s="9"/>
      <c r="P808" s="39"/>
    </row>
    <row r="809" spans="12:16" x14ac:dyDescent="0.25">
      <c r="L809" s="35"/>
      <c r="M809" s="9"/>
      <c r="N809" s="9"/>
      <c r="O809" s="9"/>
      <c r="P809" s="39"/>
    </row>
    <row r="810" spans="12:16" x14ac:dyDescent="0.25">
      <c r="L810" s="35"/>
      <c r="M810" s="9"/>
      <c r="N810" s="9"/>
      <c r="O810" s="9"/>
      <c r="P810" s="39"/>
    </row>
    <row r="811" spans="12:16" x14ac:dyDescent="0.25">
      <c r="L811" s="35"/>
      <c r="M811" s="9"/>
      <c r="N811" s="9"/>
      <c r="O811" s="9"/>
      <c r="P811" s="39"/>
    </row>
    <row r="812" spans="12:16" x14ac:dyDescent="0.25">
      <c r="L812" s="35"/>
      <c r="M812" s="9"/>
      <c r="N812" s="9"/>
      <c r="O812" s="9"/>
      <c r="P812" s="39"/>
    </row>
    <row r="813" spans="12:16" x14ac:dyDescent="0.25">
      <c r="L813" s="35"/>
      <c r="M813" s="9"/>
      <c r="N813" s="9"/>
      <c r="O813" s="9"/>
      <c r="P813" s="39"/>
    </row>
    <row r="814" spans="12:16" x14ac:dyDescent="0.25">
      <c r="L814" s="35"/>
      <c r="M814" s="9"/>
      <c r="N814" s="9"/>
      <c r="O814" s="9"/>
      <c r="P814" s="39"/>
    </row>
    <row r="815" spans="12:16" x14ac:dyDescent="0.25">
      <c r="L815" s="35"/>
      <c r="M815" s="9"/>
      <c r="N815" s="9"/>
      <c r="O815" s="9"/>
      <c r="P815" s="39"/>
    </row>
    <row r="816" spans="12:16" x14ac:dyDescent="0.25">
      <c r="L816" s="35"/>
      <c r="M816" s="9"/>
      <c r="N816" s="9"/>
      <c r="O816" s="9"/>
      <c r="P816" s="39"/>
    </row>
    <row r="817" spans="12:16" x14ac:dyDescent="0.25">
      <c r="L817" s="35"/>
      <c r="M817" s="9"/>
      <c r="N817" s="9"/>
      <c r="O817" s="9"/>
      <c r="P817" s="39"/>
    </row>
    <row r="818" spans="12:16" x14ac:dyDescent="0.25">
      <c r="L818" s="35"/>
      <c r="M818" s="9"/>
      <c r="N818" s="9"/>
      <c r="O818" s="9"/>
      <c r="P818" s="9"/>
    </row>
    <row r="819" spans="12:16" x14ac:dyDescent="0.25">
      <c r="L819" s="35"/>
      <c r="M819" s="9"/>
      <c r="N819" s="9"/>
      <c r="O819" s="9"/>
      <c r="P819" s="9"/>
    </row>
    <row r="820" spans="12:16" x14ac:dyDescent="0.25">
      <c r="L820" s="35"/>
      <c r="M820" s="9"/>
      <c r="N820" s="9"/>
      <c r="O820" s="9"/>
      <c r="P820" s="9"/>
    </row>
    <row r="821" spans="12:16" x14ac:dyDescent="0.25">
      <c r="L821" s="35"/>
      <c r="M821" s="9"/>
      <c r="N821" s="9"/>
      <c r="O821" s="9"/>
      <c r="P821" s="9"/>
    </row>
    <row r="822" spans="12:16" x14ac:dyDescent="0.25">
      <c r="L822" s="35"/>
      <c r="M822" s="9"/>
      <c r="N822" s="9"/>
      <c r="O822" s="9"/>
      <c r="P822" s="9"/>
    </row>
    <row r="823" spans="12:16" x14ac:dyDescent="0.25">
      <c r="L823" s="35"/>
      <c r="M823" s="9"/>
      <c r="N823" s="9"/>
      <c r="O823" s="9"/>
      <c r="P823" s="9"/>
    </row>
    <row r="824" spans="12:16" x14ac:dyDescent="0.25">
      <c r="L824" s="35"/>
      <c r="M824" s="9"/>
      <c r="N824" s="9"/>
      <c r="O824" s="9"/>
      <c r="P824" s="9"/>
    </row>
    <row r="825" spans="12:16" x14ac:dyDescent="0.25">
      <c r="L825" s="35"/>
      <c r="M825" s="9"/>
      <c r="N825" s="9"/>
      <c r="O825" s="9"/>
      <c r="P825" s="9"/>
    </row>
    <row r="826" spans="12:16" x14ac:dyDescent="0.25">
      <c r="L826" s="35"/>
      <c r="M826" s="9"/>
      <c r="N826" s="9"/>
      <c r="O826" s="9"/>
      <c r="P826" s="9"/>
    </row>
    <row r="827" spans="12:16" x14ac:dyDescent="0.25">
      <c r="L827" s="35"/>
      <c r="M827" s="9"/>
      <c r="N827" s="9"/>
      <c r="O827" s="9"/>
      <c r="P827" s="9"/>
    </row>
    <row r="828" spans="12:16" x14ac:dyDescent="0.25">
      <c r="L828" s="35"/>
      <c r="M828" s="9"/>
      <c r="N828" s="9"/>
      <c r="O828" s="9"/>
      <c r="P828" s="9"/>
    </row>
    <row r="829" spans="12:16" x14ac:dyDescent="0.25">
      <c r="L829" s="35"/>
      <c r="M829" s="9"/>
      <c r="N829" s="9"/>
      <c r="O829" s="9"/>
      <c r="P829" s="9"/>
    </row>
    <row r="830" spans="12:16" x14ac:dyDescent="0.25">
      <c r="L830" s="35"/>
      <c r="M830" s="9"/>
      <c r="N830" s="9"/>
      <c r="O830" s="9"/>
      <c r="P830" s="9"/>
    </row>
    <row r="831" spans="12:16" x14ac:dyDescent="0.25">
      <c r="L831" s="35"/>
      <c r="M831" s="9"/>
      <c r="N831" s="9"/>
      <c r="O831" s="9"/>
      <c r="P831" s="9"/>
    </row>
    <row r="832" spans="12:16" x14ac:dyDescent="0.25">
      <c r="L832" s="35"/>
      <c r="M832" s="9"/>
      <c r="N832" s="9"/>
      <c r="O832" s="9"/>
      <c r="P832" s="9"/>
    </row>
    <row r="833" spans="12:16" x14ac:dyDescent="0.25">
      <c r="L833" s="35"/>
      <c r="M833" s="9"/>
      <c r="N833" s="9"/>
      <c r="O833" s="9"/>
      <c r="P833" s="9"/>
    </row>
    <row r="834" spans="12:16" x14ac:dyDescent="0.25">
      <c r="L834" s="35"/>
      <c r="M834" s="9"/>
      <c r="N834" s="9"/>
      <c r="O834" s="9"/>
      <c r="P834" s="9"/>
    </row>
    <row r="835" spans="12:16" x14ac:dyDescent="0.25">
      <c r="L835" s="35"/>
      <c r="M835" s="9"/>
      <c r="N835" s="9"/>
      <c r="O835" s="9"/>
      <c r="P835" s="9"/>
    </row>
    <row r="836" spans="12:16" x14ac:dyDescent="0.25">
      <c r="L836" s="35"/>
      <c r="M836" s="9"/>
      <c r="N836" s="9"/>
      <c r="O836" s="9"/>
      <c r="P836" s="9"/>
    </row>
    <row r="837" spans="12:16" x14ac:dyDescent="0.25">
      <c r="L837" s="35"/>
      <c r="M837" s="9"/>
      <c r="N837" s="9"/>
      <c r="O837" s="9"/>
      <c r="P837" s="9"/>
    </row>
    <row r="838" spans="12:16" x14ac:dyDescent="0.25">
      <c r="L838" s="35"/>
      <c r="M838" s="9"/>
      <c r="N838" s="9"/>
      <c r="O838" s="9"/>
      <c r="P838" s="9"/>
    </row>
    <row r="839" spans="12:16" x14ac:dyDescent="0.25">
      <c r="L839" s="35"/>
      <c r="M839" s="9"/>
      <c r="N839" s="9"/>
      <c r="O839" s="9"/>
      <c r="P839" s="9"/>
    </row>
    <row r="840" spans="12:16" x14ac:dyDescent="0.25">
      <c r="L840" s="35"/>
      <c r="M840" s="9"/>
      <c r="N840" s="9"/>
      <c r="O840" s="9"/>
      <c r="P840" s="9"/>
    </row>
    <row r="841" spans="12:16" x14ac:dyDescent="0.25">
      <c r="L841" s="35"/>
      <c r="M841" s="9"/>
      <c r="N841" s="9"/>
      <c r="O841" s="9"/>
      <c r="P841" s="9"/>
    </row>
    <row r="842" spans="12:16" x14ac:dyDescent="0.25">
      <c r="L842" s="35"/>
      <c r="M842" s="9"/>
      <c r="N842" s="9"/>
      <c r="O842" s="9"/>
      <c r="P842" s="9"/>
    </row>
    <row r="843" spans="12:16" x14ac:dyDescent="0.25">
      <c r="L843" s="35"/>
      <c r="M843" s="9"/>
      <c r="N843" s="9"/>
      <c r="O843" s="9"/>
      <c r="P843" s="9"/>
    </row>
    <row r="844" spans="12:16" x14ac:dyDescent="0.25">
      <c r="L844" s="35"/>
      <c r="M844" s="9"/>
      <c r="N844" s="9"/>
      <c r="O844" s="9"/>
      <c r="P844" s="9"/>
    </row>
    <row r="845" spans="12:16" x14ac:dyDescent="0.25">
      <c r="L845" s="35"/>
      <c r="M845" s="9"/>
      <c r="N845" s="9"/>
      <c r="O845" s="9"/>
      <c r="P845" s="9"/>
    </row>
    <row r="846" spans="12:16" x14ac:dyDescent="0.25">
      <c r="L846" s="35"/>
      <c r="M846" s="9"/>
      <c r="N846" s="9"/>
      <c r="O846" s="9"/>
      <c r="P846" s="9"/>
    </row>
    <row r="847" spans="12:16" x14ac:dyDescent="0.25">
      <c r="L847" s="35"/>
      <c r="M847" s="9"/>
      <c r="N847" s="9"/>
      <c r="O847" s="9"/>
      <c r="P847" s="9"/>
    </row>
    <row r="848" spans="12:16" x14ac:dyDescent="0.25">
      <c r="L848" s="35"/>
      <c r="M848" s="9"/>
      <c r="N848" s="9"/>
      <c r="O848" s="9"/>
      <c r="P848" s="9"/>
    </row>
    <row r="849" spans="12:16" x14ac:dyDescent="0.25">
      <c r="L849" s="35"/>
      <c r="M849" s="9"/>
      <c r="N849" s="9"/>
      <c r="O849" s="9"/>
      <c r="P849" s="9"/>
    </row>
    <row r="850" spans="12:16" x14ac:dyDescent="0.25">
      <c r="L850" s="35"/>
      <c r="M850" s="9"/>
      <c r="N850" s="9"/>
      <c r="O850" s="9"/>
      <c r="P850" s="9"/>
    </row>
    <row r="851" spans="12:16" x14ac:dyDescent="0.25">
      <c r="L851" s="35"/>
      <c r="M851" s="9"/>
      <c r="N851" s="9"/>
      <c r="O851" s="9"/>
      <c r="P851" s="9"/>
    </row>
    <row r="852" spans="12:16" x14ac:dyDescent="0.25">
      <c r="L852" s="35"/>
      <c r="M852" s="9"/>
      <c r="N852" s="9"/>
      <c r="O852" s="9"/>
      <c r="P852" s="9"/>
    </row>
    <row r="853" spans="12:16" x14ac:dyDescent="0.25">
      <c r="L853" s="35"/>
      <c r="M853" s="9"/>
      <c r="N853" s="9"/>
      <c r="O853" s="9"/>
      <c r="P853" s="9"/>
    </row>
    <row r="854" spans="12:16" x14ac:dyDescent="0.25">
      <c r="L854" s="35"/>
      <c r="M854" s="9"/>
      <c r="N854" s="9"/>
      <c r="O854" s="9"/>
      <c r="P854" s="9"/>
    </row>
    <row r="855" spans="12:16" x14ac:dyDescent="0.25">
      <c r="L855" s="35"/>
      <c r="M855" s="9"/>
      <c r="N855" s="9"/>
      <c r="O855" s="9"/>
      <c r="P855" s="9"/>
    </row>
    <row r="856" spans="12:16" x14ac:dyDescent="0.25">
      <c r="L856" s="35"/>
      <c r="M856" s="9"/>
      <c r="N856" s="9"/>
      <c r="O856" s="9"/>
      <c r="P856" s="9"/>
    </row>
    <row r="857" spans="12:16" x14ac:dyDescent="0.25">
      <c r="L857" s="35"/>
      <c r="M857" s="9"/>
      <c r="N857" s="9"/>
      <c r="O857" s="9"/>
      <c r="P857" s="9"/>
    </row>
    <row r="858" spans="12:16" x14ac:dyDescent="0.25">
      <c r="L858" s="35"/>
      <c r="M858" s="9"/>
      <c r="N858" s="9"/>
      <c r="O858" s="9"/>
      <c r="P858" s="9"/>
    </row>
    <row r="859" spans="12:16" x14ac:dyDescent="0.25">
      <c r="L859" s="35"/>
      <c r="M859" s="9"/>
      <c r="N859" s="9"/>
      <c r="O859" s="9"/>
      <c r="P859" s="9"/>
    </row>
    <row r="860" spans="12:16" x14ac:dyDescent="0.25">
      <c r="L860" s="35"/>
      <c r="M860" s="9"/>
      <c r="N860" s="9"/>
      <c r="O860" s="9"/>
      <c r="P860" s="9"/>
    </row>
    <row r="861" spans="12:16" x14ac:dyDescent="0.25">
      <c r="L861" s="35"/>
      <c r="M861" s="9"/>
      <c r="N861" s="9"/>
      <c r="O861" s="9"/>
      <c r="P861" s="9"/>
    </row>
    <row r="862" spans="12:16" x14ac:dyDescent="0.25">
      <c r="L862" s="35"/>
      <c r="M862" s="9"/>
      <c r="N862" s="9"/>
      <c r="O862" s="9"/>
      <c r="P862" s="9"/>
    </row>
    <row r="863" spans="12:16" x14ac:dyDescent="0.25">
      <c r="L863" s="35"/>
      <c r="M863" s="9"/>
      <c r="N863" s="9"/>
      <c r="O863" s="9"/>
      <c r="P863" s="9"/>
    </row>
    <row r="864" spans="12:16" x14ac:dyDescent="0.25">
      <c r="L864" s="35"/>
      <c r="M864" s="9"/>
      <c r="N864" s="9"/>
      <c r="O864" s="9"/>
      <c r="P864" s="9"/>
    </row>
    <row r="865" spans="12:16" x14ac:dyDescent="0.25">
      <c r="L865" s="35"/>
      <c r="M865" s="9"/>
      <c r="N865" s="9"/>
      <c r="O865" s="9"/>
      <c r="P865" s="9"/>
    </row>
    <row r="866" spans="12:16" x14ac:dyDescent="0.25">
      <c r="L866" s="35"/>
      <c r="M866" s="9"/>
      <c r="N866" s="9"/>
      <c r="O866" s="9"/>
      <c r="P866" s="9"/>
    </row>
    <row r="867" spans="12:16" x14ac:dyDescent="0.25">
      <c r="L867" s="35"/>
      <c r="M867" s="9"/>
      <c r="N867" s="9"/>
      <c r="O867" s="9"/>
      <c r="P867" s="9"/>
    </row>
    <row r="868" spans="12:16" x14ac:dyDescent="0.25">
      <c r="L868" s="35"/>
      <c r="M868" s="9"/>
      <c r="N868" s="9"/>
      <c r="O868" s="9"/>
      <c r="P868" s="9"/>
    </row>
    <row r="869" spans="12:16" x14ac:dyDescent="0.25">
      <c r="L869" s="35"/>
      <c r="M869" s="9"/>
      <c r="N869" s="9"/>
      <c r="O869" s="9"/>
      <c r="P869" s="9"/>
    </row>
    <row r="870" spans="12:16" x14ac:dyDescent="0.25">
      <c r="L870" s="35"/>
      <c r="M870" s="9"/>
      <c r="N870" s="9"/>
      <c r="O870" s="9"/>
      <c r="P870" s="9"/>
    </row>
    <row r="871" spans="12:16" x14ac:dyDescent="0.25">
      <c r="L871" s="35"/>
      <c r="M871" s="9"/>
      <c r="N871" s="9"/>
      <c r="O871" s="9"/>
      <c r="P871" s="9"/>
    </row>
    <row r="872" spans="12:16" x14ac:dyDescent="0.25">
      <c r="L872" s="35"/>
      <c r="M872" s="9"/>
      <c r="N872" s="9"/>
      <c r="O872" s="9"/>
      <c r="P872" s="9"/>
    </row>
    <row r="873" spans="12:16" x14ac:dyDescent="0.25">
      <c r="L873" s="35"/>
      <c r="M873" s="9"/>
      <c r="N873" s="9"/>
      <c r="O873" s="9"/>
      <c r="P873" s="9"/>
    </row>
    <row r="874" spans="12:16" x14ac:dyDescent="0.25">
      <c r="L874" s="35"/>
      <c r="M874" s="9"/>
      <c r="N874" s="9"/>
      <c r="O874" s="9"/>
      <c r="P874" s="9"/>
    </row>
    <row r="875" spans="12:16" x14ac:dyDescent="0.25">
      <c r="L875" s="35"/>
      <c r="M875" s="9"/>
      <c r="N875" s="9"/>
      <c r="O875" s="9"/>
      <c r="P875" s="9"/>
    </row>
    <row r="876" spans="12:16" x14ac:dyDescent="0.25">
      <c r="L876" s="35"/>
      <c r="M876" s="9"/>
      <c r="N876" s="9"/>
      <c r="O876" s="9"/>
      <c r="P876" s="9"/>
    </row>
    <row r="877" spans="12:16" x14ac:dyDescent="0.25">
      <c r="L877" s="35"/>
      <c r="M877" s="9"/>
      <c r="N877" s="9"/>
      <c r="O877" s="9"/>
      <c r="P877" s="9"/>
    </row>
    <row r="878" spans="12:16" x14ac:dyDescent="0.25">
      <c r="L878" s="35"/>
      <c r="M878" s="9"/>
      <c r="N878" s="9"/>
      <c r="O878" s="9"/>
      <c r="P878" s="9"/>
    </row>
    <row r="879" spans="12:16" x14ac:dyDescent="0.25">
      <c r="L879" s="35"/>
      <c r="M879" s="9"/>
      <c r="N879" s="9"/>
      <c r="O879" s="9"/>
      <c r="P879" s="9"/>
    </row>
    <row r="880" spans="12:16" x14ac:dyDescent="0.25">
      <c r="L880" s="35"/>
      <c r="M880" s="9"/>
      <c r="N880" s="9"/>
      <c r="O880" s="9"/>
      <c r="P880" s="9"/>
    </row>
    <row r="881" spans="12:16" x14ac:dyDescent="0.25">
      <c r="L881" s="35"/>
      <c r="M881" s="9"/>
      <c r="N881" s="9"/>
      <c r="O881" s="9"/>
      <c r="P881" s="9"/>
    </row>
    <row r="882" spans="12:16" x14ac:dyDescent="0.25">
      <c r="L882" s="35"/>
      <c r="M882" s="9"/>
      <c r="N882" s="9"/>
      <c r="O882" s="9"/>
      <c r="P882" s="9"/>
    </row>
    <row r="883" spans="12:16" x14ac:dyDescent="0.25">
      <c r="L883" s="35"/>
      <c r="M883" s="9"/>
      <c r="N883" s="9"/>
      <c r="O883" s="9"/>
      <c r="P883" s="9"/>
    </row>
    <row r="884" spans="12:16" x14ac:dyDescent="0.25">
      <c r="L884" s="35"/>
      <c r="M884" s="9"/>
      <c r="N884" s="9"/>
      <c r="O884" s="9"/>
      <c r="P884" s="9"/>
    </row>
    <row r="885" spans="12:16" x14ac:dyDescent="0.25">
      <c r="L885" s="35"/>
      <c r="M885" s="9"/>
      <c r="N885" s="9"/>
      <c r="O885" s="9"/>
      <c r="P885" s="9"/>
    </row>
    <row r="886" spans="12:16" x14ac:dyDescent="0.25">
      <c r="L886" s="35"/>
      <c r="M886" s="9"/>
      <c r="N886" s="9"/>
      <c r="O886" s="9"/>
      <c r="P886" s="9"/>
    </row>
    <row r="887" spans="12:16" x14ac:dyDescent="0.25">
      <c r="L887" s="35"/>
      <c r="M887" s="9"/>
      <c r="N887" s="9"/>
      <c r="O887" s="9"/>
      <c r="P887" s="9"/>
    </row>
    <row r="888" spans="12:16" x14ac:dyDescent="0.25">
      <c r="L888" s="35"/>
      <c r="M888" s="9"/>
      <c r="N888" s="9"/>
      <c r="O888" s="9"/>
      <c r="P888" s="9"/>
    </row>
    <row r="889" spans="12:16" x14ac:dyDescent="0.25">
      <c r="L889" s="35"/>
      <c r="M889" s="9"/>
      <c r="N889" s="9"/>
      <c r="O889" s="9"/>
      <c r="P889" s="9"/>
    </row>
    <row r="890" spans="12:16" x14ac:dyDescent="0.25">
      <c r="L890" s="35"/>
      <c r="M890" s="9"/>
      <c r="N890" s="9"/>
      <c r="O890" s="9"/>
      <c r="P890" s="9"/>
    </row>
    <row r="891" spans="12:16" x14ac:dyDescent="0.25">
      <c r="L891" s="35"/>
      <c r="M891" s="9"/>
      <c r="N891" s="9"/>
      <c r="O891" s="9"/>
      <c r="P891" s="9"/>
    </row>
    <row r="892" spans="12:16" x14ac:dyDescent="0.25">
      <c r="L892" s="35"/>
      <c r="M892" s="9"/>
      <c r="N892" s="9"/>
      <c r="O892" s="9"/>
      <c r="P892" s="9"/>
    </row>
    <row r="893" spans="12:16" x14ac:dyDescent="0.25">
      <c r="L893" s="35"/>
      <c r="M893" s="9"/>
      <c r="N893" s="9"/>
      <c r="O893" s="9"/>
      <c r="P893" s="9"/>
    </row>
    <row r="894" spans="12:16" x14ac:dyDescent="0.25">
      <c r="L894" s="35"/>
      <c r="M894" s="9"/>
      <c r="N894" s="9"/>
      <c r="O894" s="9"/>
      <c r="P894" s="9"/>
    </row>
    <row r="895" spans="12:16" x14ac:dyDescent="0.25">
      <c r="L895" s="35"/>
      <c r="M895" s="9"/>
      <c r="N895" s="9"/>
      <c r="O895" s="9"/>
      <c r="P895" s="9"/>
    </row>
    <row r="896" spans="12:16" x14ac:dyDescent="0.25">
      <c r="L896" s="35"/>
      <c r="M896" s="9"/>
      <c r="N896" s="9"/>
      <c r="O896" s="9"/>
      <c r="P896" s="9"/>
    </row>
    <row r="897" spans="12:16" x14ac:dyDescent="0.25">
      <c r="L897" s="35"/>
      <c r="M897" s="9"/>
      <c r="N897" s="9"/>
      <c r="O897" s="9"/>
      <c r="P897" s="9"/>
    </row>
    <row r="898" spans="12:16" x14ac:dyDescent="0.25">
      <c r="L898" s="35"/>
      <c r="M898" s="9"/>
      <c r="N898" s="9"/>
      <c r="O898" s="9"/>
      <c r="P898" s="9"/>
    </row>
    <row r="899" spans="12:16" x14ac:dyDescent="0.25">
      <c r="L899" s="35"/>
      <c r="M899" s="9"/>
      <c r="N899" s="9"/>
      <c r="O899" s="9"/>
      <c r="P899" s="9"/>
    </row>
    <row r="900" spans="12:16" x14ac:dyDescent="0.25">
      <c r="L900" s="35"/>
      <c r="M900" s="9"/>
      <c r="N900" s="9"/>
      <c r="O900" s="9"/>
      <c r="P900" s="9"/>
    </row>
    <row r="901" spans="12:16" x14ac:dyDescent="0.25">
      <c r="L901" s="35"/>
      <c r="M901" s="9"/>
      <c r="N901" s="9"/>
      <c r="O901" s="9"/>
      <c r="P901" s="9"/>
    </row>
    <row r="902" spans="12:16" x14ac:dyDescent="0.25">
      <c r="L902" s="35"/>
      <c r="M902" s="9"/>
      <c r="N902" s="9"/>
      <c r="O902" s="9"/>
      <c r="P902" s="9"/>
    </row>
    <row r="903" spans="12:16" x14ac:dyDescent="0.25">
      <c r="L903" s="35"/>
      <c r="M903" s="9"/>
      <c r="N903" s="9"/>
      <c r="O903" s="9"/>
      <c r="P903" s="9"/>
    </row>
    <row r="904" spans="12:16" x14ac:dyDescent="0.25">
      <c r="L904" s="35"/>
      <c r="M904" s="9"/>
      <c r="N904" s="9"/>
      <c r="O904" s="9"/>
      <c r="P904" s="9"/>
    </row>
    <row r="905" spans="12:16" x14ac:dyDescent="0.25">
      <c r="L905" s="35"/>
      <c r="M905" s="9"/>
      <c r="N905" s="9"/>
      <c r="O905" s="9"/>
      <c r="P905" s="9"/>
    </row>
    <row r="906" spans="12:16" x14ac:dyDescent="0.25">
      <c r="L906" s="35"/>
      <c r="M906" s="9"/>
      <c r="N906" s="9"/>
      <c r="O906" s="9"/>
      <c r="P906" s="9"/>
    </row>
    <row r="907" spans="12:16" x14ac:dyDescent="0.25">
      <c r="L907" s="35"/>
      <c r="M907" s="9"/>
      <c r="N907" s="9"/>
      <c r="O907" s="9"/>
      <c r="P907" s="9"/>
    </row>
    <row r="908" spans="12:16" x14ac:dyDescent="0.25">
      <c r="L908" s="35"/>
      <c r="M908" s="9"/>
      <c r="N908" s="9"/>
      <c r="O908" s="9"/>
      <c r="P908" s="9"/>
    </row>
    <row r="909" spans="12:16" x14ac:dyDescent="0.25">
      <c r="L909" s="35"/>
      <c r="M909" s="9"/>
      <c r="N909" s="9"/>
      <c r="O909" s="9"/>
      <c r="P909" s="9"/>
    </row>
    <row r="910" spans="12:16" x14ac:dyDescent="0.25">
      <c r="L910" s="35"/>
      <c r="M910" s="9"/>
      <c r="N910" s="9"/>
      <c r="O910" s="9"/>
      <c r="P910" s="9"/>
    </row>
    <row r="911" spans="12:16" x14ac:dyDescent="0.25">
      <c r="L911" s="35"/>
      <c r="M911" s="9"/>
      <c r="N911" s="9"/>
      <c r="O911" s="9"/>
      <c r="P911" s="9"/>
    </row>
    <row r="912" spans="12:16" x14ac:dyDescent="0.25">
      <c r="L912" s="35"/>
      <c r="M912" s="9"/>
      <c r="N912" s="9"/>
      <c r="O912" s="9"/>
      <c r="P912" s="9"/>
    </row>
    <row r="913" spans="12:16" x14ac:dyDescent="0.25">
      <c r="L913" s="35"/>
      <c r="M913" s="9"/>
      <c r="N913" s="9"/>
      <c r="O913" s="9"/>
      <c r="P913" s="9"/>
    </row>
    <row r="914" spans="12:16" x14ac:dyDescent="0.25">
      <c r="L914" s="35"/>
      <c r="M914" s="9"/>
      <c r="N914" s="9"/>
      <c r="O914" s="9"/>
      <c r="P914" s="9"/>
    </row>
    <row r="915" spans="12:16" x14ac:dyDescent="0.25">
      <c r="L915" s="35"/>
      <c r="M915" s="9"/>
      <c r="N915" s="9"/>
      <c r="O915" s="9"/>
      <c r="P915" s="9"/>
    </row>
    <row r="916" spans="12:16" x14ac:dyDescent="0.25">
      <c r="L916" s="35"/>
      <c r="M916" s="9"/>
      <c r="N916" s="9"/>
      <c r="O916" s="9"/>
      <c r="P916" s="9"/>
    </row>
    <row r="917" spans="12:16" x14ac:dyDescent="0.25">
      <c r="L917" s="35"/>
      <c r="M917" s="9"/>
      <c r="N917" s="9"/>
      <c r="O917" s="9"/>
      <c r="P917" s="9"/>
    </row>
    <row r="918" spans="12:16" x14ac:dyDescent="0.25">
      <c r="L918" s="35"/>
      <c r="M918" s="9"/>
      <c r="N918" s="9"/>
      <c r="O918" s="9"/>
      <c r="P918" s="9"/>
    </row>
    <row r="919" spans="12:16" x14ac:dyDescent="0.25">
      <c r="L919" s="35"/>
      <c r="M919" s="9"/>
      <c r="N919" s="9"/>
      <c r="O919" s="9"/>
      <c r="P919" s="9"/>
    </row>
    <row r="920" spans="12:16" x14ac:dyDescent="0.25">
      <c r="L920" s="35"/>
      <c r="M920" s="9"/>
      <c r="N920" s="9"/>
      <c r="O920" s="9"/>
      <c r="P920" s="9"/>
    </row>
    <row r="921" spans="12:16" x14ac:dyDescent="0.25">
      <c r="L921" s="35"/>
      <c r="M921" s="9"/>
      <c r="N921" s="9"/>
      <c r="O921" s="9"/>
      <c r="P921" s="9"/>
    </row>
    <row r="922" spans="12:16" x14ac:dyDescent="0.25">
      <c r="L922" s="35"/>
      <c r="M922" s="9"/>
      <c r="N922" s="9"/>
      <c r="O922" s="9"/>
      <c r="P922" s="9"/>
    </row>
    <row r="923" spans="12:16" x14ac:dyDescent="0.25">
      <c r="L923" s="35"/>
      <c r="M923" s="9"/>
      <c r="N923" s="9"/>
      <c r="O923" s="9"/>
      <c r="P923" s="9"/>
    </row>
    <row r="924" spans="12:16" x14ac:dyDescent="0.25">
      <c r="L924" s="35"/>
      <c r="M924" s="9"/>
      <c r="N924" s="9"/>
      <c r="O924" s="9"/>
      <c r="P924" s="9"/>
    </row>
    <row r="925" spans="12:16" x14ac:dyDescent="0.25">
      <c r="L925" s="35"/>
      <c r="M925" s="9"/>
      <c r="N925" s="9"/>
      <c r="O925" s="9"/>
      <c r="P925" s="9"/>
    </row>
    <row r="926" spans="12:16" x14ac:dyDescent="0.25">
      <c r="L926" s="35"/>
      <c r="M926" s="9"/>
      <c r="N926" s="9"/>
      <c r="O926" s="9"/>
      <c r="P926" s="9"/>
    </row>
    <row r="927" spans="12:16" x14ac:dyDescent="0.25">
      <c r="L927" s="35"/>
      <c r="M927" s="9"/>
      <c r="N927" s="9"/>
      <c r="O927" s="9"/>
      <c r="P927" s="9"/>
    </row>
    <row r="928" spans="12:16" x14ac:dyDescent="0.25">
      <c r="L928" s="35"/>
      <c r="M928" s="9"/>
      <c r="N928" s="9"/>
      <c r="O928" s="9"/>
      <c r="P928" s="9"/>
    </row>
    <row r="929" spans="12:16" x14ac:dyDescent="0.25">
      <c r="L929" s="35"/>
      <c r="M929" s="9"/>
      <c r="N929" s="9"/>
      <c r="O929" s="9"/>
      <c r="P929" s="9"/>
    </row>
    <row r="930" spans="12:16" x14ac:dyDescent="0.25">
      <c r="L930" s="35"/>
      <c r="M930" s="9"/>
      <c r="N930" s="9"/>
      <c r="O930" s="9"/>
      <c r="P930" s="9"/>
    </row>
    <row r="931" spans="12:16" x14ac:dyDescent="0.25">
      <c r="L931" s="35"/>
      <c r="M931" s="9"/>
      <c r="N931" s="9"/>
      <c r="O931" s="9"/>
      <c r="P931" s="9"/>
    </row>
    <row r="932" spans="12:16" x14ac:dyDescent="0.25">
      <c r="L932" s="35"/>
      <c r="M932" s="9"/>
      <c r="N932" s="9"/>
      <c r="O932" s="9"/>
      <c r="P932" s="9"/>
    </row>
    <row r="933" spans="12:16" x14ac:dyDescent="0.25">
      <c r="L933" s="35"/>
      <c r="M933" s="9"/>
      <c r="N933" s="9"/>
      <c r="O933" s="9"/>
      <c r="P933" s="9"/>
    </row>
    <row r="934" spans="12:16" x14ac:dyDescent="0.25">
      <c r="L934" s="35"/>
      <c r="M934" s="9"/>
      <c r="N934" s="9"/>
      <c r="O934" s="9"/>
      <c r="P934" s="9"/>
    </row>
    <row r="935" spans="12:16" x14ac:dyDescent="0.25">
      <c r="L935" s="35"/>
      <c r="M935" s="9"/>
      <c r="N935" s="9"/>
      <c r="O935" s="9"/>
      <c r="P935" s="9"/>
    </row>
    <row r="936" spans="12:16" x14ac:dyDescent="0.25">
      <c r="L936" s="35"/>
      <c r="M936" s="9"/>
      <c r="N936" s="9"/>
      <c r="O936" s="9"/>
      <c r="P936" s="9"/>
    </row>
    <row r="937" spans="12:16" x14ac:dyDescent="0.25">
      <c r="L937" s="35"/>
      <c r="M937" s="9"/>
      <c r="N937" s="9"/>
      <c r="O937" s="9"/>
      <c r="P937" s="9"/>
    </row>
    <row r="938" spans="12:16" x14ac:dyDescent="0.25">
      <c r="L938" s="35"/>
      <c r="M938" s="9"/>
      <c r="N938" s="9"/>
      <c r="O938" s="9"/>
      <c r="P938" s="9"/>
    </row>
    <row r="939" spans="12:16" x14ac:dyDescent="0.25">
      <c r="L939" s="35"/>
      <c r="M939" s="9"/>
      <c r="N939" s="9"/>
      <c r="O939" s="9"/>
      <c r="P939" s="9"/>
    </row>
    <row r="940" spans="12:16" x14ac:dyDescent="0.25">
      <c r="L940" s="35"/>
      <c r="M940" s="9"/>
      <c r="N940" s="9"/>
      <c r="O940" s="9"/>
      <c r="P940" s="9"/>
    </row>
    <row r="941" spans="12:16" x14ac:dyDescent="0.25">
      <c r="L941" s="35"/>
      <c r="M941" s="9"/>
      <c r="N941" s="9"/>
      <c r="O941" s="9"/>
      <c r="P941" s="9"/>
    </row>
    <row r="942" spans="12:16" x14ac:dyDescent="0.25">
      <c r="L942" s="35"/>
      <c r="M942" s="9"/>
      <c r="N942" s="9"/>
      <c r="O942" s="9"/>
      <c r="P942" s="9"/>
    </row>
    <row r="943" spans="12:16" x14ac:dyDescent="0.25">
      <c r="L943" s="35"/>
      <c r="M943" s="9"/>
      <c r="N943" s="9"/>
      <c r="O943" s="9"/>
      <c r="P943" s="9"/>
    </row>
    <row r="944" spans="12:16" x14ac:dyDescent="0.25">
      <c r="L944" s="35"/>
      <c r="M944" s="9"/>
      <c r="N944" s="9"/>
      <c r="O944" s="9"/>
      <c r="P944" s="9"/>
    </row>
    <row r="945" spans="12:16" x14ac:dyDescent="0.25">
      <c r="L945" s="35"/>
      <c r="M945" s="9"/>
      <c r="N945" s="9"/>
      <c r="O945" s="9"/>
      <c r="P945" s="9"/>
    </row>
    <row r="946" spans="12:16" x14ac:dyDescent="0.25">
      <c r="L946" s="35"/>
      <c r="M946" s="9"/>
      <c r="N946" s="9"/>
      <c r="O946" s="9"/>
      <c r="P946" s="9"/>
    </row>
    <row r="947" spans="12:16" x14ac:dyDescent="0.25">
      <c r="L947" s="35"/>
      <c r="M947" s="9"/>
      <c r="N947" s="9"/>
      <c r="O947" s="9"/>
      <c r="P947" s="9"/>
    </row>
    <row r="948" spans="12:16" x14ac:dyDescent="0.25">
      <c r="L948" s="35"/>
      <c r="M948" s="9"/>
      <c r="N948" s="9"/>
      <c r="O948" s="9"/>
      <c r="P948" s="9"/>
    </row>
    <row r="949" spans="12:16" x14ac:dyDescent="0.25">
      <c r="L949" s="35"/>
      <c r="M949" s="9"/>
      <c r="N949" s="9"/>
      <c r="O949" s="9"/>
      <c r="P949" s="9"/>
    </row>
    <row r="950" spans="12:16" x14ac:dyDescent="0.25">
      <c r="L950" s="35"/>
      <c r="M950" s="9"/>
      <c r="N950" s="9"/>
      <c r="O950" s="9"/>
      <c r="P950" s="9"/>
    </row>
    <row r="951" spans="12:16" x14ac:dyDescent="0.25">
      <c r="L951" s="35"/>
      <c r="M951" s="9"/>
      <c r="N951" s="9"/>
      <c r="O951" s="9"/>
      <c r="P951" s="9"/>
    </row>
    <row r="952" spans="12:16" x14ac:dyDescent="0.25">
      <c r="L952" s="35"/>
      <c r="M952" s="9"/>
      <c r="N952" s="9"/>
      <c r="O952" s="9"/>
      <c r="P952" s="9"/>
    </row>
    <row r="953" spans="12:16" x14ac:dyDescent="0.25">
      <c r="L953" s="35"/>
      <c r="M953" s="9"/>
      <c r="N953" s="9"/>
      <c r="O953" s="9"/>
      <c r="P953" s="9"/>
    </row>
    <row r="954" spans="12:16" x14ac:dyDescent="0.25">
      <c r="L954" s="35"/>
      <c r="M954" s="9"/>
      <c r="N954" s="9"/>
      <c r="O954" s="9"/>
      <c r="P954" s="9"/>
    </row>
    <row r="955" spans="12:16" x14ac:dyDescent="0.25">
      <c r="L955" s="35"/>
      <c r="M955" s="9"/>
      <c r="N955" s="9"/>
      <c r="O955" s="9"/>
      <c r="P955" s="9"/>
    </row>
    <row r="956" spans="12:16" x14ac:dyDescent="0.25">
      <c r="L956" s="35"/>
      <c r="M956" s="9"/>
      <c r="N956" s="9"/>
      <c r="O956" s="9"/>
      <c r="P956" s="9"/>
    </row>
    <row r="957" spans="12:16" x14ac:dyDescent="0.25">
      <c r="L957" s="35"/>
      <c r="M957" s="9"/>
      <c r="N957" s="9"/>
      <c r="O957" s="9"/>
      <c r="P957" s="9"/>
    </row>
    <row r="958" spans="12:16" x14ac:dyDescent="0.25">
      <c r="L958" s="35"/>
      <c r="M958" s="9"/>
      <c r="N958" s="9"/>
      <c r="O958" s="9"/>
      <c r="P958" s="9"/>
    </row>
    <row r="959" spans="12:16" x14ac:dyDescent="0.25">
      <c r="L959" s="35"/>
      <c r="M959" s="9"/>
      <c r="N959" s="9"/>
      <c r="O959" s="9"/>
      <c r="P959" s="9"/>
    </row>
    <row r="960" spans="12:16" x14ac:dyDescent="0.25">
      <c r="L960" s="35"/>
      <c r="M960" s="9"/>
      <c r="N960" s="9"/>
      <c r="O960" s="9"/>
      <c r="P960" s="9"/>
    </row>
    <row r="961" spans="12:16" x14ac:dyDescent="0.25">
      <c r="L961" s="35"/>
      <c r="M961" s="9"/>
      <c r="N961" s="9"/>
      <c r="O961" s="9"/>
      <c r="P961" s="9"/>
    </row>
    <row r="962" spans="12:16" x14ac:dyDescent="0.25">
      <c r="L962" s="35"/>
      <c r="M962" s="9"/>
      <c r="N962" s="9"/>
      <c r="O962" s="9"/>
      <c r="P962" s="9"/>
    </row>
    <row r="963" spans="12:16" x14ac:dyDescent="0.25">
      <c r="L963" s="35"/>
      <c r="M963" s="9"/>
      <c r="N963" s="9"/>
      <c r="O963" s="9"/>
      <c r="P963" s="9"/>
    </row>
    <row r="964" spans="12:16" x14ac:dyDescent="0.25">
      <c r="L964" s="35"/>
      <c r="M964" s="9"/>
      <c r="N964" s="9"/>
      <c r="O964" s="9"/>
      <c r="P964" s="9"/>
    </row>
    <row r="965" spans="12:16" x14ac:dyDescent="0.25">
      <c r="L965" s="35"/>
      <c r="M965" s="9"/>
      <c r="N965" s="9"/>
      <c r="O965" s="9"/>
      <c r="P965" s="9"/>
    </row>
    <row r="966" spans="12:16" x14ac:dyDescent="0.25">
      <c r="L966" s="35"/>
      <c r="M966" s="9"/>
      <c r="N966" s="9"/>
      <c r="O966" s="9"/>
      <c r="P966" s="9"/>
    </row>
    <row r="967" spans="12:16" x14ac:dyDescent="0.25">
      <c r="L967" s="35"/>
      <c r="M967" s="9"/>
      <c r="N967" s="9"/>
      <c r="O967" s="9"/>
      <c r="P967" s="9"/>
    </row>
    <row r="968" spans="12:16" x14ac:dyDescent="0.25">
      <c r="L968" s="35"/>
      <c r="M968" s="9"/>
      <c r="N968" s="9"/>
      <c r="O968" s="9"/>
      <c r="P968" s="9"/>
    </row>
    <row r="969" spans="12:16" x14ac:dyDescent="0.25">
      <c r="L969" s="35"/>
      <c r="M969" s="9"/>
      <c r="N969" s="9"/>
      <c r="O969" s="9"/>
      <c r="P969" s="9"/>
    </row>
    <row r="970" spans="12:16" x14ac:dyDescent="0.25">
      <c r="L970" s="35"/>
      <c r="M970" s="9"/>
      <c r="N970" s="9"/>
      <c r="O970" s="9"/>
      <c r="P970" s="9"/>
    </row>
    <row r="971" spans="12:16" x14ac:dyDescent="0.25">
      <c r="L971" s="35"/>
      <c r="M971" s="9"/>
      <c r="N971" s="9"/>
      <c r="O971" s="9"/>
      <c r="P971" s="9"/>
    </row>
    <row r="972" spans="12:16" x14ac:dyDescent="0.25">
      <c r="L972" s="35"/>
      <c r="M972" s="9"/>
      <c r="N972" s="9"/>
      <c r="O972" s="9"/>
      <c r="P972" s="9"/>
    </row>
    <row r="973" spans="12:16" x14ac:dyDescent="0.25">
      <c r="L973" s="35"/>
      <c r="M973" s="9"/>
      <c r="N973" s="9"/>
      <c r="O973" s="9"/>
      <c r="P973" s="9"/>
    </row>
    <row r="974" spans="12:16" x14ac:dyDescent="0.25">
      <c r="L974" s="35"/>
      <c r="M974" s="9"/>
      <c r="N974" s="9"/>
      <c r="O974" s="9"/>
      <c r="P974" s="9"/>
    </row>
    <row r="975" spans="12:16" x14ac:dyDescent="0.25">
      <c r="L975" s="35"/>
      <c r="M975" s="9"/>
      <c r="N975" s="9"/>
      <c r="O975" s="9"/>
      <c r="P975" s="9"/>
    </row>
    <row r="976" spans="12:16" x14ac:dyDescent="0.25">
      <c r="L976" s="35"/>
      <c r="M976" s="9"/>
      <c r="N976" s="9"/>
      <c r="O976" s="9"/>
      <c r="P976" s="9"/>
    </row>
    <row r="977" spans="12:16" x14ac:dyDescent="0.25">
      <c r="L977" s="35"/>
      <c r="M977" s="9"/>
      <c r="N977" s="9"/>
      <c r="O977" s="9"/>
      <c r="P977" s="9"/>
    </row>
    <row r="978" spans="12:16" x14ac:dyDescent="0.25">
      <c r="L978" s="35"/>
      <c r="M978" s="9"/>
      <c r="N978" s="9"/>
      <c r="O978" s="9"/>
      <c r="P978" s="9"/>
    </row>
    <row r="979" spans="12:16" x14ac:dyDescent="0.25">
      <c r="L979" s="35"/>
      <c r="M979" s="9"/>
      <c r="N979" s="9"/>
      <c r="O979" s="9"/>
      <c r="P979" s="9"/>
    </row>
    <row r="980" spans="12:16" x14ac:dyDescent="0.25">
      <c r="L980" s="35"/>
      <c r="M980" s="9"/>
      <c r="N980" s="9"/>
      <c r="O980" s="9"/>
      <c r="P980" s="9"/>
    </row>
    <row r="981" spans="12:16" x14ac:dyDescent="0.25">
      <c r="L981" s="35"/>
      <c r="M981" s="9"/>
      <c r="N981" s="9"/>
      <c r="O981" s="9"/>
      <c r="P981" s="9"/>
    </row>
    <row r="982" spans="12:16" x14ac:dyDescent="0.25">
      <c r="L982" s="35"/>
      <c r="M982" s="9"/>
      <c r="N982" s="9"/>
      <c r="O982" s="9"/>
      <c r="P982" s="9"/>
    </row>
    <row r="983" spans="12:16" x14ac:dyDescent="0.25">
      <c r="L983" s="35"/>
      <c r="M983" s="9"/>
      <c r="N983" s="9"/>
      <c r="O983" s="9"/>
      <c r="P983" s="9"/>
    </row>
    <row r="984" spans="12:16" x14ac:dyDescent="0.25">
      <c r="L984" s="35"/>
      <c r="M984" s="9"/>
      <c r="N984" s="9"/>
      <c r="O984" s="9"/>
      <c r="P984" s="9"/>
    </row>
    <row r="985" spans="12:16" x14ac:dyDescent="0.25">
      <c r="L985" s="35"/>
      <c r="M985" s="9"/>
      <c r="N985" s="9"/>
      <c r="O985" s="9"/>
      <c r="P985" s="9"/>
    </row>
    <row r="986" spans="12:16" x14ac:dyDescent="0.25">
      <c r="L986" s="35"/>
      <c r="M986" s="9"/>
      <c r="N986" s="9"/>
      <c r="O986" s="9"/>
      <c r="P986" s="9"/>
    </row>
    <row r="987" spans="12:16" x14ac:dyDescent="0.25">
      <c r="L987" s="35"/>
      <c r="M987" s="9"/>
      <c r="N987" s="9"/>
      <c r="O987" s="9"/>
      <c r="P987" s="9"/>
    </row>
    <row r="988" spans="12:16" x14ac:dyDescent="0.25">
      <c r="L988" s="35"/>
      <c r="M988" s="9"/>
      <c r="N988" s="9"/>
      <c r="O988" s="9"/>
      <c r="P988" s="9"/>
    </row>
    <row r="989" spans="12:16" x14ac:dyDescent="0.25">
      <c r="L989" s="35"/>
      <c r="M989" s="9"/>
      <c r="N989" s="9"/>
      <c r="O989" s="9"/>
      <c r="P989" s="9"/>
    </row>
    <row r="990" spans="12:16" x14ac:dyDescent="0.25">
      <c r="L990" s="35"/>
      <c r="M990" s="9"/>
      <c r="N990" s="9"/>
      <c r="O990" s="9"/>
      <c r="P990" s="9"/>
    </row>
    <row r="991" spans="12:16" x14ac:dyDescent="0.25">
      <c r="L991" s="35"/>
      <c r="M991" s="9"/>
      <c r="N991" s="9"/>
      <c r="O991" s="9"/>
      <c r="P991" s="9"/>
    </row>
    <row r="992" spans="12:16" x14ac:dyDescent="0.25">
      <c r="L992" s="35"/>
      <c r="M992" s="9"/>
      <c r="N992" s="9"/>
      <c r="O992" s="9"/>
      <c r="P992" s="9"/>
    </row>
    <row r="993" spans="12:16" x14ac:dyDescent="0.25">
      <c r="L993" s="35"/>
      <c r="M993" s="9"/>
      <c r="N993" s="9"/>
      <c r="O993" s="9"/>
      <c r="P993" s="9"/>
    </row>
    <row r="994" spans="12:16" x14ac:dyDescent="0.25">
      <c r="L994" s="35"/>
      <c r="M994" s="9"/>
      <c r="N994" s="9"/>
      <c r="O994" s="9"/>
      <c r="P994" s="9"/>
    </row>
    <row r="995" spans="12:16" x14ac:dyDescent="0.25">
      <c r="L995" s="35"/>
      <c r="M995" s="9"/>
      <c r="N995" s="9"/>
      <c r="O995" s="9"/>
      <c r="P995" s="9"/>
    </row>
    <row r="996" spans="12:16" x14ac:dyDescent="0.25">
      <c r="L996" s="35"/>
      <c r="M996" s="9"/>
      <c r="N996" s="9"/>
      <c r="O996" s="9"/>
      <c r="P996" s="9"/>
    </row>
    <row r="997" spans="12:16" x14ac:dyDescent="0.25">
      <c r="L997" s="35"/>
      <c r="M997" s="9"/>
      <c r="N997" s="9"/>
      <c r="O997" s="9"/>
      <c r="P997" s="9"/>
    </row>
    <row r="998" spans="12:16" x14ac:dyDescent="0.25">
      <c r="L998" s="35"/>
      <c r="M998" s="9"/>
      <c r="N998" s="9"/>
      <c r="O998" s="9"/>
      <c r="P998" s="9"/>
    </row>
    <row r="999" spans="12:16" x14ac:dyDescent="0.25">
      <c r="L999" s="35"/>
      <c r="M999" s="9"/>
      <c r="N999" s="9"/>
      <c r="O999" s="9"/>
      <c r="P999" s="9"/>
    </row>
    <row r="1000" spans="12:16" x14ac:dyDescent="0.25">
      <c r="L1000" s="35"/>
      <c r="M1000" s="9"/>
      <c r="N1000" s="9"/>
      <c r="O1000" s="9"/>
      <c r="P1000" s="9"/>
    </row>
    <row r="1001" spans="12:16" x14ac:dyDescent="0.25">
      <c r="L1001" s="35"/>
      <c r="M1001" s="9"/>
      <c r="N1001" s="9"/>
      <c r="O1001" s="9"/>
      <c r="P1001" s="9"/>
    </row>
    <row r="1002" spans="12:16" x14ac:dyDescent="0.25">
      <c r="L1002" s="35"/>
      <c r="M1002" s="9"/>
      <c r="N1002" s="9"/>
      <c r="O1002" s="9"/>
      <c r="P1002" s="9"/>
    </row>
    <row r="1003" spans="12:16" x14ac:dyDescent="0.25">
      <c r="L1003" s="35"/>
      <c r="M1003" s="9"/>
      <c r="N1003" s="9"/>
      <c r="O1003" s="9"/>
      <c r="P1003" s="9"/>
    </row>
    <row r="1004" spans="12:16" x14ac:dyDescent="0.25">
      <c r="L1004" s="35"/>
      <c r="M1004" s="9"/>
      <c r="N1004" s="9"/>
      <c r="O1004" s="9"/>
      <c r="P1004" s="9"/>
    </row>
    <row r="1005" spans="12:16" x14ac:dyDescent="0.25">
      <c r="L1005" s="35"/>
      <c r="M1005" s="9"/>
      <c r="N1005" s="9"/>
      <c r="O1005" s="9"/>
      <c r="P1005" s="9"/>
    </row>
    <row r="1006" spans="12:16" x14ac:dyDescent="0.25">
      <c r="L1006" s="35"/>
      <c r="M1006" s="9"/>
      <c r="N1006" s="9"/>
      <c r="O1006" s="9"/>
      <c r="P1006" s="9"/>
    </row>
    <row r="1007" spans="12:16" x14ac:dyDescent="0.25">
      <c r="L1007" s="35"/>
      <c r="M1007" s="9"/>
      <c r="N1007" s="9"/>
      <c r="O1007" s="9"/>
      <c r="P1007" s="9"/>
    </row>
    <row r="1008" spans="12:16" x14ac:dyDescent="0.25">
      <c r="L1008" s="35"/>
      <c r="M1008" s="9"/>
      <c r="N1008" s="9"/>
      <c r="O1008" s="9"/>
      <c r="P1008" s="9"/>
    </row>
    <row r="1009" spans="12:16" x14ac:dyDescent="0.25">
      <c r="L1009" s="35"/>
      <c r="M1009" s="9"/>
      <c r="N1009" s="9"/>
      <c r="O1009" s="9"/>
      <c r="P1009" s="9"/>
    </row>
    <row r="1010" spans="12:16" x14ac:dyDescent="0.25">
      <c r="L1010" s="35"/>
      <c r="M1010" s="9"/>
      <c r="N1010" s="9"/>
      <c r="O1010" s="9"/>
      <c r="P1010" s="9"/>
    </row>
    <row r="1011" spans="12:16" x14ac:dyDescent="0.25">
      <c r="L1011" s="35"/>
      <c r="M1011" s="9"/>
      <c r="N1011" s="9"/>
      <c r="O1011" s="9"/>
      <c r="P1011" s="9"/>
    </row>
    <row r="1012" spans="12:16" x14ac:dyDescent="0.25">
      <c r="L1012" s="35"/>
      <c r="M1012" s="9"/>
      <c r="N1012" s="9"/>
      <c r="O1012" s="9"/>
      <c r="P1012" s="9"/>
    </row>
    <row r="1013" spans="12:16" x14ac:dyDescent="0.25">
      <c r="L1013" s="35"/>
      <c r="M1013" s="9"/>
      <c r="N1013" s="9"/>
      <c r="O1013" s="9"/>
      <c r="P1013" s="9"/>
    </row>
    <row r="1014" spans="12:16" x14ac:dyDescent="0.25">
      <c r="L1014" s="35"/>
      <c r="M1014" s="9"/>
      <c r="N1014" s="9"/>
      <c r="O1014" s="9"/>
      <c r="P1014" s="9"/>
    </row>
    <row r="1015" spans="12:16" x14ac:dyDescent="0.25">
      <c r="L1015" s="35"/>
      <c r="M1015" s="9"/>
      <c r="N1015" s="9"/>
      <c r="O1015" s="9"/>
      <c r="P1015" s="9"/>
    </row>
    <row r="1016" spans="12:16" x14ac:dyDescent="0.25">
      <c r="L1016" s="35"/>
      <c r="M1016" s="9"/>
      <c r="N1016" s="9"/>
      <c r="O1016" s="9"/>
      <c r="P1016" s="9"/>
    </row>
    <row r="1017" spans="12:16" x14ac:dyDescent="0.25">
      <c r="L1017" s="35"/>
      <c r="M1017" s="9"/>
      <c r="N1017" s="9"/>
      <c r="O1017" s="9"/>
      <c r="P1017" s="9"/>
    </row>
    <row r="1018" spans="12:16" x14ac:dyDescent="0.25">
      <c r="L1018" s="35"/>
      <c r="M1018" s="9"/>
      <c r="N1018" s="9"/>
      <c r="O1018" s="9"/>
      <c r="P1018" s="9"/>
    </row>
    <row r="1019" spans="12:16" x14ac:dyDescent="0.25">
      <c r="L1019" s="35"/>
      <c r="M1019" s="9"/>
      <c r="N1019" s="9"/>
      <c r="O1019" s="9"/>
      <c r="P1019" s="9"/>
    </row>
    <row r="1020" spans="12:16" x14ac:dyDescent="0.25">
      <c r="L1020" s="35"/>
      <c r="M1020" s="9"/>
      <c r="N1020" s="9"/>
      <c r="O1020" s="9"/>
      <c r="P1020" s="9"/>
    </row>
    <row r="1021" spans="12:16" x14ac:dyDescent="0.25">
      <c r="L1021" s="35"/>
      <c r="M1021" s="9"/>
      <c r="N1021" s="9"/>
      <c r="O1021" s="9"/>
      <c r="P1021" s="9"/>
    </row>
    <row r="1022" spans="12:16" x14ac:dyDescent="0.25">
      <c r="L1022" s="35"/>
      <c r="M1022" s="9"/>
      <c r="N1022" s="9"/>
      <c r="O1022" s="9"/>
      <c r="P1022" s="9"/>
    </row>
    <row r="1023" spans="12:16" x14ac:dyDescent="0.25">
      <c r="L1023" s="35"/>
      <c r="M1023" s="9"/>
      <c r="N1023" s="9"/>
      <c r="O1023" s="9"/>
      <c r="P1023" s="9"/>
    </row>
    <row r="1024" spans="12:16" x14ac:dyDescent="0.25">
      <c r="L1024" s="35"/>
      <c r="M1024" s="9"/>
      <c r="N1024" s="9"/>
      <c r="O1024" s="9"/>
      <c r="P1024" s="9"/>
    </row>
    <row r="1025" spans="12:16" x14ac:dyDescent="0.25">
      <c r="L1025" s="35"/>
      <c r="M1025" s="9"/>
      <c r="N1025" s="9"/>
      <c r="O1025" s="9"/>
      <c r="P1025" s="9"/>
    </row>
    <row r="1026" spans="12:16" x14ac:dyDescent="0.25">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05/26/00 2:15PM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12" t="str">
        <f>'Total Reqs'!E1</f>
        <v>June 2000</v>
      </c>
    </row>
    <row r="3" spans="1:8" x14ac:dyDescent="0.25">
      <c r="C3" s="66" t="s">
        <v>374</v>
      </c>
    </row>
    <row r="5" spans="1:8" x14ac:dyDescent="0.25">
      <c r="A5" s="67"/>
      <c r="B5" s="67"/>
      <c r="C5" s="67"/>
      <c r="D5" s="67" t="s">
        <v>375</v>
      </c>
      <c r="E5" s="67" t="s">
        <v>376</v>
      </c>
      <c r="F5" s="66"/>
      <c r="G5" s="66"/>
    </row>
    <row r="6" spans="1:8" x14ac:dyDescent="0.25">
      <c r="A6" s="67"/>
      <c r="B6" s="67"/>
      <c r="C6" s="67"/>
      <c r="D6" s="67" t="s">
        <v>377</v>
      </c>
      <c r="E6" s="67" t="s">
        <v>377</v>
      </c>
      <c r="F6" s="66" t="s">
        <v>378</v>
      </c>
      <c r="G6" s="66"/>
    </row>
    <row r="7" spans="1:8" x14ac:dyDescent="0.25">
      <c r="A7" s="68" t="s">
        <v>379</v>
      </c>
      <c r="B7" s="68"/>
      <c r="C7" s="68" t="s">
        <v>380</v>
      </c>
      <c r="D7" s="68" t="s">
        <v>381</v>
      </c>
      <c r="E7" s="68" t="s">
        <v>381</v>
      </c>
      <c r="F7" s="69" t="s">
        <v>382</v>
      </c>
      <c r="G7" s="66"/>
    </row>
    <row r="8" spans="1:8" x14ac:dyDescent="0.25">
      <c r="A8" s="66" t="s">
        <v>383</v>
      </c>
      <c r="B8" s="66"/>
    </row>
    <row r="9" spans="1:8" x14ac:dyDescent="0.25">
      <c r="A9" s="66"/>
      <c r="B9" s="66" t="s">
        <v>384</v>
      </c>
    </row>
    <row r="10" spans="1:8" x14ac:dyDescent="0.25">
      <c r="B10" s="66"/>
      <c r="C10" t="s">
        <v>385</v>
      </c>
      <c r="D10" s="70">
        <f>E10*30</f>
        <v>72330</v>
      </c>
      <c r="E10" s="71">
        <v>2411</v>
      </c>
      <c r="F10" t="s">
        <v>386</v>
      </c>
      <c r="G10" s="66" t="s">
        <v>387</v>
      </c>
    </row>
    <row r="11" spans="1:8" x14ac:dyDescent="0.25">
      <c r="A11" s="66"/>
      <c r="B11" s="66"/>
      <c r="C11" t="s">
        <v>388</v>
      </c>
      <c r="D11" s="71">
        <f>E11*30</f>
        <v>128550</v>
      </c>
      <c r="E11" s="71">
        <v>4285</v>
      </c>
      <c r="F11" t="s">
        <v>389</v>
      </c>
      <c r="G11" s="71"/>
      <c r="H11" s="71"/>
    </row>
    <row r="12" spans="1:8" x14ac:dyDescent="0.25">
      <c r="B12" s="66" t="s">
        <v>390</v>
      </c>
      <c r="C12" t="s">
        <v>391</v>
      </c>
      <c r="D12" s="71">
        <v>62820</v>
      </c>
      <c r="E12" s="71">
        <f>D12/30</f>
        <v>2094</v>
      </c>
      <c r="F12" t="s">
        <v>392</v>
      </c>
    </row>
    <row r="13" spans="1:8" x14ac:dyDescent="0.25">
      <c r="C13" t="s">
        <v>393</v>
      </c>
      <c r="D13" s="71">
        <v>3810</v>
      </c>
      <c r="E13" s="71">
        <f>D13/30</f>
        <v>127</v>
      </c>
      <c r="F13" t="s">
        <v>392</v>
      </c>
    </row>
    <row r="14" spans="1:8" x14ac:dyDescent="0.25">
      <c r="C14" t="s">
        <v>394</v>
      </c>
      <c r="D14" s="71">
        <v>0</v>
      </c>
      <c r="E14" s="71">
        <v>0</v>
      </c>
    </row>
    <row r="15" spans="1:8" x14ac:dyDescent="0.25">
      <c r="C15" t="s">
        <v>395</v>
      </c>
      <c r="D15" s="71">
        <v>-12000</v>
      </c>
      <c r="E15" s="71">
        <f>D15/30</f>
        <v>-400</v>
      </c>
      <c r="F15" t="s">
        <v>386</v>
      </c>
    </row>
    <row r="16" spans="1:8" x14ac:dyDescent="0.25">
      <c r="C16" t="s">
        <v>100</v>
      </c>
      <c r="D16" s="71">
        <v>0</v>
      </c>
      <c r="E16" s="71">
        <v>0</v>
      </c>
    </row>
    <row r="17" spans="1:6" x14ac:dyDescent="0.25">
      <c r="C17" t="s">
        <v>396</v>
      </c>
      <c r="D17" s="71">
        <v>144036</v>
      </c>
      <c r="E17" s="71">
        <f>D17/30</f>
        <v>4801.2</v>
      </c>
      <c r="F17" t="s">
        <v>392</v>
      </c>
    </row>
    <row r="18" spans="1:6" x14ac:dyDescent="0.25">
      <c r="D18" s="71"/>
      <c r="E18" s="71"/>
    </row>
    <row r="19" spans="1:6" x14ac:dyDescent="0.25">
      <c r="A19" s="66" t="s">
        <v>397</v>
      </c>
      <c r="B19" s="66"/>
      <c r="D19" s="71"/>
      <c r="E19" s="71"/>
    </row>
    <row r="20" spans="1:6" x14ac:dyDescent="0.25">
      <c r="C20" t="s">
        <v>398</v>
      </c>
      <c r="D20" s="71">
        <v>1089109</v>
      </c>
      <c r="E20" s="71">
        <f>D20/30</f>
        <v>36303.633333333331</v>
      </c>
      <c r="F20" t="s">
        <v>392</v>
      </c>
    </row>
    <row r="21" spans="1:6" x14ac:dyDescent="0.25">
      <c r="D21" s="71"/>
    </row>
    <row r="22" spans="1:6" x14ac:dyDescent="0.25">
      <c r="A22" t="s">
        <v>399</v>
      </c>
      <c r="D22" s="71"/>
    </row>
    <row r="23" spans="1:6" x14ac:dyDescent="0.25">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2000-05-26T18:25:58Z</cp:lastPrinted>
  <dcterms:created xsi:type="dcterms:W3CDTF">2000-05-26T18:09:36Z</dcterms:created>
  <dcterms:modified xsi:type="dcterms:W3CDTF">2023-09-10T15:47:26Z</dcterms:modified>
</cp:coreProperties>
</file>