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Sheet1!$B$1:$E$218</definedName>
  </definedNames>
  <calcPr calcId="92512"/>
</workbook>
</file>

<file path=xl/calcChain.xml><?xml version="1.0" encoding="utf-8"?>
<calcChain xmlns="http://schemas.openxmlformats.org/spreadsheetml/2006/main">
  <c r="D95" i="1" l="1"/>
  <c r="D110" i="1"/>
  <c r="D126" i="1"/>
  <c r="D143" i="1"/>
  <c r="D160" i="1"/>
  <c r="D172" i="1"/>
  <c r="D173" i="1"/>
  <c r="D179" i="1"/>
  <c r="D180" i="1"/>
  <c r="D186" i="1"/>
  <c r="D187" i="1"/>
  <c r="D6" i="2"/>
  <c r="D7" i="2"/>
  <c r="D13" i="2"/>
  <c r="D14" i="2"/>
  <c r="D20" i="2"/>
  <c r="D21" i="2"/>
</calcChain>
</file>

<file path=xl/sharedStrings.xml><?xml version="1.0" encoding="utf-8"?>
<sst xmlns="http://schemas.openxmlformats.org/spreadsheetml/2006/main" count="234" uniqueCount="165">
  <si>
    <t>General Assumptions</t>
  </si>
  <si>
    <t>EOR Stop Date</t>
  </si>
  <si>
    <t>Monthly Fixed LOE's EOR</t>
  </si>
  <si>
    <t>Overhead</t>
  </si>
  <si>
    <t>Labor/Benefits</t>
  </si>
  <si>
    <t>Insurance</t>
  </si>
  <si>
    <t>Chemicals / Treating</t>
  </si>
  <si>
    <t>Small Tools and Supplies</t>
  </si>
  <si>
    <t>Reparis and Maintenance</t>
  </si>
  <si>
    <t>Compression Rentals</t>
  </si>
  <si>
    <t>Compression Fuel (60 mcf/d @ curve)</t>
  </si>
  <si>
    <t>Compression Oil</t>
  </si>
  <si>
    <t>Electricity</t>
  </si>
  <si>
    <t>Salt Water Disposal</t>
  </si>
  <si>
    <t>Engineering / Consulting</t>
  </si>
  <si>
    <t>Workover</t>
  </si>
  <si>
    <t>Misc. (@ 10%)</t>
  </si>
  <si>
    <t>Monthly Fixed LOE's Storage</t>
  </si>
  <si>
    <t>LUAF (.5 % of injection qty)</t>
  </si>
  <si>
    <t>Bbls / Mcf</t>
  </si>
  <si>
    <t>G&amp;A Expenses (% of Revenues)</t>
  </si>
  <si>
    <t>Oil Severance Tax Rate (% of Revenues)</t>
  </si>
  <si>
    <t>Oil Ad Valorem Tax Rate (% of Revenues)</t>
  </si>
  <si>
    <t>Federal Income Tax Rate</t>
  </si>
  <si>
    <t>Assumed API Gravity of Oil</t>
  </si>
  <si>
    <t>Oil Basis ($/Bbl) - Crude Desk</t>
  </si>
  <si>
    <t>Land and Legal</t>
  </si>
  <si>
    <t>Build 8" Pipeline from HPL (~5 miles)</t>
  </si>
  <si>
    <t>Pipeline</t>
  </si>
  <si>
    <t>Hot tap valves</t>
  </si>
  <si>
    <t>Measurement</t>
  </si>
  <si>
    <t>Job Cost @ 12% (60 days)</t>
  </si>
  <si>
    <t>Taxable Gross-Up @ 25%</t>
  </si>
  <si>
    <t>Build 8" Pipeline from from El Paso</t>
  </si>
  <si>
    <t>Build 8" Pipeline from CPS</t>
  </si>
  <si>
    <t>Install Surface Facilities:</t>
  </si>
  <si>
    <t>36"x10' Hor 2P sep</t>
  </si>
  <si>
    <t>24"x10' Ver 2P sep</t>
  </si>
  <si>
    <t>6'x20' Heat Treater</t>
  </si>
  <si>
    <t>400 bbl oil tanks</t>
  </si>
  <si>
    <t>500 bbl FG wtr tanks</t>
  </si>
  <si>
    <t>Triplex SWD pump and SW injection line to SWD well</t>
  </si>
  <si>
    <t>2-Compressor pads/facility site</t>
  </si>
  <si>
    <t>Injection manifold</t>
  </si>
  <si>
    <t>Production manifold</t>
  </si>
  <si>
    <t>Install injection flowlines to 2 wells: #1,7</t>
  </si>
  <si>
    <t>Install productions flowlines to 6 wells: #2,3,5,6,8,9,10</t>
  </si>
  <si>
    <t>Compressor</t>
  </si>
  <si>
    <t>Install gas lift injection flowlines to 2 wells: #2,5</t>
  </si>
  <si>
    <t>Workovers</t>
  </si>
  <si>
    <t>Casing Inspection Logs-3 wells</t>
  </si>
  <si>
    <t xml:space="preserve">Injectors: </t>
  </si>
  <si>
    <t>Install packer and wellhead on well #1GML</t>
  </si>
  <si>
    <t>Install packer and wellhead on well #7M</t>
  </si>
  <si>
    <t>Producer:</t>
  </si>
  <si>
    <t>Install GLV's and packer on well #2D</t>
  </si>
  <si>
    <t>Install packer on well #3KG</t>
  </si>
  <si>
    <t>Install GLV's and packer on well #5KG</t>
  </si>
  <si>
    <t>Install packer on well #6K</t>
  </si>
  <si>
    <t>Install packer on well #8JG</t>
  </si>
  <si>
    <t>Install CIBP and packer on well #9JG</t>
  </si>
  <si>
    <t>SWD</t>
  </si>
  <si>
    <t>Reenter and convert Dugi #3 to SWD well</t>
  </si>
  <si>
    <t>Drill well #10 vertical</t>
  </si>
  <si>
    <t>Total Phase I</t>
  </si>
  <si>
    <t>Contingency</t>
  </si>
  <si>
    <t>Dehydr (50 mmcfd)</t>
  </si>
  <si>
    <t>Meter Station</t>
  </si>
  <si>
    <t>Automation</t>
  </si>
  <si>
    <t>ST Pipeline</t>
  </si>
  <si>
    <t>Plant Office</t>
  </si>
  <si>
    <t>Automation / Monitoring</t>
  </si>
  <si>
    <t>Wells</t>
  </si>
  <si>
    <t>Regulatory Consulting</t>
  </si>
  <si>
    <t>Total Phase II</t>
  </si>
  <si>
    <t>EOR</t>
  </si>
  <si>
    <t>Comment</t>
  </si>
  <si>
    <t xml:space="preserve">  </t>
  </si>
  <si>
    <t>EXHIBIT B: KEY PROJECT ASSUMPTIONS</t>
  </si>
  <si>
    <t>Date for model run</t>
  </si>
  <si>
    <t>Upgrade on EOR gas withdraw (% mmBtu injected)</t>
  </si>
  <si>
    <t xml:space="preserve"> </t>
  </si>
  <si>
    <t>[     ]</t>
  </si>
  <si>
    <t>Revenue adjustment for royalty interest</t>
  </si>
  <si>
    <t>EOR Start Date (Re-pressurization)</t>
  </si>
  <si>
    <t>% Oil Revenues - EOR (net of royalty interest)</t>
  </si>
  <si>
    <t>% Oil Revenues - Storage (net of royalty interest)</t>
  </si>
  <si>
    <t>Date of Initial Capital Investment</t>
  </si>
  <si>
    <t>Discount rate for Historical Summer/Winter Spread Value (%)</t>
  </si>
  <si>
    <t>Discount rate for Projected Summer/Winter Spread Value (%)</t>
  </si>
  <si>
    <t>Model Start Value Date</t>
  </si>
  <si>
    <t>STORAGE</t>
  </si>
  <si>
    <t>TERM</t>
  </si>
  <si>
    <t>EOR OPERATING COSTS</t>
  </si>
  <si>
    <t>STORAGE OPERATING COSTS</t>
  </si>
  <si>
    <t>TAXES</t>
  </si>
  <si>
    <t>CAPITAL PRICE</t>
  </si>
  <si>
    <t>GAS USE COST</t>
  </si>
  <si>
    <t>Unrecoverable pad gas is treated as an asset - depreciated over 25 yrs</t>
  </si>
  <si>
    <t>Percent Pad Gas Recoverable (balance is unrecoverable)</t>
  </si>
  <si>
    <t>See separate sheet showing historical spreads</t>
  </si>
  <si>
    <t>Term of Transaction (yrs)</t>
  </si>
  <si>
    <t>Re-pressurization Duration (months)</t>
  </si>
  <si>
    <t>EOR Duration (months)</t>
  </si>
  <si>
    <t>Pad Gas (mmBtu)</t>
  </si>
  <si>
    <t>Injection Rate (mmBtu/d)</t>
  </si>
  <si>
    <t>Withdraw Rate (mmBtu/d)</t>
  </si>
  <si>
    <t>Max Working Capacity (mmBtu)</t>
  </si>
  <si>
    <t>Capital cost for unrecoverable pad gas (% per yr)</t>
  </si>
  <si>
    <t>Return required on unrecoverable gas investment</t>
  </si>
  <si>
    <t xml:space="preserve">Cost for using recoverable pad gas </t>
  </si>
  <si>
    <t>Interest rate charged for the use of recoverable pad gas  (% per yr)</t>
  </si>
  <si>
    <t>Does not apply to GLO</t>
  </si>
  <si>
    <t>Based on GLO's ownership</t>
  </si>
  <si>
    <t>GAS INTERCONNECTS</t>
  </si>
  <si>
    <t>SURFACE FACILITIES</t>
  </si>
  <si>
    <t>SUB-SURFACE FACILITIES</t>
  </si>
  <si>
    <t>PHASE I:  EOR</t>
  </si>
  <si>
    <t>PHASE II: GAS STORAGE</t>
  </si>
  <si>
    <t>TOTAL PROJECT</t>
  </si>
  <si>
    <t>Base Gas Marketing Fee ($/mmBtu)</t>
  </si>
  <si>
    <t>Base Oil Marketing Fee ($/Bbl)</t>
  </si>
  <si>
    <t>% GLO Allocation of oil revenue net of project operating costs</t>
  </si>
  <si>
    <t>% PNP Allocation of oil revenue net of project operating costs</t>
  </si>
  <si>
    <t>Revenue Allocation Assumptions</t>
  </si>
  <si>
    <t>% ENA at risk performance payment</t>
  </si>
  <si>
    <t>OIL REVENUE ALLOCATION (EOR PERIOD)</t>
  </si>
  <si>
    <t>Based on marketing performance vs. agreed price index</t>
  </si>
  <si>
    <t>OIL REVENUE ALLOCATION (STORAGE PERIOD)</t>
  </si>
  <si>
    <t>STORAGE REVENUE ALLOCATION (STORAGE PERIOD)</t>
  </si>
  <si>
    <t>% ENA at risk marketing performance payment</t>
  </si>
  <si>
    <t>Injection/withdrawl cycle = 4x per year</t>
  </si>
  <si>
    <t>Cost of trucking oil to market</t>
  </si>
  <si>
    <t xml:space="preserve">Injection Gas Basis ($/Mcf) </t>
  </si>
  <si>
    <t>Cost of transport from GLO supply point to storge facility</t>
  </si>
  <si>
    <t>Due to enrichment of gas</t>
  </si>
  <si>
    <t>Inflation rate used to increase historical spreads to 2001 values</t>
  </si>
  <si>
    <t>Average of PV spreads over storage term (based on ENA price curves)</t>
  </si>
  <si>
    <t>Discount rate used to determine 2006 value for spreads over storage term</t>
  </si>
  <si>
    <t>Cost of Equity Captial (% per yr)</t>
  </si>
  <si>
    <t>Required rate of return on invested capital</t>
  </si>
  <si>
    <t>[   ]%</t>
  </si>
  <si>
    <t>Covers ENA's base cost of service (salary+ systems+ expenses)</t>
  </si>
  <si>
    <t>Covers project related admin/accounting/reporting</t>
  </si>
  <si>
    <t>Unit Cost</t>
  </si>
  <si>
    <t>Total Cost</t>
  </si>
  <si>
    <t>Capital Cost Assumptions</t>
  </si>
  <si>
    <t>Purchase ROW and complete permitting (?)</t>
  </si>
  <si>
    <t>Total Gas Interconnects</t>
  </si>
  <si>
    <t>Total Surface Facilities</t>
  </si>
  <si>
    <t>Total Phase I w/ Contingency</t>
  </si>
  <si>
    <t>Contingency (@10%)</t>
  </si>
  <si>
    <t>Total Phase II w/ Contingency</t>
  </si>
  <si>
    <t>Total Sub-Surface Facilities</t>
  </si>
  <si>
    <t>HISTORICAL GAS PRICES/SPREADS</t>
  </si>
  <si>
    <t>Year</t>
  </si>
  <si>
    <t>Feb</t>
  </si>
  <si>
    <t>Spread of May/June vs. Feb</t>
  </si>
  <si>
    <t>Avg. May/June</t>
  </si>
  <si>
    <t>(2001 $)</t>
  </si>
  <si>
    <t>(prices expressed in 2001 $ based on inflation assumptions)</t>
  </si>
  <si>
    <t>Market price for 20 year oil swap less basis from NYMEX</t>
  </si>
  <si>
    <t>20 year Oil Swap Price ($/Bbl) less basis from NYMEX</t>
  </si>
  <si>
    <t>Summer/Winter Spread Projected Value (nominal $ in 2006)</t>
  </si>
  <si>
    <t>Summer/Winter Spread Historical Value (nominal $ in 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</si>
</sst>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_);_(* \(#,##0.0\);_(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color indexed="12"/>
      <name val="Times New Roman"/>
      <family val="1"/>
    </font>
    <font>
      <sz val="10"/>
      <color indexed="22"/>
      <name val="Times New Roman"/>
      <family val="1"/>
    </font>
    <font>
      <sz val="8"/>
      <name val="Times New Roman"/>
      <family val="1"/>
    </font>
    <font>
      <b/>
      <sz val="10"/>
      <color indexed="12"/>
      <name val="Times New Roman"/>
      <family val="1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Times New Roman"/>
      <family val="1"/>
    </font>
    <font>
      <u/>
      <sz val="10"/>
      <color indexed="12"/>
      <name val="Times New Roman"/>
      <family val="1"/>
    </font>
    <font>
      <b/>
      <sz val="14"/>
      <name val="Times New Roman"/>
      <family val="1"/>
    </font>
    <font>
      <i/>
      <sz val="8"/>
      <name val="Times New Roman"/>
      <family val="1"/>
    </font>
    <font>
      <sz val="14"/>
      <name val="Times New Roman"/>
      <family val="1"/>
    </font>
    <font>
      <sz val="14"/>
      <name val="Arial"/>
    </font>
    <font>
      <sz val="14"/>
      <color indexed="22"/>
      <name val="Times New Roman"/>
      <family val="1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/>
    <xf numFmtId="164" fontId="3" fillId="0" borderId="0" xfId="0" applyNumberFormat="1" applyFont="1" applyFill="1" applyBorder="1" applyAlignment="1"/>
    <xf numFmtId="165" fontId="3" fillId="0" borderId="0" xfId="1" applyNumberFormat="1" applyFont="1" applyFill="1" applyBorder="1" applyAlignment="1"/>
    <xf numFmtId="0" fontId="3" fillId="0" borderId="1" xfId="0" applyFont="1" applyBorder="1" applyAlignment="1"/>
    <xf numFmtId="14" fontId="5" fillId="0" borderId="2" xfId="0" applyNumberFormat="1" applyFont="1" applyBorder="1" applyAlignment="1"/>
    <xf numFmtId="165" fontId="5" fillId="0" borderId="2" xfId="1" applyNumberFormat="1" applyFont="1" applyBorder="1" applyAlignment="1"/>
    <xf numFmtId="43" fontId="5" fillId="0" borderId="2" xfId="1" applyFont="1" applyBorder="1" applyAlignment="1"/>
    <xf numFmtId="0" fontId="3" fillId="0" borderId="0" xfId="0" applyFont="1" applyFill="1" applyBorder="1" applyAlignment="1"/>
    <xf numFmtId="10" fontId="5" fillId="0" borderId="2" xfId="0" applyNumberFormat="1" applyFont="1" applyBorder="1" applyAlignment="1"/>
    <xf numFmtId="0" fontId="3" fillId="0" borderId="0" xfId="0" applyFont="1" applyBorder="1"/>
    <xf numFmtId="0" fontId="3" fillId="0" borderId="1" xfId="0" applyFont="1" applyBorder="1" applyAlignment="1">
      <alignment horizontal="left" indent="1"/>
    </xf>
    <xf numFmtId="10" fontId="5" fillId="0" borderId="2" xfId="3" applyNumberFormat="1" applyFont="1" applyBorder="1" applyAlignment="1"/>
    <xf numFmtId="166" fontId="5" fillId="0" borderId="2" xfId="1" applyNumberFormat="1" applyFont="1" applyBorder="1" applyAlignment="1"/>
    <xf numFmtId="0" fontId="4" fillId="0" borderId="0" xfId="0" applyFont="1" applyFill="1" applyBorder="1" applyAlignment="1">
      <alignment horizontal="center"/>
    </xf>
    <xf numFmtId="0" fontId="3" fillId="0" borderId="1" xfId="0" applyFont="1" applyFill="1" applyBorder="1" applyAlignment="1"/>
    <xf numFmtId="9" fontId="5" fillId="0" borderId="2" xfId="3" applyFont="1" applyBorder="1" applyAlignment="1"/>
    <xf numFmtId="1" fontId="5" fillId="0" borderId="2" xfId="1" applyNumberFormat="1" applyFont="1" applyBorder="1" applyAlignment="1"/>
    <xf numFmtId="40" fontId="5" fillId="0" borderId="2" xfId="1" applyNumberFormat="1" applyFont="1" applyBorder="1" applyAlignment="1"/>
    <xf numFmtId="0" fontId="3" fillId="0" borderId="0" xfId="0" applyFont="1" applyFill="1"/>
    <xf numFmtId="37" fontId="5" fillId="0" borderId="2" xfId="1" applyNumberFormat="1" applyFont="1" applyBorder="1" applyAlignment="1"/>
    <xf numFmtId="0" fontId="3" fillId="0" borderId="3" xfId="0" applyFont="1" applyFill="1" applyBorder="1"/>
    <xf numFmtId="37" fontId="5" fillId="0" borderId="4" xfId="1" applyNumberFormat="1" applyFont="1" applyBorder="1" applyAlignment="1"/>
    <xf numFmtId="0" fontId="3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center"/>
    </xf>
    <xf numFmtId="0" fontId="6" fillId="0" borderId="0" xfId="0" applyFont="1"/>
    <xf numFmtId="0" fontId="2" fillId="0" borderId="5" xfId="0" applyFont="1" applyBorder="1" applyAlignment="1">
      <alignment horizontal="left"/>
    </xf>
    <xf numFmtId="4" fontId="5" fillId="0" borderId="6" xfId="1" applyNumberFormat="1" applyFont="1" applyBorder="1"/>
    <xf numFmtId="4" fontId="5" fillId="0" borderId="7" xfId="1" applyNumberFormat="1" applyFont="1" applyBorder="1"/>
    <xf numFmtId="0" fontId="3" fillId="0" borderId="1" xfId="0" applyFont="1" applyBorder="1" applyAlignment="1">
      <alignment horizontal="left"/>
    </xf>
    <xf numFmtId="4" fontId="5" fillId="0" borderId="0" xfId="1" applyNumberFormat="1" applyFont="1" applyBorder="1"/>
    <xf numFmtId="4" fontId="5" fillId="0" borderId="2" xfId="1" applyNumberFormat="1" applyFont="1" applyBorder="1"/>
    <xf numFmtId="14" fontId="3" fillId="0" borderId="0" xfId="0" applyNumberFormat="1" applyFont="1" applyFill="1" applyBorder="1" applyAlignment="1">
      <alignment horizontal="center"/>
    </xf>
    <xf numFmtId="0" fontId="1" fillId="0" borderId="0" xfId="0" applyFont="1"/>
    <xf numFmtId="4" fontId="7" fillId="0" borderId="0" xfId="1" applyNumberFormat="1" applyFont="1" applyBorder="1"/>
    <xf numFmtId="0" fontId="3" fillId="0" borderId="1" xfId="0" applyFont="1" applyBorder="1" applyAlignment="1">
      <alignment horizontal="left" indent="2"/>
    </xf>
    <xf numFmtId="4" fontId="5" fillId="0" borderId="8" xfId="1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Fill="1" applyBorder="1"/>
    <xf numFmtId="4" fontId="8" fillId="0" borderId="2" xfId="1" applyNumberFormat="1" applyFont="1" applyBorder="1"/>
    <xf numFmtId="4" fontId="5" fillId="0" borderId="9" xfId="1" applyNumberFormat="1" applyFont="1" applyBorder="1"/>
    <xf numFmtId="0" fontId="3" fillId="0" borderId="5" xfId="0" applyFont="1" applyBorder="1" applyAlignment="1">
      <alignment horizontal="left" indent="1"/>
    </xf>
    <xf numFmtId="4" fontId="8" fillId="0" borderId="4" xfId="1" applyNumberFormat="1" applyFont="1" applyBorder="1"/>
    <xf numFmtId="4" fontId="5" fillId="0" borderId="0" xfId="1" applyNumberFormat="1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horizontal="left" indent="1"/>
    </xf>
    <xf numFmtId="0" fontId="0" fillId="0" borderId="0" xfId="0" applyFill="1" applyBorder="1"/>
    <xf numFmtId="10" fontId="3" fillId="0" borderId="0" xfId="3" applyNumberFormat="1" applyFont="1" applyFill="1" applyBorder="1" applyAlignment="1"/>
    <xf numFmtId="43" fontId="3" fillId="0" borderId="0" xfId="1" applyNumberFormat="1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5" fontId="3" fillId="0" borderId="0" xfId="1" applyNumberFormat="1" applyFont="1" applyFill="1" applyBorder="1" applyAlignment="1"/>
    <xf numFmtId="0" fontId="11" fillId="0" borderId="0" xfId="0" applyFont="1"/>
    <xf numFmtId="3" fontId="2" fillId="0" borderId="0" xfId="0" applyNumberFormat="1" applyFont="1" applyAlignment="1">
      <alignment horizontal="left"/>
    </xf>
    <xf numFmtId="165" fontId="3" fillId="0" borderId="0" xfId="0" applyNumberFormat="1" applyFont="1"/>
    <xf numFmtId="165" fontId="3" fillId="0" borderId="0" xfId="1" applyNumberFormat="1" applyFont="1"/>
    <xf numFmtId="9" fontId="0" fillId="0" borderId="0" xfId="0" applyNumberFormat="1"/>
    <xf numFmtId="4" fontId="5" fillId="0" borderId="2" xfId="1" applyNumberFormat="1" applyFont="1" applyFill="1" applyBorder="1"/>
    <xf numFmtId="4" fontId="5" fillId="0" borderId="4" xfId="1" applyNumberFormat="1" applyFont="1" applyFill="1" applyBorder="1"/>
    <xf numFmtId="0" fontId="2" fillId="0" borderId="10" xfId="0" applyFont="1" applyBorder="1" applyAlignment="1">
      <alignment horizontal="center"/>
    </xf>
    <xf numFmtId="0" fontId="3" fillId="0" borderId="11" xfId="0" applyFont="1" applyBorder="1"/>
    <xf numFmtId="0" fontId="2" fillId="0" borderId="12" xfId="0" applyFont="1" applyBorder="1" applyAlignment="1">
      <alignment horizontal="center"/>
    </xf>
    <xf numFmtId="0" fontId="3" fillId="0" borderId="9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3" fillId="0" borderId="14" xfId="0" applyFont="1" applyFill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4" fontId="5" fillId="0" borderId="12" xfId="1" applyNumberFormat="1" applyFont="1" applyFill="1" applyBorder="1"/>
    <xf numFmtId="4" fontId="5" fillId="0" borderId="2" xfId="0" applyNumberFormat="1" applyFont="1" applyBorder="1" applyAlignment="1"/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 indent="1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10" fontId="5" fillId="0" borderId="2" xfId="0" applyNumberFormat="1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10" fontId="12" fillId="0" borderId="2" xfId="0" applyNumberFormat="1" applyFont="1" applyBorder="1" applyAlignment="1"/>
    <xf numFmtId="0" fontId="3" fillId="0" borderId="14" xfId="0" applyFont="1" applyBorder="1"/>
    <xf numFmtId="0" fontId="13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4" fontId="12" fillId="0" borderId="2" xfId="1" applyNumberFormat="1" applyFont="1" applyBorder="1"/>
    <xf numFmtId="4" fontId="14" fillId="0" borderId="0" xfId="1" applyNumberFormat="1" applyFont="1" applyBorder="1"/>
    <xf numFmtId="14" fontId="3" fillId="0" borderId="2" xfId="0" applyNumberFormat="1" applyFont="1" applyFill="1" applyBorder="1" applyAlignment="1">
      <alignment horizontal="left"/>
    </xf>
    <xf numFmtId="0" fontId="2" fillId="0" borderId="16" xfId="0" applyFont="1" applyFill="1" applyBorder="1"/>
    <xf numFmtId="4" fontId="5" fillId="0" borderId="17" xfId="1" applyNumberFormat="1" applyFont="1" applyBorder="1"/>
    <xf numFmtId="0" fontId="2" fillId="0" borderId="3" xfId="0" applyFont="1" applyBorder="1" applyAlignment="1">
      <alignment horizontal="left"/>
    </xf>
    <xf numFmtId="4" fontId="8" fillId="0" borderId="16" xfId="1" applyNumberFormat="1" applyFont="1" applyBorder="1"/>
    <xf numFmtId="14" fontId="2" fillId="0" borderId="2" xfId="0" applyNumberFormat="1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4" fontId="8" fillId="0" borderId="19" xfId="1" applyNumberFormat="1" applyFont="1" applyBorder="1"/>
    <xf numFmtId="0" fontId="2" fillId="0" borderId="20" xfId="0" applyFont="1" applyBorder="1" applyAlignment="1">
      <alignment horizontal="left" indent="1"/>
    </xf>
    <xf numFmtId="0" fontId="13" fillId="0" borderId="10" xfId="0" applyFont="1" applyBorder="1" applyAlignment="1">
      <alignment horizontal="center"/>
    </xf>
    <xf numFmtId="0" fontId="15" fillId="0" borderId="11" xfId="0" applyFont="1" applyBorder="1"/>
    <xf numFmtId="0" fontId="13" fillId="0" borderId="12" xfId="0" applyFont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 applyAlignment="1"/>
    <xf numFmtId="0" fontId="15" fillId="0" borderId="0" xfId="0" applyFont="1" applyFill="1"/>
    <xf numFmtId="0" fontId="13" fillId="0" borderId="10" xfId="0" applyFont="1" applyBorder="1" applyAlignment="1">
      <alignment horizontal="left"/>
    </xf>
    <xf numFmtId="14" fontId="13" fillId="0" borderId="11" xfId="0" applyNumberFormat="1" applyFont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14" fontId="13" fillId="0" borderId="12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164" fontId="15" fillId="0" borderId="0" xfId="0" applyNumberFormat="1" applyFont="1" applyFill="1" applyBorder="1" applyAlignment="1"/>
    <xf numFmtId="0" fontId="15" fillId="0" borderId="0" xfId="0" applyFont="1"/>
    <xf numFmtId="0" fontId="3" fillId="0" borderId="5" xfId="0" applyFont="1" applyFill="1" applyBorder="1" applyAlignment="1">
      <alignment horizontal="left" indent="2"/>
    </xf>
    <xf numFmtId="4" fontId="5" fillId="0" borderId="7" xfId="1" applyNumberFormat="1" applyFont="1" applyFill="1" applyBorder="1"/>
    <xf numFmtId="4" fontId="8" fillId="0" borderId="2" xfId="1" applyNumberFormat="1" applyFont="1" applyFill="1" applyBorder="1" applyAlignment="1">
      <alignment horizontal="center"/>
    </xf>
    <xf numFmtId="0" fontId="3" fillId="0" borderId="1" xfId="0" applyFont="1" applyFill="1" applyBorder="1"/>
    <xf numFmtId="0" fontId="4" fillId="0" borderId="2" xfId="0" applyFont="1" applyFill="1" applyBorder="1" applyAlignment="1"/>
    <xf numFmtId="44" fontId="9" fillId="0" borderId="2" xfId="2" applyFont="1" applyFill="1" applyBorder="1" applyAlignment="1"/>
    <xf numFmtId="0" fontId="2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0" fontId="3" fillId="0" borderId="10" xfId="0" applyFont="1" applyFill="1" applyBorder="1" applyAlignment="1">
      <alignment horizontal="left" indent="2"/>
    </xf>
    <xf numFmtId="4" fontId="5" fillId="0" borderId="11" xfId="1" applyNumberFormat="1" applyFont="1" applyFill="1" applyBorder="1"/>
    <xf numFmtId="4" fontId="5" fillId="0" borderId="21" xfId="1" applyNumberFormat="1" applyFont="1" applyFill="1" applyBorder="1" applyAlignment="1">
      <alignment horizontal="center"/>
    </xf>
    <xf numFmtId="4" fontId="5" fillId="0" borderId="22" xfId="1" applyNumberFormat="1" applyFont="1" applyFill="1" applyBorder="1" applyAlignment="1">
      <alignment horizontal="center"/>
    </xf>
    <xf numFmtId="4" fontId="5" fillId="0" borderId="23" xfId="1" applyNumberFormat="1" applyFont="1" applyFill="1" applyBorder="1"/>
    <xf numFmtId="0" fontId="3" fillId="0" borderId="23" xfId="0" applyFont="1" applyFill="1" applyBorder="1"/>
    <xf numFmtId="0" fontId="4" fillId="0" borderId="23" xfId="0" applyFont="1" applyFill="1" applyBorder="1" applyAlignment="1"/>
    <xf numFmtId="44" fontId="9" fillId="0" borderId="23" xfId="2" applyFont="1" applyFill="1" applyBorder="1" applyAlignment="1"/>
    <xf numFmtId="14" fontId="2" fillId="0" borderId="23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4" fillId="0" borderId="22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2" fontId="5" fillId="0" borderId="2" xfId="1" applyNumberFormat="1" applyFont="1" applyBorder="1" applyAlignment="1">
      <alignment horizontal="right"/>
    </xf>
    <xf numFmtId="9" fontId="5" fillId="0" borderId="2" xfId="3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abSelected="1" view="pageBreakPreview" zoomScaleNormal="100" workbookViewId="0">
      <selection activeCell="B27" sqref="B27"/>
    </sheetView>
  </sheetViews>
  <sheetFormatPr defaultColWidth="9.109375" defaultRowHeight="13.2" x14ac:dyDescent="0.25"/>
  <cols>
    <col min="1" max="1" width="4.5546875" style="3" customWidth="1"/>
    <col min="2" max="2" width="52" style="3" bestFit="1" customWidth="1"/>
    <col min="3" max="3" width="13.109375" style="3" customWidth="1"/>
    <col min="4" max="4" width="14" style="3" customWidth="1"/>
    <col min="5" max="5" width="59.88671875" style="3" customWidth="1"/>
    <col min="6" max="6" width="11.109375" style="3" bestFit="1" customWidth="1"/>
    <col min="7" max="7" width="37.44140625" style="3" bestFit="1" customWidth="1"/>
    <col min="8" max="8" width="17" style="3" bestFit="1" customWidth="1"/>
    <col min="9" max="9" width="12.109375" style="3" customWidth="1"/>
    <col min="10" max="10" width="12.88671875" style="3" customWidth="1"/>
    <col min="11" max="11" width="9.109375" style="3"/>
    <col min="12" max="12" width="10.44140625" style="3" customWidth="1"/>
    <col min="13" max="13" width="38.88671875" style="3" bestFit="1" customWidth="1"/>
    <col min="14" max="15" width="9.109375" style="3"/>
    <col min="16" max="16" width="36.6640625" style="3" customWidth="1"/>
    <col min="17" max="17" width="9.109375" style="3"/>
    <col min="18" max="18" width="16.33203125" style="3" customWidth="1"/>
    <col min="19" max="16384" width="9.109375" style="3"/>
  </cols>
  <sheetData>
    <row r="1" spans="1:14" x14ac:dyDescent="0.25">
      <c r="A1" s="1"/>
      <c r="B1" s="1"/>
      <c r="C1" s="1"/>
      <c r="D1" s="1"/>
      <c r="E1" s="1"/>
      <c r="F1"/>
      <c r="G1"/>
      <c r="H1"/>
      <c r="I1"/>
      <c r="J1" s="1"/>
      <c r="M1" s="4"/>
      <c r="N1" s="4"/>
    </row>
    <row r="2" spans="1:14" ht="17.399999999999999" x14ac:dyDescent="0.3">
      <c r="A2" s="1"/>
      <c r="B2" s="87" t="s">
        <v>78</v>
      </c>
      <c r="C2" s="1"/>
      <c r="D2" s="1"/>
      <c r="E2" s="1"/>
      <c r="F2"/>
      <c r="G2"/>
      <c r="H2"/>
      <c r="I2"/>
      <c r="J2" s="1"/>
      <c r="M2" s="4"/>
      <c r="N2" s="4"/>
    </row>
    <row r="3" spans="1:14" ht="13.8" thickBot="1" x14ac:dyDescent="0.3">
      <c r="A3" s="1"/>
      <c r="B3" s="1"/>
      <c r="C3" s="1"/>
      <c r="D3" s="1"/>
      <c r="E3" s="1"/>
      <c r="F3"/>
      <c r="G3"/>
      <c r="H3"/>
      <c r="I3"/>
      <c r="J3" s="1"/>
      <c r="M3" s="4"/>
      <c r="N3" s="4"/>
    </row>
    <row r="4" spans="1:14" s="118" customFormat="1" ht="18.600000000000001" thickBot="1" x14ac:dyDescent="0.4">
      <c r="A4" s="87"/>
      <c r="B4" s="101" t="s">
        <v>0</v>
      </c>
      <c r="C4" s="102"/>
      <c r="D4" s="103"/>
      <c r="E4" s="104" t="s">
        <v>76</v>
      </c>
      <c r="F4" s="115"/>
      <c r="G4" s="115"/>
      <c r="H4" s="115"/>
      <c r="I4" s="115"/>
      <c r="J4" s="117"/>
    </row>
    <row r="5" spans="1:14" x14ac:dyDescent="0.25">
      <c r="A5" s="1"/>
      <c r="B5" s="76" t="s">
        <v>92</v>
      </c>
      <c r="C5" s="14"/>
      <c r="D5" s="77"/>
      <c r="E5" s="69"/>
      <c r="F5"/>
      <c r="G5"/>
      <c r="H5"/>
      <c r="I5"/>
      <c r="J5" s="6"/>
    </row>
    <row r="6" spans="1:14" x14ac:dyDescent="0.25">
      <c r="B6" s="8" t="s">
        <v>90</v>
      </c>
      <c r="C6" s="14"/>
      <c r="D6" s="9">
        <v>37204</v>
      </c>
      <c r="E6" s="70" t="s">
        <v>79</v>
      </c>
      <c r="F6"/>
      <c r="G6"/>
      <c r="H6"/>
      <c r="I6"/>
      <c r="J6" s="7"/>
    </row>
    <row r="7" spans="1:14" x14ac:dyDescent="0.25">
      <c r="B7" s="8" t="s">
        <v>101</v>
      </c>
      <c r="D7" s="10">
        <v>25</v>
      </c>
      <c r="E7" s="70"/>
    </row>
    <row r="8" spans="1:14" x14ac:dyDescent="0.25">
      <c r="B8" s="76" t="s">
        <v>75</v>
      </c>
      <c r="C8" s="14"/>
      <c r="D8" s="9"/>
      <c r="E8" s="70"/>
      <c r="F8"/>
      <c r="G8"/>
      <c r="H8"/>
      <c r="I8"/>
      <c r="J8" s="7"/>
    </row>
    <row r="9" spans="1:14" x14ac:dyDescent="0.25">
      <c r="B9" s="8" t="s">
        <v>84</v>
      </c>
      <c r="C9" s="14"/>
      <c r="D9" s="9">
        <v>37288</v>
      </c>
      <c r="E9" s="70"/>
      <c r="F9"/>
      <c r="G9"/>
      <c r="H9"/>
      <c r="I9"/>
      <c r="J9" s="7"/>
    </row>
    <row r="10" spans="1:14" x14ac:dyDescent="0.25">
      <c r="B10" s="8" t="s">
        <v>102</v>
      </c>
      <c r="C10" s="14"/>
      <c r="D10" s="10">
        <v>6</v>
      </c>
      <c r="E10" s="70"/>
      <c r="F10"/>
      <c r="G10"/>
      <c r="H10"/>
      <c r="I10"/>
      <c r="J10" s="7"/>
    </row>
    <row r="11" spans="1:14" x14ac:dyDescent="0.25">
      <c r="B11" s="8" t="s">
        <v>103</v>
      </c>
      <c r="C11" s="14"/>
      <c r="D11" s="10">
        <v>48</v>
      </c>
      <c r="E11" s="70" t="s">
        <v>131</v>
      </c>
      <c r="F11"/>
      <c r="G11"/>
      <c r="H11"/>
      <c r="I11"/>
      <c r="J11" s="7"/>
    </row>
    <row r="12" spans="1:14" x14ac:dyDescent="0.25">
      <c r="B12" s="8" t="s">
        <v>1</v>
      </c>
      <c r="C12" s="14"/>
      <c r="D12" s="9">
        <v>38930</v>
      </c>
      <c r="E12" s="70"/>
      <c r="F12"/>
      <c r="G12"/>
      <c r="H12"/>
      <c r="I12"/>
      <c r="J12" s="7"/>
    </row>
    <row r="13" spans="1:14" ht="12.75" customHeight="1" x14ac:dyDescent="0.25">
      <c r="B13" s="8" t="s">
        <v>19</v>
      </c>
      <c r="C13" s="14"/>
      <c r="D13" s="17">
        <v>6</v>
      </c>
      <c r="E13" s="70"/>
      <c r="F13"/>
      <c r="G13"/>
      <c r="H13"/>
      <c r="I13"/>
      <c r="M13" s="4"/>
      <c r="N13" s="4"/>
    </row>
    <row r="14" spans="1:14" x14ac:dyDescent="0.25">
      <c r="B14" s="8" t="s">
        <v>24</v>
      </c>
      <c r="C14" s="14"/>
      <c r="D14" s="21">
        <v>25</v>
      </c>
      <c r="E14" s="70"/>
      <c r="F14"/>
      <c r="G14"/>
      <c r="H14"/>
      <c r="I14"/>
      <c r="J14" s="4"/>
      <c r="M14" s="4"/>
      <c r="N14" s="4"/>
    </row>
    <row r="15" spans="1:14" x14ac:dyDescent="0.25">
      <c r="B15" s="8" t="s">
        <v>162</v>
      </c>
      <c r="C15" s="14"/>
      <c r="D15" s="140">
        <v>19.55</v>
      </c>
      <c r="E15" s="70" t="s">
        <v>161</v>
      </c>
      <c r="F15"/>
      <c r="G15"/>
      <c r="H15"/>
      <c r="I15"/>
      <c r="J15" s="4"/>
      <c r="M15" s="4"/>
      <c r="N15" s="4"/>
    </row>
    <row r="16" spans="1:14" x14ac:dyDescent="0.25">
      <c r="B16" s="8" t="s">
        <v>25</v>
      </c>
      <c r="C16" s="14"/>
      <c r="D16" s="22">
        <v>-2.5</v>
      </c>
      <c r="E16" s="70" t="s">
        <v>132</v>
      </c>
      <c r="F16"/>
      <c r="G16"/>
      <c r="H16"/>
      <c r="I16"/>
      <c r="J16"/>
    </row>
    <row r="17" spans="2:19" x14ac:dyDescent="0.25">
      <c r="B17" s="8" t="s">
        <v>85</v>
      </c>
      <c r="C17" s="14"/>
      <c r="D17" s="11">
        <v>0.75</v>
      </c>
      <c r="E17" s="70" t="s">
        <v>83</v>
      </c>
      <c r="F17"/>
      <c r="G17"/>
      <c r="H17"/>
      <c r="I17"/>
      <c r="J17" s="7"/>
    </row>
    <row r="18" spans="2:19" x14ac:dyDescent="0.25">
      <c r="B18" s="8" t="s">
        <v>86</v>
      </c>
      <c r="C18" s="14"/>
      <c r="D18" s="11">
        <v>0.75</v>
      </c>
      <c r="E18" s="70" t="s">
        <v>83</v>
      </c>
      <c r="F18"/>
      <c r="G18"/>
      <c r="H18"/>
      <c r="I18"/>
      <c r="J18" s="7"/>
    </row>
    <row r="19" spans="2:19" x14ac:dyDescent="0.25">
      <c r="B19" s="76" t="s">
        <v>91</v>
      </c>
      <c r="C19" s="14"/>
      <c r="D19" s="11"/>
      <c r="E19" s="70"/>
      <c r="F19"/>
      <c r="G19"/>
      <c r="H19"/>
      <c r="I19"/>
      <c r="J19" s="7"/>
    </row>
    <row r="20" spans="2:19" s="23" customFormat="1" x14ac:dyDescent="0.25">
      <c r="B20" s="8" t="s">
        <v>133</v>
      </c>
      <c r="C20" s="5"/>
      <c r="D20" s="22">
        <v>-0.11</v>
      </c>
      <c r="E20" s="70" t="s">
        <v>134</v>
      </c>
      <c r="F20"/>
      <c r="G20"/>
      <c r="H20"/>
      <c r="I20"/>
      <c r="J20"/>
    </row>
    <row r="21" spans="2:19" s="23" customFormat="1" x14ac:dyDescent="0.25">
      <c r="B21" s="8" t="s">
        <v>104</v>
      </c>
      <c r="C21" s="5"/>
      <c r="D21" s="24">
        <v>371000</v>
      </c>
      <c r="E21" s="71"/>
      <c r="F21"/>
      <c r="G21"/>
      <c r="H21"/>
      <c r="I21"/>
      <c r="J21"/>
      <c r="R21" s="3"/>
      <c r="S21" s="18"/>
    </row>
    <row r="22" spans="2:19" s="23" customFormat="1" x14ac:dyDescent="0.25">
      <c r="B22" s="8" t="s">
        <v>105</v>
      </c>
      <c r="C22" s="5"/>
      <c r="D22" s="24">
        <v>10000</v>
      </c>
      <c r="E22" s="71"/>
      <c r="F22"/>
      <c r="G22"/>
      <c r="H22"/>
      <c r="I22"/>
      <c r="J22"/>
      <c r="R22" s="3"/>
      <c r="S22" s="18"/>
    </row>
    <row r="23" spans="2:19" s="23" customFormat="1" x14ac:dyDescent="0.25">
      <c r="B23" s="8" t="s">
        <v>106</v>
      </c>
      <c r="C23" s="5"/>
      <c r="D23" s="24">
        <v>38000</v>
      </c>
      <c r="E23" s="71"/>
      <c r="F23"/>
      <c r="G23"/>
      <c r="H23"/>
      <c r="I23"/>
      <c r="J23"/>
      <c r="R23" s="3"/>
      <c r="S23" s="18"/>
    </row>
    <row r="24" spans="2:19" s="23" customFormat="1" x14ac:dyDescent="0.25">
      <c r="B24" s="8" t="s">
        <v>107</v>
      </c>
      <c r="C24" s="5"/>
      <c r="D24" s="24">
        <v>575780</v>
      </c>
      <c r="E24" s="71"/>
      <c r="F24"/>
      <c r="G24"/>
      <c r="H24"/>
      <c r="I24"/>
      <c r="J24"/>
      <c r="R24" s="3"/>
      <c r="S24" s="18"/>
    </row>
    <row r="25" spans="2:19" ht="12.75" customHeight="1" x14ac:dyDescent="0.25">
      <c r="B25" s="8" t="s">
        <v>80</v>
      </c>
      <c r="C25" s="14"/>
      <c r="D25" s="141">
        <v>1.1000000000000001</v>
      </c>
      <c r="E25" s="71" t="s">
        <v>135</v>
      </c>
      <c r="F25"/>
      <c r="G25"/>
      <c r="H25"/>
      <c r="I25"/>
      <c r="M25" s="4"/>
      <c r="N25" s="4"/>
    </row>
    <row r="26" spans="2:19" x14ac:dyDescent="0.25">
      <c r="B26" s="8" t="s">
        <v>164</v>
      </c>
      <c r="C26" s="14"/>
      <c r="D26" s="74">
        <v>0.49</v>
      </c>
      <c r="E26" s="71" t="s">
        <v>100</v>
      </c>
      <c r="F26"/>
      <c r="G26"/>
      <c r="H26"/>
      <c r="I26"/>
      <c r="J26" s="7"/>
    </row>
    <row r="27" spans="2:19" x14ac:dyDescent="0.25">
      <c r="B27" s="8" t="s">
        <v>88</v>
      </c>
      <c r="C27" s="14"/>
      <c r="D27" s="13">
        <v>0.2</v>
      </c>
      <c r="E27" s="71" t="s">
        <v>136</v>
      </c>
      <c r="F27"/>
      <c r="G27"/>
      <c r="H27"/>
      <c r="I27"/>
      <c r="J27" s="7"/>
    </row>
    <row r="28" spans="2:19" x14ac:dyDescent="0.25">
      <c r="B28" s="8" t="s">
        <v>163</v>
      </c>
      <c r="C28" s="14"/>
      <c r="D28" s="74">
        <v>0.38</v>
      </c>
      <c r="E28" s="71" t="s">
        <v>137</v>
      </c>
      <c r="F28"/>
      <c r="G28"/>
      <c r="H28"/>
      <c r="I28"/>
    </row>
    <row r="29" spans="2:19" x14ac:dyDescent="0.25">
      <c r="B29" s="8" t="s">
        <v>89</v>
      </c>
      <c r="C29" s="14"/>
      <c r="D29" s="13">
        <v>0.2</v>
      </c>
      <c r="E29" s="71" t="s">
        <v>138</v>
      </c>
      <c r="F29"/>
      <c r="G29"/>
      <c r="H29"/>
      <c r="I29"/>
    </row>
    <row r="30" spans="2:19" x14ac:dyDescent="0.25">
      <c r="B30" s="76" t="s">
        <v>96</v>
      </c>
      <c r="C30" s="14"/>
      <c r="D30" s="13"/>
      <c r="E30" s="70"/>
      <c r="F30"/>
      <c r="G30"/>
      <c r="H30"/>
      <c r="I30"/>
    </row>
    <row r="31" spans="2:19" x14ac:dyDescent="0.25">
      <c r="B31" s="8" t="s">
        <v>87</v>
      </c>
      <c r="C31" s="14"/>
      <c r="D31" s="9">
        <v>37288</v>
      </c>
      <c r="E31" s="70"/>
      <c r="F31"/>
      <c r="G31"/>
      <c r="H31"/>
      <c r="I31"/>
      <c r="J31" s="7"/>
    </row>
    <row r="32" spans="2:19" x14ac:dyDescent="0.25">
      <c r="B32" s="8" t="s">
        <v>139</v>
      </c>
      <c r="C32" s="14"/>
      <c r="D32" s="13">
        <v>0.2</v>
      </c>
      <c r="E32" s="70" t="s">
        <v>140</v>
      </c>
      <c r="F32"/>
      <c r="G32"/>
      <c r="H32"/>
      <c r="I32"/>
    </row>
    <row r="33" spans="2:14" x14ac:dyDescent="0.25">
      <c r="B33" s="76" t="s">
        <v>97</v>
      </c>
      <c r="C33" s="14"/>
      <c r="D33" s="13"/>
      <c r="E33" s="70"/>
      <c r="F33"/>
      <c r="G33"/>
      <c r="H33"/>
      <c r="I33"/>
    </row>
    <row r="34" spans="2:14" x14ac:dyDescent="0.25">
      <c r="B34" s="19" t="s">
        <v>99</v>
      </c>
      <c r="C34" s="14"/>
      <c r="D34" s="20">
        <v>0.5</v>
      </c>
      <c r="E34" s="71" t="s">
        <v>98</v>
      </c>
      <c r="F34"/>
      <c r="G34"/>
      <c r="H34"/>
      <c r="I34"/>
      <c r="J34" s="4"/>
      <c r="M34" s="4"/>
      <c r="N34" s="4"/>
    </row>
    <row r="35" spans="2:14" x14ac:dyDescent="0.25">
      <c r="B35" s="19" t="s">
        <v>111</v>
      </c>
      <c r="C35" s="14"/>
      <c r="D35" s="20">
        <v>0.2</v>
      </c>
      <c r="E35" s="71" t="s">
        <v>110</v>
      </c>
      <c r="F35"/>
      <c r="G35"/>
      <c r="H35"/>
      <c r="I35"/>
      <c r="J35" s="4"/>
      <c r="M35" s="4"/>
      <c r="N35" s="4"/>
    </row>
    <row r="36" spans="2:14" x14ac:dyDescent="0.25">
      <c r="B36" s="19" t="s">
        <v>108</v>
      </c>
      <c r="C36" s="14"/>
      <c r="D36" s="20">
        <v>0.2</v>
      </c>
      <c r="E36" s="71" t="s">
        <v>109</v>
      </c>
      <c r="F36"/>
      <c r="G36"/>
      <c r="H36"/>
      <c r="I36"/>
      <c r="J36" s="4"/>
      <c r="M36" s="4"/>
      <c r="N36" s="4"/>
    </row>
    <row r="37" spans="2:14" x14ac:dyDescent="0.25">
      <c r="B37" s="76" t="s">
        <v>93</v>
      </c>
      <c r="C37" s="14"/>
      <c r="D37" s="11"/>
      <c r="E37" s="70"/>
      <c r="F37"/>
      <c r="G37"/>
      <c r="H37"/>
      <c r="I37"/>
    </row>
    <row r="38" spans="2:14" x14ac:dyDescent="0.25">
      <c r="B38" s="8" t="s">
        <v>20</v>
      </c>
      <c r="C38" s="14"/>
      <c r="D38" s="82" t="s">
        <v>141</v>
      </c>
      <c r="E38" s="70" t="s">
        <v>143</v>
      </c>
      <c r="F38"/>
      <c r="G38"/>
      <c r="H38"/>
      <c r="I38"/>
      <c r="M38" s="4"/>
      <c r="N38" s="18"/>
    </row>
    <row r="39" spans="2:14" x14ac:dyDescent="0.25">
      <c r="B39" s="8" t="s">
        <v>121</v>
      </c>
      <c r="C39" s="14"/>
      <c r="D39" s="82" t="s">
        <v>82</v>
      </c>
      <c r="E39" s="70" t="s">
        <v>142</v>
      </c>
      <c r="F39"/>
      <c r="G39"/>
      <c r="H39"/>
      <c r="I39"/>
      <c r="M39" s="4"/>
      <c r="N39" s="18"/>
    </row>
    <row r="40" spans="2:14" x14ac:dyDescent="0.25">
      <c r="B40" s="8" t="s">
        <v>2</v>
      </c>
      <c r="C40" s="14"/>
      <c r="D40" s="11">
        <v>37.150010279728107</v>
      </c>
      <c r="E40" s="70"/>
      <c r="F40"/>
      <c r="G40"/>
      <c r="H40"/>
      <c r="I40"/>
    </row>
    <row r="41" spans="2:14" x14ac:dyDescent="0.25">
      <c r="B41" s="15" t="s">
        <v>3</v>
      </c>
      <c r="C41" s="14"/>
      <c r="D41" s="11">
        <v>5</v>
      </c>
      <c r="E41" s="70"/>
      <c r="F41"/>
      <c r="G41"/>
      <c r="H41"/>
      <c r="I41"/>
    </row>
    <row r="42" spans="2:14" x14ac:dyDescent="0.25">
      <c r="B42" s="15" t="s">
        <v>4</v>
      </c>
      <c r="C42" s="14"/>
      <c r="D42" s="11">
        <v>5</v>
      </c>
      <c r="E42" s="70"/>
      <c r="F42"/>
      <c r="G42"/>
      <c r="H42"/>
      <c r="I42"/>
    </row>
    <row r="43" spans="2:14" x14ac:dyDescent="0.25">
      <c r="B43" s="15" t="s">
        <v>5</v>
      </c>
      <c r="C43" s="14"/>
      <c r="D43" s="11">
        <v>1.5</v>
      </c>
      <c r="E43" s="70"/>
      <c r="F43"/>
      <c r="G43"/>
      <c r="H43"/>
      <c r="I43"/>
    </row>
    <row r="44" spans="2:14" x14ac:dyDescent="0.25">
      <c r="B44" s="15" t="s">
        <v>6</v>
      </c>
      <c r="C44" s="14"/>
      <c r="D44" s="11">
        <v>0.5</v>
      </c>
      <c r="E44" s="70"/>
      <c r="F44"/>
      <c r="G44"/>
      <c r="H44"/>
      <c r="I44"/>
    </row>
    <row r="45" spans="2:14" x14ac:dyDescent="0.25">
      <c r="B45" s="15" t="s">
        <v>7</v>
      </c>
      <c r="C45" s="14"/>
      <c r="D45" s="11">
        <v>0.5</v>
      </c>
      <c r="E45" s="70"/>
      <c r="F45"/>
      <c r="G45"/>
      <c r="H45"/>
      <c r="I45"/>
    </row>
    <row r="46" spans="2:14" x14ac:dyDescent="0.25">
      <c r="B46" s="15" t="s">
        <v>8</v>
      </c>
      <c r="C46" s="14"/>
      <c r="D46" s="11">
        <v>1</v>
      </c>
      <c r="E46" s="70"/>
      <c r="F46"/>
      <c r="G46"/>
      <c r="H46"/>
      <c r="I46"/>
    </row>
    <row r="47" spans="2:14" x14ac:dyDescent="0.25">
      <c r="B47" s="15" t="s">
        <v>9</v>
      </c>
      <c r="C47" s="14"/>
      <c r="D47" s="11">
        <v>10</v>
      </c>
      <c r="E47" s="70"/>
      <c r="F47"/>
      <c r="G47"/>
      <c r="H47"/>
      <c r="I47"/>
    </row>
    <row r="48" spans="2:14" x14ac:dyDescent="0.25">
      <c r="B48" s="15" t="s">
        <v>10</v>
      </c>
      <c r="C48" s="14"/>
      <c r="D48" s="11">
        <v>5.810010279728111</v>
      </c>
      <c r="E48" s="70"/>
      <c r="F48"/>
      <c r="G48"/>
      <c r="H48"/>
      <c r="I48"/>
    </row>
    <row r="49" spans="2:14" x14ac:dyDescent="0.25">
      <c r="B49" s="15" t="s">
        <v>11</v>
      </c>
      <c r="C49" s="14"/>
      <c r="D49" s="11">
        <v>1.5</v>
      </c>
      <c r="E49" s="70"/>
      <c r="F49"/>
      <c r="G49"/>
      <c r="H49"/>
      <c r="I49"/>
    </row>
    <row r="50" spans="2:14" x14ac:dyDescent="0.25">
      <c r="B50" s="15" t="s">
        <v>12</v>
      </c>
      <c r="C50" s="14"/>
      <c r="D50" s="11">
        <v>1.5</v>
      </c>
      <c r="E50" s="70"/>
      <c r="F50"/>
      <c r="G50"/>
      <c r="H50"/>
      <c r="I50"/>
    </row>
    <row r="51" spans="2:14" x14ac:dyDescent="0.25">
      <c r="B51" s="15" t="s">
        <v>13</v>
      </c>
      <c r="C51" s="14"/>
      <c r="D51" s="11"/>
      <c r="E51" s="70"/>
      <c r="F51"/>
      <c r="G51"/>
      <c r="H51"/>
      <c r="I51"/>
    </row>
    <row r="52" spans="2:14" x14ac:dyDescent="0.25">
      <c r="B52" s="15" t="s">
        <v>14</v>
      </c>
      <c r="C52" s="14"/>
      <c r="D52" s="11">
        <v>1.5</v>
      </c>
      <c r="E52" s="70"/>
      <c r="F52"/>
      <c r="G52"/>
      <c r="H52"/>
      <c r="I52"/>
    </row>
    <row r="53" spans="2:14" x14ac:dyDescent="0.25">
      <c r="B53" s="15" t="s">
        <v>15</v>
      </c>
      <c r="C53" s="14"/>
      <c r="D53" s="11"/>
      <c r="E53" s="70"/>
      <c r="F53"/>
      <c r="G53"/>
      <c r="H53"/>
      <c r="I53"/>
    </row>
    <row r="54" spans="2:14" x14ac:dyDescent="0.25">
      <c r="B54" s="15" t="s">
        <v>16</v>
      </c>
      <c r="C54" s="14"/>
      <c r="D54" s="11">
        <v>3.34</v>
      </c>
      <c r="E54" s="70" t="s">
        <v>65</v>
      </c>
      <c r="F54"/>
      <c r="G54"/>
      <c r="H54"/>
      <c r="I54"/>
    </row>
    <row r="55" spans="2:14" x14ac:dyDescent="0.25">
      <c r="B55" s="76" t="s">
        <v>94</v>
      </c>
      <c r="C55" s="14"/>
      <c r="D55" s="11"/>
      <c r="E55" s="70"/>
      <c r="F55"/>
      <c r="G55"/>
      <c r="H55"/>
      <c r="I55"/>
    </row>
    <row r="56" spans="2:14" x14ac:dyDescent="0.25">
      <c r="B56" s="8" t="s">
        <v>20</v>
      </c>
      <c r="C56" s="14"/>
      <c r="D56" s="82" t="s">
        <v>141</v>
      </c>
      <c r="E56" s="70" t="s">
        <v>143</v>
      </c>
      <c r="F56"/>
      <c r="G56"/>
      <c r="H56"/>
      <c r="I56"/>
      <c r="M56" s="4"/>
      <c r="N56" s="18"/>
    </row>
    <row r="57" spans="2:14" x14ac:dyDescent="0.25">
      <c r="B57" s="8" t="s">
        <v>120</v>
      </c>
      <c r="C57" s="14"/>
      <c r="D57" s="82" t="s">
        <v>82</v>
      </c>
      <c r="E57" s="70" t="s">
        <v>142</v>
      </c>
      <c r="F57"/>
      <c r="G57"/>
      <c r="H57"/>
      <c r="I57"/>
      <c r="M57" s="4"/>
      <c r="N57" s="18"/>
    </row>
    <row r="58" spans="2:14" x14ac:dyDescent="0.25">
      <c r="B58" s="8" t="s">
        <v>17</v>
      </c>
      <c r="C58" s="14"/>
      <c r="D58" s="11">
        <v>17.348531656188413</v>
      </c>
      <c r="E58" s="70" t="s">
        <v>77</v>
      </c>
      <c r="F58"/>
      <c r="G58"/>
      <c r="H58"/>
      <c r="I58"/>
    </row>
    <row r="59" spans="2:14" x14ac:dyDescent="0.25">
      <c r="B59" s="15" t="s">
        <v>3</v>
      </c>
      <c r="C59" s="14"/>
      <c r="D59" s="11">
        <v>5</v>
      </c>
      <c r="E59" s="70"/>
      <c r="F59"/>
      <c r="G59"/>
      <c r="H59"/>
      <c r="I59"/>
    </row>
    <row r="60" spans="2:14" x14ac:dyDescent="0.25">
      <c r="B60" s="15" t="s">
        <v>4</v>
      </c>
      <c r="C60" s="14"/>
      <c r="D60" s="11">
        <v>5</v>
      </c>
      <c r="E60" s="70"/>
      <c r="F60"/>
      <c r="G60"/>
      <c r="H60"/>
      <c r="I60"/>
    </row>
    <row r="61" spans="2:14" x14ac:dyDescent="0.25">
      <c r="B61" s="15" t="s">
        <v>5</v>
      </c>
      <c r="C61" s="14"/>
      <c r="D61" s="11">
        <v>1.5</v>
      </c>
      <c r="E61" s="70"/>
      <c r="F61"/>
      <c r="G61"/>
      <c r="H61"/>
      <c r="I61"/>
    </row>
    <row r="62" spans="2:14" x14ac:dyDescent="0.25">
      <c r="B62" s="15" t="s">
        <v>6</v>
      </c>
      <c r="C62" s="14"/>
      <c r="D62" s="11">
        <v>0.5</v>
      </c>
      <c r="E62" s="70"/>
      <c r="F62"/>
      <c r="G62"/>
      <c r="H62"/>
      <c r="I62"/>
    </row>
    <row r="63" spans="2:14" x14ac:dyDescent="0.25">
      <c r="B63" s="15" t="s">
        <v>7</v>
      </c>
      <c r="C63" s="14"/>
      <c r="D63" s="11">
        <v>0.5</v>
      </c>
      <c r="E63" s="70"/>
      <c r="F63"/>
      <c r="G63"/>
      <c r="H63"/>
      <c r="I63"/>
    </row>
    <row r="64" spans="2:14" x14ac:dyDescent="0.25">
      <c r="B64" s="15" t="s">
        <v>8</v>
      </c>
      <c r="C64" s="14"/>
      <c r="D64" s="11">
        <v>1</v>
      </c>
      <c r="E64" s="70"/>
      <c r="F64"/>
      <c r="G64"/>
      <c r="H64"/>
      <c r="I64"/>
    </row>
    <row r="65" spans="2:19" x14ac:dyDescent="0.25">
      <c r="B65" s="15" t="s">
        <v>9</v>
      </c>
      <c r="C65" s="14"/>
      <c r="D65" s="11">
        <v>10</v>
      </c>
      <c r="E65" s="70"/>
      <c r="F65"/>
      <c r="G65"/>
      <c r="H65"/>
      <c r="I65"/>
    </row>
    <row r="66" spans="2:19" x14ac:dyDescent="0.25">
      <c r="B66" s="15" t="s">
        <v>10</v>
      </c>
      <c r="C66" s="14"/>
      <c r="D66" s="11">
        <v>6.0085316561884108</v>
      </c>
      <c r="E66" s="70"/>
      <c r="F66"/>
      <c r="G66"/>
      <c r="H66"/>
      <c r="I66"/>
    </row>
    <row r="67" spans="2:19" x14ac:dyDescent="0.25">
      <c r="B67" s="15" t="s">
        <v>11</v>
      </c>
      <c r="C67" s="14"/>
      <c r="D67" s="11">
        <v>1.5</v>
      </c>
      <c r="E67" s="70"/>
      <c r="F67"/>
      <c r="G67"/>
      <c r="H67"/>
      <c r="I67"/>
    </row>
    <row r="68" spans="2:19" x14ac:dyDescent="0.25">
      <c r="B68" s="15" t="s">
        <v>12</v>
      </c>
      <c r="C68" s="14"/>
      <c r="D68" s="11">
        <v>1.5</v>
      </c>
      <c r="E68" s="70"/>
      <c r="F68"/>
      <c r="G68"/>
      <c r="H68"/>
      <c r="I68"/>
    </row>
    <row r="69" spans="2:19" x14ac:dyDescent="0.25">
      <c r="B69" s="15" t="s">
        <v>13</v>
      </c>
      <c r="C69" s="14"/>
      <c r="D69" s="11"/>
      <c r="E69" s="70"/>
      <c r="F69"/>
      <c r="G69"/>
      <c r="H69"/>
      <c r="I69"/>
    </row>
    <row r="70" spans="2:19" x14ac:dyDescent="0.25">
      <c r="B70" s="15" t="s">
        <v>14</v>
      </c>
      <c r="C70" s="14"/>
      <c r="D70" s="11">
        <v>1.5</v>
      </c>
      <c r="E70" s="70"/>
      <c r="F70"/>
      <c r="G70"/>
      <c r="H70"/>
      <c r="I70"/>
    </row>
    <row r="71" spans="2:19" x14ac:dyDescent="0.25">
      <c r="B71" s="15" t="s">
        <v>15</v>
      </c>
      <c r="C71" s="14"/>
      <c r="D71" s="11"/>
      <c r="E71" s="70"/>
      <c r="F71"/>
      <c r="G71"/>
      <c r="H71"/>
      <c r="I71"/>
    </row>
    <row r="72" spans="2:19" x14ac:dyDescent="0.25">
      <c r="B72" s="15" t="s">
        <v>18</v>
      </c>
      <c r="C72" s="14"/>
      <c r="D72" s="16">
        <v>5.0000000000000001E-3</v>
      </c>
      <c r="E72" s="70"/>
      <c r="F72"/>
      <c r="G72"/>
      <c r="H72"/>
      <c r="I72"/>
    </row>
    <row r="73" spans="2:19" x14ac:dyDescent="0.25">
      <c r="B73" s="15" t="s">
        <v>16</v>
      </c>
      <c r="C73" s="14"/>
      <c r="D73" s="11">
        <v>3.34</v>
      </c>
      <c r="E73" s="70" t="s">
        <v>65</v>
      </c>
      <c r="F73"/>
      <c r="G73"/>
      <c r="H73"/>
      <c r="I73"/>
    </row>
    <row r="74" spans="2:19" x14ac:dyDescent="0.25">
      <c r="B74" s="76" t="s">
        <v>95</v>
      </c>
      <c r="C74" s="14"/>
      <c r="D74" s="13"/>
      <c r="E74" s="70"/>
      <c r="F74"/>
      <c r="G74"/>
      <c r="H74"/>
      <c r="I74"/>
      <c r="M74" s="4"/>
      <c r="N74" s="18"/>
    </row>
    <row r="75" spans="2:19" x14ac:dyDescent="0.25">
      <c r="B75" s="8" t="s">
        <v>21</v>
      </c>
      <c r="C75" s="14"/>
      <c r="D75" s="13">
        <v>0</v>
      </c>
      <c r="E75" s="71" t="s">
        <v>113</v>
      </c>
      <c r="F75"/>
      <c r="G75"/>
      <c r="H75"/>
      <c r="I75"/>
      <c r="M75" s="4"/>
      <c r="N75" s="4"/>
    </row>
    <row r="76" spans="2:19" x14ac:dyDescent="0.25">
      <c r="B76" s="8" t="s">
        <v>22</v>
      </c>
      <c r="C76" s="14"/>
      <c r="D76" s="13">
        <v>0</v>
      </c>
      <c r="E76" s="71" t="s">
        <v>113</v>
      </c>
      <c r="F76"/>
      <c r="G76"/>
      <c r="H76"/>
      <c r="I76"/>
      <c r="M76" s="4"/>
      <c r="N76" s="4"/>
    </row>
    <row r="77" spans="2:19" ht="12.75" customHeight="1" x14ac:dyDescent="0.25">
      <c r="B77" s="8" t="s">
        <v>23</v>
      </c>
      <c r="C77" s="14"/>
      <c r="D77" s="13">
        <v>0.35</v>
      </c>
      <c r="E77" s="71" t="s">
        <v>112</v>
      </c>
      <c r="F77"/>
      <c r="G77"/>
      <c r="H77"/>
      <c r="I77"/>
      <c r="J77" s="4"/>
      <c r="M77" s="4"/>
      <c r="N77" s="4"/>
    </row>
    <row r="78" spans="2:19" ht="12.75" customHeight="1" x14ac:dyDescent="0.25">
      <c r="B78" s="8"/>
      <c r="C78" s="14"/>
      <c r="D78" s="13"/>
      <c r="E78" s="71"/>
      <c r="F78"/>
      <c r="G78"/>
      <c r="H78"/>
      <c r="I78"/>
      <c r="J78" s="4"/>
      <c r="M78" s="4"/>
      <c r="N78" s="4"/>
    </row>
    <row r="79" spans="2:19" s="23" customFormat="1" ht="13.8" thickBot="1" x14ac:dyDescent="0.3">
      <c r="B79" s="25"/>
      <c r="C79" s="67"/>
      <c r="D79" s="26"/>
      <c r="E79" s="72"/>
      <c r="F79"/>
      <c r="G79"/>
      <c r="H79"/>
      <c r="I79"/>
      <c r="J79"/>
      <c r="R79" s="3"/>
      <c r="S79" s="18"/>
    </row>
    <row r="81" spans="1:20" s="23" customFormat="1" x14ac:dyDescent="0.25">
      <c r="F81"/>
      <c r="G81"/>
      <c r="H81"/>
      <c r="I81"/>
      <c r="J81"/>
      <c r="R81" s="3"/>
      <c r="S81" s="18"/>
    </row>
    <row r="82" spans="1:20" s="23" customFormat="1" ht="13.8" thickBot="1" x14ac:dyDescent="0.3">
      <c r="B82" s="1"/>
      <c r="C82" s="1"/>
      <c r="D82" s="1"/>
      <c r="E82" s="1"/>
      <c r="F82"/>
      <c r="G82"/>
      <c r="H82"/>
      <c r="I82"/>
      <c r="J82"/>
      <c r="R82" s="3"/>
      <c r="S82" s="4"/>
    </row>
    <row r="83" spans="1:20" s="110" customFormat="1" ht="19.5" customHeight="1" thickBot="1" x14ac:dyDescent="0.4">
      <c r="B83" s="111" t="s">
        <v>146</v>
      </c>
      <c r="C83" s="112" t="s">
        <v>144</v>
      </c>
      <c r="D83" s="113" t="s">
        <v>145</v>
      </c>
      <c r="E83" s="114" t="s">
        <v>76</v>
      </c>
      <c r="F83" s="115"/>
      <c r="G83" s="115"/>
      <c r="H83" s="115"/>
      <c r="I83" s="115"/>
      <c r="J83" s="106"/>
      <c r="K83" s="115"/>
      <c r="S83" s="116"/>
      <c r="T83" s="109"/>
    </row>
    <row r="84" spans="1:20" s="23" customFormat="1" ht="19.5" customHeight="1" x14ac:dyDescent="0.25">
      <c r="B84" s="30" t="s">
        <v>117</v>
      </c>
      <c r="C84" s="31"/>
      <c r="D84" s="32"/>
      <c r="E84" s="96"/>
      <c r="F84"/>
      <c r="G84"/>
      <c r="H84"/>
      <c r="I84"/>
      <c r="J84" s="5"/>
      <c r="K84"/>
      <c r="S84" s="29"/>
      <c r="T84" s="4"/>
    </row>
    <row r="85" spans="1:20" s="23" customFormat="1" x14ac:dyDescent="0.25">
      <c r="A85" s="23">
        <v>1</v>
      </c>
      <c r="B85" s="33" t="s">
        <v>26</v>
      </c>
      <c r="C85" s="34">
        <v>145</v>
      </c>
      <c r="D85" s="35">
        <v>145</v>
      </c>
      <c r="E85" s="91" t="s">
        <v>147</v>
      </c>
      <c r="F85"/>
      <c r="G85"/>
      <c r="H85"/>
      <c r="I85"/>
      <c r="J85" s="5"/>
      <c r="K85" s="37"/>
      <c r="S85" s="29"/>
      <c r="T85" s="4"/>
    </row>
    <row r="86" spans="1:20" s="23" customFormat="1" x14ac:dyDescent="0.25">
      <c r="B86" s="76" t="s">
        <v>114</v>
      </c>
      <c r="C86" s="34"/>
      <c r="D86" s="35"/>
      <c r="E86" s="91"/>
      <c r="F86"/>
      <c r="G86"/>
      <c r="H86"/>
      <c r="I86"/>
      <c r="J86" s="5"/>
      <c r="K86" s="37"/>
      <c r="S86" s="29"/>
      <c r="T86" s="4"/>
    </row>
    <row r="87" spans="1:20" s="23" customFormat="1" x14ac:dyDescent="0.25">
      <c r="A87" s="23">
        <v>1</v>
      </c>
      <c r="B87" s="41" t="s">
        <v>27</v>
      </c>
      <c r="C87" s="34">
        <v>1947.6175000000001</v>
      </c>
      <c r="D87" s="35">
        <v>1947.6175000000001</v>
      </c>
      <c r="E87" s="91"/>
      <c r="F87"/>
      <c r="G87"/>
      <c r="H87"/>
      <c r="I87"/>
      <c r="J87" s="5"/>
      <c r="K87" s="37"/>
      <c r="S87" s="29"/>
      <c r="T87" s="4"/>
    </row>
    <row r="88" spans="1:20" s="23" customFormat="1" x14ac:dyDescent="0.25">
      <c r="B88" s="15" t="s">
        <v>28</v>
      </c>
      <c r="C88" s="90">
        <v>1034.4000000000001</v>
      </c>
      <c r="D88" s="35"/>
      <c r="E88" s="91"/>
      <c r="F88"/>
      <c r="G88"/>
      <c r="H88"/>
      <c r="I88"/>
      <c r="J88" s="5"/>
      <c r="K88" s="37"/>
      <c r="S88" s="29"/>
      <c r="T88" s="4"/>
    </row>
    <row r="89" spans="1:20" s="23" customFormat="1" x14ac:dyDescent="0.25">
      <c r="B89" s="15" t="s">
        <v>29</v>
      </c>
      <c r="C89" s="90">
        <v>15.7</v>
      </c>
      <c r="D89" s="35"/>
      <c r="E89" s="91"/>
      <c r="F89"/>
      <c r="G89"/>
      <c r="H89"/>
      <c r="I89"/>
      <c r="J89" s="5"/>
      <c r="K89" s="37"/>
      <c r="S89" s="29"/>
      <c r="T89" s="4"/>
    </row>
    <row r="90" spans="1:20" s="23" customFormat="1" ht="13.5" customHeight="1" x14ac:dyDescent="0.25">
      <c r="B90" s="15" t="s">
        <v>30</v>
      </c>
      <c r="C90" s="90">
        <v>325</v>
      </c>
      <c r="D90" s="35"/>
      <c r="E90" s="91"/>
      <c r="F90"/>
      <c r="G90"/>
      <c r="H90"/>
      <c r="I90"/>
      <c r="J90" s="5"/>
      <c r="K90" s="37"/>
      <c r="S90" s="29"/>
      <c r="T90" s="4"/>
    </row>
    <row r="91" spans="1:20" s="23" customFormat="1" ht="13.5" customHeight="1" x14ac:dyDescent="0.25">
      <c r="B91" s="15" t="s">
        <v>31</v>
      </c>
      <c r="C91" s="90">
        <v>25.478999999999999</v>
      </c>
      <c r="D91" s="35"/>
      <c r="E91" s="91"/>
      <c r="F91"/>
      <c r="G91"/>
      <c r="H91"/>
      <c r="I91"/>
      <c r="J91" s="5"/>
      <c r="K91" s="37"/>
      <c r="S91" s="29"/>
      <c r="T91" s="4"/>
    </row>
    <row r="92" spans="1:20" s="23" customFormat="1" x14ac:dyDescent="0.25">
      <c r="B92" s="15" t="s">
        <v>3</v>
      </c>
      <c r="C92" s="90">
        <v>136.51300000000001</v>
      </c>
      <c r="D92" s="35"/>
      <c r="E92" s="91"/>
      <c r="F92"/>
      <c r="G92"/>
      <c r="H92"/>
      <c r="I92"/>
      <c r="J92" s="5"/>
      <c r="K92" s="37"/>
      <c r="S92" s="29"/>
      <c r="T92" s="4"/>
    </row>
    <row r="93" spans="1:20" s="23" customFormat="1" x14ac:dyDescent="0.25">
      <c r="B93" s="15" t="s">
        <v>32</v>
      </c>
      <c r="C93" s="90">
        <v>410.52550000000002</v>
      </c>
      <c r="D93" s="35"/>
      <c r="E93" s="91"/>
      <c r="F93"/>
      <c r="G93"/>
      <c r="H93"/>
      <c r="I93"/>
      <c r="J93" s="5"/>
      <c r="K93" s="37"/>
      <c r="S93" s="29"/>
      <c r="T93" s="4"/>
    </row>
    <row r="94" spans="1:20" s="23" customFormat="1" x14ac:dyDescent="0.25">
      <c r="B94" s="15"/>
      <c r="C94" s="38"/>
      <c r="D94" s="35"/>
      <c r="E94" s="91"/>
      <c r="F94"/>
      <c r="G94"/>
      <c r="H94"/>
      <c r="I94"/>
      <c r="J94" s="5"/>
      <c r="K94" s="37"/>
      <c r="S94" s="29"/>
      <c r="T94" s="4"/>
    </row>
    <row r="95" spans="1:20" s="23" customFormat="1" x14ac:dyDescent="0.25">
      <c r="A95" s="23">
        <v>0</v>
      </c>
      <c r="B95" s="41" t="s">
        <v>33</v>
      </c>
      <c r="C95" s="34">
        <v>762.5</v>
      </c>
      <c r="D95" s="35">
        <f>C95</f>
        <v>762.5</v>
      </c>
      <c r="E95" s="91"/>
      <c r="F95"/>
      <c r="G95"/>
      <c r="H95"/>
      <c r="I95"/>
      <c r="J95" s="5"/>
      <c r="K95" s="37"/>
      <c r="S95" s="29"/>
      <c r="T95" s="4"/>
    </row>
    <row r="96" spans="1:20" s="23" customFormat="1" x14ac:dyDescent="0.25">
      <c r="B96" s="15" t="s">
        <v>28</v>
      </c>
      <c r="C96" s="90">
        <v>285</v>
      </c>
      <c r="D96" s="35"/>
      <c r="E96" s="91"/>
      <c r="F96"/>
      <c r="G96"/>
      <c r="H96"/>
      <c r="I96"/>
      <c r="J96" s="5"/>
      <c r="K96" s="37"/>
      <c r="S96" s="29"/>
      <c r="T96" s="4"/>
    </row>
    <row r="97" spans="1:20" s="23" customFormat="1" x14ac:dyDescent="0.25">
      <c r="B97" s="15" t="s">
        <v>29</v>
      </c>
      <c r="C97" s="90"/>
      <c r="D97" s="35"/>
      <c r="E97" s="91"/>
      <c r="F97"/>
      <c r="G97"/>
      <c r="H97"/>
      <c r="I97"/>
      <c r="J97" s="5"/>
      <c r="K97" s="37"/>
      <c r="S97" s="29"/>
      <c r="T97" s="4"/>
    </row>
    <row r="98" spans="1:20" s="23" customFormat="1" ht="13.5" customHeight="1" x14ac:dyDescent="0.25">
      <c r="B98" s="15" t="s">
        <v>30</v>
      </c>
      <c r="C98" s="90">
        <v>325</v>
      </c>
      <c r="D98" s="35"/>
      <c r="E98" s="91"/>
      <c r="F98"/>
      <c r="G98"/>
      <c r="H98"/>
      <c r="I98"/>
      <c r="J98" s="5"/>
      <c r="K98" s="37"/>
      <c r="S98" s="29"/>
      <c r="T98" s="4"/>
    </row>
    <row r="99" spans="1:20" s="23" customFormat="1" ht="13.5" customHeight="1" x14ac:dyDescent="0.25">
      <c r="B99" s="15" t="s">
        <v>31</v>
      </c>
      <c r="C99" s="90"/>
      <c r="D99" s="35"/>
      <c r="E99" s="91"/>
      <c r="F99"/>
      <c r="G99"/>
      <c r="H99"/>
      <c r="I99"/>
      <c r="J99" s="5"/>
      <c r="K99" s="37"/>
      <c r="S99" s="29"/>
      <c r="T99" s="4"/>
    </row>
    <row r="100" spans="1:20" s="23" customFormat="1" x14ac:dyDescent="0.25">
      <c r="B100" s="15" t="s">
        <v>3</v>
      </c>
      <c r="C100" s="90"/>
      <c r="D100" s="35"/>
      <c r="E100" s="91"/>
      <c r="F100"/>
      <c r="G100"/>
      <c r="H100"/>
      <c r="I100"/>
      <c r="J100" s="5"/>
      <c r="K100" s="37"/>
      <c r="S100" s="29"/>
      <c r="T100" s="4"/>
    </row>
    <row r="101" spans="1:20" s="23" customFormat="1" x14ac:dyDescent="0.25">
      <c r="B101" s="15" t="s">
        <v>32</v>
      </c>
      <c r="C101" s="90">
        <v>152.5</v>
      </c>
      <c r="D101" s="35"/>
      <c r="E101" s="91"/>
      <c r="F101"/>
      <c r="G101"/>
      <c r="H101"/>
      <c r="I101"/>
      <c r="J101" s="5"/>
      <c r="K101" s="37"/>
      <c r="S101" s="29"/>
      <c r="T101" s="4"/>
    </row>
    <row r="102" spans="1:20" s="23" customFormat="1" x14ac:dyDescent="0.25">
      <c r="B102" s="15"/>
      <c r="C102" s="38"/>
      <c r="D102" s="35"/>
      <c r="E102" s="91"/>
      <c r="F102"/>
      <c r="G102"/>
      <c r="H102"/>
      <c r="I102"/>
      <c r="J102" s="5"/>
      <c r="K102" s="37"/>
      <c r="S102" s="29"/>
      <c r="T102" s="4"/>
    </row>
    <row r="103" spans="1:20" s="23" customFormat="1" x14ac:dyDescent="0.25">
      <c r="A103" s="23">
        <v>0</v>
      </c>
      <c r="B103" s="41" t="s">
        <v>34</v>
      </c>
      <c r="C103" s="34">
        <v>2953.96</v>
      </c>
      <c r="D103" s="35">
        <v>0</v>
      </c>
      <c r="E103" s="91"/>
      <c r="F103"/>
      <c r="G103"/>
      <c r="H103"/>
      <c r="I103"/>
      <c r="J103" s="5"/>
      <c r="K103" s="37"/>
      <c r="S103" s="29"/>
      <c r="T103" s="4"/>
    </row>
    <row r="104" spans="1:20" s="23" customFormat="1" x14ac:dyDescent="0.25">
      <c r="B104" s="15" t="s">
        <v>28</v>
      </c>
      <c r="C104" s="90">
        <v>1720</v>
      </c>
      <c r="D104" s="35"/>
      <c r="E104" s="91"/>
      <c r="F104"/>
      <c r="G104"/>
      <c r="H104"/>
      <c r="I104"/>
      <c r="J104" s="5"/>
      <c r="K104" s="37"/>
      <c r="S104" s="29"/>
      <c r="T104" s="4"/>
    </row>
    <row r="105" spans="1:20" s="23" customFormat="1" x14ac:dyDescent="0.25">
      <c r="B105" s="15" t="s">
        <v>29</v>
      </c>
      <c r="C105" s="90">
        <v>15.7</v>
      </c>
      <c r="D105" s="35"/>
      <c r="E105" s="91"/>
      <c r="F105"/>
      <c r="G105"/>
      <c r="H105"/>
      <c r="I105"/>
      <c r="J105" s="5"/>
      <c r="K105" s="37"/>
      <c r="S105" s="29"/>
      <c r="T105" s="4"/>
    </row>
    <row r="106" spans="1:20" s="23" customFormat="1" ht="13.5" customHeight="1" x14ac:dyDescent="0.25">
      <c r="B106" s="15" t="s">
        <v>30</v>
      </c>
      <c r="C106" s="90">
        <v>325</v>
      </c>
      <c r="D106" s="35"/>
      <c r="E106" s="91"/>
      <c r="F106"/>
      <c r="G106"/>
      <c r="H106"/>
      <c r="I106"/>
      <c r="J106" s="5"/>
      <c r="K106" s="37"/>
      <c r="S106" s="29"/>
      <c r="T106" s="4"/>
    </row>
    <row r="107" spans="1:20" s="23" customFormat="1" ht="13.5" customHeight="1" x14ac:dyDescent="0.25">
      <c r="B107" s="15" t="s">
        <v>31</v>
      </c>
      <c r="C107" s="90">
        <v>42.113</v>
      </c>
      <c r="D107" s="35"/>
      <c r="E107" s="91"/>
      <c r="F107"/>
      <c r="G107"/>
      <c r="H107"/>
      <c r="I107"/>
      <c r="J107" s="5"/>
      <c r="K107" s="37"/>
      <c r="S107" s="29"/>
      <c r="T107" s="4"/>
    </row>
    <row r="108" spans="1:20" s="23" customFormat="1" x14ac:dyDescent="0.25">
      <c r="B108" s="15" t="s">
        <v>3</v>
      </c>
      <c r="C108" s="90">
        <v>225.64099999999999</v>
      </c>
      <c r="D108" s="35"/>
      <c r="E108" s="91"/>
      <c r="F108"/>
      <c r="G108"/>
      <c r="H108"/>
      <c r="I108"/>
      <c r="J108" s="5"/>
      <c r="K108" s="37"/>
      <c r="S108" s="29"/>
      <c r="T108" s="4"/>
    </row>
    <row r="109" spans="1:20" s="23" customFormat="1" x14ac:dyDescent="0.25">
      <c r="B109" s="15" t="s">
        <v>32</v>
      </c>
      <c r="C109" s="90">
        <v>625.50599999999997</v>
      </c>
      <c r="D109" s="35"/>
      <c r="E109" s="91"/>
      <c r="F109"/>
      <c r="G109"/>
      <c r="H109"/>
      <c r="I109"/>
      <c r="J109" s="5"/>
      <c r="K109" s="37"/>
      <c r="S109" s="29"/>
      <c r="T109" s="4"/>
    </row>
    <row r="110" spans="1:20" s="23" customFormat="1" x14ac:dyDescent="0.25">
      <c r="B110" s="88" t="s">
        <v>148</v>
      </c>
      <c r="C110" s="38"/>
      <c r="D110" s="35">
        <f>SUM(D87:D103)</f>
        <v>2710.1175000000003</v>
      </c>
      <c r="E110" s="91"/>
      <c r="F110"/>
      <c r="G110"/>
      <c r="H110"/>
      <c r="I110"/>
      <c r="J110" s="5"/>
      <c r="K110" s="37"/>
      <c r="S110" s="29"/>
      <c r="T110" s="4"/>
    </row>
    <row r="111" spans="1:20" s="23" customFormat="1" x14ac:dyDescent="0.25">
      <c r="B111" s="76" t="s">
        <v>115</v>
      </c>
      <c r="C111" s="38"/>
      <c r="D111" s="35"/>
      <c r="E111" s="91"/>
      <c r="F111"/>
      <c r="G111"/>
      <c r="H111"/>
      <c r="I111"/>
      <c r="J111" s="5"/>
      <c r="K111" s="37"/>
      <c r="S111" s="29"/>
      <c r="T111" s="4"/>
    </row>
    <row r="112" spans="1:20" s="23" customFormat="1" x14ac:dyDescent="0.25">
      <c r="A112" s="23">
        <v>1</v>
      </c>
      <c r="B112" s="33" t="s">
        <v>35</v>
      </c>
      <c r="C112" s="34">
        <v>300</v>
      </c>
      <c r="D112" s="35">
        <v>300</v>
      </c>
      <c r="E112" s="91"/>
      <c r="F112"/>
      <c r="G112"/>
      <c r="H112"/>
      <c r="I112"/>
      <c r="J112" s="5"/>
      <c r="K112" s="37"/>
      <c r="S112" s="29"/>
      <c r="T112" s="4"/>
    </row>
    <row r="113" spans="1:20" s="23" customFormat="1" x14ac:dyDescent="0.25">
      <c r="A113" s="23">
        <v>3</v>
      </c>
      <c r="B113" s="15" t="s">
        <v>36</v>
      </c>
      <c r="C113" s="34"/>
      <c r="D113" s="35"/>
      <c r="E113" s="91"/>
      <c r="F113"/>
      <c r="G113"/>
      <c r="H113"/>
      <c r="I113"/>
      <c r="J113" s="5"/>
      <c r="K113" s="37"/>
      <c r="S113" s="29"/>
      <c r="T113" s="4"/>
    </row>
    <row r="114" spans="1:20" s="23" customFormat="1" x14ac:dyDescent="0.25">
      <c r="A114" s="23">
        <v>3</v>
      </c>
      <c r="B114" s="15" t="s">
        <v>37</v>
      </c>
      <c r="C114" s="34"/>
      <c r="D114" s="35"/>
      <c r="E114" s="91"/>
      <c r="F114"/>
      <c r="G114"/>
      <c r="H114"/>
      <c r="I114"/>
      <c r="J114" s="5"/>
      <c r="K114" s="37"/>
      <c r="S114" s="29"/>
      <c r="T114" s="4"/>
    </row>
    <row r="115" spans="1:20" s="23" customFormat="1" x14ac:dyDescent="0.25">
      <c r="A115" s="23">
        <v>2</v>
      </c>
      <c r="B115" s="15" t="s">
        <v>38</v>
      </c>
      <c r="C115" s="34"/>
      <c r="D115" s="35"/>
      <c r="E115" s="91"/>
      <c r="F115"/>
      <c r="G115"/>
      <c r="H115"/>
      <c r="I115"/>
      <c r="J115" s="5"/>
      <c r="K115" s="37"/>
      <c r="S115" s="29"/>
      <c r="T115" s="4"/>
    </row>
    <row r="116" spans="1:20" s="23" customFormat="1" x14ac:dyDescent="0.25">
      <c r="A116" s="23">
        <v>3</v>
      </c>
      <c r="B116" s="15" t="s">
        <v>39</v>
      </c>
      <c r="C116" s="34"/>
      <c r="D116" s="35"/>
      <c r="E116" s="91"/>
      <c r="F116"/>
      <c r="G116"/>
      <c r="H116"/>
      <c r="I116"/>
      <c r="J116" s="5"/>
      <c r="K116" s="37"/>
      <c r="S116" s="29"/>
      <c r="T116" s="4"/>
    </row>
    <row r="117" spans="1:20" s="23" customFormat="1" x14ac:dyDescent="0.25">
      <c r="A117" s="23">
        <v>4</v>
      </c>
      <c r="B117" s="15" t="s">
        <v>40</v>
      </c>
      <c r="C117" s="34"/>
      <c r="D117" s="35"/>
      <c r="E117" s="91"/>
      <c r="F117"/>
      <c r="G117"/>
      <c r="H117"/>
      <c r="I117"/>
      <c r="J117" s="5"/>
      <c r="K117" s="37"/>
      <c r="S117" s="29"/>
      <c r="T117" s="4"/>
    </row>
    <row r="118" spans="1:20" s="23" customFormat="1" x14ac:dyDescent="0.25">
      <c r="A118" s="23">
        <v>1</v>
      </c>
      <c r="B118" s="33" t="s">
        <v>41</v>
      </c>
      <c r="C118" s="34">
        <v>20</v>
      </c>
      <c r="D118" s="35">
        <v>20</v>
      </c>
      <c r="E118" s="91"/>
      <c r="F118"/>
      <c r="G118"/>
      <c r="H118"/>
      <c r="I118"/>
      <c r="J118" s="5"/>
      <c r="K118" s="37"/>
      <c r="S118" s="29"/>
      <c r="T118" s="4"/>
    </row>
    <row r="119" spans="1:20" s="23" customFormat="1" x14ac:dyDescent="0.25">
      <c r="A119" s="23">
        <v>1</v>
      </c>
      <c r="B119" s="33" t="s">
        <v>42</v>
      </c>
      <c r="C119" s="34">
        <v>175</v>
      </c>
      <c r="D119" s="35">
        <v>175</v>
      </c>
      <c r="E119" s="91"/>
      <c r="F119"/>
      <c r="G119"/>
      <c r="H119"/>
      <c r="I119"/>
      <c r="J119" s="5"/>
      <c r="K119" s="37"/>
      <c r="S119" s="29"/>
      <c r="T119" s="4"/>
    </row>
    <row r="120" spans="1:20" s="23" customFormat="1" x14ac:dyDescent="0.25">
      <c r="A120" s="23">
        <v>1</v>
      </c>
      <c r="B120" s="33" t="s">
        <v>43</v>
      </c>
      <c r="C120" s="34">
        <v>75</v>
      </c>
      <c r="D120" s="35">
        <v>75</v>
      </c>
      <c r="E120" s="91"/>
      <c r="F120"/>
      <c r="G120"/>
      <c r="H120"/>
      <c r="I120"/>
      <c r="J120" s="5"/>
      <c r="K120" s="37"/>
      <c r="S120" s="29"/>
      <c r="T120" s="4"/>
    </row>
    <row r="121" spans="1:20" s="23" customFormat="1" x14ac:dyDescent="0.25">
      <c r="A121" s="23">
        <v>1</v>
      </c>
      <c r="B121" s="33" t="s">
        <v>44</v>
      </c>
      <c r="C121" s="34">
        <v>60</v>
      </c>
      <c r="D121" s="35">
        <v>60</v>
      </c>
      <c r="E121" s="91"/>
      <c r="F121"/>
      <c r="G121"/>
      <c r="H121"/>
      <c r="I121"/>
      <c r="J121" s="5"/>
      <c r="K121" s="37"/>
      <c r="S121" s="29"/>
      <c r="T121" s="4"/>
    </row>
    <row r="122" spans="1:20" s="23" customFormat="1" x14ac:dyDescent="0.25">
      <c r="A122" s="23">
        <v>1</v>
      </c>
      <c r="B122" s="33" t="s">
        <v>45</v>
      </c>
      <c r="C122" s="34">
        <v>100</v>
      </c>
      <c r="D122" s="35">
        <v>100</v>
      </c>
      <c r="E122" s="91"/>
      <c r="F122"/>
      <c r="G122"/>
      <c r="H122"/>
      <c r="I122"/>
      <c r="J122" s="5"/>
      <c r="K122" s="37"/>
      <c r="S122" s="29"/>
      <c r="T122" s="4"/>
    </row>
    <row r="123" spans="1:20" s="23" customFormat="1" x14ac:dyDescent="0.25">
      <c r="A123" s="23">
        <v>1</v>
      </c>
      <c r="B123" s="33" t="s">
        <v>46</v>
      </c>
      <c r="C123" s="34">
        <v>70</v>
      </c>
      <c r="D123" s="35">
        <v>70</v>
      </c>
      <c r="E123" s="91"/>
      <c r="F123"/>
      <c r="G123"/>
      <c r="H123"/>
      <c r="I123"/>
      <c r="J123" s="5"/>
      <c r="K123" s="37"/>
      <c r="S123" s="29"/>
      <c r="T123" s="4"/>
    </row>
    <row r="124" spans="1:20" s="23" customFormat="1" x14ac:dyDescent="0.25">
      <c r="A124" s="23">
        <v>0</v>
      </c>
      <c r="B124" s="33" t="s">
        <v>47</v>
      </c>
      <c r="C124" s="34">
        <v>750</v>
      </c>
      <c r="D124" s="35">
        <v>0</v>
      </c>
      <c r="E124" s="91"/>
      <c r="F124"/>
      <c r="G124"/>
      <c r="H124"/>
      <c r="I124"/>
      <c r="J124" s="5"/>
      <c r="K124" s="37"/>
      <c r="S124" s="29"/>
      <c r="T124" s="4"/>
    </row>
    <row r="125" spans="1:20" s="23" customFormat="1" x14ac:dyDescent="0.25">
      <c r="A125" s="23">
        <v>1</v>
      </c>
      <c r="B125" s="33" t="s">
        <v>48</v>
      </c>
      <c r="C125" s="34">
        <v>15</v>
      </c>
      <c r="D125" s="89">
        <v>15</v>
      </c>
      <c r="E125" s="91"/>
      <c r="F125"/>
      <c r="G125"/>
      <c r="H125"/>
      <c r="I125"/>
      <c r="J125" s="5"/>
      <c r="K125" s="37"/>
      <c r="S125" s="29"/>
      <c r="T125" s="4"/>
    </row>
    <row r="126" spans="1:20" s="23" customFormat="1" x14ac:dyDescent="0.25">
      <c r="B126" s="88" t="s">
        <v>149</v>
      </c>
      <c r="C126" s="34"/>
      <c r="D126" s="35">
        <f>SUM(D118:D125)</f>
        <v>515</v>
      </c>
      <c r="E126" s="91"/>
      <c r="F126"/>
      <c r="G126"/>
      <c r="H126"/>
      <c r="I126"/>
      <c r="J126" s="5"/>
      <c r="K126" s="37"/>
      <c r="S126" s="29"/>
      <c r="T126" s="4"/>
    </row>
    <row r="127" spans="1:20" s="23" customFormat="1" x14ac:dyDescent="0.25">
      <c r="B127" s="76" t="s">
        <v>116</v>
      </c>
      <c r="C127" s="34"/>
      <c r="D127" s="35"/>
      <c r="E127" s="91"/>
      <c r="F127"/>
      <c r="G127"/>
      <c r="H127"/>
      <c r="I127"/>
      <c r="J127" s="5"/>
      <c r="K127" s="37"/>
      <c r="S127" s="29"/>
      <c r="T127" s="4"/>
    </row>
    <row r="128" spans="1:20" s="23" customFormat="1" x14ac:dyDescent="0.25">
      <c r="B128" s="33" t="s">
        <v>49</v>
      </c>
      <c r="C128" s="34"/>
      <c r="D128" s="35"/>
      <c r="E128" s="91"/>
      <c r="F128"/>
      <c r="G128"/>
      <c r="H128"/>
      <c r="I128"/>
      <c r="J128" s="5"/>
      <c r="K128" s="37"/>
      <c r="S128" s="29"/>
      <c r="T128" s="4"/>
    </row>
    <row r="129" spans="1:20" s="23" customFormat="1" x14ac:dyDescent="0.25">
      <c r="A129" s="23">
        <v>1</v>
      </c>
      <c r="B129" s="15" t="s">
        <v>50</v>
      </c>
      <c r="C129" s="34">
        <v>20</v>
      </c>
      <c r="D129" s="35">
        <v>20</v>
      </c>
      <c r="E129" s="91"/>
      <c r="F129"/>
      <c r="G129"/>
      <c r="H129"/>
      <c r="I129"/>
      <c r="J129" s="5"/>
      <c r="K129" s="37"/>
      <c r="S129" s="29"/>
      <c r="T129" s="4"/>
    </row>
    <row r="130" spans="1:20" s="23" customFormat="1" x14ac:dyDescent="0.25">
      <c r="B130" s="15" t="s">
        <v>51</v>
      </c>
      <c r="C130" s="34"/>
      <c r="D130" s="35"/>
      <c r="E130" s="91"/>
      <c r="F130"/>
      <c r="G130"/>
      <c r="H130"/>
      <c r="I130"/>
      <c r="J130" s="5"/>
      <c r="K130" s="37"/>
      <c r="S130" s="29"/>
      <c r="T130" s="4"/>
    </row>
    <row r="131" spans="1:20" s="23" customFormat="1" x14ac:dyDescent="0.25">
      <c r="A131" s="23">
        <v>1</v>
      </c>
      <c r="B131" s="39" t="s">
        <v>52</v>
      </c>
      <c r="C131" s="34">
        <v>41</v>
      </c>
      <c r="D131" s="35">
        <v>41</v>
      </c>
      <c r="E131" s="91"/>
      <c r="F131"/>
      <c r="G131"/>
      <c r="H131"/>
      <c r="I131"/>
      <c r="J131" s="5"/>
      <c r="K131" s="37"/>
      <c r="S131" s="29"/>
      <c r="T131" s="4"/>
    </row>
    <row r="132" spans="1:20" s="23" customFormat="1" x14ac:dyDescent="0.25">
      <c r="A132" s="23">
        <v>1</v>
      </c>
      <c r="B132" s="39" t="s">
        <v>53</v>
      </c>
      <c r="C132" s="34">
        <v>49</v>
      </c>
      <c r="D132" s="35">
        <v>49</v>
      </c>
      <c r="E132" s="91"/>
      <c r="F132"/>
      <c r="G132"/>
      <c r="H132"/>
      <c r="I132"/>
      <c r="J132" s="5"/>
      <c r="K132" s="37"/>
      <c r="S132" s="29"/>
      <c r="T132" s="4"/>
    </row>
    <row r="133" spans="1:20" s="23" customFormat="1" x14ac:dyDescent="0.25">
      <c r="B133" s="15" t="s">
        <v>54</v>
      </c>
      <c r="C133" s="34"/>
      <c r="D133" s="35"/>
      <c r="E133" s="91"/>
      <c r="F133"/>
      <c r="G133"/>
      <c r="H133"/>
      <c r="I133"/>
      <c r="J133" s="5"/>
      <c r="K133" s="37"/>
      <c r="S133" s="29"/>
      <c r="T133" s="4"/>
    </row>
    <row r="134" spans="1:20" s="23" customFormat="1" x14ac:dyDescent="0.25">
      <c r="A134" s="23">
        <v>1</v>
      </c>
      <c r="B134" s="39" t="s">
        <v>55</v>
      </c>
      <c r="C134" s="34">
        <v>36</v>
      </c>
      <c r="D134" s="35">
        <v>36</v>
      </c>
      <c r="E134" s="91"/>
      <c r="F134"/>
      <c r="G134"/>
      <c r="H134"/>
      <c r="I134"/>
      <c r="J134" s="5"/>
      <c r="K134" s="37"/>
      <c r="S134" s="29"/>
      <c r="T134" s="4"/>
    </row>
    <row r="135" spans="1:20" s="23" customFormat="1" x14ac:dyDescent="0.25">
      <c r="A135" s="23">
        <v>1</v>
      </c>
      <c r="B135" s="39" t="s">
        <v>56</v>
      </c>
      <c r="C135" s="34">
        <v>36</v>
      </c>
      <c r="D135" s="35">
        <v>36</v>
      </c>
      <c r="E135" s="91"/>
      <c r="F135"/>
      <c r="G135"/>
      <c r="H135"/>
      <c r="I135"/>
      <c r="J135" s="5"/>
      <c r="K135" s="37"/>
      <c r="S135" s="29"/>
      <c r="T135" s="4"/>
    </row>
    <row r="136" spans="1:20" s="23" customFormat="1" x14ac:dyDescent="0.25">
      <c r="A136" s="23">
        <v>1</v>
      </c>
      <c r="B136" s="39" t="s">
        <v>57</v>
      </c>
      <c r="C136" s="34">
        <v>46</v>
      </c>
      <c r="D136" s="35">
        <v>46</v>
      </c>
      <c r="E136" s="91"/>
      <c r="F136"/>
      <c r="G136"/>
      <c r="H136"/>
      <c r="I136"/>
      <c r="J136" s="5"/>
      <c r="K136" s="37"/>
      <c r="S136" s="29"/>
      <c r="T136" s="4"/>
    </row>
    <row r="137" spans="1:20" s="23" customFormat="1" x14ac:dyDescent="0.25">
      <c r="A137" s="23">
        <v>1</v>
      </c>
      <c r="B137" s="39" t="s">
        <v>58</v>
      </c>
      <c r="C137" s="34">
        <v>37</v>
      </c>
      <c r="D137" s="35">
        <v>37</v>
      </c>
      <c r="E137" s="91"/>
      <c r="F137"/>
      <c r="G137"/>
      <c r="H137"/>
      <c r="I137"/>
      <c r="J137" s="5"/>
      <c r="K137" s="37"/>
      <c r="S137" s="29"/>
      <c r="T137" s="4"/>
    </row>
    <row r="138" spans="1:20" s="23" customFormat="1" x14ac:dyDescent="0.25">
      <c r="A138" s="23">
        <v>1</v>
      </c>
      <c r="B138" s="39" t="s">
        <v>59</v>
      </c>
      <c r="C138" s="34">
        <v>46</v>
      </c>
      <c r="D138" s="35">
        <v>46</v>
      </c>
      <c r="E138" s="91"/>
      <c r="F138"/>
      <c r="G138"/>
      <c r="H138"/>
      <c r="I138"/>
      <c r="J138" s="5"/>
      <c r="K138" s="37"/>
      <c r="S138" s="29"/>
      <c r="T138" s="4"/>
    </row>
    <row r="139" spans="1:20" s="23" customFormat="1" x14ac:dyDescent="0.25">
      <c r="A139" s="23">
        <v>1</v>
      </c>
      <c r="B139" s="39" t="s">
        <v>60</v>
      </c>
      <c r="C139" s="34">
        <v>45</v>
      </c>
      <c r="D139" s="35">
        <v>45</v>
      </c>
      <c r="E139" s="91"/>
      <c r="F139"/>
      <c r="G139"/>
      <c r="H139"/>
      <c r="I139"/>
      <c r="J139" s="5"/>
      <c r="K139" s="37"/>
      <c r="S139" s="29"/>
      <c r="T139" s="4"/>
    </row>
    <row r="140" spans="1:20" s="23" customFormat="1" x14ac:dyDescent="0.25">
      <c r="B140" s="15" t="s">
        <v>61</v>
      </c>
      <c r="C140" s="34"/>
      <c r="D140" s="35"/>
      <c r="E140" s="91"/>
      <c r="F140"/>
      <c r="G140"/>
      <c r="H140"/>
      <c r="I140"/>
      <c r="J140" s="5"/>
      <c r="K140" s="37"/>
      <c r="S140" s="29"/>
      <c r="T140" s="4"/>
    </row>
    <row r="141" spans="1:20" s="23" customFormat="1" x14ac:dyDescent="0.25">
      <c r="A141" s="23">
        <v>1</v>
      </c>
      <c r="B141" s="39" t="s">
        <v>62</v>
      </c>
      <c r="C141" s="34">
        <v>45</v>
      </c>
      <c r="D141" s="35">
        <v>45</v>
      </c>
      <c r="E141" s="91"/>
      <c r="F141"/>
      <c r="G141"/>
      <c r="H141"/>
      <c r="I141"/>
      <c r="J141" s="5"/>
      <c r="K141" s="37"/>
      <c r="S141" s="29"/>
      <c r="T141" s="4"/>
    </row>
    <row r="142" spans="1:20" s="23" customFormat="1" x14ac:dyDescent="0.25">
      <c r="A142" s="23">
        <v>1</v>
      </c>
      <c r="B142" s="33" t="s">
        <v>63</v>
      </c>
      <c r="C142" s="34">
        <v>350</v>
      </c>
      <c r="D142" s="89">
        <v>350</v>
      </c>
      <c r="E142" s="91"/>
      <c r="F142"/>
      <c r="G142"/>
      <c r="H142"/>
      <c r="I142"/>
      <c r="J142" s="5"/>
      <c r="K142" s="37"/>
      <c r="S142" s="29"/>
      <c r="T142" s="4"/>
    </row>
    <row r="143" spans="1:20" s="23" customFormat="1" x14ac:dyDescent="0.25">
      <c r="B143" s="88" t="s">
        <v>153</v>
      </c>
      <c r="C143" s="34"/>
      <c r="D143" s="35">
        <f>SUM(D129:D142)</f>
        <v>751</v>
      </c>
      <c r="E143" s="91"/>
      <c r="F143"/>
      <c r="G143"/>
      <c r="H143"/>
      <c r="I143"/>
      <c r="J143" s="5"/>
      <c r="K143" s="37"/>
      <c r="S143" s="29"/>
      <c r="T143" s="4"/>
    </row>
    <row r="144" spans="1:20" s="23" customFormat="1" x14ac:dyDescent="0.25">
      <c r="B144" s="88" t="s">
        <v>81</v>
      </c>
      <c r="C144" s="34"/>
      <c r="D144" s="35"/>
      <c r="E144" s="91"/>
      <c r="F144"/>
      <c r="G144"/>
      <c r="H144"/>
      <c r="I144"/>
      <c r="J144" s="5"/>
      <c r="K144" s="37"/>
      <c r="S144" s="29"/>
      <c r="T144" s="4"/>
    </row>
    <row r="145" spans="1:20" s="23" customFormat="1" x14ac:dyDescent="0.25">
      <c r="B145" s="98" t="s">
        <v>64</v>
      </c>
      <c r="C145" s="92"/>
      <c r="D145" s="99">
        <v>3658.6175000000003</v>
      </c>
      <c r="E145" s="91"/>
      <c r="F145"/>
      <c r="G145"/>
      <c r="H145"/>
      <c r="I145"/>
      <c r="J145" s="5"/>
      <c r="K145" s="37"/>
      <c r="S145" s="29"/>
      <c r="T145" s="4"/>
    </row>
    <row r="146" spans="1:20" s="23" customFormat="1" x14ac:dyDescent="0.25">
      <c r="B146" s="100" t="s">
        <v>151</v>
      </c>
      <c r="C146" s="93"/>
      <c r="D146" s="40">
        <v>365.86175000000003</v>
      </c>
      <c r="E146" s="91"/>
      <c r="F146"/>
      <c r="G146"/>
      <c r="H146"/>
      <c r="I146"/>
      <c r="J146" s="5"/>
      <c r="K146" s="37"/>
      <c r="S146" s="29"/>
      <c r="T146" s="4"/>
    </row>
    <row r="147" spans="1:20" s="23" customFormat="1" ht="13.8" thickBot="1" x14ac:dyDescent="0.3">
      <c r="B147" s="94" t="s">
        <v>150</v>
      </c>
      <c r="C147" s="44"/>
      <c r="D147" s="46">
        <v>4024.4792500000003</v>
      </c>
      <c r="E147" s="91"/>
      <c r="F147"/>
      <c r="G147"/>
      <c r="H147"/>
      <c r="I147"/>
      <c r="J147" s="5"/>
      <c r="K147" s="37"/>
      <c r="S147" s="29"/>
      <c r="T147" s="4"/>
    </row>
    <row r="148" spans="1:20" s="23" customFormat="1" x14ac:dyDescent="0.25">
      <c r="B148" s="33"/>
      <c r="C148" s="34"/>
      <c r="D148" s="43"/>
      <c r="E148" s="91"/>
      <c r="F148"/>
      <c r="G148"/>
      <c r="H148"/>
      <c r="I148"/>
      <c r="J148" s="5"/>
      <c r="K148" s="37"/>
      <c r="S148" s="29"/>
      <c r="T148" s="4"/>
    </row>
    <row r="149" spans="1:20" s="23" customFormat="1" x14ac:dyDescent="0.25">
      <c r="B149" s="41" t="s">
        <v>118</v>
      </c>
      <c r="C149" s="34"/>
      <c r="D149" s="35"/>
      <c r="E149" s="91"/>
      <c r="F149"/>
      <c r="G149"/>
      <c r="H149"/>
      <c r="I149"/>
      <c r="J149" s="5"/>
      <c r="K149" s="37"/>
      <c r="S149" s="29"/>
      <c r="T149" s="4"/>
    </row>
    <row r="150" spans="1:20" s="23" customFormat="1" x14ac:dyDescent="0.25">
      <c r="B150" s="76" t="s">
        <v>115</v>
      </c>
      <c r="C150" s="34"/>
      <c r="D150" s="35"/>
      <c r="E150" s="91"/>
      <c r="F150"/>
      <c r="G150"/>
      <c r="H150"/>
      <c r="I150"/>
      <c r="J150" s="5"/>
      <c r="K150" s="37"/>
      <c r="S150" s="29"/>
      <c r="T150" s="4"/>
    </row>
    <row r="151" spans="1:20" s="23" customFormat="1" x14ac:dyDescent="0.25">
      <c r="A151" s="23">
        <v>1</v>
      </c>
      <c r="B151" s="33" t="s">
        <v>66</v>
      </c>
      <c r="C151" s="34">
        <v>40</v>
      </c>
      <c r="D151" s="35">
        <v>40</v>
      </c>
      <c r="E151" s="91"/>
      <c r="F151"/>
      <c r="G151"/>
      <c r="H151"/>
      <c r="I151"/>
      <c r="J151" s="5"/>
      <c r="K151" s="37"/>
      <c r="S151" s="29"/>
      <c r="T151" s="4"/>
    </row>
    <row r="152" spans="1:20" s="23" customFormat="1" x14ac:dyDescent="0.25">
      <c r="A152" s="23">
        <v>1</v>
      </c>
      <c r="B152" s="33" t="s">
        <v>67</v>
      </c>
      <c r="C152" s="34">
        <v>35</v>
      </c>
      <c r="D152" s="35">
        <v>35</v>
      </c>
      <c r="E152" s="91"/>
      <c r="F152"/>
      <c r="G152"/>
      <c r="H152"/>
      <c r="I152"/>
      <c r="J152" s="5"/>
      <c r="K152" s="37"/>
      <c r="S152" s="29"/>
      <c r="T152" s="4"/>
    </row>
    <row r="153" spans="1:20" s="23" customFormat="1" x14ac:dyDescent="0.25">
      <c r="A153" s="23">
        <v>1</v>
      </c>
      <c r="B153" s="33" t="s">
        <v>68</v>
      </c>
      <c r="C153" s="34">
        <v>15</v>
      </c>
      <c r="D153" s="35">
        <v>15</v>
      </c>
      <c r="E153" s="91"/>
      <c r="F153"/>
      <c r="G153"/>
      <c r="H153"/>
      <c r="I153"/>
      <c r="J153" s="5"/>
      <c r="K153" s="37"/>
      <c r="S153" s="29"/>
      <c r="T153" s="4"/>
    </row>
    <row r="154" spans="1:20" s="23" customFormat="1" x14ac:dyDescent="0.25">
      <c r="B154" s="33" t="s">
        <v>69</v>
      </c>
      <c r="C154" s="34"/>
      <c r="D154" s="35"/>
      <c r="E154" s="91"/>
      <c r="F154"/>
      <c r="G154"/>
      <c r="H154"/>
      <c r="I154"/>
      <c r="J154" s="5"/>
      <c r="K154" s="37"/>
      <c r="S154" s="29"/>
      <c r="T154" s="4"/>
    </row>
    <row r="155" spans="1:20" s="23" customFormat="1" x14ac:dyDescent="0.25">
      <c r="A155" s="23">
        <v>1</v>
      </c>
      <c r="B155" s="15" t="s">
        <v>70</v>
      </c>
      <c r="C155" s="34">
        <v>30</v>
      </c>
      <c r="D155" s="35">
        <v>30</v>
      </c>
      <c r="E155" s="91"/>
      <c r="F155"/>
      <c r="G155"/>
      <c r="H155"/>
      <c r="I155"/>
      <c r="J155" s="5"/>
      <c r="K155" s="37"/>
      <c r="S155" s="29"/>
      <c r="T155" s="4"/>
    </row>
    <row r="156" spans="1:20" s="23" customFormat="1" x14ac:dyDescent="0.25">
      <c r="B156" s="33" t="s">
        <v>71</v>
      </c>
      <c r="C156" s="34"/>
      <c r="D156" s="35"/>
      <c r="E156" s="91"/>
      <c r="F156"/>
      <c r="G156"/>
      <c r="H156"/>
      <c r="I156"/>
      <c r="J156" s="5"/>
      <c r="K156" s="37"/>
      <c r="S156" s="29"/>
      <c r="T156" s="4"/>
    </row>
    <row r="157" spans="1:20" s="23" customFormat="1" x14ac:dyDescent="0.25">
      <c r="A157" s="23">
        <v>1</v>
      </c>
      <c r="B157" s="39" t="s">
        <v>70</v>
      </c>
      <c r="C157" s="34">
        <v>150</v>
      </c>
      <c r="D157" s="35">
        <v>150</v>
      </c>
      <c r="E157" s="91"/>
      <c r="F157"/>
      <c r="G157"/>
      <c r="H157"/>
      <c r="I157"/>
      <c r="J157" s="5"/>
      <c r="K157" s="37"/>
      <c r="S157" s="29"/>
      <c r="T157" s="4"/>
    </row>
    <row r="158" spans="1:20" s="23" customFormat="1" x14ac:dyDescent="0.25">
      <c r="A158" s="23">
        <v>9</v>
      </c>
      <c r="B158" s="39" t="s">
        <v>72</v>
      </c>
      <c r="C158" s="34">
        <v>15</v>
      </c>
      <c r="D158" s="35">
        <v>135</v>
      </c>
      <c r="E158" s="91"/>
      <c r="F158"/>
      <c r="G158"/>
      <c r="H158"/>
      <c r="I158"/>
      <c r="J158" s="5"/>
      <c r="K158" s="37"/>
      <c r="S158" s="29"/>
      <c r="T158" s="4"/>
    </row>
    <row r="159" spans="1:20" s="23" customFormat="1" x14ac:dyDescent="0.25">
      <c r="A159" s="23">
        <v>1</v>
      </c>
      <c r="B159" s="33" t="s">
        <v>73</v>
      </c>
      <c r="C159" s="34">
        <v>20</v>
      </c>
      <c r="D159" s="89">
        <v>20</v>
      </c>
      <c r="E159" s="91"/>
      <c r="F159"/>
      <c r="G159"/>
      <c r="H159"/>
      <c r="I159"/>
      <c r="J159" s="5"/>
      <c r="K159" s="37"/>
      <c r="S159" s="29"/>
      <c r="T159" s="4"/>
    </row>
    <row r="160" spans="1:20" s="23" customFormat="1" x14ac:dyDescent="0.25">
      <c r="B160" s="88" t="s">
        <v>149</v>
      </c>
      <c r="C160" s="34"/>
      <c r="D160" s="35">
        <f>SUM(D151:D159)</f>
        <v>425</v>
      </c>
      <c r="E160" s="91"/>
      <c r="F160"/>
      <c r="G160"/>
      <c r="H160"/>
      <c r="I160"/>
      <c r="J160" s="5"/>
      <c r="K160" s="37"/>
      <c r="S160" s="29"/>
      <c r="T160" s="4"/>
    </row>
    <row r="161" spans="1:20" s="23" customFormat="1" x14ac:dyDescent="0.25">
      <c r="B161" s="15"/>
      <c r="C161" s="34"/>
      <c r="D161" s="35"/>
      <c r="E161" s="91"/>
      <c r="F161"/>
      <c r="G161"/>
      <c r="H161"/>
      <c r="I161"/>
      <c r="J161" s="5"/>
      <c r="K161" s="37"/>
      <c r="S161" s="29"/>
      <c r="T161" s="4"/>
    </row>
    <row r="162" spans="1:20" s="23" customFormat="1" x14ac:dyDescent="0.25">
      <c r="B162" s="98" t="s">
        <v>74</v>
      </c>
      <c r="C162" s="95"/>
      <c r="D162" s="99">
        <v>425</v>
      </c>
      <c r="E162" s="91"/>
      <c r="F162"/>
      <c r="G162"/>
      <c r="H162"/>
      <c r="I162"/>
      <c r="J162" s="5"/>
      <c r="K162" s="37"/>
      <c r="S162" s="29"/>
      <c r="T162" s="4"/>
    </row>
    <row r="163" spans="1:20" s="23" customFormat="1" x14ac:dyDescent="0.25">
      <c r="B163" s="100" t="s">
        <v>65</v>
      </c>
      <c r="C163" s="93"/>
      <c r="D163" s="40">
        <v>42.5</v>
      </c>
      <c r="E163" s="91"/>
      <c r="F163"/>
      <c r="G163"/>
      <c r="H163"/>
      <c r="I163"/>
      <c r="J163" s="5"/>
      <c r="K163" s="37"/>
      <c r="S163" s="29"/>
      <c r="T163" s="4"/>
    </row>
    <row r="164" spans="1:20" s="23" customFormat="1" ht="13.8" thickBot="1" x14ac:dyDescent="0.3">
      <c r="B164" s="78" t="s">
        <v>152</v>
      </c>
      <c r="C164" s="44"/>
      <c r="D164" s="46">
        <v>467.5</v>
      </c>
      <c r="E164" s="91"/>
      <c r="F164"/>
      <c r="G164"/>
      <c r="H164"/>
      <c r="I164"/>
      <c r="J164" s="5"/>
      <c r="K164" s="37"/>
      <c r="S164" s="29"/>
      <c r="T164" s="4"/>
    </row>
    <row r="165" spans="1:20" s="23" customFormat="1" x14ac:dyDescent="0.25">
      <c r="B165" s="45"/>
      <c r="C165" s="31"/>
      <c r="D165" s="32"/>
      <c r="E165" s="91"/>
      <c r="F165"/>
      <c r="G165"/>
      <c r="H165"/>
      <c r="I165"/>
      <c r="J165" s="5"/>
      <c r="K165" s="37"/>
      <c r="S165" s="29"/>
      <c r="T165" s="4"/>
    </row>
    <row r="166" spans="1:20" s="23" customFormat="1" ht="13.8" thickBot="1" x14ac:dyDescent="0.3">
      <c r="B166" s="78" t="s">
        <v>119</v>
      </c>
      <c r="C166" s="44"/>
      <c r="D166" s="46">
        <v>4491.9792500000003</v>
      </c>
      <c r="E166" s="97"/>
      <c r="F166"/>
      <c r="G166"/>
      <c r="H166"/>
      <c r="I166"/>
      <c r="J166" s="5"/>
      <c r="K166" s="37"/>
      <c r="S166" s="29"/>
      <c r="T166" s="4"/>
    </row>
    <row r="167" spans="1:20" s="5" customFormat="1" ht="13.8" thickBot="1" x14ac:dyDescent="0.3">
      <c r="A167"/>
      <c r="B167"/>
      <c r="C167"/>
      <c r="D167"/>
      <c r="E167"/>
      <c r="F167" s="36"/>
      <c r="G167" s="36"/>
      <c r="K167" s="48"/>
      <c r="S167" s="49"/>
      <c r="T167" s="4"/>
    </row>
    <row r="168" spans="1:20" s="106" customFormat="1" ht="18.600000000000001" thickBot="1" x14ac:dyDescent="0.4">
      <c r="A168" s="87"/>
      <c r="B168" s="101" t="s">
        <v>124</v>
      </c>
      <c r="C168" s="102"/>
      <c r="D168" s="103"/>
      <c r="E168" s="104" t="s">
        <v>76</v>
      </c>
      <c r="F168" s="105"/>
      <c r="G168" s="105"/>
      <c r="K168" s="107"/>
      <c r="S168" s="108"/>
      <c r="T168" s="109"/>
    </row>
    <row r="169" spans="1:20" s="5" customFormat="1" ht="13.5" customHeight="1" x14ac:dyDescent="0.25">
      <c r="A169" s="1"/>
      <c r="B169" s="75"/>
      <c r="C169" s="14"/>
      <c r="D169" s="77"/>
      <c r="E169" s="69"/>
      <c r="G169" s="1"/>
      <c r="K169" s="51"/>
      <c r="S169" s="49"/>
      <c r="T169" s="4"/>
    </row>
    <row r="170" spans="1:20" s="5" customFormat="1" ht="13.5" customHeight="1" x14ac:dyDescent="0.25">
      <c r="A170"/>
      <c r="B170" s="76" t="s">
        <v>126</v>
      </c>
      <c r="C170" s="14"/>
      <c r="D170" s="80"/>
      <c r="E170" s="83"/>
      <c r="G170" s="1"/>
      <c r="K170" s="51"/>
      <c r="S170" s="49"/>
      <c r="T170" s="4"/>
    </row>
    <row r="171" spans="1:20" s="5" customFormat="1" ht="13.5" customHeight="1" x14ac:dyDescent="0.25">
      <c r="A171"/>
      <c r="B171" s="8" t="s">
        <v>122</v>
      </c>
      <c r="C171" s="14"/>
      <c r="D171" s="13">
        <v>0.2</v>
      </c>
      <c r="E171" s="83"/>
      <c r="F171" s="47"/>
      <c r="H171" s="42"/>
      <c r="K171" s="1"/>
      <c r="T171" s="4"/>
    </row>
    <row r="172" spans="1:20" s="5" customFormat="1" x14ac:dyDescent="0.25">
      <c r="A172"/>
      <c r="B172" s="8" t="s">
        <v>123</v>
      </c>
      <c r="C172" s="14"/>
      <c r="D172" s="85">
        <f>(1-D171)</f>
        <v>0.8</v>
      </c>
      <c r="E172" s="83"/>
      <c r="F172" s="47"/>
      <c r="J172" s="27"/>
      <c r="K172" s="12"/>
      <c r="M172" s="27"/>
      <c r="T172" s="4"/>
    </row>
    <row r="173" spans="1:20" s="5" customFormat="1" ht="15.75" customHeight="1" x14ac:dyDescent="0.25">
      <c r="A173"/>
      <c r="B173" s="8"/>
      <c r="C173" s="14"/>
      <c r="D173" s="13">
        <f>SUM(D171:D172)</f>
        <v>1</v>
      </c>
      <c r="E173" s="83"/>
      <c r="F173" s="47"/>
      <c r="H173" s="50"/>
      <c r="J173" s="1"/>
      <c r="K173" s="1"/>
      <c r="M173" s="27"/>
      <c r="S173" s="49"/>
      <c r="T173" s="4"/>
    </row>
    <row r="174" spans="1:20" s="5" customFormat="1" ht="12.75" customHeight="1" x14ac:dyDescent="0.25">
      <c r="A174"/>
      <c r="B174" s="8"/>
      <c r="C174" s="14"/>
      <c r="D174" s="80"/>
      <c r="E174" s="83"/>
      <c r="F174" s="47"/>
      <c r="H174" s="50"/>
      <c r="J174" s="12"/>
      <c r="K174" s="7"/>
      <c r="S174" s="49"/>
      <c r="T174" s="4"/>
    </row>
    <row r="175" spans="1:20" s="5" customFormat="1" ht="12" customHeight="1" x14ac:dyDescent="0.25">
      <c r="A175"/>
      <c r="B175" s="8" t="s">
        <v>130</v>
      </c>
      <c r="C175" s="14"/>
      <c r="D175" s="13">
        <v>0</v>
      </c>
      <c r="E175" s="86" t="s">
        <v>127</v>
      </c>
      <c r="F175" s="47"/>
      <c r="T175" s="4"/>
    </row>
    <row r="176" spans="1:20" s="5" customFormat="1" x14ac:dyDescent="0.25">
      <c r="A176"/>
      <c r="B176" s="8"/>
      <c r="C176" s="14"/>
      <c r="D176" s="80"/>
      <c r="E176" s="83"/>
      <c r="F176" s="47"/>
      <c r="T176" s="4"/>
    </row>
    <row r="177" spans="1:20" s="5" customFormat="1" x14ac:dyDescent="0.25">
      <c r="A177"/>
      <c r="B177" s="76" t="s">
        <v>128</v>
      </c>
      <c r="C177" s="14"/>
      <c r="D177" s="80"/>
      <c r="E177" s="83"/>
      <c r="F177" s="47"/>
      <c r="H177" s="50"/>
      <c r="J177" s="12"/>
      <c r="K177" s="52"/>
      <c r="T177" s="4"/>
    </row>
    <row r="178" spans="1:20" s="5" customFormat="1" x14ac:dyDescent="0.25">
      <c r="A178"/>
      <c r="B178" s="8" t="s">
        <v>122</v>
      </c>
      <c r="C178" s="14"/>
      <c r="D178" s="13">
        <v>0.2</v>
      </c>
      <c r="E178" s="83"/>
      <c r="F178" s="47"/>
      <c r="H178" s="50"/>
      <c r="J178" s="12"/>
      <c r="K178" s="53"/>
      <c r="T178" s="4"/>
    </row>
    <row r="179" spans="1:20" s="5" customFormat="1" x14ac:dyDescent="0.25">
      <c r="A179"/>
      <c r="B179" s="8" t="s">
        <v>123</v>
      </c>
      <c r="C179" s="14"/>
      <c r="D179" s="85">
        <f>(1-D178)</f>
        <v>0.8</v>
      </c>
      <c r="E179" s="83"/>
      <c r="F179" s="47"/>
      <c r="H179" s="50"/>
      <c r="J179" s="12"/>
      <c r="K179" s="53"/>
      <c r="T179" s="4"/>
    </row>
    <row r="180" spans="1:20" s="5" customFormat="1" x14ac:dyDescent="0.25">
      <c r="A180"/>
      <c r="B180" s="8"/>
      <c r="C180" s="14"/>
      <c r="D180" s="13">
        <f>SUM(D178:D179)</f>
        <v>1</v>
      </c>
      <c r="E180" s="83"/>
      <c r="F180" s="47"/>
      <c r="H180" s="50"/>
      <c r="J180" s="12"/>
      <c r="K180" s="53"/>
      <c r="T180" s="4"/>
    </row>
    <row r="181" spans="1:20" s="5" customFormat="1" x14ac:dyDescent="0.25">
      <c r="A181"/>
      <c r="B181" s="8"/>
      <c r="C181" s="14"/>
      <c r="D181" s="80"/>
      <c r="E181" s="83"/>
      <c r="F181" s="47"/>
      <c r="H181" s="50"/>
      <c r="J181" s="1"/>
      <c r="K181" s="1"/>
      <c r="T181" s="4"/>
    </row>
    <row r="182" spans="1:20" s="5" customFormat="1" x14ac:dyDescent="0.25">
      <c r="A182"/>
      <c r="B182" s="8" t="s">
        <v>130</v>
      </c>
      <c r="C182" s="14"/>
      <c r="D182" s="13">
        <v>0</v>
      </c>
      <c r="E182" s="86" t="s">
        <v>127</v>
      </c>
      <c r="F182" s="47"/>
      <c r="J182" s="12"/>
      <c r="K182" s="7"/>
      <c r="T182" s="4"/>
    </row>
    <row r="183" spans="1:20" s="5" customFormat="1" x14ac:dyDescent="0.25">
      <c r="A183"/>
      <c r="B183" s="15" t="s">
        <v>81</v>
      </c>
      <c r="C183" s="14"/>
      <c r="D183" s="80"/>
      <c r="E183" s="83"/>
      <c r="F183" s="47"/>
      <c r="H183" s="50"/>
      <c r="J183" s="12"/>
      <c r="K183" s="7"/>
      <c r="T183" s="4"/>
    </row>
    <row r="184" spans="1:20" s="5" customFormat="1" x14ac:dyDescent="0.25">
      <c r="A184"/>
      <c r="B184" s="76" t="s">
        <v>129</v>
      </c>
      <c r="C184" s="14"/>
      <c r="D184" s="80"/>
      <c r="E184" s="83"/>
      <c r="F184" s="47"/>
      <c r="H184" s="50"/>
      <c r="J184" s="12"/>
      <c r="K184" s="7"/>
      <c r="T184" s="4"/>
    </row>
    <row r="185" spans="1:20" s="5" customFormat="1" x14ac:dyDescent="0.25">
      <c r="A185"/>
      <c r="B185" s="8" t="s">
        <v>122</v>
      </c>
      <c r="C185" s="14"/>
      <c r="D185" s="13">
        <v>0.2</v>
      </c>
      <c r="E185" s="83"/>
      <c r="F185" s="47"/>
      <c r="H185" s="50"/>
      <c r="J185" s="12"/>
      <c r="K185" s="7"/>
      <c r="T185" s="4"/>
    </row>
    <row r="186" spans="1:20" s="5" customFormat="1" x14ac:dyDescent="0.25">
      <c r="A186"/>
      <c r="B186" s="8" t="s">
        <v>123</v>
      </c>
      <c r="C186" s="14"/>
      <c r="D186" s="85">
        <f>(1-D185)</f>
        <v>0.8</v>
      </c>
      <c r="E186" s="83"/>
      <c r="F186" s="47"/>
      <c r="H186" s="50"/>
      <c r="I186" s="12"/>
      <c r="J186" s="12"/>
      <c r="K186" s="52"/>
      <c r="T186" s="4"/>
    </row>
    <row r="187" spans="1:20" s="5" customFormat="1" x14ac:dyDescent="0.25">
      <c r="A187"/>
      <c r="B187" s="8"/>
      <c r="C187" s="14"/>
      <c r="D187" s="13">
        <f>SUM(D185:D186)</f>
        <v>1</v>
      </c>
      <c r="E187" s="83"/>
      <c r="F187" s="47"/>
      <c r="H187" s="50"/>
      <c r="I187" s="12"/>
      <c r="J187" s="12"/>
      <c r="K187" s="12"/>
      <c r="T187" s="4"/>
    </row>
    <row r="188" spans="1:20" s="5" customFormat="1" x14ac:dyDescent="0.25">
      <c r="A188"/>
      <c r="B188" s="8"/>
      <c r="C188" s="14"/>
      <c r="D188" s="80"/>
      <c r="E188" s="83"/>
      <c r="F188" s="47"/>
      <c r="H188" s="27"/>
      <c r="I188" s="12"/>
      <c r="J188" s="12"/>
      <c r="K188" s="7"/>
      <c r="M188" s="42"/>
      <c r="T188" s="4"/>
    </row>
    <row r="189" spans="1:20" s="5" customFormat="1" x14ac:dyDescent="0.25">
      <c r="A189"/>
      <c r="B189" s="8" t="s">
        <v>130</v>
      </c>
      <c r="C189" s="14"/>
      <c r="D189" s="13">
        <v>0</v>
      </c>
      <c r="E189" s="86" t="s">
        <v>127</v>
      </c>
      <c r="F189" s="47"/>
      <c r="H189" s="50"/>
      <c r="I189" s="12"/>
      <c r="J189" s="12"/>
      <c r="K189" s="52"/>
      <c r="L189" s="4"/>
      <c r="T189" s="4"/>
    </row>
    <row r="190" spans="1:20" s="5" customFormat="1" x14ac:dyDescent="0.25">
      <c r="A190"/>
      <c r="B190" s="79"/>
      <c r="C190" s="14"/>
      <c r="D190" s="80"/>
      <c r="E190" s="83"/>
      <c r="F190" s="47"/>
      <c r="H190" s="50"/>
      <c r="I190" s="12"/>
      <c r="J190" s="54"/>
      <c r="K190" s="12"/>
      <c r="L190" s="4"/>
      <c r="T190" s="4"/>
    </row>
    <row r="191" spans="1:20" s="5" customFormat="1" ht="13.8" thickBot="1" x14ac:dyDescent="0.3">
      <c r="A191"/>
      <c r="B191" s="81"/>
      <c r="C191" s="67"/>
      <c r="D191" s="26"/>
      <c r="E191" s="84"/>
      <c r="F191" s="47"/>
      <c r="H191" s="50"/>
      <c r="I191" s="12"/>
      <c r="J191" s="12"/>
      <c r="K191" s="12"/>
      <c r="L191" s="18"/>
      <c r="T191" s="4"/>
    </row>
    <row r="192" spans="1:20" s="5" customFormat="1" x14ac:dyDescent="0.25">
      <c r="A192"/>
      <c r="B192"/>
      <c r="C192" s="61"/>
      <c r="D192"/>
      <c r="E192"/>
      <c r="F192" s="47"/>
      <c r="H192" s="50"/>
      <c r="I192" s="12"/>
      <c r="J192" s="12"/>
      <c r="K192" s="12"/>
      <c r="L192" s="18"/>
      <c r="T192" s="4"/>
    </row>
    <row r="193" spans="2:20" s="5" customFormat="1" ht="13.8" thickBot="1" x14ac:dyDescent="0.3">
      <c r="C193" s="47"/>
      <c r="D193" s="47"/>
      <c r="E193" s="47"/>
      <c r="F193" s="47"/>
      <c r="H193" s="12"/>
      <c r="I193" s="12"/>
      <c r="J193" s="12"/>
      <c r="K193" s="12"/>
      <c r="L193" s="18"/>
      <c r="T193" s="4"/>
    </row>
    <row r="194" spans="2:20" s="5" customFormat="1" ht="13.8" thickBot="1" x14ac:dyDescent="0.3">
      <c r="B194" s="127" t="s">
        <v>154</v>
      </c>
      <c r="C194" s="128"/>
      <c r="D194" s="128"/>
      <c r="E194" s="73"/>
      <c r="F194" s="47"/>
      <c r="H194" s="12"/>
      <c r="I194" s="12"/>
      <c r="J194" s="12"/>
      <c r="K194" s="12"/>
      <c r="T194" s="4"/>
    </row>
    <row r="195" spans="2:20" s="5" customFormat="1" x14ac:dyDescent="0.25">
      <c r="B195" s="119" t="s">
        <v>81</v>
      </c>
      <c r="C195" s="129" t="s">
        <v>158</v>
      </c>
      <c r="D195" s="129" t="s">
        <v>156</v>
      </c>
      <c r="E195" s="120" t="s">
        <v>157</v>
      </c>
      <c r="F195" s="47"/>
      <c r="T195" s="4"/>
    </row>
    <row r="196" spans="2:20" s="5" customFormat="1" ht="13.8" thickBot="1" x14ac:dyDescent="0.3">
      <c r="B196" s="139" t="s">
        <v>155</v>
      </c>
      <c r="C196" s="130" t="s">
        <v>159</v>
      </c>
      <c r="D196" s="130" t="s">
        <v>159</v>
      </c>
      <c r="E196" s="63" t="s">
        <v>160</v>
      </c>
      <c r="F196" s="47"/>
      <c r="T196" s="4"/>
    </row>
    <row r="197" spans="2:20" s="5" customFormat="1" x14ac:dyDescent="0.25">
      <c r="B197" s="138">
        <v>1980</v>
      </c>
      <c r="C197" s="131"/>
      <c r="D197" s="131"/>
      <c r="E197" s="62"/>
      <c r="F197" s="47"/>
      <c r="T197" s="4"/>
    </row>
    <row r="198" spans="2:20" s="5" customFormat="1" x14ac:dyDescent="0.25">
      <c r="B198" s="138">
        <v>1981</v>
      </c>
      <c r="C198" s="131"/>
      <c r="D198" s="131"/>
      <c r="E198" s="62"/>
      <c r="F198" s="47"/>
      <c r="S198" s="4"/>
      <c r="T198" s="4"/>
    </row>
    <row r="199" spans="2:20" s="5" customFormat="1" x14ac:dyDescent="0.25">
      <c r="B199" s="138">
        <v>1982</v>
      </c>
      <c r="C199" s="131"/>
      <c r="D199" s="131"/>
      <c r="E199" s="62"/>
      <c r="F199" s="47"/>
      <c r="S199" s="4"/>
      <c r="T199" s="4"/>
    </row>
    <row r="200" spans="2:20" s="5" customFormat="1" x14ac:dyDescent="0.25">
      <c r="B200" s="138">
        <v>1983</v>
      </c>
      <c r="C200" s="131"/>
      <c r="D200" s="131"/>
      <c r="E200" s="62"/>
      <c r="F200" s="47"/>
      <c r="N200" s="4"/>
      <c r="O200" s="4"/>
      <c r="P200" s="4"/>
      <c r="Q200" s="4"/>
      <c r="R200" s="4"/>
      <c r="S200" s="4"/>
      <c r="T200" s="4"/>
    </row>
    <row r="201" spans="2:20" s="5" customFormat="1" x14ac:dyDescent="0.25">
      <c r="B201" s="138">
        <v>1984</v>
      </c>
      <c r="C201" s="132"/>
      <c r="D201" s="131"/>
      <c r="E201" s="121"/>
      <c r="F201" s="47"/>
      <c r="N201" s="4"/>
      <c r="O201" s="4"/>
      <c r="P201" s="4"/>
      <c r="Q201" s="4"/>
      <c r="R201" s="4"/>
      <c r="S201" s="4"/>
      <c r="T201" s="4"/>
    </row>
    <row r="202" spans="2:20" s="5" customFormat="1" x14ac:dyDescent="0.25">
      <c r="B202" s="138">
        <v>1985</v>
      </c>
      <c r="C202" s="131"/>
      <c r="D202" s="131"/>
      <c r="E202" s="62"/>
      <c r="F202" s="47"/>
      <c r="N202" s="4"/>
      <c r="O202" s="4"/>
      <c r="P202" s="4"/>
      <c r="Q202" s="4"/>
      <c r="R202" s="4"/>
      <c r="S202" s="4"/>
      <c r="T202" s="4"/>
    </row>
    <row r="203" spans="2:20" s="5" customFormat="1" x14ac:dyDescent="0.25">
      <c r="B203" s="122">
        <v>1986</v>
      </c>
      <c r="C203" s="131"/>
      <c r="D203" s="131"/>
      <c r="E203" s="62"/>
      <c r="F203" s="47"/>
      <c r="N203" s="4"/>
      <c r="O203" s="4"/>
      <c r="P203" s="4"/>
      <c r="Q203" s="4"/>
      <c r="R203" s="4"/>
      <c r="S203" s="4"/>
      <c r="T203" s="4"/>
    </row>
    <row r="204" spans="2:20" s="5" customFormat="1" x14ac:dyDescent="0.25">
      <c r="B204" s="122">
        <v>1987</v>
      </c>
      <c r="C204" s="131"/>
      <c r="D204" s="131"/>
      <c r="E204" s="62"/>
      <c r="F204" s="47"/>
      <c r="N204" s="4"/>
      <c r="O204" s="4"/>
      <c r="P204" s="4"/>
      <c r="Q204" s="4"/>
      <c r="R204" s="4"/>
      <c r="S204" s="4"/>
      <c r="T204" s="4"/>
    </row>
    <row r="205" spans="2:20" s="5" customFormat="1" x14ac:dyDescent="0.25">
      <c r="B205" s="122">
        <v>1988</v>
      </c>
      <c r="C205" s="133"/>
      <c r="D205" s="133"/>
      <c r="E205" s="123"/>
      <c r="F205" s="4"/>
      <c r="G205" s="4"/>
      <c r="N205" s="4"/>
      <c r="O205" s="4"/>
      <c r="P205" s="4"/>
      <c r="Q205" s="4"/>
      <c r="R205" s="4"/>
      <c r="S205" s="4"/>
      <c r="T205" s="4"/>
    </row>
    <row r="206" spans="2:20" s="5" customFormat="1" x14ac:dyDescent="0.25">
      <c r="B206" s="122">
        <v>1989</v>
      </c>
      <c r="C206" s="134"/>
      <c r="D206" s="134"/>
      <c r="E206" s="124"/>
      <c r="G206" s="4"/>
      <c r="N206" s="4"/>
      <c r="O206" s="4"/>
      <c r="P206" s="4"/>
      <c r="Q206" s="4"/>
      <c r="R206" s="4"/>
      <c r="S206" s="4"/>
      <c r="T206" s="4"/>
    </row>
    <row r="207" spans="2:20" s="5" customFormat="1" x14ac:dyDescent="0.25">
      <c r="B207" s="122">
        <v>1990</v>
      </c>
      <c r="C207" s="133"/>
      <c r="D207" s="133"/>
      <c r="E207" s="123"/>
      <c r="F207" s="4"/>
      <c r="G207" s="4"/>
      <c r="N207" s="4"/>
      <c r="O207" s="4"/>
      <c r="P207" s="4"/>
      <c r="Q207" s="4"/>
      <c r="R207" s="4"/>
      <c r="S207" s="4"/>
      <c r="T207" s="4"/>
    </row>
    <row r="208" spans="2:20" s="5" customFormat="1" x14ac:dyDescent="0.25">
      <c r="B208" s="122">
        <v>1991</v>
      </c>
      <c r="C208" s="133"/>
      <c r="D208" s="133"/>
      <c r="E208" s="123"/>
      <c r="F208" s="4"/>
      <c r="G208" s="4"/>
      <c r="N208" s="4"/>
      <c r="O208" s="4"/>
      <c r="P208" s="4"/>
      <c r="Q208" s="4"/>
      <c r="R208" s="4"/>
      <c r="S208" s="4"/>
      <c r="T208" s="4"/>
    </row>
    <row r="209" spans="2:20" s="5" customFormat="1" x14ac:dyDescent="0.25">
      <c r="B209" s="122">
        <v>1992</v>
      </c>
      <c r="C209" s="135"/>
      <c r="D209" s="136"/>
      <c r="E209" s="96"/>
      <c r="F209" s="28"/>
      <c r="G209" s="4"/>
      <c r="N209" s="4"/>
      <c r="O209" s="4"/>
      <c r="P209" s="4"/>
      <c r="Q209" s="4"/>
      <c r="R209" s="4"/>
      <c r="S209" s="4"/>
      <c r="T209" s="4"/>
    </row>
    <row r="210" spans="2:20" s="5" customFormat="1" x14ac:dyDescent="0.25">
      <c r="B210" s="122">
        <v>1993</v>
      </c>
      <c r="C210" s="131"/>
      <c r="D210" s="131"/>
      <c r="E210" s="62"/>
      <c r="F210" s="47"/>
      <c r="G210" s="4"/>
      <c r="N210" s="4"/>
      <c r="O210" s="4"/>
      <c r="P210" s="4"/>
      <c r="Q210" s="4"/>
      <c r="R210" s="4"/>
      <c r="S210" s="4"/>
      <c r="T210" s="4"/>
    </row>
    <row r="211" spans="2:20" s="5" customFormat="1" x14ac:dyDescent="0.25">
      <c r="B211" s="122">
        <v>1994</v>
      </c>
      <c r="C211" s="131"/>
      <c r="D211" s="131"/>
      <c r="E211" s="62"/>
      <c r="F211" s="47"/>
      <c r="G211" s="4"/>
      <c r="N211" s="4"/>
      <c r="O211" s="4"/>
      <c r="P211" s="4"/>
      <c r="Q211" s="4"/>
      <c r="R211" s="4"/>
      <c r="S211" s="4"/>
      <c r="T211" s="4"/>
    </row>
    <row r="212" spans="2:20" s="5" customFormat="1" x14ac:dyDescent="0.25">
      <c r="B212" s="122">
        <v>1995</v>
      </c>
      <c r="C212" s="131"/>
      <c r="D212" s="131"/>
      <c r="E212" s="62"/>
      <c r="F212" s="47"/>
      <c r="G212" s="4"/>
      <c r="N212" s="4"/>
      <c r="O212" s="4"/>
      <c r="P212" s="4"/>
      <c r="Q212" s="4"/>
      <c r="R212" s="4"/>
      <c r="S212" s="4"/>
      <c r="T212" s="4"/>
    </row>
    <row r="213" spans="2:20" s="5" customFormat="1" x14ac:dyDescent="0.25">
      <c r="B213" s="122">
        <v>1996</v>
      </c>
      <c r="C213" s="131"/>
      <c r="D213" s="131"/>
      <c r="E213" s="62"/>
      <c r="F213" s="47"/>
      <c r="G213" s="4"/>
      <c r="N213" s="4"/>
      <c r="O213" s="4"/>
      <c r="P213" s="4"/>
      <c r="Q213" s="4"/>
      <c r="R213" s="4"/>
      <c r="S213" s="4"/>
      <c r="T213" s="4"/>
    </row>
    <row r="214" spans="2:20" s="5" customFormat="1" x14ac:dyDescent="0.25">
      <c r="B214" s="122">
        <v>1997</v>
      </c>
      <c r="C214" s="131"/>
      <c r="D214" s="131"/>
      <c r="E214" s="62"/>
      <c r="F214" s="47"/>
      <c r="G214" s="4"/>
      <c r="N214" s="4"/>
      <c r="O214" s="4"/>
      <c r="P214" s="4"/>
      <c r="Q214" s="4"/>
      <c r="R214" s="4"/>
      <c r="S214" s="4"/>
      <c r="T214" s="4"/>
    </row>
    <row r="215" spans="2:20" s="5" customFormat="1" x14ac:dyDescent="0.25">
      <c r="B215" s="122">
        <v>1998</v>
      </c>
      <c r="C215" s="131"/>
      <c r="D215" s="131"/>
      <c r="E215" s="62"/>
      <c r="F215" s="47"/>
      <c r="G215" s="4"/>
      <c r="N215" s="4"/>
      <c r="O215" s="4"/>
      <c r="P215" s="4"/>
      <c r="Q215" s="4"/>
      <c r="R215" s="4"/>
      <c r="S215" s="4"/>
      <c r="T215" s="4"/>
    </row>
    <row r="216" spans="2:20" s="5" customFormat="1" x14ac:dyDescent="0.25">
      <c r="B216" s="122">
        <v>1999</v>
      </c>
      <c r="C216" s="131"/>
      <c r="D216" s="131"/>
      <c r="E216" s="62"/>
      <c r="F216" s="47"/>
      <c r="G216" s="4"/>
      <c r="N216" s="4"/>
      <c r="O216" s="4"/>
      <c r="P216" s="4"/>
      <c r="Q216" s="4"/>
      <c r="R216" s="4"/>
      <c r="S216" s="4"/>
      <c r="T216" s="4"/>
    </row>
    <row r="217" spans="2:20" s="5" customFormat="1" x14ac:dyDescent="0.25">
      <c r="B217" s="122">
        <v>2000</v>
      </c>
      <c r="C217" s="131"/>
      <c r="D217" s="131"/>
      <c r="E217" s="62"/>
      <c r="F217" s="47"/>
      <c r="G217" s="4"/>
      <c r="N217" s="4"/>
      <c r="O217" s="4"/>
      <c r="P217" s="4"/>
      <c r="Q217" s="4"/>
      <c r="R217" s="4"/>
      <c r="S217" s="4"/>
      <c r="T217" s="4"/>
    </row>
    <row r="218" spans="2:20" s="5" customFormat="1" ht="13.8" thickBot="1" x14ac:dyDescent="0.3">
      <c r="B218" s="125"/>
      <c r="C218" s="137"/>
      <c r="D218" s="137"/>
      <c r="E218" s="126"/>
      <c r="F218" s="4"/>
      <c r="G218" s="4"/>
      <c r="N218" s="4"/>
      <c r="O218" s="4"/>
      <c r="P218" s="4"/>
      <c r="Q218" s="4"/>
      <c r="R218" s="4"/>
      <c r="S218" s="4"/>
      <c r="T218" s="4"/>
    </row>
    <row r="219" spans="2:20" s="5" customFormat="1" x14ac:dyDescent="0.25">
      <c r="B219" s="1"/>
      <c r="C219" s="4"/>
      <c r="D219" s="4"/>
      <c r="E219" s="4"/>
      <c r="F219" s="4"/>
      <c r="G219" s="4"/>
      <c r="N219" s="4"/>
      <c r="O219" s="4"/>
      <c r="P219" s="4"/>
      <c r="Q219" s="4"/>
      <c r="R219" s="4"/>
      <c r="S219" s="4"/>
      <c r="T219" s="4"/>
    </row>
    <row r="220" spans="2:20" s="5" customFormat="1" x14ac:dyDescent="0.25">
      <c r="B220" s="1"/>
      <c r="C220" s="4"/>
      <c r="D220" s="4"/>
      <c r="E220" s="4"/>
      <c r="F220" s="4"/>
      <c r="G220" s="4"/>
      <c r="N220" s="4"/>
      <c r="O220" s="4"/>
      <c r="P220" s="4"/>
      <c r="Q220" s="4"/>
      <c r="R220" s="4"/>
      <c r="S220" s="4"/>
      <c r="T220" s="4"/>
    </row>
    <row r="221" spans="2:20" s="5" customFormat="1" x14ac:dyDescent="0.25">
      <c r="C221" s="1"/>
      <c r="D221" s="1"/>
      <c r="E221" s="1"/>
      <c r="F221" s="1"/>
      <c r="G221" s="1"/>
      <c r="N221" s="4"/>
      <c r="O221" s="4"/>
      <c r="P221" s="4"/>
      <c r="Q221" s="4"/>
      <c r="R221" s="4"/>
      <c r="S221" s="4"/>
      <c r="T221" s="4"/>
    </row>
    <row r="222" spans="2:20" s="5" customFormat="1" x14ac:dyDescent="0.25">
      <c r="B222" s="2"/>
      <c r="C222" s="28"/>
      <c r="D222" s="1"/>
      <c r="E222" s="28"/>
      <c r="F222" s="28"/>
      <c r="G222" s="28"/>
      <c r="N222" s="4"/>
      <c r="O222" s="4"/>
      <c r="P222" s="4"/>
      <c r="Q222" s="4"/>
      <c r="R222" s="4"/>
      <c r="S222" s="4"/>
      <c r="T222" s="4"/>
    </row>
    <row r="223" spans="2:20" s="5" customFormat="1" x14ac:dyDescent="0.25">
      <c r="B223" s="12"/>
      <c r="C223" s="4"/>
      <c r="D223" s="4"/>
      <c r="E223" s="55"/>
      <c r="F223" s="4"/>
      <c r="G223" s="4"/>
      <c r="N223" s="4"/>
      <c r="O223" s="4"/>
      <c r="P223" s="4"/>
      <c r="Q223" s="4"/>
      <c r="R223" s="4"/>
      <c r="S223" s="4"/>
      <c r="T223" s="4"/>
    </row>
    <row r="224" spans="2:20" s="5" customFormat="1" x14ac:dyDescent="0.25">
      <c r="B224" s="12"/>
      <c r="C224" s="47"/>
      <c r="D224" s="4"/>
      <c r="E224" s="4"/>
      <c r="F224" s="4"/>
      <c r="G224" s="4"/>
      <c r="N224" s="4"/>
      <c r="O224" s="4"/>
      <c r="P224" s="4"/>
      <c r="Q224" s="4"/>
      <c r="R224" s="4"/>
      <c r="S224" s="4"/>
      <c r="T224" s="4"/>
    </row>
    <row r="225" spans="1:20" s="5" customFormat="1" x14ac:dyDescent="0.25">
      <c r="B225" s="12"/>
      <c r="C225" s="47"/>
      <c r="D225" s="4"/>
      <c r="E225" s="4"/>
      <c r="F225" s="4"/>
      <c r="G225" s="4"/>
      <c r="N225" s="4"/>
      <c r="O225" s="4"/>
      <c r="P225" s="4"/>
      <c r="Q225" s="4"/>
      <c r="R225" s="4"/>
      <c r="S225" s="4"/>
      <c r="T225" s="4"/>
    </row>
    <row r="226" spans="1:20" s="5" customFormat="1" x14ac:dyDescent="0.25">
      <c r="B226" s="12"/>
      <c r="C226" s="4"/>
      <c r="D226" s="4"/>
      <c r="E226" s="4"/>
      <c r="F226" s="4"/>
      <c r="G226" s="4"/>
      <c r="N226" s="4"/>
      <c r="O226" s="4"/>
      <c r="P226" s="4"/>
      <c r="Q226" s="4"/>
      <c r="R226" s="4"/>
      <c r="S226" s="4"/>
      <c r="T226" s="4"/>
    </row>
    <row r="227" spans="1:20" s="5" customFormat="1" x14ac:dyDescent="0.25">
      <c r="B227" s="12"/>
      <c r="C227" s="4"/>
      <c r="D227" s="4"/>
      <c r="E227" s="4"/>
      <c r="F227" s="4"/>
      <c r="G227" s="4"/>
    </row>
    <row r="228" spans="1:20" s="5" customFormat="1" x14ac:dyDescent="0.25">
      <c r="A228" s="12"/>
      <c r="B228" s="56"/>
      <c r="C228" s="53"/>
      <c r="D228" s="53"/>
      <c r="E228" s="53"/>
      <c r="F228" s="53"/>
    </row>
    <row r="229" spans="1:20" x14ac:dyDescent="0.25">
      <c r="A229" s="57"/>
      <c r="B229" s="57"/>
      <c r="C229" s="12"/>
      <c r="D229" s="12"/>
      <c r="E229" s="12"/>
      <c r="F229" s="12"/>
    </row>
    <row r="230" spans="1:20" x14ac:dyDescent="0.25">
      <c r="A230" s="58"/>
      <c r="B230" s="58"/>
      <c r="C230" s="12"/>
      <c r="D230" s="12"/>
      <c r="E230" s="12"/>
      <c r="F230" s="12"/>
    </row>
    <row r="231" spans="1:20" x14ac:dyDescent="0.25">
      <c r="A231" s="12"/>
      <c r="B231" s="56"/>
      <c r="C231" s="12"/>
      <c r="D231" s="12"/>
      <c r="E231" s="12"/>
      <c r="F231" s="12"/>
    </row>
    <row r="232" spans="1:20" x14ac:dyDescent="0.25">
      <c r="A232" s="12"/>
      <c r="B232" s="12"/>
      <c r="C232" s="12"/>
      <c r="D232" s="12"/>
      <c r="E232" s="12"/>
      <c r="F232" s="12"/>
    </row>
    <row r="233" spans="1:20" x14ac:dyDescent="0.25">
      <c r="A233" s="12"/>
      <c r="B233" s="12"/>
      <c r="C233" s="12"/>
      <c r="D233" s="12"/>
      <c r="E233" s="12"/>
      <c r="F233" s="12"/>
    </row>
    <row r="234" spans="1:20" x14ac:dyDescent="0.25">
      <c r="A234" s="12"/>
      <c r="B234" s="12"/>
      <c r="C234" s="12"/>
      <c r="D234" s="12"/>
      <c r="E234" s="12"/>
      <c r="F234" s="12"/>
    </row>
    <row r="235" spans="1:20" x14ac:dyDescent="0.25">
      <c r="A235" s="12"/>
      <c r="B235" s="12"/>
      <c r="C235" s="12"/>
      <c r="D235" s="12"/>
      <c r="E235" s="12"/>
      <c r="F235" s="12"/>
    </row>
    <row r="236" spans="1:20" x14ac:dyDescent="0.25">
      <c r="A236" s="42"/>
      <c r="B236" s="5"/>
    </row>
    <row r="237" spans="1:20" x14ac:dyDescent="0.25">
      <c r="A237" s="14"/>
      <c r="B237" s="14"/>
    </row>
    <row r="241" spans="1:1" x14ac:dyDescent="0.25">
      <c r="A241" s="59"/>
    </row>
    <row r="242" spans="1:1" x14ac:dyDescent="0.25">
      <c r="A242" s="60"/>
    </row>
    <row r="243" spans="1:1" x14ac:dyDescent="0.25">
      <c r="A243" s="59"/>
    </row>
  </sheetData>
  <phoneticPr fontId="0" type="noConversion"/>
  <pageMargins left="0.45" right="0.25" top="0.22" bottom="0.26" header="0.22" footer="0.24"/>
  <pageSetup scale="70" fitToHeight="2" orientation="portrait" r:id="rId1"/>
  <headerFooter alignWithMargins="0"/>
  <rowBreaks count="2" manualBreakCount="2">
    <brk id="81" max="16383" man="1"/>
    <brk id="166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32" sqref="B32"/>
    </sheetView>
  </sheetViews>
  <sheetFormatPr defaultRowHeight="13.2" x14ac:dyDescent="0.25"/>
  <cols>
    <col min="1" max="1" width="3.33203125" customWidth="1"/>
    <col min="2" max="2" width="50.33203125" customWidth="1"/>
    <col min="3" max="3" width="6.88671875" customWidth="1"/>
    <col min="4" max="4" width="10.33203125" customWidth="1"/>
    <col min="5" max="5" width="43.88671875" customWidth="1"/>
  </cols>
  <sheetData>
    <row r="1" spans="1:10" ht="13.8" thickBot="1" x14ac:dyDescent="0.3"/>
    <row r="2" spans="1:10" s="3" customFormat="1" ht="13.8" thickBot="1" x14ac:dyDescent="0.3">
      <c r="A2" s="1"/>
      <c r="B2" s="64" t="s">
        <v>124</v>
      </c>
      <c r="C2" s="65"/>
      <c r="D2" s="66"/>
      <c r="E2" s="68" t="s">
        <v>76</v>
      </c>
      <c r="F2"/>
      <c r="G2"/>
      <c r="H2"/>
      <c r="I2"/>
      <c r="J2" s="6"/>
    </row>
    <row r="3" spans="1:10" s="3" customFormat="1" x14ac:dyDescent="0.25">
      <c r="A3" s="1"/>
      <c r="B3" s="75"/>
      <c r="C3" s="14"/>
      <c r="D3" s="77"/>
      <c r="E3" s="69"/>
      <c r="F3"/>
      <c r="G3"/>
      <c r="H3"/>
      <c r="I3"/>
      <c r="J3" s="6"/>
    </row>
    <row r="4" spans="1:10" x14ac:dyDescent="0.25">
      <c r="B4" s="76" t="s">
        <v>126</v>
      </c>
      <c r="C4" s="14"/>
      <c r="D4" s="80"/>
      <c r="E4" s="83"/>
    </row>
    <row r="5" spans="1:10" x14ac:dyDescent="0.25">
      <c r="B5" s="8" t="s">
        <v>122</v>
      </c>
      <c r="C5" s="14"/>
      <c r="D5" s="13">
        <v>0.2</v>
      </c>
      <c r="E5" s="83"/>
    </row>
    <row r="6" spans="1:10" x14ac:dyDescent="0.25">
      <c r="B6" s="8" t="s">
        <v>123</v>
      </c>
      <c r="C6" s="14"/>
      <c r="D6" s="85">
        <f>(1-D5)</f>
        <v>0.8</v>
      </c>
      <c r="E6" s="83"/>
    </row>
    <row r="7" spans="1:10" x14ac:dyDescent="0.25">
      <c r="B7" s="8"/>
      <c r="C7" s="14"/>
      <c r="D7" s="13">
        <f>SUM(D5:D6)</f>
        <v>1</v>
      </c>
      <c r="E7" s="83"/>
    </row>
    <row r="8" spans="1:10" x14ac:dyDescent="0.25">
      <c r="B8" s="8"/>
      <c r="C8" s="14"/>
      <c r="D8" s="80"/>
      <c r="E8" s="83"/>
    </row>
    <row r="9" spans="1:10" x14ac:dyDescent="0.25">
      <c r="B9" s="8" t="s">
        <v>125</v>
      </c>
      <c r="C9" s="14"/>
      <c r="D9" s="13">
        <v>0</v>
      </c>
      <c r="E9" s="86" t="s">
        <v>127</v>
      </c>
    </row>
    <row r="10" spans="1:10" x14ac:dyDescent="0.25">
      <c r="B10" s="8"/>
      <c r="C10" s="14"/>
      <c r="D10" s="80"/>
      <c r="E10" s="83"/>
    </row>
    <row r="11" spans="1:10" x14ac:dyDescent="0.25">
      <c r="B11" s="76" t="s">
        <v>128</v>
      </c>
      <c r="C11" s="14"/>
      <c r="D11" s="80"/>
      <c r="E11" s="83"/>
    </row>
    <row r="12" spans="1:10" x14ac:dyDescent="0.25">
      <c r="B12" s="8" t="s">
        <v>122</v>
      </c>
      <c r="C12" s="14"/>
      <c r="D12" s="13">
        <v>0.2</v>
      </c>
      <c r="E12" s="83"/>
    </row>
    <row r="13" spans="1:10" x14ac:dyDescent="0.25">
      <c r="B13" s="8" t="s">
        <v>123</v>
      </c>
      <c r="C13" s="14"/>
      <c r="D13" s="85">
        <f>(1-D12)</f>
        <v>0.8</v>
      </c>
      <c r="E13" s="83"/>
    </row>
    <row r="14" spans="1:10" x14ac:dyDescent="0.25">
      <c r="B14" s="8"/>
      <c r="C14" s="14"/>
      <c r="D14" s="13">
        <f>SUM(D12:D13)</f>
        <v>1</v>
      </c>
      <c r="E14" s="83"/>
    </row>
    <row r="15" spans="1:10" x14ac:dyDescent="0.25">
      <c r="B15" s="8"/>
      <c r="C15" s="14"/>
      <c r="D15" s="80"/>
      <c r="E15" s="83"/>
    </row>
    <row r="16" spans="1:10" x14ac:dyDescent="0.25">
      <c r="B16" s="8" t="s">
        <v>125</v>
      </c>
      <c r="C16" s="14"/>
      <c r="D16" s="13">
        <v>0</v>
      </c>
      <c r="E16" s="86" t="s">
        <v>127</v>
      </c>
    </row>
    <row r="17" spans="2:5" x14ac:dyDescent="0.25">
      <c r="B17" s="15" t="s">
        <v>81</v>
      </c>
      <c r="C17" s="14"/>
      <c r="D17" s="80"/>
      <c r="E17" s="83"/>
    </row>
    <row r="18" spans="2:5" x14ac:dyDescent="0.25">
      <c r="B18" s="76" t="s">
        <v>129</v>
      </c>
      <c r="C18" s="14"/>
      <c r="D18" s="80"/>
      <c r="E18" s="83"/>
    </row>
    <row r="19" spans="2:5" x14ac:dyDescent="0.25">
      <c r="B19" s="8" t="s">
        <v>122</v>
      </c>
      <c r="C19" s="14"/>
      <c r="D19" s="13">
        <v>0.2</v>
      </c>
      <c r="E19" s="83"/>
    </row>
    <row r="20" spans="2:5" x14ac:dyDescent="0.25">
      <c r="B20" s="8" t="s">
        <v>123</v>
      </c>
      <c r="C20" s="14"/>
      <c r="D20" s="85">
        <f>(1-D19)</f>
        <v>0.8</v>
      </c>
      <c r="E20" s="83"/>
    </row>
    <row r="21" spans="2:5" x14ac:dyDescent="0.25">
      <c r="B21" s="8"/>
      <c r="C21" s="14"/>
      <c r="D21" s="13">
        <f>SUM(D19:D20)</f>
        <v>1</v>
      </c>
      <c r="E21" s="83"/>
    </row>
    <row r="22" spans="2:5" x14ac:dyDescent="0.25">
      <c r="B22" s="8"/>
      <c r="C22" s="14"/>
      <c r="D22" s="80"/>
      <c r="E22" s="83"/>
    </row>
    <row r="23" spans="2:5" x14ac:dyDescent="0.25">
      <c r="B23" s="8" t="s">
        <v>125</v>
      </c>
      <c r="C23" s="14"/>
      <c r="D23" s="13">
        <v>0</v>
      </c>
      <c r="E23" s="86" t="s">
        <v>127</v>
      </c>
    </row>
    <row r="24" spans="2:5" x14ac:dyDescent="0.25">
      <c r="B24" s="79"/>
      <c r="C24" s="14"/>
      <c r="D24" s="80"/>
      <c r="E24" s="83"/>
    </row>
    <row r="25" spans="2:5" ht="13.8" thickBot="1" x14ac:dyDescent="0.3">
      <c r="B25" s="81"/>
      <c r="C25" s="67"/>
      <c r="D25" s="26"/>
      <c r="E25" s="84"/>
    </row>
    <row r="26" spans="2:5" x14ac:dyDescent="0.25">
      <c r="C26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3.2" x14ac:dyDescent="0.25"/>
  <cols>
    <col min="1" max="1" width="2.5546875" customWidth="1"/>
    <col min="2" max="2" width="55.5546875" customWidth="1"/>
    <col min="5" max="5" width="55.10937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J. Cramer</dc:creator>
  <cp:lastModifiedBy>Havlíček Jan</cp:lastModifiedBy>
  <cp:lastPrinted>2001-11-13T20:21:32Z</cp:lastPrinted>
  <dcterms:created xsi:type="dcterms:W3CDTF">2001-11-12T23:29:52Z</dcterms:created>
  <dcterms:modified xsi:type="dcterms:W3CDTF">2023-09-10T15:49:50Z</dcterms:modified>
</cp:coreProperties>
</file>