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cenario Summary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C20" i="1" l="1"/>
  <c r="D20" i="1"/>
  <c r="F20" i="1"/>
  <c r="G20" i="1"/>
  <c r="I20" i="1"/>
  <c r="J20" i="1"/>
  <c r="L20" i="1"/>
  <c r="M20" i="1"/>
  <c r="C35" i="1"/>
  <c r="D35" i="1"/>
  <c r="F35" i="1"/>
  <c r="G35" i="1"/>
  <c r="I35" i="1"/>
  <c r="J35" i="1"/>
  <c r="L35" i="1"/>
  <c r="M35" i="1"/>
</calcChain>
</file>

<file path=xl/sharedStrings.xml><?xml version="1.0" encoding="utf-8"?>
<sst xmlns="http://schemas.openxmlformats.org/spreadsheetml/2006/main" count="62" uniqueCount="32">
  <si>
    <t>SCENARIO ONE</t>
  </si>
  <si>
    <t>SCENARIO TWO</t>
  </si>
  <si>
    <t>SCENARIO THREE</t>
  </si>
  <si>
    <t>SCENARIO FOUR</t>
  </si>
  <si>
    <t>&gt;MOU Forward Prices (1)</t>
  </si>
  <si>
    <t>&gt;Forward Price Blend (2)</t>
  </si>
  <si>
    <t>&gt;Pro Rata Shares for</t>
  </si>
  <si>
    <t>&gt;Noncore Receives 50% of Core's</t>
  </si>
  <si>
    <t xml:space="preserve">   Utility Past Costs</t>
  </si>
  <si>
    <t xml:space="preserve">  Share of Utility Past Costs</t>
  </si>
  <si>
    <t>Core's Cost Structure:</t>
  </si>
  <si>
    <t>Cents per kwh:</t>
  </si>
  <si>
    <t>PG&amp;E</t>
  </si>
  <si>
    <t>SCE</t>
  </si>
  <si>
    <t>Share of past DWR Costs (3)</t>
  </si>
  <si>
    <t>Cost of short position (buys from market)</t>
  </si>
  <si>
    <t>Value of long position (sales to market)</t>
  </si>
  <si>
    <t>Cost of utility generation + QF power</t>
  </si>
  <si>
    <t>Share of Past Utility costs (4)</t>
  </si>
  <si>
    <t>Total Generation Cost for Core</t>
  </si>
  <si>
    <t>Other T&amp;D Costs</t>
  </si>
  <si>
    <t>Total Cost to Core in Core/Noncore Structure</t>
  </si>
  <si>
    <t>Total Cost to Core under CPUC's Recent Decision</t>
  </si>
  <si>
    <t>Noncore's Cost Structure:</t>
  </si>
  <si>
    <t>Share of Past Utility Costs (4)</t>
  </si>
  <si>
    <t>Total Generation Cost for Noncore</t>
  </si>
  <si>
    <t>Total Cost to Noncore in Core/Noncore Structure</t>
  </si>
  <si>
    <t>Total Cost to Noncore under CPUC's Recent Decision</t>
  </si>
  <si>
    <t>(1) Uses MOU forward price assumptions to create 10-fixed price power proxy (approximately $104/Mwh)</t>
  </si>
  <si>
    <t>(2) Takes midpoint between MOU forward price assumptions and independent 3rd party expert's price assumptions to create 10-fixed price power proxy (approximately $82.75/Mwh)</t>
  </si>
  <si>
    <t>(3) 15-year amortization</t>
  </si>
  <si>
    <t>(4) 20-year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</si>
</sst>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left"/>
    </xf>
    <xf numFmtId="0" fontId="2" fillId="0" borderId="0" xfId="0" applyFont="1" applyBorder="1"/>
    <xf numFmtId="43" fontId="2" fillId="0" borderId="1" xfId="1" applyFont="1" applyBorder="1" applyAlignment="1">
      <alignment horizontal="left"/>
    </xf>
    <xf numFmtId="43" fontId="2" fillId="0" borderId="2" xfId="1" applyFont="1" applyBorder="1" applyAlignment="1">
      <alignment horizontal="left"/>
    </xf>
    <xf numFmtId="43" fontId="2" fillId="0" borderId="0" xfId="1" applyFont="1" applyAlignment="1">
      <alignment horizontal="left"/>
    </xf>
    <xf numFmtId="43" fontId="0" fillId="0" borderId="3" xfId="1" applyFont="1" applyBorder="1" applyAlignment="1">
      <alignment horizontal="right"/>
    </xf>
    <xf numFmtId="43" fontId="0" fillId="0" borderId="4" xfId="1" applyFont="1" applyBorder="1" applyAlignment="1">
      <alignment horizontal="right"/>
    </xf>
    <xf numFmtId="43" fontId="0" fillId="0" borderId="0" xfId="1" applyFont="1" applyAlignment="1">
      <alignment horizontal="right"/>
    </xf>
    <xf numFmtId="0" fontId="0" fillId="0" borderId="0" xfId="0" applyFill="1" applyBorder="1"/>
    <xf numFmtId="0" fontId="4" fillId="2" borderId="0" xfId="0" applyFont="1" applyFill="1" applyBorder="1"/>
    <xf numFmtId="0" fontId="4" fillId="2" borderId="0" xfId="0" applyFont="1" applyFill="1"/>
    <xf numFmtId="43" fontId="4" fillId="2" borderId="3" xfId="1" applyFont="1" applyFill="1" applyBorder="1" applyAlignment="1">
      <alignment horizontal="right"/>
    </xf>
    <xf numFmtId="43" fontId="4" fillId="2" borderId="4" xfId="1" applyFont="1" applyFill="1" applyBorder="1" applyAlignment="1">
      <alignment horizontal="right"/>
    </xf>
    <xf numFmtId="43" fontId="4" fillId="2" borderId="0" xfId="1" applyFont="1" applyFill="1" applyAlignment="1">
      <alignment horizontal="right"/>
    </xf>
    <xf numFmtId="43" fontId="4" fillId="2" borderId="5" xfId="1" applyFont="1" applyFill="1" applyBorder="1" applyAlignment="1">
      <alignment horizontal="right"/>
    </xf>
    <xf numFmtId="43" fontId="4" fillId="2" borderId="6" xfId="1" applyFont="1" applyFill="1" applyBorder="1" applyAlignment="1">
      <alignment horizontal="right"/>
    </xf>
    <xf numFmtId="0" fontId="0" fillId="0" borderId="0" xfId="0" applyAlignment="1">
      <alignment horizontal="left"/>
    </xf>
    <xf numFmtId="43" fontId="4" fillId="2" borderId="5" xfId="0" applyNumberFormat="1" applyFont="1" applyFill="1" applyBorder="1"/>
    <xf numFmtId="43" fontId="4" fillId="2" borderId="6" xfId="0" applyNumberFormat="1" applyFont="1" applyFill="1" applyBorder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ore_noncore%20proposal05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E"/>
      <sheetName val="SCE"/>
      <sheetName val="SDGE"/>
      <sheetName val="All Summary"/>
      <sheetName val="Redacted Summary"/>
      <sheetName val="DWR purchases"/>
      <sheetName val="Summary Table"/>
      <sheetName val="Summary--Hertzberg"/>
      <sheetName val="Core &amp; Non-core"/>
      <sheetName val="PGE - Core Analysis"/>
      <sheetName val="Curv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5">
          <cell r="B55">
            <v>14.879414100440558</v>
          </cell>
          <cell r="C55">
            <v>15.670875152810163</v>
          </cell>
        </row>
        <row r="73">
          <cell r="B73">
            <v>12.211011599080669</v>
          </cell>
          <cell r="C73">
            <v>12.211011599080669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1"/>
  <sheetViews>
    <sheetView tabSelected="1" topLeftCell="A32" workbookViewId="0">
      <selection activeCell="A45" sqref="A45"/>
    </sheetView>
  </sheetViews>
  <sheetFormatPr defaultRowHeight="13.2" x14ac:dyDescent="0.25"/>
  <cols>
    <col min="1" max="1" width="46.5546875" bestFit="1" customWidth="1"/>
  </cols>
  <sheetData>
    <row r="1" spans="1:13" x14ac:dyDescent="0.25">
      <c r="C1" s="1" t="s">
        <v>0</v>
      </c>
      <c r="F1" s="2" t="s">
        <v>1</v>
      </c>
      <c r="I1" s="2" t="s">
        <v>2</v>
      </c>
      <c r="L1" s="2" t="s">
        <v>3</v>
      </c>
    </row>
    <row r="2" spans="1:13" x14ac:dyDescent="0.25">
      <c r="A2" s="3"/>
      <c r="C2" s="4" t="s">
        <v>4</v>
      </c>
      <c r="D2" s="5"/>
      <c r="F2" s="4" t="s">
        <v>4</v>
      </c>
      <c r="I2" s="4" t="s">
        <v>5</v>
      </c>
      <c r="L2" s="4" t="s">
        <v>5</v>
      </c>
    </row>
    <row r="3" spans="1:13" x14ac:dyDescent="0.25">
      <c r="A3" s="6"/>
      <c r="C3" s="4" t="s">
        <v>6</v>
      </c>
      <c r="D3" s="5"/>
      <c r="F3" s="4" t="s">
        <v>7</v>
      </c>
      <c r="I3" s="4" t="s">
        <v>6</v>
      </c>
      <c r="L3" s="4" t="s">
        <v>7</v>
      </c>
    </row>
    <row r="4" spans="1:13" x14ac:dyDescent="0.25">
      <c r="A4" s="3"/>
      <c r="C4" s="4" t="s">
        <v>8</v>
      </c>
      <c r="F4" s="4" t="s">
        <v>9</v>
      </c>
      <c r="I4" s="4" t="s">
        <v>8</v>
      </c>
      <c r="L4" s="4" t="s">
        <v>9</v>
      </c>
    </row>
    <row r="6" spans="1:13" x14ac:dyDescent="0.25">
      <c r="A6" s="7" t="s">
        <v>10</v>
      </c>
      <c r="C6" s="8" t="s">
        <v>11</v>
      </c>
      <c r="D6" s="9"/>
      <c r="E6" s="10"/>
      <c r="F6" s="8" t="s">
        <v>11</v>
      </c>
      <c r="G6" s="9"/>
      <c r="H6" s="10"/>
      <c r="I6" s="8" t="s">
        <v>11</v>
      </c>
      <c r="J6" s="9"/>
      <c r="K6" s="10"/>
      <c r="L6" s="8" t="s">
        <v>11</v>
      </c>
      <c r="M6" s="9"/>
    </row>
    <row r="7" spans="1:13" x14ac:dyDescent="0.25">
      <c r="A7" s="3"/>
      <c r="C7" s="11" t="s">
        <v>12</v>
      </c>
      <c r="D7" s="12" t="s">
        <v>13</v>
      </c>
      <c r="E7" s="13"/>
      <c r="F7" s="11" t="s">
        <v>12</v>
      </c>
      <c r="G7" s="12" t="s">
        <v>13</v>
      </c>
      <c r="H7" s="13"/>
      <c r="I7" s="11" t="s">
        <v>12</v>
      </c>
      <c r="J7" s="12" t="s">
        <v>13</v>
      </c>
      <c r="K7" s="13"/>
      <c r="L7" s="11" t="s">
        <v>12</v>
      </c>
      <c r="M7" s="12" t="s">
        <v>13</v>
      </c>
    </row>
    <row r="8" spans="1:13" x14ac:dyDescent="0.25">
      <c r="A8" s="3" t="s">
        <v>14</v>
      </c>
      <c r="C8" s="11">
        <v>0.99206045593020731</v>
      </c>
      <c r="D8" s="12">
        <v>0.47744091668656008</v>
      </c>
      <c r="E8" s="13"/>
      <c r="F8" s="11">
        <v>0.99206045593020731</v>
      </c>
      <c r="G8" s="12">
        <v>0.47744091668656008</v>
      </c>
      <c r="H8" s="13"/>
      <c r="I8" s="11">
        <v>0.99206045593020731</v>
      </c>
      <c r="J8" s="12">
        <v>0.47744091668656008</v>
      </c>
      <c r="K8" s="13"/>
      <c r="L8" s="11">
        <v>0.99206045593020731</v>
      </c>
      <c r="M8" s="12">
        <v>0.47744091668656008</v>
      </c>
    </row>
    <row r="9" spans="1:13" x14ac:dyDescent="0.25">
      <c r="A9" s="3" t="s">
        <v>15</v>
      </c>
      <c r="C9" s="11">
        <v>0</v>
      </c>
      <c r="D9" s="12">
        <v>0.64562629053963871</v>
      </c>
      <c r="E9" s="13"/>
      <c r="F9" s="11">
        <v>0</v>
      </c>
      <c r="G9" s="12">
        <v>0.64562629053963871</v>
      </c>
      <c r="H9" s="13"/>
      <c r="I9" s="11">
        <v>0</v>
      </c>
      <c r="J9" s="12">
        <v>0.51370745713610677</v>
      </c>
      <c r="K9" s="13"/>
      <c r="L9" s="11">
        <v>0</v>
      </c>
      <c r="M9" s="12">
        <v>0.51370745713610677</v>
      </c>
    </row>
    <row r="10" spans="1:13" x14ac:dyDescent="0.25">
      <c r="A10" s="14" t="s">
        <v>16</v>
      </c>
      <c r="C10" s="11">
        <v>-0.38239807060621928</v>
      </c>
      <c r="D10" s="12">
        <v>0</v>
      </c>
      <c r="E10" s="13"/>
      <c r="F10" s="11">
        <v>-0.38239807060621928</v>
      </c>
      <c r="G10" s="12">
        <v>0</v>
      </c>
      <c r="H10" s="13"/>
      <c r="I10" s="11">
        <v>-0.3042638494486985</v>
      </c>
      <c r="J10" s="12">
        <v>0</v>
      </c>
      <c r="K10" s="13"/>
      <c r="L10" s="11">
        <v>-0.3042638494486985</v>
      </c>
      <c r="M10" s="12">
        <v>0</v>
      </c>
    </row>
    <row r="11" spans="1:13" x14ac:dyDescent="0.25">
      <c r="A11" s="14" t="s">
        <v>17</v>
      </c>
      <c r="C11" s="11">
        <v>6.7226995699840506</v>
      </c>
      <c r="D11" s="12">
        <v>6.6774190234531501</v>
      </c>
      <c r="E11" s="13"/>
      <c r="F11" s="11">
        <v>6.7226995699840506</v>
      </c>
      <c r="G11" s="12">
        <v>6.6774190234531501</v>
      </c>
      <c r="H11" s="13"/>
      <c r="I11" s="11">
        <v>6.7226995699840506</v>
      </c>
      <c r="J11" s="12">
        <v>6.6774190234531501</v>
      </c>
      <c r="K11" s="13"/>
      <c r="L11" s="11">
        <v>6.7226995699840506</v>
      </c>
      <c r="M11" s="12">
        <v>6.6774190234531501</v>
      </c>
    </row>
    <row r="12" spans="1:13" x14ac:dyDescent="0.25">
      <c r="A12" s="3" t="s">
        <v>18</v>
      </c>
      <c r="C12" s="11">
        <v>0.60583147922745906</v>
      </c>
      <c r="D12" s="12">
        <v>0.31238959178801617</v>
      </c>
      <c r="E12" s="13"/>
      <c r="F12" s="11">
        <v>0.30291573961372953</v>
      </c>
      <c r="G12" s="12">
        <v>0.15619479589400809</v>
      </c>
      <c r="H12" s="13"/>
      <c r="I12" s="11">
        <v>0.60583147922745906</v>
      </c>
      <c r="J12" s="12">
        <v>0.31238959178801617</v>
      </c>
      <c r="K12" s="13"/>
      <c r="L12" s="11">
        <v>0.30291573961372953</v>
      </c>
      <c r="M12" s="12">
        <v>0.15619479589400809</v>
      </c>
    </row>
    <row r="13" spans="1:13" x14ac:dyDescent="0.25">
      <c r="A13" s="3"/>
      <c r="C13" s="11"/>
      <c r="D13" s="12"/>
      <c r="E13" s="13"/>
      <c r="F13" s="11"/>
      <c r="G13" s="12"/>
      <c r="H13" s="13"/>
      <c r="I13" s="11"/>
      <c r="J13" s="12"/>
      <c r="K13" s="13"/>
      <c r="L13" s="11"/>
      <c r="M13" s="12"/>
    </row>
    <row r="14" spans="1:13" x14ac:dyDescent="0.25">
      <c r="A14" s="3" t="s">
        <v>19</v>
      </c>
      <c r="C14" s="11">
        <v>7.9381934345354983</v>
      </c>
      <c r="D14" s="12">
        <v>8.1128758224673643</v>
      </c>
      <c r="E14" s="13"/>
      <c r="F14" s="11">
        <v>7.6352776949217684</v>
      </c>
      <c r="G14" s="12">
        <v>7.9566810265733574</v>
      </c>
      <c r="H14" s="13"/>
      <c r="I14" s="11">
        <v>8.0163276556930168</v>
      </c>
      <c r="J14" s="12">
        <v>7.9809569890638326</v>
      </c>
      <c r="K14" s="13"/>
      <c r="L14" s="11">
        <v>7.7134119160792896</v>
      </c>
      <c r="M14" s="12">
        <v>7.8247621931698248</v>
      </c>
    </row>
    <row r="15" spans="1:13" x14ac:dyDescent="0.25">
      <c r="A15" s="3"/>
      <c r="C15" s="11"/>
      <c r="D15" s="12"/>
      <c r="E15" s="13"/>
      <c r="F15" s="11"/>
      <c r="G15" s="12"/>
      <c r="H15" s="13"/>
      <c r="I15" s="11"/>
      <c r="J15" s="12"/>
      <c r="K15" s="13"/>
      <c r="L15" s="11"/>
      <c r="M15" s="12"/>
    </row>
    <row r="16" spans="1:13" x14ac:dyDescent="0.25">
      <c r="A16" s="3" t="s">
        <v>20</v>
      </c>
      <c r="C16" s="11">
        <v>4.8875000000000002</v>
      </c>
      <c r="D16" s="12">
        <v>5.25</v>
      </c>
      <c r="E16" s="13"/>
      <c r="F16" s="11">
        <v>4.8875000000000002</v>
      </c>
      <c r="G16" s="12">
        <v>5.25</v>
      </c>
      <c r="H16" s="13"/>
      <c r="I16" s="11">
        <v>4.8875000000000002</v>
      </c>
      <c r="J16" s="12">
        <v>5.25</v>
      </c>
      <c r="K16" s="13"/>
      <c r="L16" s="11">
        <v>4.8875000000000002</v>
      </c>
      <c r="M16" s="12">
        <v>5.25</v>
      </c>
    </row>
    <row r="17" spans="1:13" x14ac:dyDescent="0.25">
      <c r="A17" s="3"/>
      <c r="C17" s="11"/>
      <c r="D17" s="12"/>
      <c r="E17" s="13"/>
      <c r="F17" s="11"/>
      <c r="G17" s="12"/>
      <c r="H17" s="13"/>
      <c r="I17" s="11"/>
      <c r="J17" s="12"/>
      <c r="K17" s="13"/>
      <c r="L17" s="11"/>
      <c r="M17" s="12"/>
    </row>
    <row r="18" spans="1:13" x14ac:dyDescent="0.25">
      <c r="A18" s="15" t="s">
        <v>21</v>
      </c>
      <c r="B18" s="16"/>
      <c r="C18" s="17">
        <v>12.825693434535498</v>
      </c>
      <c r="D18" s="18">
        <v>13.362875822467366</v>
      </c>
      <c r="E18" s="19"/>
      <c r="F18" s="17">
        <v>12.52277769492177</v>
      </c>
      <c r="G18" s="18">
        <v>13.206681026573358</v>
      </c>
      <c r="H18" s="19"/>
      <c r="I18" s="17">
        <v>12.903827655693018</v>
      </c>
      <c r="J18" s="18">
        <v>13.230956989063833</v>
      </c>
      <c r="K18" s="19"/>
      <c r="L18" s="17">
        <v>12.600911916079289</v>
      </c>
      <c r="M18" s="18">
        <v>13.074762193169825</v>
      </c>
    </row>
    <row r="19" spans="1:13" x14ac:dyDescent="0.25">
      <c r="A19" s="15"/>
      <c r="B19" s="16"/>
      <c r="C19" s="17"/>
      <c r="D19" s="18"/>
      <c r="E19" s="19"/>
      <c r="F19" s="17"/>
      <c r="G19" s="18"/>
      <c r="H19" s="19"/>
      <c r="I19" s="17"/>
      <c r="J19" s="18"/>
      <c r="K19" s="19"/>
      <c r="L19" s="17"/>
      <c r="M19" s="18"/>
    </row>
    <row r="20" spans="1:13" x14ac:dyDescent="0.25">
      <c r="A20" s="15" t="s">
        <v>22</v>
      </c>
      <c r="B20" s="16"/>
      <c r="C20" s="20">
        <f>+'[1]Core &amp; Non-core'!B55</f>
        <v>14.879414100440558</v>
      </c>
      <c r="D20" s="21">
        <f>+'[1]Core &amp; Non-core'!C55</f>
        <v>15.670875152810163</v>
      </c>
      <c r="E20" s="19"/>
      <c r="F20" s="20">
        <f>+C20</f>
        <v>14.879414100440558</v>
      </c>
      <c r="G20" s="21">
        <f>+D20</f>
        <v>15.670875152810163</v>
      </c>
      <c r="H20" s="19"/>
      <c r="I20" s="20">
        <f>+F20</f>
        <v>14.879414100440558</v>
      </c>
      <c r="J20" s="21">
        <f>+G20</f>
        <v>15.670875152810163</v>
      </c>
      <c r="K20" s="19"/>
      <c r="L20" s="20">
        <f>+I20</f>
        <v>14.879414100440558</v>
      </c>
      <c r="M20" s="21">
        <f>+J20</f>
        <v>15.670875152810163</v>
      </c>
    </row>
    <row r="21" spans="1:13" x14ac:dyDescent="0.25">
      <c r="A21" s="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25">
      <c r="A22" s="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7" t="s">
        <v>23</v>
      </c>
      <c r="B23" s="22"/>
      <c r="C23" s="8" t="s">
        <v>11</v>
      </c>
      <c r="D23" s="9"/>
      <c r="E23" s="10"/>
      <c r="F23" s="8" t="s">
        <v>11</v>
      </c>
      <c r="G23" s="9"/>
      <c r="H23" s="10"/>
      <c r="I23" s="8" t="s">
        <v>11</v>
      </c>
      <c r="J23" s="9"/>
      <c r="K23" s="10"/>
      <c r="L23" s="8" t="s">
        <v>11</v>
      </c>
      <c r="M23" s="9"/>
    </row>
    <row r="24" spans="1:13" x14ac:dyDescent="0.25">
      <c r="A24" s="3"/>
      <c r="C24" s="11" t="s">
        <v>12</v>
      </c>
      <c r="D24" s="12" t="s">
        <v>13</v>
      </c>
      <c r="E24" s="13"/>
      <c r="F24" s="11" t="s">
        <v>12</v>
      </c>
      <c r="G24" s="12" t="s">
        <v>13</v>
      </c>
      <c r="H24" s="13"/>
      <c r="I24" s="11" t="s">
        <v>12</v>
      </c>
      <c r="J24" s="12" t="s">
        <v>13</v>
      </c>
      <c r="K24" s="13"/>
      <c r="L24" s="11" t="s">
        <v>12</v>
      </c>
      <c r="M24" s="12" t="s">
        <v>13</v>
      </c>
    </row>
    <row r="25" spans="1:13" x14ac:dyDescent="0.25">
      <c r="A25" s="3" t="s">
        <v>14</v>
      </c>
      <c r="C25" s="11">
        <v>0.99206045593020764</v>
      </c>
      <c r="D25" s="12">
        <v>0.47744091668655991</v>
      </c>
      <c r="E25" s="13"/>
      <c r="F25" s="11">
        <v>0.99206045593020753</v>
      </c>
      <c r="G25" s="12">
        <v>0.47744091668656002</v>
      </c>
      <c r="H25" s="13"/>
      <c r="I25" s="11">
        <v>0.99206045593020764</v>
      </c>
      <c r="J25" s="12">
        <v>0.47744091668655991</v>
      </c>
      <c r="K25" s="13"/>
      <c r="L25" s="11">
        <v>0.99206045593020764</v>
      </c>
      <c r="M25" s="12">
        <v>0.47744091668655991</v>
      </c>
    </row>
    <row r="26" spans="1:13" x14ac:dyDescent="0.25">
      <c r="A26" s="3" t="s">
        <v>15</v>
      </c>
      <c r="C26" s="11">
        <v>10.4</v>
      </c>
      <c r="D26" s="12">
        <v>10.4</v>
      </c>
      <c r="E26" s="13"/>
      <c r="F26" s="11">
        <v>10.4</v>
      </c>
      <c r="G26" s="12">
        <v>10.4</v>
      </c>
      <c r="H26" s="13"/>
      <c r="I26" s="11">
        <v>8.2750000000000004</v>
      </c>
      <c r="J26" s="12">
        <v>8.2750000000000004</v>
      </c>
      <c r="K26" s="13"/>
      <c r="L26" s="11">
        <v>8.2750000000000004</v>
      </c>
      <c r="M26" s="12">
        <v>8.2750000000000004</v>
      </c>
    </row>
    <row r="27" spans="1:13" x14ac:dyDescent="0.25">
      <c r="A27" s="3" t="s">
        <v>24</v>
      </c>
      <c r="C27" s="11">
        <v>0.60583147922745895</v>
      </c>
      <c r="D27" s="12">
        <v>0.31238959178801623</v>
      </c>
      <c r="E27" s="13"/>
      <c r="F27" s="11">
        <v>1.1317901620959474</v>
      </c>
      <c r="G27" s="12">
        <v>0.67191548856609251</v>
      </c>
      <c r="H27" s="13"/>
      <c r="I27" s="11">
        <v>0.60583147922745895</v>
      </c>
      <c r="J27" s="12">
        <v>0.31238959178801617</v>
      </c>
      <c r="K27" s="13"/>
      <c r="L27" s="11">
        <v>1.1317901620959476</v>
      </c>
      <c r="M27" s="12">
        <v>0.67191548856609251</v>
      </c>
    </row>
    <row r="28" spans="1:13" x14ac:dyDescent="0.25">
      <c r="A28" s="3"/>
      <c r="C28" s="11"/>
      <c r="D28" s="12"/>
      <c r="E28" s="13"/>
      <c r="F28" s="11"/>
      <c r="G28" s="12"/>
      <c r="H28" s="13"/>
      <c r="I28" s="11"/>
      <c r="J28" s="12"/>
      <c r="K28" s="13"/>
      <c r="L28" s="11"/>
      <c r="M28" s="12"/>
    </row>
    <row r="29" spans="1:13" x14ac:dyDescent="0.25">
      <c r="A29" s="3" t="s">
        <v>25</v>
      </c>
      <c r="C29" s="11">
        <v>11.997891935157668</v>
      </c>
      <c r="D29" s="12">
        <v>11.189830508474577</v>
      </c>
      <c r="E29" s="13"/>
      <c r="F29" s="11">
        <v>12.523850618026156</v>
      </c>
      <c r="G29" s="12">
        <v>11.549356405252652</v>
      </c>
      <c r="H29" s="13"/>
      <c r="I29" s="11">
        <v>9.8728919351576678</v>
      </c>
      <c r="J29" s="12">
        <v>9.0648305084745751</v>
      </c>
      <c r="K29" s="13"/>
      <c r="L29" s="11">
        <v>10.398850618026158</v>
      </c>
      <c r="M29" s="12">
        <v>9.4243564052526523</v>
      </c>
    </row>
    <row r="30" spans="1:13" x14ac:dyDescent="0.25">
      <c r="A30" s="3"/>
      <c r="C30" s="11"/>
      <c r="D30" s="12"/>
      <c r="E30" s="13"/>
      <c r="F30" s="11"/>
      <c r="G30" s="12"/>
      <c r="H30" s="13"/>
      <c r="I30" s="11"/>
      <c r="J30" s="12"/>
      <c r="K30" s="13"/>
      <c r="L30" s="11"/>
      <c r="M30" s="12"/>
    </row>
    <row r="31" spans="1:13" x14ac:dyDescent="0.25">
      <c r="A31" s="3" t="s">
        <v>20</v>
      </c>
      <c r="C31" s="11">
        <v>2.2127471165428845</v>
      </c>
      <c r="D31" s="12">
        <v>1.783132079040916</v>
      </c>
      <c r="E31" s="13"/>
      <c r="F31" s="11">
        <v>2.2127471165428845</v>
      </c>
      <c r="G31" s="12">
        <v>1.7831320790409162</v>
      </c>
      <c r="H31" s="13"/>
      <c r="I31" s="11">
        <v>2.2127471165428845</v>
      </c>
      <c r="J31" s="12">
        <v>1.7831320790409155</v>
      </c>
      <c r="K31" s="13"/>
      <c r="L31" s="11">
        <v>2.2127471165428845</v>
      </c>
      <c r="M31" s="12">
        <v>1.7831320790409158</v>
      </c>
    </row>
    <row r="32" spans="1:13" x14ac:dyDescent="0.25">
      <c r="A32" s="3"/>
      <c r="C32" s="11"/>
      <c r="D32" s="12"/>
      <c r="E32" s="13"/>
      <c r="F32" s="11"/>
      <c r="G32" s="12"/>
      <c r="H32" s="13"/>
      <c r="I32" s="11"/>
      <c r="J32" s="12"/>
      <c r="K32" s="13"/>
      <c r="L32" s="11"/>
      <c r="M32" s="12"/>
    </row>
    <row r="33" spans="1:13" x14ac:dyDescent="0.25">
      <c r="A33" s="15" t="s">
        <v>26</v>
      </c>
      <c r="B33" s="16"/>
      <c r="C33" s="17">
        <v>14.210639051700552</v>
      </c>
      <c r="D33" s="18">
        <v>12.972962587515493</v>
      </c>
      <c r="E33" s="19"/>
      <c r="F33" s="17">
        <v>14.73659773456904</v>
      </c>
      <c r="G33" s="18">
        <v>13.332488484293568</v>
      </c>
      <c r="H33" s="19"/>
      <c r="I33" s="17">
        <v>12.085639051700552</v>
      </c>
      <c r="J33" s="18">
        <v>10.847962587515491</v>
      </c>
      <c r="K33" s="19"/>
      <c r="L33" s="17">
        <v>12.611597734569042</v>
      </c>
      <c r="M33" s="18">
        <v>11.207488484293568</v>
      </c>
    </row>
    <row r="34" spans="1:13" x14ac:dyDescent="0.25">
      <c r="A34" s="15"/>
      <c r="B34" s="16"/>
      <c r="C34" s="17"/>
      <c r="D34" s="18"/>
      <c r="E34" s="19"/>
      <c r="F34" s="17"/>
      <c r="G34" s="18"/>
      <c r="H34" s="19"/>
      <c r="I34" s="17"/>
      <c r="J34" s="18"/>
      <c r="K34" s="19"/>
      <c r="L34" s="17"/>
      <c r="M34" s="18"/>
    </row>
    <row r="35" spans="1:13" x14ac:dyDescent="0.25">
      <c r="A35" s="15" t="s">
        <v>27</v>
      </c>
      <c r="B35" s="16"/>
      <c r="C35" s="23">
        <f>+'[1]Core &amp; Non-core'!B73</f>
        <v>12.211011599080669</v>
      </c>
      <c r="D35" s="24">
        <f>+'[1]Core &amp; Non-core'!C73</f>
        <v>12.211011599080669</v>
      </c>
      <c r="E35" s="16"/>
      <c r="F35" s="20">
        <f>+C35</f>
        <v>12.211011599080669</v>
      </c>
      <c r="G35" s="21">
        <f>+D35</f>
        <v>12.211011599080669</v>
      </c>
      <c r="H35" s="16"/>
      <c r="I35" s="20">
        <f>+F35</f>
        <v>12.211011599080669</v>
      </c>
      <c r="J35" s="21">
        <f>+G35</f>
        <v>12.211011599080669</v>
      </c>
      <c r="K35" s="16"/>
      <c r="L35" s="20">
        <f>+I35</f>
        <v>12.211011599080669</v>
      </c>
      <c r="M35" s="21">
        <f>+J35</f>
        <v>12.211011599080669</v>
      </c>
    </row>
    <row r="38" spans="1:13" x14ac:dyDescent="0.25">
      <c r="A38" s="25" t="s">
        <v>28</v>
      </c>
    </row>
    <row r="39" spans="1:13" x14ac:dyDescent="0.25">
      <c r="A39" s="25" t="s">
        <v>29</v>
      </c>
    </row>
    <row r="40" spans="1:13" x14ac:dyDescent="0.25">
      <c r="A40" s="25" t="s">
        <v>30</v>
      </c>
    </row>
    <row r="41" spans="1:13" x14ac:dyDescent="0.25">
      <c r="A41" s="25" t="s">
        <v>31</v>
      </c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Summary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Havlíček Jan</cp:lastModifiedBy>
  <cp:lastPrinted>2001-05-22T00:45:27Z</cp:lastPrinted>
  <dcterms:created xsi:type="dcterms:W3CDTF">2001-05-21T23:25:58Z</dcterms:created>
  <dcterms:modified xsi:type="dcterms:W3CDTF">2023-09-10T15:50:18Z</dcterms:modified>
</cp:coreProperties>
</file>