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<sst xmlns="http://schemas.openxmlformats.org/spreadsheetml/2006/main" count="74" uniqueCount="42">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</sst>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86506622516556297"/>
          <c:h val="0.85461956521739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80021.750000001863</c:v>
                </c:pt>
                <c:pt idx="3">
                  <c:v>0</c:v>
                </c:pt>
                <c:pt idx="4">
                  <c:v>0</c:v>
                </c:pt>
                <c:pt idx="6">
                  <c:v>80021.75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F-4622-A6DE-0D74CD41135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80021.750000001863</c:v>
                </c:pt>
                <c:pt idx="3">
                  <c:v>0</c:v>
                </c:pt>
                <c:pt idx="4">
                  <c:v>0</c:v>
                </c:pt>
                <c:pt idx="6">
                  <c:v>80021.75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783700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F-4622-A6DE-0D74CD41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05304"/>
        <c:axId val="1"/>
      </c:barChart>
      <c:catAx>
        <c:axId val="15250530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05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266304347826087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38426.050000000003</v>
          </cell>
        </row>
        <row r="2437">
          <cell r="BK2437">
            <v>38426.050000000003</v>
          </cell>
        </row>
        <row r="2438">
          <cell r="BK2438">
            <v>37284.5</v>
          </cell>
        </row>
        <row r="2439">
          <cell r="BK2439">
            <v>36804.25</v>
          </cell>
        </row>
        <row r="2440">
          <cell r="BK2440">
            <v>37059.25</v>
          </cell>
        </row>
        <row r="2441">
          <cell r="BK2441">
            <v>36975.949999999997</v>
          </cell>
        </row>
        <row r="2442">
          <cell r="BK2442">
            <v>36975.949999999997</v>
          </cell>
        </row>
        <row r="2443">
          <cell r="BK2443">
            <v>36975.949999999997</v>
          </cell>
        </row>
        <row r="2444">
          <cell r="BK2444">
            <v>36975.949999999997</v>
          </cell>
        </row>
        <row r="2445">
          <cell r="BK2445">
            <v>37313.4</v>
          </cell>
        </row>
        <row r="2446">
          <cell r="BK2446">
            <v>37313.4</v>
          </cell>
        </row>
        <row r="2447">
          <cell r="BK2447">
            <v>37313.4</v>
          </cell>
        </row>
        <row r="2448">
          <cell r="BK2448">
            <v>37920.300000000003</v>
          </cell>
        </row>
        <row r="2449">
          <cell r="BK2449">
            <v>37920.300000000003</v>
          </cell>
        </row>
        <row r="2450">
          <cell r="BK2450">
            <v>37920.300000000003</v>
          </cell>
        </row>
        <row r="2451">
          <cell r="BK2451">
            <v>37920.300000000003</v>
          </cell>
        </row>
        <row r="2452">
          <cell r="BK2452">
            <v>37920.300000000003</v>
          </cell>
        </row>
        <row r="2453">
          <cell r="BK2453">
            <v>36067.300000000003</v>
          </cell>
        </row>
        <row r="2454">
          <cell r="BK2454">
            <v>36437.050000000003</v>
          </cell>
        </row>
        <row r="2455">
          <cell r="BK2455">
            <v>36437.050000000003</v>
          </cell>
        </row>
        <row r="2456">
          <cell r="BK2456">
            <v>36437.050000000003</v>
          </cell>
        </row>
        <row r="2457">
          <cell r="BK2457">
            <v>36437.050000000003</v>
          </cell>
        </row>
        <row r="2458">
          <cell r="BK2458">
            <v>36437.050000000003</v>
          </cell>
        </row>
        <row r="2459">
          <cell r="BK2459">
            <v>37894.800000000003</v>
          </cell>
        </row>
        <row r="2460">
          <cell r="BK2460">
            <v>37937.300000000003</v>
          </cell>
        </row>
        <row r="2461">
          <cell r="BK2461">
            <v>37937</v>
          </cell>
        </row>
        <row r="2462">
          <cell r="BK2462">
            <v>37937</v>
          </cell>
        </row>
        <row r="2463">
          <cell r="BK2463">
            <v>37087</v>
          </cell>
        </row>
        <row r="2464">
          <cell r="BK2464">
            <v>37087</v>
          </cell>
        </row>
        <row r="2465">
          <cell r="BK2465">
            <v>37087</v>
          </cell>
        </row>
        <row r="2468">
          <cell r="BK2468">
            <v>1118665.2500000005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245933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1118665.2500000005</v>
      </c>
      <c r="J6" s="6"/>
      <c r="K6" s="6">
        <f>SUM(E6,H6,I6)</f>
        <v>7535648.25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41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38426.050000000003</v>
      </c>
      <c r="J8" s="54">
        <f>SUM(H8:I8)</f>
        <v>38426.050000000003</v>
      </c>
      <c r="K8" s="30">
        <f>SUM(E8,H8,I8)</f>
        <v>18470.000000000004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18470.000000000004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41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38426.050000000003</v>
      </c>
      <c r="J9" s="54">
        <f t="shared" ref="J9:J36" si="2">SUM(H9:I9)</f>
        <v>38426.050000000003</v>
      </c>
      <c r="K9" s="30">
        <f t="shared" ref="K9:K36" si="3">SUM(E9,H9,I9)</f>
        <v>55200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55200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41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37284.5</v>
      </c>
      <c r="J10" s="54">
        <f t="shared" si="2"/>
        <v>37284.5</v>
      </c>
      <c r="K10" s="30">
        <f t="shared" si="3"/>
        <v>182270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182270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41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36804.25</v>
      </c>
      <c r="J11" s="54">
        <f t="shared" si="2"/>
        <v>36804.25</v>
      </c>
      <c r="K11" s="30">
        <f t="shared" si="3"/>
        <v>145870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145870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41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37059.25</v>
      </c>
      <c r="J12" s="54">
        <f t="shared" si="2"/>
        <v>37059.25</v>
      </c>
      <c r="K12" s="30">
        <f t="shared" si="3"/>
        <v>52380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52380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41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36975.949999999997</v>
      </c>
      <c r="J13" s="54">
        <f t="shared" si="2"/>
        <v>36975.949999999997</v>
      </c>
      <c r="K13" s="30">
        <f t="shared" si="3"/>
        <v>55890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55890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41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36975.949999999997</v>
      </c>
      <c r="J14" s="54">
        <f t="shared" si="2"/>
        <v>36975.949999999997</v>
      </c>
      <c r="K14" s="30">
        <f t="shared" si="3"/>
        <v>337980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337980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41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36975.949999999997</v>
      </c>
      <c r="J15" s="54">
        <f t="shared" si="2"/>
        <v>36975.949999999997</v>
      </c>
      <c r="K15" s="30">
        <f t="shared" si="3"/>
        <v>347550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347550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41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36975.949999999997</v>
      </c>
      <c r="J16" s="54">
        <f t="shared" si="2"/>
        <v>36975.949999999997</v>
      </c>
      <c r="K16" s="30">
        <f t="shared" si="3"/>
        <v>325770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325770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41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37313.4</v>
      </c>
      <c r="J17" s="54">
        <f t="shared" si="2"/>
        <v>37313.4</v>
      </c>
      <c r="K17" s="30">
        <f t="shared" si="3"/>
        <v>259730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259730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41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37313.4</v>
      </c>
      <c r="J18" s="54">
        <f t="shared" si="2"/>
        <v>37313.4</v>
      </c>
      <c r="K18" s="30">
        <f t="shared" si="3"/>
        <v>249720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249720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41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37313.4</v>
      </c>
      <c r="J19" s="54">
        <f t="shared" si="2"/>
        <v>37313.4</v>
      </c>
      <c r="K19" s="30">
        <f t="shared" si="3"/>
        <v>316330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316330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41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37920.300000000003</v>
      </c>
      <c r="J20" s="54">
        <f t="shared" si="2"/>
        <v>37920.300000000003</v>
      </c>
      <c r="K20" s="30">
        <f t="shared" si="3"/>
        <v>344150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344150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41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37920.300000000003</v>
      </c>
      <c r="J21" s="54">
        <f t="shared" si="2"/>
        <v>37920.300000000003</v>
      </c>
      <c r="K21" s="30">
        <f t="shared" si="3"/>
        <v>255670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255670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41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37920.300000000003</v>
      </c>
      <c r="J22" s="54">
        <f t="shared" si="2"/>
        <v>37920.300000000003</v>
      </c>
      <c r="K22" s="30">
        <f t="shared" si="3"/>
        <v>274160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274160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41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37920.300000000003</v>
      </c>
      <c r="J23" s="54">
        <f t="shared" si="2"/>
        <v>1037920.3</v>
      </c>
      <c r="K23" s="30">
        <f t="shared" si="3"/>
        <v>256779.99999999994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256779.99999999994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41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37920.300000000003</v>
      </c>
      <c r="J24" s="54">
        <f t="shared" si="2"/>
        <v>37920.300000000003</v>
      </c>
      <c r="K24" s="30">
        <f t="shared" si="3"/>
        <v>165380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165380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41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36067.300000000003</v>
      </c>
      <c r="J25" s="54">
        <f t="shared" si="2"/>
        <v>36067.300000000003</v>
      </c>
      <c r="K25" s="30">
        <f t="shared" si="3"/>
        <v>214670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214670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41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36437.050000000003</v>
      </c>
      <c r="J26" s="54">
        <f t="shared" si="2"/>
        <v>36437.050000000003</v>
      </c>
      <c r="K26" s="30">
        <f t="shared" si="3"/>
        <v>190660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190660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41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36437.050000000003</v>
      </c>
      <c r="J27" s="54">
        <f t="shared" si="2"/>
        <v>1036437.05</v>
      </c>
      <c r="K27" s="30">
        <f t="shared" si="3"/>
        <v>206549.99999999994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206549.99999999994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41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36437.050000000003</v>
      </c>
      <c r="J28" s="54">
        <f t="shared" si="2"/>
        <v>36437.050000000003</v>
      </c>
      <c r="K28" s="30">
        <f t="shared" si="3"/>
        <v>337140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337140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41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36437.050000000003</v>
      </c>
      <c r="J29" s="54">
        <f t="shared" si="2"/>
        <v>36437.050000000003</v>
      </c>
      <c r="K29" s="30">
        <f t="shared" si="3"/>
        <v>352370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352370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41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36437.050000000003</v>
      </c>
      <c r="J30" s="54">
        <f t="shared" si="2"/>
        <v>36437.050000000003</v>
      </c>
      <c r="K30" s="30">
        <f t="shared" si="3"/>
        <v>322460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322460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41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37894.800000000003</v>
      </c>
      <c r="J31" s="54">
        <f t="shared" si="2"/>
        <v>37894.800000000003</v>
      </c>
      <c r="K31" s="30">
        <f t="shared" si="3"/>
        <v>331860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41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37937.300000000003</v>
      </c>
      <c r="J32" s="54">
        <f t="shared" si="2"/>
        <v>37937.300000000003</v>
      </c>
      <c r="K32" s="30">
        <f t="shared" si="3"/>
        <v>323200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323200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41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</v>
      </c>
      <c r="J33" s="54">
        <f t="shared" si="2"/>
        <v>1037937</v>
      </c>
      <c r="K33" s="30">
        <f t="shared" si="3"/>
        <v>359240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41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</v>
      </c>
      <c r="J34" s="54">
        <f t="shared" si="2"/>
        <v>37937</v>
      </c>
      <c r="K34" s="30">
        <f t="shared" si="3"/>
        <v>357380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41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37087</v>
      </c>
      <c r="J35" s="54">
        <f t="shared" si="2"/>
        <v>37087</v>
      </c>
      <c r="K35" s="30">
        <f t="shared" si="3"/>
        <v>346570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346570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41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37087</v>
      </c>
      <c r="J36" s="54">
        <f t="shared" si="2"/>
        <v>37087</v>
      </c>
      <c r="K36" s="30">
        <f t="shared" si="3"/>
        <v>347250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347250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41</v>
      </c>
      <c r="C37" s="49"/>
      <c r="D37" s="49"/>
      <c r="E37" s="55">
        <f>+'[3]BAM-EGS'!$BB41</f>
        <v>245933</v>
      </c>
      <c r="F37" s="49"/>
      <c r="G37" s="28"/>
      <c r="H37" s="54">
        <f>+'[2]BAM-EGS'!$BB41</f>
        <v>0</v>
      </c>
      <c r="I37" s="29">
        <f>'[1]BAM-3RD'!$BK2465</f>
        <v>37087</v>
      </c>
      <c r="J37" s="54">
        <f>SUM(H37:I37)</f>
        <v>37087</v>
      </c>
      <c r="K37" s="30">
        <f>SUM(E37,H37,I37)</f>
        <v>283020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20088.900000000012</v>
      </c>
      <c r="T37" s="5"/>
      <c r="U37" s="5">
        <f>SUM(Q37:S37)</f>
        <v>245933</v>
      </c>
      <c r="V37" s="19">
        <f>SUM(H37)</f>
        <v>0</v>
      </c>
      <c r="W37" s="19">
        <f>SUM(U37:V37)</f>
        <v>245933</v>
      </c>
      <c r="X37" s="4">
        <f>IF(K37&gt;0,K37,0)</f>
        <v>283020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3497004.7500000019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1118665.2500000005</v>
      </c>
      <c r="J40" s="41">
        <f>SUM(J8:J39)</f>
        <v>4118665.2499999995</v>
      </c>
      <c r="K40" s="42">
        <f>SUM(K8:K38)</f>
        <v>7615670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-2919978.25</v>
      </c>
      <c r="T40" s="42"/>
      <c r="U40" s="42">
        <f>SUM(U8:U38)</f>
        <v>3497004.7500000019</v>
      </c>
      <c r="V40" s="42">
        <f>SUM(V8:V38)</f>
        <v>3000000</v>
      </c>
      <c r="W40" s="42">
        <f>SUM(W8:W38)</f>
        <v>6497004.7500000028</v>
      </c>
      <c r="X40" s="43">
        <f>SUM(X8:X39)</f>
        <v>7615670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80021.750000001863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80021.75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37</v>
      </c>
      <c r="E44" s="46"/>
      <c r="F44" s="46"/>
      <c r="G44" s="46"/>
      <c r="H44" s="43"/>
      <c r="I44" s="43"/>
      <c r="J44" s="43"/>
      <c r="K44" s="43">
        <f>SUM([5]BMSPT066!$K$37:$K$38)+SUM(K8:K12)</f>
        <v>783700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40</v>
      </c>
      <c r="E45" s="46"/>
      <c r="F45" s="46"/>
      <c r="G45" s="46"/>
      <c r="H45" s="43"/>
      <c r="I45" s="43"/>
      <c r="J45" s="43"/>
      <c r="K45" s="43">
        <f>SUM(K13:K19)</f>
        <v>1892970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38</v>
      </c>
      <c r="E46" s="46"/>
      <c r="F46" s="46"/>
      <c r="G46" s="46"/>
      <c r="H46" s="43"/>
      <c r="I46" s="43"/>
      <c r="J46" s="43"/>
      <c r="K46" s="43">
        <f>SUM(K20:K26)</f>
        <v>1701470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39</v>
      </c>
      <c r="K47" s="43">
        <f>SUM(K27:K33)</f>
        <v>2232820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Soignet&amp;C&amp;"Arial,Bold"&amp;14Flash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2023-09-10T15:51:21Z</dcterms:modified>
</cp:coreProperties>
</file>