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96038046" sheetId="25" r:id="rId6"/>
  </sheets>
  <definedNames>
    <definedName name="_xlnm.Print_Area" localSheetId="5">'96038046'!$A$1:$D$28</definedName>
    <definedName name="_xlnm.Print_Area" localSheetId="2">'EGM 201'!$A$1:$D$81</definedName>
    <definedName name="_xlnm.Print_Area" localSheetId="3">'EGM 202'!$A$1:$D$53</definedName>
    <definedName name="_xlnm.Print_Area" localSheetId="0">'EGM 60'!$A$1:$I$51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D19" i="25" l="1"/>
  <c r="E19" i="25"/>
  <c r="F19" i="25"/>
  <c r="G19" i="25"/>
  <c r="H19" i="25"/>
  <c r="I19" i="25"/>
  <c r="D21" i="25"/>
  <c r="E21" i="25"/>
  <c r="F21" i="25"/>
  <c r="G21" i="25"/>
  <c r="H21" i="25"/>
  <c r="I21" i="25"/>
  <c r="D22" i="25"/>
  <c r="E22" i="25"/>
  <c r="F22" i="25"/>
  <c r="G22" i="25"/>
  <c r="H22" i="25"/>
  <c r="I22" i="25"/>
  <c r="D28" i="25"/>
  <c r="E28" i="25"/>
  <c r="F28" i="25"/>
  <c r="G28" i="25"/>
  <c r="H28" i="25"/>
  <c r="I28" i="25"/>
  <c r="D32" i="25"/>
  <c r="E32" i="25"/>
  <c r="F32" i="25"/>
  <c r="G32" i="25"/>
  <c r="H32" i="25"/>
  <c r="I32" i="25"/>
  <c r="G8" i="2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E14" i="22"/>
  <c r="F14" i="22"/>
  <c r="G14" i="22"/>
  <c r="H14" i="22"/>
  <c r="I14" i="22"/>
  <c r="D20" i="22"/>
  <c r="E20" i="22"/>
  <c r="F20" i="22"/>
  <c r="G20" i="22"/>
  <c r="H20" i="22"/>
  <c r="I20" i="22"/>
  <c r="D24" i="22"/>
  <c r="E24" i="22"/>
  <c r="F24" i="22"/>
  <c r="G24" i="22"/>
  <c r="H24" i="22"/>
  <c r="I24" i="22"/>
  <c r="D42" i="22"/>
  <c r="E42" i="22"/>
  <c r="F42" i="22"/>
  <c r="G42" i="22"/>
  <c r="H42" i="22"/>
  <c r="I42" i="22"/>
  <c r="D44" i="22"/>
  <c r="E44" i="22"/>
  <c r="F44" i="22"/>
  <c r="G44" i="22"/>
  <c r="H44" i="22"/>
  <c r="I44" i="22"/>
  <c r="D45" i="22"/>
  <c r="E45" i="22"/>
  <c r="F45" i="22"/>
  <c r="G45" i="22"/>
  <c r="H45" i="22"/>
  <c r="I45" i="22"/>
  <c r="D60" i="22"/>
  <c r="E60" i="22"/>
  <c r="F60" i="22"/>
  <c r="G60" i="22"/>
  <c r="H60" i="22"/>
  <c r="I60" i="22"/>
  <c r="D81" i="22"/>
  <c r="E81" i="22"/>
  <c r="F81" i="22"/>
  <c r="G81" i="22"/>
  <c r="H81" i="22"/>
  <c r="I81" i="22"/>
  <c r="D85" i="22"/>
  <c r="E85" i="22"/>
  <c r="F85" i="22"/>
  <c r="G85" i="22"/>
  <c r="H85" i="22"/>
  <c r="I85" i="22"/>
  <c r="E14" i="23"/>
  <c r="F14" i="23"/>
  <c r="G14" i="23"/>
  <c r="H14" i="23"/>
  <c r="I14" i="23"/>
  <c r="D27" i="23"/>
  <c r="E27" i="23"/>
  <c r="F27" i="23"/>
  <c r="G27" i="23"/>
  <c r="H27" i="23"/>
  <c r="I27" i="23"/>
  <c r="D29" i="23"/>
  <c r="E29" i="23"/>
  <c r="F29" i="23"/>
  <c r="G29" i="23"/>
  <c r="H29" i="23"/>
  <c r="I29" i="23"/>
  <c r="D30" i="23"/>
  <c r="E30" i="23"/>
  <c r="F30" i="23"/>
  <c r="G30" i="23"/>
  <c r="H30" i="23"/>
  <c r="I30" i="23"/>
  <c r="D53" i="23"/>
  <c r="E53" i="23"/>
  <c r="F53" i="23"/>
  <c r="G53" i="23"/>
  <c r="H53" i="23"/>
  <c r="I53" i="23"/>
  <c r="D57" i="23"/>
  <c r="E57" i="23"/>
  <c r="F57" i="23"/>
  <c r="G57" i="23"/>
  <c r="H57" i="23"/>
  <c r="I57" i="23"/>
  <c r="E14" i="20"/>
  <c r="F14" i="20"/>
  <c r="G14" i="20"/>
  <c r="H14" i="20"/>
  <c r="I14" i="20"/>
  <c r="D15" i="20"/>
  <c r="E15" i="20"/>
  <c r="F15" i="20"/>
  <c r="G15" i="20"/>
  <c r="H15" i="20"/>
  <c r="I15" i="20"/>
  <c r="D24" i="20"/>
  <c r="E24" i="20"/>
  <c r="F24" i="20"/>
  <c r="G24" i="20"/>
  <c r="H24" i="20"/>
  <c r="I24" i="20"/>
  <c r="D26" i="20"/>
  <c r="E26" i="20"/>
  <c r="F26" i="20"/>
  <c r="G26" i="20"/>
  <c r="H26" i="20"/>
  <c r="I26" i="20"/>
  <c r="D27" i="20"/>
  <c r="E27" i="20"/>
  <c r="F27" i="20"/>
  <c r="G27" i="20"/>
  <c r="H27" i="20"/>
  <c r="I27" i="20"/>
  <c r="D47" i="20"/>
  <c r="E47" i="20"/>
  <c r="F47" i="20"/>
  <c r="G47" i="20"/>
  <c r="H47" i="20"/>
  <c r="I47" i="20"/>
  <c r="D51" i="20"/>
  <c r="E51" i="20"/>
  <c r="F51" i="20"/>
  <c r="G51" i="20"/>
  <c r="H51" i="20"/>
  <c r="I51" i="20"/>
  <c r="E14" i="24"/>
  <c r="F14" i="24"/>
  <c r="G14" i="24"/>
  <c r="H14" i="24"/>
  <c r="I14" i="24"/>
  <c r="D18" i="24"/>
  <c r="E18" i="24"/>
  <c r="F18" i="24"/>
  <c r="G18" i="24"/>
  <c r="H18" i="24"/>
  <c r="I18" i="24"/>
  <c r="D20" i="24"/>
  <c r="E20" i="24"/>
  <c r="F20" i="24"/>
  <c r="G20" i="24"/>
  <c r="H20" i="24"/>
  <c r="I20" i="24"/>
  <c r="D21" i="24"/>
  <c r="E21" i="24"/>
  <c r="F21" i="24"/>
  <c r="G21" i="24"/>
  <c r="H21" i="24"/>
  <c r="I21" i="24"/>
  <c r="D26" i="24"/>
  <c r="E26" i="24"/>
  <c r="F26" i="24"/>
  <c r="G26" i="24"/>
  <c r="H26" i="24"/>
  <c r="I26" i="24"/>
  <c r="D30" i="24"/>
  <c r="E30" i="24"/>
  <c r="F30" i="24"/>
  <c r="G30" i="24"/>
  <c r="H30" i="24"/>
  <c r="I30" i="24"/>
</calcChain>
</file>

<file path=xl/sharedStrings.xml><?xml version="1.0" encoding="utf-8"?>
<sst xmlns="http://schemas.openxmlformats.org/spreadsheetml/2006/main" count="379" uniqueCount="179">
  <si>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</si>
  <si>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</si>
  <si>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</si>
  <si>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</si>
  <si>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</si>
  <si>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</si>
  <si>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</si>
  <si>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</si>
  <si>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</si>
  <si>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</si>
  <si>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</si>
  <si>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</si>
  <si>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</si>
  <si>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</si>
  <si>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</si>
  <si>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</si>
  <si>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</si>
  <si>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</si>
  <si>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</si>
  <si>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</si>
  <si>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</si>
  <si>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</si>
  <si>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</si>
  <si>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</si>
  <si>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</si>
  <si>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</si>
  <si>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</si>
  <si>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</si>
  <si>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</si>
  <si>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</si>
  <si>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</si>
  <si>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</si>
  <si>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</si>
  <si>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</si>
  <si>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</si>
  <si>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</si>
  <si>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</si>
  <si>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</si>
  <si>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</si>
  <si>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</si>
  <si>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</si>
  <si>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</si>
  <si>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</si>
  <si>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</si>
  <si>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</si>
  <si>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</si>
  <si>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</si>
  <si>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</si>
  <si>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</si>
  <si>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</si>
  <si>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</si>
  <si>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</si>
  <si>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</si>
  <si>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</si>
  <si>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</si>
  <si>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</si>
  <si>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</si>
  <si>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</si>
  <si>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</si>
  <si>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</si>
  <si>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</si>
  <si>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</si>
  <si>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</si>
  <si>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</si>
  <si>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</si>
  <si>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</si>
  <si>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</si>
  <si>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</si>
  <si>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</si>
  <si>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</si>
  <si>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</si>
  <si>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</si>
  <si>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</si>
  <si>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</si>
  <si>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</si>
  <si>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</si>
  <si>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</si>
  <si>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</si>
  <si>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</si>
  <si>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</si>
  <si>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</si>
  <si>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</si>
  <si>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</si>
  <si>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</si>
  <si>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</si>
  <si>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</si>
  <si>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</si>
  <si>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</si>
  <si>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</si>
  <si>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</si>
  <si>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</si>
  <si>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</si>
  <si>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</si>
  <si>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</si>
  <si>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</si>
  <si>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</si>
  <si>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</si>
  <si>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</si>
  <si>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</si>
  <si>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</si>
  <si>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</si>
  <si>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</si>
  <si>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</si>
  <si>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</si>
  <si>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</si>
  <si>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</si>
  <si>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</si>
  <si>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</si>
  <si>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</si>
  <si>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</si>
  <si>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</si>
  <si>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</si>
  <si>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</si>
  <si>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</si>
  <si>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</si>
  <si>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</si>
  <si>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</si>
  <si>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</si>
  <si>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</si>
  <si>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</si>
  <si>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</si>
  <si>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</si>
  <si>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</si>
  <si>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</si>
  <si>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</si>
  <si>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</si>
  <si>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</si>
  <si>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</si>
  <si>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</si>
  <si>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</si>
  <si>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</si>
  <si>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</si>
  <si>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</si>
  <si>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</si>
  <si>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</si>
  <si>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</si>
  <si>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</si>
  <si>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</si>
  <si>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</si>
  <si>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Port Arthur - Clark</t>
  </si>
  <si>
    <t>Clark</t>
  </si>
  <si>
    <t>KN Mktg (92155)</t>
  </si>
  <si>
    <t>Oasis Katy</t>
  </si>
  <si>
    <t>Tenaska</t>
  </si>
  <si>
    <t>989658-10</t>
  </si>
  <si>
    <t>LANGHAM CREEK</t>
  </si>
  <si>
    <t>TEXACO</t>
  </si>
  <si>
    <t>AQUILLA</t>
  </si>
  <si>
    <t xml:space="preserve">LONE STAR KATY 27,600 1934; 2400 </t>
  </si>
  <si>
    <t>Air Products La Port</t>
  </si>
  <si>
    <t>Air Products Pasadena</t>
  </si>
  <si>
    <t>Dupont Laporte</t>
  </si>
  <si>
    <t>Exxon Baytown</t>
  </si>
  <si>
    <t>Ethyl Allbemarle Pasadena</t>
  </si>
  <si>
    <t>Fina Deer Park</t>
  </si>
  <si>
    <t>Geon Laporte</t>
  </si>
  <si>
    <t>Georgia Gulf Pasadena</t>
  </si>
  <si>
    <t>LYONDELL Citgo Deer Park</t>
  </si>
  <si>
    <t>Petro Lite Pasadena</t>
  </si>
  <si>
    <t>Shell Deer Park</t>
  </si>
  <si>
    <t>Aquila Katy</t>
  </si>
  <si>
    <t>Reynolds Metal</t>
  </si>
  <si>
    <t>Bloomington Big 3</t>
  </si>
  <si>
    <t>BEAUMONT Big 3</t>
  </si>
  <si>
    <t>AIR LIQUIDE Bayport Big 3</t>
  </si>
  <si>
    <t>Amoco</t>
  </si>
  <si>
    <t>EXXON KATY Brazos</t>
  </si>
  <si>
    <t xml:space="preserve">EXXON KATY </t>
  </si>
  <si>
    <t>May</t>
  </si>
  <si>
    <t xml:space="preserve"> MAY 2000</t>
  </si>
  <si>
    <t>5/1/000</t>
  </si>
  <si>
    <t>Cokinos</t>
  </si>
  <si>
    <t>Cokinos mc 101566</t>
  </si>
  <si>
    <t>EXXON KATY  MC 92155</t>
  </si>
  <si>
    <t>EXXON KATY MC 92155</t>
  </si>
  <si>
    <t>EXXON KATY 101566</t>
  </si>
  <si>
    <t>Mitchell</t>
  </si>
  <si>
    <t>012-27106-02-010</t>
  </si>
  <si>
    <t>EXXON KATY - MIDCON 92155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</si>
</sst>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9" fillId="0" borderId="1" xfId="0" applyFont="1" applyBorder="1" applyAlignment="1">
      <alignment wrapText="1"/>
    </xf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showGridLines="0" tabSelected="1" workbookViewId="0">
      <selection sqref="A1:I51"/>
    </sheetView>
  </sheetViews>
  <sheetFormatPr defaultRowHeight="13.2"/>
  <cols>
    <col min="1" max="1" width="9.6640625" customWidth="1"/>
    <col min="2" max="2" width="39.33203125" customWidth="1"/>
    <col min="3" max="3" width="20.6640625" customWidth="1"/>
  </cols>
  <sheetData>
    <row r="1" spans="1:9" ht="17.399999999999999">
      <c r="B1" s="45" t="s">
        <v>1</v>
      </c>
      <c r="C1" s="45"/>
      <c r="D1" s="4"/>
      <c r="E1" s="4"/>
      <c r="F1" s="4"/>
      <c r="G1" s="4"/>
      <c r="H1" s="4"/>
      <c r="I1" s="4"/>
    </row>
    <row r="2" spans="1:9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</row>
    <row r="3" spans="1:9" ht="17.399999999999999">
      <c r="A3" s="1"/>
      <c r="B3" s="45"/>
      <c r="C3" s="45"/>
      <c r="D3" s="9"/>
      <c r="E3" s="9"/>
      <c r="F3" s="9"/>
      <c r="G3" s="9"/>
      <c r="H3" s="9"/>
      <c r="I3" s="9"/>
    </row>
    <row r="4" spans="1:9" ht="17.399999999999999">
      <c r="A4" s="1"/>
      <c r="B4" s="9"/>
      <c r="C4" s="2"/>
      <c r="D4" s="9"/>
      <c r="E4" s="9"/>
      <c r="F4" s="9"/>
      <c r="G4" s="9"/>
      <c r="H4" s="9"/>
      <c r="I4" s="9"/>
    </row>
    <row r="5" spans="1:9">
      <c r="A5" s="1" t="s">
        <v>3</v>
      </c>
      <c r="B5" s="1"/>
      <c r="C5" s="2"/>
    </row>
    <row r="6" spans="1:9" ht="13.8">
      <c r="A6" s="1" t="s">
        <v>0</v>
      </c>
      <c r="B6" s="1"/>
      <c r="C6" s="3" t="s">
        <v>177</v>
      </c>
    </row>
    <row r="7" spans="1:9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</row>
    <row r="8" spans="1:9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</row>
    <row r="9" spans="1:9" ht="15.6">
      <c r="A9" s="1" t="s">
        <v>9</v>
      </c>
      <c r="B9" s="1" t="s">
        <v>60</v>
      </c>
      <c r="C9" s="12">
        <v>36647</v>
      </c>
      <c r="D9" s="10"/>
      <c r="E9" s="10"/>
      <c r="F9" s="10"/>
      <c r="G9" s="10"/>
      <c r="H9" s="10"/>
      <c r="I9" s="10"/>
    </row>
    <row r="10" spans="1:9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</row>
    <row r="11" spans="1:9">
      <c r="C11" s="12">
        <v>36677</v>
      </c>
    </row>
    <row r="13" spans="1:9" ht="17.399999999999999">
      <c r="A13" s="13" t="s">
        <v>62</v>
      </c>
      <c r="B13" s="13"/>
      <c r="D13" s="18" t="s">
        <v>168</v>
      </c>
      <c r="E13" s="18" t="s">
        <v>168</v>
      </c>
      <c r="F13" s="18" t="s">
        <v>168</v>
      </c>
      <c r="G13" s="18" t="s">
        <v>168</v>
      </c>
      <c r="H13" s="18" t="s">
        <v>168</v>
      </c>
      <c r="I13" s="18" t="s">
        <v>168</v>
      </c>
    </row>
    <row r="14" spans="1:9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>H14+1</f>
        <v>6</v>
      </c>
    </row>
    <row r="15" spans="1:9">
      <c r="A15" s="14">
        <v>644</v>
      </c>
      <c r="B15" s="14" t="s">
        <v>148</v>
      </c>
      <c r="C15" s="14" t="s">
        <v>84</v>
      </c>
      <c r="D15" s="15">
        <f t="shared" ref="D15:I15" si="0">10000+10000+10000+10000</f>
        <v>40000</v>
      </c>
      <c r="E15" s="15">
        <f t="shared" si="0"/>
        <v>40000</v>
      </c>
      <c r="F15" s="15">
        <f t="shared" si="0"/>
        <v>40000</v>
      </c>
      <c r="G15" s="15">
        <f t="shared" si="0"/>
        <v>40000</v>
      </c>
      <c r="H15" s="15">
        <f t="shared" si="0"/>
        <v>40000</v>
      </c>
      <c r="I15" s="15">
        <f t="shared" si="0"/>
        <v>40000</v>
      </c>
    </row>
    <row r="16" spans="1:9">
      <c r="A16" s="14">
        <v>644</v>
      </c>
      <c r="B16" s="14" t="s">
        <v>14</v>
      </c>
      <c r="C16" s="14" t="s">
        <v>102</v>
      </c>
      <c r="D16" s="15"/>
      <c r="E16" s="15"/>
      <c r="F16" s="15"/>
      <c r="G16" s="15"/>
      <c r="H16" s="15"/>
      <c r="I16" s="15"/>
    </row>
    <row r="17" spans="1:9">
      <c r="A17" s="14">
        <v>4132</v>
      </c>
      <c r="B17" s="44" t="s">
        <v>178</v>
      </c>
      <c r="C17" s="14" t="s">
        <v>147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21">
        <v>4000</v>
      </c>
    </row>
    <row r="18" spans="1:9">
      <c r="A18" s="14">
        <v>4132</v>
      </c>
      <c r="B18" s="14" t="s">
        <v>175</v>
      </c>
      <c r="C18" s="14" t="s">
        <v>171</v>
      </c>
      <c r="D18" s="15">
        <v>4000</v>
      </c>
      <c r="E18" s="15">
        <v>4000</v>
      </c>
      <c r="F18" s="15">
        <v>4000</v>
      </c>
      <c r="G18" s="15">
        <v>4000</v>
      </c>
      <c r="H18" s="15">
        <v>4000</v>
      </c>
      <c r="I18" s="15">
        <v>4000</v>
      </c>
    </row>
    <row r="19" spans="1:9">
      <c r="A19" s="14">
        <v>4132</v>
      </c>
      <c r="B19" s="14" t="s">
        <v>166</v>
      </c>
      <c r="C19" s="14" t="s">
        <v>176</v>
      </c>
      <c r="D19" s="21">
        <v>5000</v>
      </c>
      <c r="E19" s="43">
        <v>5000</v>
      </c>
      <c r="F19" s="43">
        <v>5000</v>
      </c>
      <c r="G19" s="43">
        <v>5000</v>
      </c>
      <c r="H19" s="43">
        <v>5000</v>
      </c>
      <c r="I19" s="43">
        <v>5000</v>
      </c>
    </row>
    <row r="20" spans="1:9">
      <c r="A20" s="14">
        <v>4132</v>
      </c>
      <c r="B20" s="14" t="s">
        <v>167</v>
      </c>
      <c r="C20" s="14" t="s">
        <v>165</v>
      </c>
      <c r="D20" s="15"/>
      <c r="E20" s="15"/>
      <c r="F20" s="15"/>
      <c r="G20" s="15"/>
      <c r="H20" s="15"/>
      <c r="I20" s="15"/>
    </row>
    <row r="21" spans="1:9">
      <c r="A21" s="14">
        <v>6780</v>
      </c>
      <c r="B21" s="14" t="s">
        <v>142</v>
      </c>
      <c r="C21" s="14" t="s">
        <v>143</v>
      </c>
      <c r="D21" s="15"/>
      <c r="E21" s="15"/>
      <c r="F21" s="15"/>
      <c r="G21" s="15"/>
      <c r="H21" s="15"/>
      <c r="I21" s="15"/>
    </row>
    <row r="22" spans="1:9">
      <c r="A22" s="14" t="s">
        <v>68</v>
      </c>
      <c r="B22" s="14" t="s">
        <v>26</v>
      </c>
      <c r="C22" s="14" t="s">
        <v>69</v>
      </c>
      <c r="D22" s="15"/>
      <c r="E22" s="15"/>
      <c r="F22" s="15"/>
      <c r="G22" s="15"/>
      <c r="H22" s="15"/>
      <c r="I22" s="15"/>
    </row>
    <row r="23" spans="1:9">
      <c r="D23" s="16"/>
      <c r="E23" s="16"/>
      <c r="F23" s="16"/>
      <c r="G23" s="16"/>
      <c r="H23" s="16"/>
      <c r="I23" s="16"/>
    </row>
    <row r="24" spans="1:9" ht="17.399999999999999">
      <c r="C24" s="20" t="s">
        <v>73</v>
      </c>
      <c r="D24" s="21">
        <f t="shared" ref="D24:I24" si="1">SUM(D15:D23)</f>
        <v>49000</v>
      </c>
      <c r="E24" s="21">
        <f t="shared" si="1"/>
        <v>49000</v>
      </c>
      <c r="F24" s="21">
        <f t="shared" si="1"/>
        <v>49000</v>
      </c>
      <c r="G24" s="21">
        <f t="shared" si="1"/>
        <v>49000</v>
      </c>
      <c r="H24" s="21">
        <f t="shared" si="1"/>
        <v>49000</v>
      </c>
      <c r="I24" s="21">
        <f t="shared" si="1"/>
        <v>53000</v>
      </c>
    </row>
    <row r="26" spans="1:9" ht="17.399999999999999">
      <c r="A26" s="13" t="s">
        <v>63</v>
      </c>
      <c r="B26" s="13"/>
      <c r="D26" s="18" t="str">
        <f t="shared" ref="D26:I27" si="2">D13</f>
        <v>May</v>
      </c>
      <c r="E26" s="18" t="str">
        <f t="shared" si="2"/>
        <v>May</v>
      </c>
      <c r="F26" s="18" t="str">
        <f t="shared" si="2"/>
        <v>May</v>
      </c>
      <c r="G26" s="18" t="str">
        <f t="shared" si="2"/>
        <v>May</v>
      </c>
      <c r="H26" s="18" t="str">
        <f t="shared" si="2"/>
        <v>May</v>
      </c>
      <c r="I26" s="18" t="str">
        <f t="shared" si="2"/>
        <v>May</v>
      </c>
    </row>
    <row r="27" spans="1:9">
      <c r="A27" s="18" t="s">
        <v>64</v>
      </c>
      <c r="B27" s="19" t="s">
        <v>66</v>
      </c>
      <c r="C27" s="18" t="s">
        <v>67</v>
      </c>
      <c r="D27" s="18">
        <f t="shared" si="2"/>
        <v>1</v>
      </c>
      <c r="E27" s="18">
        <f t="shared" si="2"/>
        <v>2</v>
      </c>
      <c r="F27" s="18">
        <f t="shared" si="2"/>
        <v>3</v>
      </c>
      <c r="G27" s="18">
        <f t="shared" si="2"/>
        <v>4</v>
      </c>
      <c r="H27" s="18">
        <f t="shared" si="2"/>
        <v>5</v>
      </c>
      <c r="I27" s="18">
        <f t="shared" si="2"/>
        <v>6</v>
      </c>
    </row>
    <row r="28" spans="1:9">
      <c r="A28" s="14">
        <v>72</v>
      </c>
      <c r="B28" s="17" t="s">
        <v>160</v>
      </c>
      <c r="C28" s="17"/>
      <c r="D28" s="15"/>
      <c r="E28" s="15"/>
      <c r="F28" s="15"/>
      <c r="G28" s="15"/>
      <c r="H28" s="15"/>
      <c r="I28" s="15"/>
    </row>
    <row r="29" spans="1:9">
      <c r="A29" s="14">
        <v>713</v>
      </c>
      <c r="B29" s="17" t="s">
        <v>156</v>
      </c>
      <c r="C29" s="17"/>
      <c r="D29" s="15"/>
      <c r="E29" s="15"/>
      <c r="F29" s="15"/>
      <c r="G29" s="15"/>
      <c r="H29" s="15"/>
      <c r="I29" s="15"/>
    </row>
    <row r="30" spans="1:9">
      <c r="A30" s="14">
        <v>1019</v>
      </c>
      <c r="B30" s="17" t="s">
        <v>151</v>
      </c>
      <c r="C30" s="17"/>
      <c r="D30" s="15"/>
      <c r="E30" s="15"/>
      <c r="F30" s="15"/>
      <c r="G30" s="15"/>
      <c r="H30" s="15"/>
      <c r="I30" s="15"/>
    </row>
    <row r="31" spans="1:9">
      <c r="A31" s="14">
        <v>1031</v>
      </c>
      <c r="B31" s="17" t="s">
        <v>152</v>
      </c>
      <c r="C31" s="17"/>
      <c r="D31" s="15"/>
      <c r="E31" s="15"/>
      <c r="F31" s="15"/>
      <c r="G31" s="15"/>
      <c r="H31" s="15"/>
      <c r="I31" s="15"/>
    </row>
    <row r="32" spans="1:9">
      <c r="A32" s="14">
        <v>1057</v>
      </c>
      <c r="B32" s="17" t="s">
        <v>161</v>
      </c>
      <c r="C32" s="17"/>
      <c r="D32" s="15"/>
      <c r="E32" s="15"/>
      <c r="F32" s="15"/>
      <c r="G32" s="15"/>
      <c r="H32" s="15"/>
      <c r="I32" s="15"/>
    </row>
    <row r="33" spans="1:9">
      <c r="A33" s="14">
        <v>1060</v>
      </c>
      <c r="B33" s="17" t="s">
        <v>159</v>
      </c>
      <c r="C33" s="17"/>
      <c r="D33" s="15"/>
      <c r="E33" s="15"/>
      <c r="F33" s="15"/>
      <c r="G33" s="15"/>
      <c r="H33" s="15"/>
      <c r="I33" s="15"/>
    </row>
    <row r="34" spans="1:9">
      <c r="A34" s="14">
        <v>1063</v>
      </c>
      <c r="B34" s="17" t="s">
        <v>157</v>
      </c>
      <c r="C34" s="17"/>
      <c r="D34" s="15"/>
      <c r="E34" s="15"/>
      <c r="F34" s="15"/>
      <c r="G34" s="15"/>
      <c r="H34" s="15"/>
      <c r="I34" s="15"/>
    </row>
    <row r="35" spans="1:9">
      <c r="A35" s="14">
        <v>1188</v>
      </c>
      <c r="B35" s="17" t="s">
        <v>153</v>
      </c>
      <c r="C35" s="17"/>
      <c r="D35" s="15"/>
      <c r="E35" s="15"/>
      <c r="F35" s="15"/>
      <c r="G35" s="15"/>
      <c r="H35" s="15"/>
      <c r="I35" s="15"/>
    </row>
    <row r="36" spans="1:9">
      <c r="A36" s="14">
        <v>1281</v>
      </c>
      <c r="B36" s="17" t="s">
        <v>149</v>
      </c>
      <c r="C36" s="17"/>
      <c r="D36" s="15"/>
      <c r="E36" s="15"/>
      <c r="F36" s="15"/>
      <c r="G36" s="15"/>
      <c r="H36" s="15"/>
      <c r="I36" s="15"/>
    </row>
    <row r="37" spans="1:9">
      <c r="A37" s="14">
        <v>1306</v>
      </c>
      <c r="B37" s="17" t="s">
        <v>154</v>
      </c>
      <c r="C37" s="17"/>
      <c r="D37" s="15"/>
      <c r="E37" s="15"/>
      <c r="F37" s="15"/>
      <c r="G37" s="15"/>
      <c r="H37" s="15"/>
      <c r="I37" s="15"/>
    </row>
    <row r="38" spans="1:9">
      <c r="A38" s="14">
        <v>1373</v>
      </c>
      <c r="B38" s="17" t="s">
        <v>71</v>
      </c>
      <c r="C38" s="17" t="s">
        <v>138</v>
      </c>
      <c r="D38" s="15"/>
      <c r="E38" s="15"/>
      <c r="F38" s="15"/>
      <c r="G38" s="15"/>
      <c r="H38" s="15"/>
      <c r="I38" s="15"/>
    </row>
    <row r="39" spans="1:9">
      <c r="A39" s="14">
        <v>1394</v>
      </c>
      <c r="B39" s="17" t="s">
        <v>110</v>
      </c>
      <c r="C39" s="14" t="s">
        <v>107</v>
      </c>
      <c r="D39" s="15"/>
      <c r="E39" s="15"/>
      <c r="F39" s="15"/>
      <c r="G39" s="15"/>
      <c r="H39" s="15"/>
      <c r="I39" s="15"/>
    </row>
    <row r="40" spans="1:9">
      <c r="A40" s="14">
        <v>1418</v>
      </c>
      <c r="B40" s="17" t="s">
        <v>150</v>
      </c>
      <c r="C40" s="14"/>
      <c r="D40" s="15"/>
      <c r="E40" s="15"/>
      <c r="F40" s="15"/>
      <c r="G40" s="15"/>
      <c r="H40" s="15"/>
      <c r="I40" s="15"/>
    </row>
    <row r="41" spans="1:9">
      <c r="A41" s="14">
        <v>1444</v>
      </c>
      <c r="B41" s="17" t="s">
        <v>155</v>
      </c>
      <c r="C41" s="17"/>
      <c r="D41" s="15"/>
      <c r="E41" s="15"/>
      <c r="F41" s="15"/>
      <c r="G41" s="15"/>
      <c r="H41" s="15"/>
      <c r="I41" s="15"/>
    </row>
    <row r="42" spans="1:9">
      <c r="A42" s="14">
        <v>1485</v>
      </c>
      <c r="B42" s="17" t="s">
        <v>81</v>
      </c>
      <c r="C42" s="14" t="s">
        <v>95</v>
      </c>
      <c r="D42" s="21">
        <v>15000</v>
      </c>
      <c r="E42" s="43">
        <v>15000</v>
      </c>
      <c r="F42" s="43">
        <v>15000</v>
      </c>
      <c r="G42" s="43">
        <v>15000</v>
      </c>
      <c r="H42" s="43">
        <v>15000</v>
      </c>
      <c r="I42" s="43">
        <v>15000</v>
      </c>
    </row>
    <row r="43" spans="1:9">
      <c r="A43" s="14">
        <v>1505</v>
      </c>
      <c r="B43" s="17" t="s">
        <v>108</v>
      </c>
      <c r="C43" s="14" t="s">
        <v>109</v>
      </c>
      <c r="D43" s="15"/>
      <c r="E43" s="15"/>
      <c r="F43" s="15"/>
      <c r="G43" s="15"/>
      <c r="H43" s="15"/>
      <c r="I43" s="15"/>
    </row>
    <row r="44" spans="1:9">
      <c r="A44" s="14">
        <v>1506</v>
      </c>
      <c r="B44" s="17" t="s">
        <v>124</v>
      </c>
      <c r="C44" s="14" t="s">
        <v>123</v>
      </c>
      <c r="D44" s="15"/>
      <c r="E44" s="15"/>
      <c r="F44" s="15"/>
      <c r="G44" s="15"/>
      <c r="H44" s="15"/>
      <c r="I44" s="15"/>
    </row>
    <row r="45" spans="1:9">
      <c r="A45" s="14">
        <v>1511</v>
      </c>
      <c r="B45" s="17" t="s">
        <v>139</v>
      </c>
      <c r="C45" s="17" t="s">
        <v>140</v>
      </c>
      <c r="D45" s="15"/>
      <c r="E45" s="15"/>
      <c r="F45" s="15"/>
      <c r="G45" s="15"/>
      <c r="H45" s="15"/>
      <c r="I45" s="15"/>
    </row>
    <row r="46" spans="1:9">
      <c r="A46" s="14">
        <v>1563</v>
      </c>
      <c r="B46" s="17" t="s">
        <v>106</v>
      </c>
      <c r="C46" s="14" t="s">
        <v>107</v>
      </c>
      <c r="D46" s="15"/>
      <c r="E46" s="15"/>
      <c r="F46" s="15"/>
      <c r="G46" s="15"/>
      <c r="H46" s="15"/>
      <c r="I46" s="15"/>
    </row>
    <row r="47" spans="1:9">
      <c r="A47" s="14">
        <v>8001</v>
      </c>
      <c r="B47" s="17" t="s">
        <v>164</v>
      </c>
      <c r="C47" s="14" t="s">
        <v>70</v>
      </c>
      <c r="D47" s="15">
        <f>21000+13000</f>
        <v>34000</v>
      </c>
      <c r="E47" s="15">
        <f>21000+13000</f>
        <v>34000</v>
      </c>
      <c r="F47" s="15">
        <f>21000+13000</f>
        <v>34000</v>
      </c>
      <c r="G47" s="15">
        <f>21000+13000</f>
        <v>34000</v>
      </c>
      <c r="H47" s="15">
        <f>21000+13000</f>
        <v>34000</v>
      </c>
      <c r="I47" s="21">
        <f>21000+13000+4000</f>
        <v>38000</v>
      </c>
    </row>
    <row r="48" spans="1:9">
      <c r="A48" s="14">
        <v>8020</v>
      </c>
      <c r="B48" s="17" t="s">
        <v>158</v>
      </c>
      <c r="C48" s="14"/>
      <c r="D48" s="15"/>
      <c r="E48" s="15"/>
      <c r="F48" s="15"/>
      <c r="G48" s="15"/>
      <c r="H48" s="15"/>
      <c r="I48" s="15"/>
    </row>
    <row r="49" spans="1:9">
      <c r="A49" s="14" t="s">
        <v>68</v>
      </c>
      <c r="B49" s="14" t="s">
        <v>26</v>
      </c>
      <c r="C49" s="14" t="s">
        <v>69</v>
      </c>
      <c r="D49" s="15"/>
      <c r="E49" s="15"/>
      <c r="F49" s="15"/>
      <c r="G49" s="15"/>
      <c r="H49" s="15"/>
      <c r="I49" s="15"/>
    </row>
    <row r="51" spans="1:9" ht="17.399999999999999">
      <c r="C51" s="20" t="s">
        <v>72</v>
      </c>
      <c r="D51" s="21">
        <f t="shared" ref="D51:I51" si="3">SUM(D38:D50)</f>
        <v>49000</v>
      </c>
      <c r="E51" s="21">
        <f t="shared" si="3"/>
        <v>49000</v>
      </c>
      <c r="F51" s="21">
        <f t="shared" si="3"/>
        <v>49000</v>
      </c>
      <c r="G51" s="21">
        <f t="shared" si="3"/>
        <v>49000</v>
      </c>
      <c r="H51" s="21">
        <f t="shared" si="3"/>
        <v>49000</v>
      </c>
      <c r="I51" s="21">
        <f t="shared" si="3"/>
        <v>53000</v>
      </c>
    </row>
  </sheetData>
  <mergeCells count="3">
    <mergeCell ref="B1:C1"/>
    <mergeCell ref="B2:C2"/>
    <mergeCell ref="B3:C3"/>
  </mergeCells>
  <pageMargins left="0.75" right="0.32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>
      <selection activeCell="G8" sqref="G8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77734375" style="24"/>
  </cols>
  <sheetData>
    <row r="1" spans="1:7" ht="20.399999999999999">
      <c r="A1" s="22"/>
      <c r="B1" s="23"/>
      <c r="C1" s="28" t="s">
        <v>76</v>
      </c>
      <c r="D1" s="28"/>
      <c r="E1" s="28"/>
      <c r="F1" s="28"/>
      <c r="G1" s="23"/>
    </row>
    <row r="2" spans="1:7" ht="20.399999999999999">
      <c r="A2" s="22"/>
      <c r="B2" s="23"/>
      <c r="C2" s="28" t="s">
        <v>169</v>
      </c>
      <c r="D2" s="28"/>
      <c r="E2" s="28"/>
      <c r="F2" s="28"/>
      <c r="G2" s="23"/>
    </row>
    <row r="4" spans="1:7" s="25" customFormat="1">
      <c r="B4" s="25" t="s">
        <v>115</v>
      </c>
      <c r="C4" s="25" t="s">
        <v>137</v>
      </c>
      <c r="D4" s="25" t="s">
        <v>134</v>
      </c>
      <c r="E4" s="25" t="s">
        <v>103</v>
      </c>
      <c r="F4" s="25" t="s">
        <v>129</v>
      </c>
    </row>
    <row r="5" spans="1:7" s="25" customFormat="1">
      <c r="E5" s="25" t="s">
        <v>78</v>
      </c>
      <c r="F5" s="25" t="s">
        <v>78</v>
      </c>
    </row>
    <row r="6" spans="1:7" s="25" customFormat="1">
      <c r="B6" s="25" t="s">
        <v>116</v>
      </c>
      <c r="C6" s="25" t="s">
        <v>35</v>
      </c>
      <c r="D6" s="25" t="s">
        <v>135</v>
      </c>
      <c r="E6" s="25" t="s">
        <v>92</v>
      </c>
      <c r="F6" s="25" t="s">
        <v>131</v>
      </c>
    </row>
    <row r="7" spans="1:7" s="25" customFormat="1">
      <c r="A7" s="25" t="s">
        <v>74</v>
      </c>
      <c r="B7" s="25" t="s">
        <v>117</v>
      </c>
      <c r="C7" s="25" t="s">
        <v>82</v>
      </c>
      <c r="D7" s="25" t="s">
        <v>136</v>
      </c>
      <c r="E7" s="25" t="s">
        <v>104</v>
      </c>
      <c r="F7" s="25" t="s">
        <v>130</v>
      </c>
      <c r="G7" s="25" t="s">
        <v>75</v>
      </c>
    </row>
    <row r="8" spans="1:7">
      <c r="A8" s="24">
        <v>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f>SUM(B8:F8)</f>
        <v>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8" thickBot="1">
      <c r="A40" s="24" t="s">
        <v>75</v>
      </c>
      <c r="B40" s="27">
        <f t="shared" ref="B40:G40" si="2">SUM(B8:B38)</f>
        <v>0</v>
      </c>
      <c r="C40" s="27">
        <f t="shared" si="2"/>
        <v>0</v>
      </c>
      <c r="D40" s="27">
        <f t="shared" si="2"/>
        <v>0</v>
      </c>
      <c r="E40" s="27">
        <f t="shared" si="2"/>
        <v>0</v>
      </c>
      <c r="F40" s="27">
        <f t="shared" si="2"/>
        <v>0</v>
      </c>
      <c r="G40" s="27">
        <f t="shared" si="2"/>
        <v>0</v>
      </c>
    </row>
    <row r="41" spans="1:7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85"/>
  <sheetViews>
    <sheetView showGridLines="0" topLeftCell="A3" workbookViewId="0">
      <selection activeCell="E62" sqref="E6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9" ht="17.399999999999999">
      <c r="B1" s="45" t="s">
        <v>1</v>
      </c>
      <c r="C1" s="45"/>
      <c r="D1" s="4"/>
    </row>
    <row r="2" spans="1:9" ht="17.399999999999999">
      <c r="A2" s="2"/>
      <c r="B2" s="46" t="s">
        <v>2</v>
      </c>
      <c r="C2" s="46"/>
      <c r="D2" s="4"/>
    </row>
    <row r="3" spans="1:9" ht="17.399999999999999">
      <c r="A3" s="1"/>
      <c r="B3" s="45"/>
      <c r="C3" s="45"/>
      <c r="D3" s="9"/>
    </row>
    <row r="4" spans="1:9" ht="9" customHeight="1">
      <c r="A4" s="1"/>
      <c r="B4" s="9"/>
      <c r="C4" s="2"/>
      <c r="D4" s="9"/>
    </row>
    <row r="5" spans="1:9">
      <c r="A5" s="1" t="s">
        <v>3</v>
      </c>
      <c r="B5" s="1"/>
      <c r="C5" s="2"/>
    </row>
    <row r="6" spans="1:9" ht="13.8">
      <c r="A6" s="1" t="s">
        <v>0</v>
      </c>
      <c r="B6" s="1"/>
      <c r="C6" s="3" t="s">
        <v>90</v>
      </c>
    </row>
    <row r="7" spans="1:9">
      <c r="A7" s="1" t="s">
        <v>5</v>
      </c>
      <c r="B7" s="1" t="s">
        <v>6</v>
      </c>
      <c r="C7" s="5" t="s">
        <v>4</v>
      </c>
      <c r="D7" s="2"/>
    </row>
    <row r="8" spans="1:9">
      <c r="A8" s="1" t="s">
        <v>8</v>
      </c>
      <c r="B8" s="1" t="s">
        <v>54</v>
      </c>
      <c r="C8" s="7" t="s">
        <v>7</v>
      </c>
      <c r="D8" s="6"/>
    </row>
    <row r="9" spans="1:9" ht="15.6">
      <c r="A9" s="1" t="s">
        <v>9</v>
      </c>
      <c r="B9" s="1" t="s">
        <v>60</v>
      </c>
      <c r="C9" s="12" t="s">
        <v>170</v>
      </c>
      <c r="D9" s="10"/>
    </row>
    <row r="10" spans="1:9">
      <c r="A10" s="1" t="s">
        <v>11</v>
      </c>
      <c r="B10" s="1" t="s">
        <v>97</v>
      </c>
      <c r="C10" s="7" t="s">
        <v>10</v>
      </c>
      <c r="D10" s="6"/>
    </row>
    <row r="11" spans="1:9">
      <c r="C11" s="12">
        <v>36677</v>
      </c>
      <c r="D11" s="39"/>
    </row>
    <row r="12" spans="1:9" ht="7.95" customHeight="1"/>
    <row r="13" spans="1:9" ht="17.399999999999999">
      <c r="A13" s="13" t="s">
        <v>62</v>
      </c>
      <c r="B13" s="13"/>
      <c r="D13" s="18" t="s">
        <v>168</v>
      </c>
      <c r="E13" s="18" t="s">
        <v>168</v>
      </c>
      <c r="F13" s="18" t="s">
        <v>168</v>
      </c>
      <c r="G13" s="18" t="s">
        <v>168</v>
      </c>
      <c r="H13" s="18" t="s">
        <v>168</v>
      </c>
      <c r="I13" s="18" t="s">
        <v>168</v>
      </c>
    </row>
    <row r="14" spans="1:9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>H14+1</f>
        <v>6</v>
      </c>
    </row>
    <row r="15" spans="1:9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</row>
    <row r="16" spans="1:9">
      <c r="A16" s="17">
        <v>71</v>
      </c>
      <c r="B16" s="17" t="s">
        <v>120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</row>
    <row r="17" spans="1:125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</row>
    <row r="18" spans="1:125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</row>
    <row r="19" spans="1:125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</row>
    <row r="20" spans="1:125">
      <c r="A20" s="17">
        <v>4045</v>
      </c>
      <c r="B20" s="17" t="s">
        <v>56</v>
      </c>
      <c r="C20" s="17" t="s">
        <v>87</v>
      </c>
      <c r="D20" s="15">
        <f t="shared" ref="D20:I20" si="0">7000+589</f>
        <v>7589</v>
      </c>
      <c r="E20" s="15">
        <f t="shared" si="0"/>
        <v>7589</v>
      </c>
      <c r="F20" s="15">
        <f t="shared" si="0"/>
        <v>7589</v>
      </c>
      <c r="G20" s="15">
        <f t="shared" si="0"/>
        <v>7589</v>
      </c>
      <c r="H20" s="15">
        <f t="shared" si="0"/>
        <v>7589</v>
      </c>
      <c r="I20" s="15">
        <f t="shared" si="0"/>
        <v>7589</v>
      </c>
    </row>
    <row r="21" spans="1:125">
      <c r="A21" s="17">
        <v>4132</v>
      </c>
      <c r="B21" s="17" t="s">
        <v>133</v>
      </c>
      <c r="C21" s="17" t="s">
        <v>132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</row>
    <row r="22" spans="1:125">
      <c r="A22" s="17">
        <v>4132</v>
      </c>
      <c r="B22" s="17" t="s">
        <v>16</v>
      </c>
      <c r="C22" s="17" t="s">
        <v>105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</row>
    <row r="23" spans="1:125">
      <c r="A23" s="40">
        <v>4132</v>
      </c>
      <c r="B23" s="40" t="s">
        <v>16</v>
      </c>
      <c r="C23" s="40" t="s">
        <v>141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</row>
    <row r="24" spans="1:125" s="17" customFormat="1">
      <c r="A24" s="17">
        <v>4132</v>
      </c>
      <c r="B24" s="37" t="s">
        <v>173</v>
      </c>
      <c r="C24" s="17" t="s">
        <v>147</v>
      </c>
      <c r="D24" s="15">
        <f t="shared" ref="D24:I24" si="1">4000-71-164</f>
        <v>3765</v>
      </c>
      <c r="E24" s="15">
        <f t="shared" si="1"/>
        <v>3765</v>
      </c>
      <c r="F24" s="15">
        <f t="shared" si="1"/>
        <v>3765</v>
      </c>
      <c r="G24" s="15">
        <f t="shared" si="1"/>
        <v>3765</v>
      </c>
      <c r="H24" s="15">
        <f t="shared" si="1"/>
        <v>3765</v>
      </c>
      <c r="I24" s="15">
        <f t="shared" si="1"/>
        <v>3765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</row>
    <row r="25" spans="1:125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</row>
    <row r="26" spans="1:125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</row>
    <row r="27" spans="1:125" s="17" customFormat="1">
      <c r="A27" s="17">
        <v>6269</v>
      </c>
      <c r="B27" s="17" t="s">
        <v>18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</row>
    <row r="28" spans="1:125" s="17" customFormat="1">
      <c r="A28" s="17">
        <v>6351</v>
      </c>
      <c r="B28" s="17" t="s">
        <v>19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</row>
    <row r="29" spans="1:125" s="17" customFormat="1">
      <c r="A29" s="17">
        <v>6721</v>
      </c>
      <c r="B29" s="17" t="s">
        <v>20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</row>
    <row r="30" spans="1:125" s="17" customFormat="1">
      <c r="A30" s="17">
        <v>6780</v>
      </c>
      <c r="B30" s="37" t="s">
        <v>21</v>
      </c>
      <c r="C30" s="17" t="s">
        <v>127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</row>
    <row r="31" spans="1:125" s="17" customFormat="1">
      <c r="A31" s="17">
        <v>6780</v>
      </c>
      <c r="B31" s="37" t="s">
        <v>21</v>
      </c>
      <c r="C31" s="17" t="s">
        <v>128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</row>
    <row r="32" spans="1:125">
      <c r="A32" s="17">
        <v>7038</v>
      </c>
      <c r="B32" s="37" t="s">
        <v>22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</row>
    <row r="33" spans="1:9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</row>
    <row r="34" spans="1:9">
      <c r="A34" s="17">
        <v>8740</v>
      </c>
      <c r="B34" s="37" t="s">
        <v>23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</row>
    <row r="35" spans="1:9">
      <c r="A35" s="17">
        <v>6040</v>
      </c>
      <c r="B35" s="37" t="s">
        <v>100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</row>
    <row r="36" spans="1:9">
      <c r="A36" s="17">
        <v>7038</v>
      </c>
      <c r="B36" s="37" t="s">
        <v>121</v>
      </c>
      <c r="C36" s="17" t="s">
        <v>122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</row>
    <row r="37" spans="1:9">
      <c r="A37" s="17">
        <v>9643</v>
      </c>
      <c r="B37" s="17" t="s">
        <v>24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</row>
    <row r="38" spans="1:9">
      <c r="A38" s="17">
        <v>98675710</v>
      </c>
      <c r="B38" s="17" t="s">
        <v>118</v>
      </c>
      <c r="C38" s="17" t="s">
        <v>119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</row>
    <row r="39" spans="1:9">
      <c r="A39" s="17" t="s">
        <v>144</v>
      </c>
      <c r="B39" s="17" t="s">
        <v>145</v>
      </c>
      <c r="C39" s="17" t="s">
        <v>146</v>
      </c>
      <c r="D39" s="15">
        <v>1600</v>
      </c>
      <c r="E39" s="15">
        <v>1600</v>
      </c>
      <c r="F39" s="15">
        <v>1600</v>
      </c>
      <c r="G39" s="15">
        <v>1600</v>
      </c>
      <c r="H39" s="15">
        <v>1600</v>
      </c>
      <c r="I39" s="15">
        <v>1600</v>
      </c>
    </row>
    <row r="40" spans="1:9">
      <c r="A40" s="17" t="s">
        <v>25</v>
      </c>
      <c r="B40" s="42" t="s">
        <v>113</v>
      </c>
      <c r="C40" s="17" t="s">
        <v>69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</row>
    <row r="41" spans="1:9" ht="5.4" customHeight="1">
      <c r="D41" s="16"/>
      <c r="E41" s="16"/>
      <c r="F41" s="16"/>
      <c r="G41" s="16"/>
      <c r="H41" s="16"/>
      <c r="I41" s="16"/>
    </row>
    <row r="42" spans="1:9" ht="17.399999999999999">
      <c r="C42" s="20" t="s">
        <v>73</v>
      </c>
      <c r="D42" s="21">
        <f t="shared" ref="D42:I42" si="2">SUM(D15:D41)</f>
        <v>13104</v>
      </c>
      <c r="E42" s="21">
        <f t="shared" si="2"/>
        <v>13104</v>
      </c>
      <c r="F42" s="21">
        <f t="shared" si="2"/>
        <v>13104</v>
      </c>
      <c r="G42" s="21">
        <f t="shared" si="2"/>
        <v>13104</v>
      </c>
      <c r="H42" s="21">
        <f t="shared" si="2"/>
        <v>13104</v>
      </c>
      <c r="I42" s="21">
        <f t="shared" si="2"/>
        <v>13104</v>
      </c>
    </row>
    <row r="44" spans="1:9" ht="17.399999999999999">
      <c r="A44" s="13" t="s">
        <v>63</v>
      </c>
      <c r="B44" s="13"/>
      <c r="D44" s="18" t="str">
        <f t="shared" ref="D44:I45" si="3">D13</f>
        <v>May</v>
      </c>
      <c r="E44" s="18" t="str">
        <f t="shared" si="3"/>
        <v>May</v>
      </c>
      <c r="F44" s="18" t="str">
        <f t="shared" si="3"/>
        <v>May</v>
      </c>
      <c r="G44" s="18" t="str">
        <f t="shared" si="3"/>
        <v>May</v>
      </c>
      <c r="H44" s="18" t="str">
        <f t="shared" si="3"/>
        <v>May</v>
      </c>
      <c r="I44" s="18" t="str">
        <f t="shared" si="3"/>
        <v>May</v>
      </c>
    </row>
    <row r="45" spans="1:9">
      <c r="A45" s="18" t="s">
        <v>64</v>
      </c>
      <c r="B45" s="19" t="s">
        <v>66</v>
      </c>
      <c r="C45" s="18" t="s">
        <v>67</v>
      </c>
      <c r="D45" s="18">
        <f t="shared" si="3"/>
        <v>1</v>
      </c>
      <c r="E45" s="18">
        <f t="shared" si="3"/>
        <v>2</v>
      </c>
      <c r="F45" s="18">
        <f t="shared" si="3"/>
        <v>3</v>
      </c>
      <c r="G45" s="18">
        <f t="shared" si="3"/>
        <v>4</v>
      </c>
      <c r="H45" s="18">
        <f t="shared" si="3"/>
        <v>5</v>
      </c>
      <c r="I45" s="18">
        <f t="shared" si="3"/>
        <v>6</v>
      </c>
    </row>
    <row r="46" spans="1:9">
      <c r="A46" s="38">
        <v>35</v>
      </c>
      <c r="B46" s="29" t="s">
        <v>12</v>
      </c>
      <c r="C46" s="17"/>
      <c r="D46" s="15"/>
      <c r="E46" s="15"/>
      <c r="F46" s="15"/>
      <c r="G46" s="15"/>
      <c r="H46" s="15"/>
      <c r="I46" s="15"/>
    </row>
    <row r="47" spans="1:9">
      <c r="A47" s="38">
        <v>522</v>
      </c>
      <c r="B47" s="29" t="s">
        <v>27</v>
      </c>
      <c r="C47" s="17"/>
      <c r="D47" s="15"/>
      <c r="E47" s="15"/>
      <c r="F47" s="15"/>
      <c r="G47" s="15"/>
      <c r="H47" s="15"/>
      <c r="I47" s="15"/>
    </row>
    <row r="48" spans="1:9">
      <c r="A48" s="38">
        <v>1000</v>
      </c>
      <c r="B48" s="29" t="s">
        <v>85</v>
      </c>
      <c r="C48" s="17" t="s">
        <v>86</v>
      </c>
      <c r="D48" s="15"/>
      <c r="E48" s="15"/>
      <c r="F48" s="15"/>
      <c r="G48" s="15"/>
      <c r="H48" s="15"/>
      <c r="I48" s="15"/>
    </row>
    <row r="49" spans="1:9">
      <c r="A49" s="38">
        <v>1060</v>
      </c>
      <c r="B49" s="29" t="s">
        <v>28</v>
      </c>
      <c r="C49" s="17"/>
      <c r="D49" s="15"/>
      <c r="E49" s="15"/>
      <c r="F49" s="15"/>
      <c r="G49" s="15"/>
      <c r="H49" s="15"/>
      <c r="I49" s="15"/>
    </row>
    <row r="50" spans="1:9">
      <c r="A50" s="38">
        <v>1063</v>
      </c>
      <c r="B50" s="29" t="s">
        <v>29</v>
      </c>
      <c r="C50" s="17"/>
      <c r="D50" s="15"/>
      <c r="E50" s="15"/>
      <c r="F50" s="15"/>
      <c r="G50" s="15"/>
      <c r="H50" s="15"/>
      <c r="I50" s="15"/>
    </row>
    <row r="51" spans="1:9">
      <c r="A51" s="38">
        <v>1168</v>
      </c>
      <c r="B51" s="29" t="s">
        <v>30</v>
      </c>
      <c r="C51" s="17"/>
      <c r="D51" s="15"/>
      <c r="E51" s="15"/>
      <c r="F51" s="15"/>
      <c r="G51" s="15"/>
      <c r="H51" s="15"/>
      <c r="I51" s="15"/>
    </row>
    <row r="52" spans="1:9">
      <c r="A52" s="38">
        <v>1233</v>
      </c>
      <c r="B52" s="29" t="s">
        <v>31</v>
      </c>
      <c r="C52" s="17"/>
      <c r="D52" s="15"/>
      <c r="E52" s="15"/>
      <c r="F52" s="15"/>
      <c r="G52" s="15"/>
      <c r="H52" s="15"/>
      <c r="I52" s="15"/>
    </row>
    <row r="53" spans="1:9">
      <c r="A53" s="38">
        <v>1244</v>
      </c>
      <c r="B53" s="29" t="s">
        <v>58</v>
      </c>
      <c r="C53" s="17"/>
      <c r="D53" s="15"/>
      <c r="E53" s="15"/>
      <c r="F53" s="15"/>
      <c r="G53" s="15"/>
      <c r="H53" s="15"/>
      <c r="I53" s="15"/>
    </row>
    <row r="54" spans="1:9">
      <c r="A54" s="38">
        <v>1264</v>
      </c>
      <c r="B54" s="29" t="s">
        <v>32</v>
      </c>
      <c r="C54" s="17"/>
      <c r="D54" s="15"/>
      <c r="E54" s="15"/>
      <c r="F54" s="15"/>
      <c r="G54" s="15"/>
      <c r="H54" s="15"/>
      <c r="I54" s="15"/>
    </row>
    <row r="55" spans="1:9">
      <c r="A55" s="38">
        <v>1319</v>
      </c>
      <c r="B55" s="29" t="s">
        <v>33</v>
      </c>
      <c r="C55" s="17"/>
      <c r="D55" s="15"/>
      <c r="E55" s="15"/>
      <c r="F55" s="15"/>
      <c r="G55" s="15"/>
      <c r="H55" s="15"/>
      <c r="I55" s="15"/>
    </row>
    <row r="56" spans="1:9">
      <c r="A56" s="38">
        <v>1326</v>
      </c>
      <c r="B56" s="29" t="s">
        <v>34</v>
      </c>
      <c r="C56" s="17" t="s">
        <v>34</v>
      </c>
      <c r="D56" s="15"/>
      <c r="E56" s="15"/>
      <c r="F56" s="15"/>
      <c r="G56" s="15"/>
      <c r="H56" s="15"/>
      <c r="I56" s="15"/>
    </row>
    <row r="57" spans="1:9">
      <c r="A57" s="38">
        <v>1388</v>
      </c>
      <c r="B57" s="29" t="s">
        <v>162</v>
      </c>
      <c r="C57" s="17" t="s">
        <v>70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</row>
    <row r="58" spans="1:9">
      <c r="A58" s="38">
        <v>1427</v>
      </c>
      <c r="B58" s="29" t="s">
        <v>50</v>
      </c>
      <c r="C58" s="17" t="s">
        <v>126</v>
      </c>
      <c r="D58" s="15"/>
      <c r="E58" s="15"/>
      <c r="F58" s="15"/>
      <c r="G58" s="15"/>
      <c r="H58" s="15"/>
      <c r="I58" s="15"/>
    </row>
    <row r="59" spans="1:9">
      <c r="A59" s="38">
        <v>4132</v>
      </c>
      <c r="B59" s="29" t="s">
        <v>55</v>
      </c>
      <c r="C59" s="17" t="s">
        <v>125</v>
      </c>
      <c r="D59" s="15"/>
      <c r="E59" s="15"/>
      <c r="F59" s="15"/>
      <c r="G59" s="15"/>
      <c r="H59" s="15"/>
      <c r="I59" s="15"/>
    </row>
    <row r="60" spans="1:9">
      <c r="A60" s="38">
        <v>7340</v>
      </c>
      <c r="B60" s="29" t="s">
        <v>89</v>
      </c>
      <c r="C60" s="17" t="s">
        <v>77</v>
      </c>
      <c r="D60" s="43">
        <f t="shared" ref="D60:I60" si="4">8000+3000+2000+104</f>
        <v>13104</v>
      </c>
      <c r="E60" s="43">
        <f t="shared" si="4"/>
        <v>13104</v>
      </c>
      <c r="F60" s="43">
        <f t="shared" si="4"/>
        <v>13104</v>
      </c>
      <c r="G60" s="43">
        <f t="shared" si="4"/>
        <v>13104</v>
      </c>
      <c r="H60" s="43">
        <f t="shared" si="4"/>
        <v>13104</v>
      </c>
      <c r="I60" s="43">
        <f t="shared" si="4"/>
        <v>13104</v>
      </c>
    </row>
    <row r="61" spans="1:9">
      <c r="A61" s="38">
        <v>1373</v>
      </c>
      <c r="B61" s="29" t="s">
        <v>35</v>
      </c>
      <c r="C61" s="17"/>
      <c r="D61" s="15"/>
      <c r="E61" s="15"/>
      <c r="F61" s="15"/>
      <c r="G61" s="15"/>
      <c r="H61" s="15"/>
      <c r="I61" s="15"/>
    </row>
    <row r="62" spans="1:9">
      <c r="A62" s="38">
        <v>1394</v>
      </c>
      <c r="B62" s="29" t="s">
        <v>112</v>
      </c>
      <c r="C62" s="17" t="s">
        <v>107</v>
      </c>
      <c r="D62" s="15"/>
      <c r="E62" s="15"/>
      <c r="F62" s="15"/>
      <c r="G62" s="15"/>
      <c r="H62" s="15"/>
      <c r="I62" s="15"/>
    </row>
    <row r="63" spans="1:9">
      <c r="A63" s="38">
        <v>1412</v>
      </c>
      <c r="B63" s="29" t="s">
        <v>79</v>
      </c>
      <c r="C63" s="17"/>
      <c r="D63" s="15"/>
      <c r="E63" s="15"/>
      <c r="F63" s="15"/>
      <c r="G63" s="15"/>
      <c r="H63" s="15"/>
      <c r="I63" s="15"/>
    </row>
    <row r="64" spans="1:9">
      <c r="A64" s="38">
        <v>1427</v>
      </c>
      <c r="B64" s="29" t="s">
        <v>50</v>
      </c>
      <c r="C64" s="17" t="s">
        <v>80</v>
      </c>
      <c r="D64" s="15"/>
      <c r="E64" s="15"/>
      <c r="F64" s="15"/>
      <c r="G64" s="15"/>
      <c r="H64" s="15"/>
      <c r="I64" s="15"/>
    </row>
    <row r="65" spans="1:9">
      <c r="A65" s="38">
        <v>1428</v>
      </c>
      <c r="B65" s="29" t="s">
        <v>111</v>
      </c>
      <c r="C65" s="17" t="s">
        <v>109</v>
      </c>
      <c r="D65" s="15"/>
      <c r="E65" s="15"/>
      <c r="F65" s="15"/>
      <c r="G65" s="15"/>
      <c r="H65" s="15"/>
      <c r="I65" s="15"/>
    </row>
    <row r="66" spans="1:9">
      <c r="A66" s="38">
        <v>1431</v>
      </c>
      <c r="B66" s="29" t="s">
        <v>36</v>
      </c>
      <c r="C66" s="17"/>
      <c r="D66" s="15"/>
      <c r="E66" s="15"/>
      <c r="F66" s="15"/>
      <c r="G66" s="15"/>
      <c r="H66" s="15"/>
      <c r="I66" s="15"/>
    </row>
    <row r="67" spans="1:9">
      <c r="A67" s="38">
        <v>1485</v>
      </c>
      <c r="B67" s="29" t="s">
        <v>114</v>
      </c>
      <c r="C67" s="17" t="s">
        <v>95</v>
      </c>
      <c r="D67" s="15"/>
      <c r="E67" s="15"/>
      <c r="F67" s="15"/>
      <c r="G67" s="15"/>
      <c r="H67" s="15"/>
      <c r="I67" s="15"/>
    </row>
    <row r="68" spans="1:9">
      <c r="A68" s="38">
        <v>1507</v>
      </c>
      <c r="B68" s="29" t="s">
        <v>37</v>
      </c>
      <c r="C68" s="17"/>
      <c r="D68" s="15"/>
      <c r="E68" s="15"/>
      <c r="F68" s="15"/>
      <c r="G68" s="15"/>
      <c r="H68" s="15"/>
      <c r="I68" s="15"/>
    </row>
    <row r="69" spans="1:9">
      <c r="A69" s="38">
        <v>1508</v>
      </c>
      <c r="B69" s="29" t="s">
        <v>38</v>
      </c>
      <c r="C69" s="17"/>
      <c r="D69" s="15"/>
      <c r="E69" s="15"/>
      <c r="F69" s="15"/>
      <c r="G69" s="15"/>
      <c r="H69" s="15"/>
      <c r="I69" s="15"/>
    </row>
    <row r="70" spans="1:9">
      <c r="A70" s="38">
        <v>1563</v>
      </c>
      <c r="B70" s="29" t="s">
        <v>39</v>
      </c>
      <c r="C70" s="17"/>
      <c r="D70" s="15"/>
      <c r="E70" s="15"/>
      <c r="F70" s="15"/>
      <c r="G70" s="15"/>
      <c r="H70" s="15"/>
      <c r="I70" s="15"/>
    </row>
    <row r="71" spans="1:9">
      <c r="A71" s="38">
        <v>3069</v>
      </c>
      <c r="B71" s="29" t="s">
        <v>40</v>
      </c>
      <c r="C71" s="17" t="s">
        <v>101</v>
      </c>
      <c r="D71" s="15"/>
      <c r="E71" s="15"/>
      <c r="F71" s="15"/>
      <c r="G71" s="15"/>
      <c r="H71" s="15"/>
      <c r="I71" s="15"/>
    </row>
    <row r="72" spans="1:9">
      <c r="A72" s="38">
        <v>4132</v>
      </c>
      <c r="B72" s="29" t="s">
        <v>55</v>
      </c>
      <c r="C72" s="17" t="s">
        <v>80</v>
      </c>
      <c r="D72" s="15"/>
      <c r="E72" s="15"/>
      <c r="F72" s="15"/>
      <c r="G72" s="15"/>
      <c r="H72" s="15"/>
      <c r="I72" s="15"/>
    </row>
    <row r="73" spans="1:9">
      <c r="A73" s="38">
        <v>4531</v>
      </c>
      <c r="B73" s="29" t="s">
        <v>17</v>
      </c>
      <c r="C73" s="17"/>
      <c r="D73" s="15"/>
      <c r="E73" s="15"/>
      <c r="F73" s="15"/>
      <c r="G73" s="15"/>
      <c r="H73" s="15"/>
      <c r="I73" s="15"/>
    </row>
    <row r="74" spans="1:9">
      <c r="A74" s="38">
        <v>3537</v>
      </c>
      <c r="B74" s="29" t="s">
        <v>98</v>
      </c>
      <c r="C74" s="17" t="s">
        <v>99</v>
      </c>
      <c r="D74" s="15"/>
      <c r="E74" s="15"/>
      <c r="F74" s="15"/>
      <c r="G74" s="15"/>
      <c r="H74" s="15"/>
      <c r="I74" s="15"/>
    </row>
    <row r="75" spans="1:9">
      <c r="A75" s="38">
        <v>8020</v>
      </c>
      <c r="B75" s="29" t="s">
        <v>41</v>
      </c>
      <c r="C75" s="17"/>
      <c r="D75" s="15"/>
      <c r="E75" s="15"/>
      <c r="F75" s="15"/>
      <c r="G75" s="15"/>
      <c r="H75" s="15"/>
      <c r="I75" s="15"/>
    </row>
    <row r="76" spans="1:9">
      <c r="A76" s="38">
        <v>8100</v>
      </c>
      <c r="B76" s="29" t="s">
        <v>163</v>
      </c>
      <c r="C76" s="17" t="s">
        <v>70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</row>
    <row r="77" spans="1:9">
      <c r="A77" s="38"/>
      <c r="B77" s="29" t="s">
        <v>92</v>
      </c>
      <c r="C77" s="17" t="s">
        <v>93</v>
      </c>
      <c r="D77" s="15"/>
      <c r="E77" s="15"/>
      <c r="F77" s="15"/>
      <c r="G77" s="15"/>
      <c r="H77" s="15"/>
      <c r="I77" s="15"/>
    </row>
    <row r="78" spans="1:9">
      <c r="A78" s="38" t="s">
        <v>25</v>
      </c>
      <c r="B78" s="29" t="s">
        <v>26</v>
      </c>
      <c r="C78" s="17"/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</row>
    <row r="79" spans="1:9" ht="4.2" customHeight="1">
      <c r="A79" s="11"/>
    </row>
    <row r="80" spans="1:9" ht="3.6" customHeight="1"/>
    <row r="81" spans="3:9" ht="17.399999999999999">
      <c r="C81" s="20" t="s">
        <v>72</v>
      </c>
      <c r="D81" s="21">
        <f t="shared" ref="D81:I81" si="5">SUM(D46:D80)</f>
        <v>13104</v>
      </c>
      <c r="E81" s="21">
        <f t="shared" si="5"/>
        <v>13104</v>
      </c>
      <c r="F81" s="21">
        <f t="shared" si="5"/>
        <v>13104</v>
      </c>
      <c r="G81" s="21">
        <f t="shared" si="5"/>
        <v>13104</v>
      </c>
      <c r="H81" s="21">
        <f t="shared" si="5"/>
        <v>13104</v>
      </c>
      <c r="I81" s="21">
        <f t="shared" si="5"/>
        <v>13104</v>
      </c>
    </row>
    <row r="85" spans="3:9">
      <c r="C85" t="s">
        <v>88</v>
      </c>
      <c r="D85" s="16">
        <f t="shared" ref="D85:I85" si="6">D42-D81</f>
        <v>0</v>
      </c>
      <c r="E85" s="16">
        <f t="shared" si="6"/>
        <v>0</v>
      </c>
      <c r="F85" s="16">
        <f t="shared" si="6"/>
        <v>0</v>
      </c>
      <c r="G85" s="16">
        <f t="shared" si="6"/>
        <v>0</v>
      </c>
      <c r="H85" s="16">
        <f t="shared" si="6"/>
        <v>0</v>
      </c>
      <c r="I85" s="16">
        <f t="shared" si="6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showGridLines="0" topLeftCell="A23" workbookViewId="0">
      <selection activeCell="F37" sqref="F37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9" ht="17.399999999999999">
      <c r="B1" s="45" t="s">
        <v>1</v>
      </c>
      <c r="C1" s="45"/>
      <c r="D1" s="4"/>
      <c r="E1" s="4"/>
      <c r="F1" s="4"/>
      <c r="G1" s="4"/>
      <c r="H1" s="4"/>
      <c r="I1" s="4"/>
    </row>
    <row r="2" spans="1:9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</row>
    <row r="3" spans="1:9" ht="17.399999999999999">
      <c r="A3" s="1"/>
      <c r="B3" s="45"/>
      <c r="C3" s="45"/>
      <c r="D3" s="9"/>
      <c r="E3" s="9"/>
      <c r="F3" s="9"/>
      <c r="G3" s="9"/>
      <c r="H3" s="9"/>
      <c r="I3" s="9"/>
    </row>
    <row r="4" spans="1:9" ht="17.399999999999999">
      <c r="A4" s="1"/>
      <c r="B4" s="9"/>
      <c r="C4" s="2"/>
      <c r="D4" s="9"/>
      <c r="E4" s="9"/>
      <c r="F4" s="9"/>
      <c r="G4" s="9"/>
      <c r="H4" s="9"/>
      <c r="I4" s="9"/>
    </row>
    <row r="5" spans="1:9">
      <c r="A5" s="1" t="s">
        <v>3</v>
      </c>
      <c r="B5" s="1"/>
      <c r="C5" s="2"/>
    </row>
    <row r="6" spans="1:9" ht="13.8">
      <c r="A6" s="1" t="s">
        <v>0</v>
      </c>
      <c r="B6" s="1"/>
      <c r="C6" s="3" t="s">
        <v>91</v>
      </c>
    </row>
    <row r="7" spans="1:9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</row>
    <row r="8" spans="1:9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</row>
    <row r="9" spans="1:9" ht="15.6">
      <c r="A9" s="1" t="s">
        <v>9</v>
      </c>
      <c r="B9" s="1" t="s">
        <v>60</v>
      </c>
      <c r="C9" s="12">
        <v>36647</v>
      </c>
      <c r="D9" s="10"/>
      <c r="E9" s="10"/>
      <c r="F9" s="10"/>
      <c r="G9" s="10"/>
      <c r="H9" s="10"/>
      <c r="I9" s="10"/>
    </row>
    <row r="10" spans="1:9">
      <c r="A10" s="1" t="s">
        <v>11</v>
      </c>
      <c r="B10" s="1" t="s">
        <v>97</v>
      </c>
      <c r="C10" s="7" t="s">
        <v>10</v>
      </c>
      <c r="D10" s="6"/>
      <c r="E10" s="6"/>
      <c r="F10" s="6"/>
      <c r="G10" s="6"/>
      <c r="H10" s="6"/>
      <c r="I10" s="6"/>
    </row>
    <row r="11" spans="1:9">
      <c r="C11" s="12">
        <v>36677</v>
      </c>
    </row>
    <row r="13" spans="1:9" ht="17.399999999999999">
      <c r="A13" s="13" t="s">
        <v>62</v>
      </c>
      <c r="B13" s="13"/>
      <c r="D13" s="18" t="s">
        <v>168</v>
      </c>
      <c r="E13" s="18" t="s">
        <v>168</v>
      </c>
      <c r="F13" s="18" t="s">
        <v>168</v>
      </c>
      <c r="G13" s="18" t="s">
        <v>168</v>
      </c>
      <c r="H13" s="18" t="s">
        <v>168</v>
      </c>
      <c r="I13" s="18" t="s">
        <v>168</v>
      </c>
    </row>
    <row r="14" spans="1:9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>H14+1</f>
        <v>6</v>
      </c>
    </row>
    <row r="15" spans="1:9">
      <c r="A15" s="31">
        <v>553</v>
      </c>
      <c r="B15" s="30" t="s">
        <v>42</v>
      </c>
      <c r="C15" s="14"/>
      <c r="D15" s="15"/>
      <c r="E15" s="15"/>
      <c r="F15" s="15"/>
      <c r="G15" s="15"/>
      <c r="H15" s="15"/>
      <c r="I15" s="15"/>
    </row>
    <row r="16" spans="1:9">
      <c r="A16" s="31">
        <v>553</v>
      </c>
      <c r="B16" s="30" t="s">
        <v>42</v>
      </c>
      <c r="C16" s="14"/>
      <c r="D16" s="15"/>
      <c r="E16" s="15"/>
      <c r="F16" s="15"/>
      <c r="G16" s="15"/>
      <c r="H16" s="15"/>
      <c r="I16" s="15"/>
    </row>
    <row r="17" spans="1:9">
      <c r="A17" s="31">
        <v>584</v>
      </c>
      <c r="B17" s="30" t="s">
        <v>13</v>
      </c>
      <c r="C17" s="14"/>
      <c r="D17" s="15"/>
      <c r="E17" s="15"/>
      <c r="F17" s="15"/>
      <c r="G17" s="15"/>
      <c r="H17" s="15"/>
      <c r="I17" s="15"/>
    </row>
    <row r="18" spans="1:9">
      <c r="A18" s="31">
        <v>3536</v>
      </c>
      <c r="B18" s="30" t="s">
        <v>44</v>
      </c>
      <c r="C18" s="14"/>
      <c r="D18" s="15"/>
      <c r="E18" s="15"/>
      <c r="F18" s="15"/>
      <c r="G18" s="15"/>
      <c r="H18" s="15"/>
      <c r="I18" s="15"/>
    </row>
    <row r="19" spans="1:9" s="8" customFormat="1">
      <c r="A19" s="31">
        <v>3536</v>
      </c>
      <c r="B19" s="30" t="s">
        <v>44</v>
      </c>
      <c r="C19" s="36"/>
      <c r="D19" s="15"/>
      <c r="E19" s="15"/>
      <c r="F19" s="15"/>
      <c r="G19" s="15"/>
      <c r="H19" s="15"/>
      <c r="I19" s="15"/>
    </row>
    <row r="20" spans="1:9" s="8" customFormat="1">
      <c r="A20" s="31">
        <v>4132</v>
      </c>
      <c r="B20" s="30" t="s">
        <v>16</v>
      </c>
      <c r="C20" s="36" t="s">
        <v>83</v>
      </c>
      <c r="D20" s="15"/>
      <c r="E20" s="15"/>
      <c r="F20" s="15"/>
      <c r="G20" s="15"/>
      <c r="H20" s="15"/>
      <c r="I20" s="15"/>
    </row>
    <row r="21" spans="1:9">
      <c r="A21" s="31">
        <v>5674</v>
      </c>
      <c r="B21" s="30" t="s">
        <v>45</v>
      </c>
      <c r="C21" s="14"/>
      <c r="D21" s="15"/>
      <c r="E21" s="15"/>
      <c r="F21" s="15"/>
      <c r="G21" s="15"/>
      <c r="H21" s="15"/>
      <c r="I21" s="15"/>
    </row>
    <row r="22" spans="1:9">
      <c r="A22" s="31">
        <v>7038</v>
      </c>
      <c r="B22" s="30" t="s">
        <v>43</v>
      </c>
      <c r="C22" s="14"/>
      <c r="D22" s="15"/>
      <c r="E22" s="15"/>
      <c r="F22" s="15"/>
      <c r="G22" s="15"/>
      <c r="H22" s="15"/>
      <c r="I22" s="15"/>
    </row>
    <row r="23" spans="1:9">
      <c r="A23" s="31">
        <v>5674</v>
      </c>
      <c r="B23" s="30" t="s">
        <v>45</v>
      </c>
      <c r="C23" s="14" t="s">
        <v>87</v>
      </c>
      <c r="D23" s="15"/>
      <c r="E23" s="15"/>
      <c r="F23" s="15"/>
      <c r="G23" s="15"/>
      <c r="H23" s="15"/>
      <c r="I23" s="15"/>
    </row>
    <row r="24" spans="1:9">
      <c r="A24" s="31">
        <v>7061</v>
      </c>
      <c r="B24" s="30" t="s">
        <v>46</v>
      </c>
      <c r="C24" s="14"/>
      <c r="D24" s="15"/>
      <c r="E24" s="15"/>
      <c r="F24" s="15"/>
      <c r="G24" s="15"/>
      <c r="H24" s="15"/>
      <c r="I24" s="15"/>
    </row>
    <row r="25" spans="1:9">
      <c r="A25" s="31" t="s">
        <v>25</v>
      </c>
      <c r="B25" s="30" t="s">
        <v>26</v>
      </c>
      <c r="C25" s="14"/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</row>
    <row r="26" spans="1:9">
      <c r="D26" s="16"/>
      <c r="E26" s="16"/>
      <c r="F26" s="16"/>
      <c r="G26" s="16"/>
      <c r="H26" s="16"/>
      <c r="I26" s="16"/>
    </row>
    <row r="27" spans="1:9" ht="17.399999999999999">
      <c r="C27" s="20" t="s">
        <v>73</v>
      </c>
      <c r="D27" s="21">
        <f t="shared" ref="D27:I27" si="0">SUM(D15:D26)</f>
        <v>0</v>
      </c>
      <c r="E27" s="21">
        <f t="shared" si="0"/>
        <v>0</v>
      </c>
      <c r="F27" s="21">
        <f t="shared" si="0"/>
        <v>0</v>
      </c>
      <c r="G27" s="21">
        <f t="shared" si="0"/>
        <v>0</v>
      </c>
      <c r="H27" s="21">
        <f t="shared" si="0"/>
        <v>0</v>
      </c>
      <c r="I27" s="21">
        <f t="shared" si="0"/>
        <v>0</v>
      </c>
    </row>
    <row r="29" spans="1:9" ht="17.399999999999999">
      <c r="A29" s="13" t="s">
        <v>63</v>
      </c>
      <c r="B29" s="13"/>
      <c r="D29" s="18" t="str">
        <f t="shared" ref="D29:I30" si="1">D13</f>
        <v>May</v>
      </c>
      <c r="E29" s="18" t="str">
        <f t="shared" si="1"/>
        <v>May</v>
      </c>
      <c r="F29" s="18" t="str">
        <f t="shared" si="1"/>
        <v>May</v>
      </c>
      <c r="G29" s="18" t="str">
        <f t="shared" si="1"/>
        <v>May</v>
      </c>
      <c r="H29" s="18" t="str">
        <f t="shared" si="1"/>
        <v>May</v>
      </c>
      <c r="I29" s="18" t="str">
        <f t="shared" si="1"/>
        <v>May</v>
      </c>
    </row>
    <row r="30" spans="1:9">
      <c r="A30" s="18" t="s">
        <v>64</v>
      </c>
      <c r="B30" s="19" t="s">
        <v>66</v>
      </c>
      <c r="C30" s="18" t="s">
        <v>67</v>
      </c>
      <c r="D30" s="18">
        <f t="shared" si="1"/>
        <v>1</v>
      </c>
      <c r="E30" s="18">
        <f t="shared" si="1"/>
        <v>2</v>
      </c>
      <c r="F30" s="18">
        <f t="shared" si="1"/>
        <v>3</v>
      </c>
      <c r="G30" s="18">
        <f t="shared" si="1"/>
        <v>4</v>
      </c>
      <c r="H30" s="18">
        <f t="shared" si="1"/>
        <v>5</v>
      </c>
      <c r="I30" s="18">
        <f t="shared" si="1"/>
        <v>6</v>
      </c>
    </row>
    <row r="31" spans="1:9">
      <c r="A31" s="34">
        <v>713</v>
      </c>
      <c r="B31" s="29" t="s">
        <v>47</v>
      </c>
      <c r="C31" s="17"/>
      <c r="D31" s="17"/>
      <c r="E31" s="17"/>
      <c r="F31" s="17"/>
      <c r="G31" s="17"/>
      <c r="H31" s="17"/>
      <c r="I31" s="17"/>
    </row>
    <row r="32" spans="1:9">
      <c r="A32" s="34">
        <v>1008</v>
      </c>
      <c r="B32" s="29" t="s">
        <v>59</v>
      </c>
      <c r="C32" s="14"/>
      <c r="D32" s="17"/>
      <c r="E32" s="17"/>
      <c r="F32" s="17"/>
      <c r="G32" s="17"/>
      <c r="H32" s="17"/>
      <c r="I32" s="17"/>
    </row>
    <row r="33" spans="1:9">
      <c r="A33" s="34">
        <v>1057</v>
      </c>
      <c r="B33" s="29" t="s">
        <v>57</v>
      </c>
      <c r="C33" s="14"/>
      <c r="D33" s="17"/>
      <c r="E33" s="17"/>
      <c r="F33" s="17"/>
      <c r="G33" s="17"/>
      <c r="H33" s="17"/>
      <c r="I33" s="17"/>
    </row>
    <row r="34" spans="1:9">
      <c r="A34" s="34">
        <v>1060</v>
      </c>
      <c r="B34" s="29" t="s">
        <v>28</v>
      </c>
      <c r="C34" s="14"/>
      <c r="D34" s="17"/>
      <c r="E34" s="17"/>
      <c r="F34" s="17"/>
      <c r="G34" s="17"/>
      <c r="H34" s="17"/>
      <c r="I34" s="17"/>
    </row>
    <row r="35" spans="1:9">
      <c r="A35" s="34">
        <v>1168</v>
      </c>
      <c r="B35" s="29" t="s">
        <v>48</v>
      </c>
      <c r="C35" s="14"/>
      <c r="D35" s="17"/>
      <c r="E35" s="17"/>
      <c r="F35" s="17"/>
      <c r="G35" s="17"/>
      <c r="H35" s="17"/>
      <c r="I35" s="17"/>
    </row>
    <row r="36" spans="1:9">
      <c r="A36" s="34">
        <v>1233</v>
      </c>
      <c r="B36" s="29" t="s">
        <v>49</v>
      </c>
      <c r="C36" s="14"/>
      <c r="D36" s="17"/>
      <c r="E36" s="17"/>
      <c r="F36" s="17"/>
      <c r="G36" s="17"/>
      <c r="H36" s="17"/>
      <c r="I36" s="17"/>
    </row>
    <row r="37" spans="1:9">
      <c r="A37" s="34">
        <v>1244</v>
      </c>
      <c r="B37" s="29" t="s">
        <v>58</v>
      </c>
      <c r="C37" s="14"/>
      <c r="D37" s="17"/>
      <c r="E37" s="17"/>
      <c r="F37" s="17"/>
      <c r="G37" s="17"/>
      <c r="H37" s="17"/>
      <c r="I37" s="17"/>
    </row>
    <row r="38" spans="1:9">
      <c r="A38" s="34">
        <v>1258</v>
      </c>
      <c r="B38" s="29" t="s">
        <v>89</v>
      </c>
      <c r="C38" s="14" t="s">
        <v>77</v>
      </c>
      <c r="D38" s="17"/>
      <c r="E38" s="17"/>
      <c r="F38" s="17"/>
      <c r="G38" s="17"/>
      <c r="H38" s="17"/>
      <c r="I38" s="17"/>
    </row>
    <row r="39" spans="1:9">
      <c r="A39" s="34">
        <v>1319</v>
      </c>
      <c r="B39" s="29" t="s">
        <v>48</v>
      </c>
      <c r="C39" s="14"/>
      <c r="D39" s="17"/>
      <c r="E39" s="17"/>
      <c r="F39" s="17"/>
      <c r="G39" s="17"/>
      <c r="H39" s="17"/>
      <c r="I39" s="17"/>
    </row>
    <row r="40" spans="1:9">
      <c r="A40" s="34">
        <v>1326</v>
      </c>
      <c r="B40" s="29" t="s">
        <v>34</v>
      </c>
      <c r="C40" s="14"/>
      <c r="D40" s="17"/>
      <c r="E40" s="17"/>
      <c r="F40" s="17"/>
      <c r="G40" s="17"/>
      <c r="H40" s="17"/>
      <c r="I40" s="17"/>
    </row>
    <row r="41" spans="1:9" hidden="1">
      <c r="A41" s="34">
        <v>1373</v>
      </c>
      <c r="B41" s="32" t="s">
        <v>35</v>
      </c>
      <c r="C41" s="14"/>
      <c r="D41" s="17"/>
      <c r="E41" s="17"/>
      <c r="F41" s="17"/>
      <c r="G41" s="17"/>
      <c r="H41" s="17"/>
      <c r="I41" s="17"/>
    </row>
    <row r="42" spans="1:9" hidden="1">
      <c r="A42" s="34">
        <v>1427</v>
      </c>
      <c r="B42" s="29" t="s">
        <v>50</v>
      </c>
      <c r="C42" s="14"/>
      <c r="D42" s="17"/>
      <c r="E42" s="17"/>
      <c r="F42" s="17"/>
      <c r="G42" s="17"/>
      <c r="H42" s="17"/>
      <c r="I42" s="17"/>
    </row>
    <row r="43" spans="1:9" hidden="1">
      <c r="A43" s="34">
        <v>1427</v>
      </c>
      <c r="B43" s="29" t="s">
        <v>51</v>
      </c>
      <c r="C43" s="14"/>
      <c r="D43" s="17"/>
      <c r="E43" s="17"/>
      <c r="F43" s="17"/>
      <c r="G43" s="17"/>
      <c r="H43" s="17"/>
      <c r="I43" s="17"/>
    </row>
    <row r="44" spans="1:9" hidden="1">
      <c r="A44" s="34">
        <v>1431</v>
      </c>
      <c r="B44" s="29" t="s">
        <v>52</v>
      </c>
      <c r="C44" s="14"/>
      <c r="D44" s="17"/>
      <c r="E44" s="17"/>
      <c r="F44" s="17"/>
      <c r="G44" s="17"/>
      <c r="H44" s="17"/>
      <c r="I44" s="17"/>
    </row>
    <row r="45" spans="1:9" hidden="1">
      <c r="A45" s="34">
        <v>1563</v>
      </c>
      <c r="B45" s="29" t="s">
        <v>39</v>
      </c>
      <c r="C45" s="14"/>
      <c r="D45" s="17"/>
      <c r="E45" s="17"/>
      <c r="F45" s="17"/>
      <c r="G45" s="17"/>
      <c r="H45" s="17"/>
      <c r="I45" s="17"/>
    </row>
    <row r="46" spans="1:9">
      <c r="A46" s="35">
        <v>3551</v>
      </c>
      <c r="B46" s="33" t="s">
        <v>53</v>
      </c>
      <c r="C46" s="14"/>
      <c r="D46" s="17"/>
      <c r="E46" s="17"/>
      <c r="F46" s="17"/>
      <c r="G46" s="17"/>
      <c r="H46" s="17"/>
      <c r="I46" s="17"/>
    </row>
    <row r="47" spans="1:9">
      <c r="A47" s="34">
        <v>4132</v>
      </c>
      <c r="B47" s="29" t="s">
        <v>55</v>
      </c>
      <c r="C47" s="14"/>
      <c r="D47" s="17"/>
      <c r="E47" s="17"/>
      <c r="F47" s="17"/>
      <c r="G47" s="17"/>
      <c r="H47" s="17"/>
      <c r="I47" s="17"/>
    </row>
    <row r="48" spans="1:9">
      <c r="A48" s="35">
        <v>4531</v>
      </c>
      <c r="B48" s="33" t="s">
        <v>17</v>
      </c>
      <c r="C48" s="14"/>
      <c r="D48" s="17"/>
      <c r="E48" s="17"/>
      <c r="F48" s="17"/>
      <c r="G48" s="17"/>
      <c r="H48" s="17"/>
      <c r="I48" s="17"/>
    </row>
    <row r="49" spans="1:9">
      <c r="A49" s="34">
        <v>7285</v>
      </c>
      <c r="B49" s="29" t="s">
        <v>12</v>
      </c>
      <c r="C49" s="14"/>
      <c r="D49" s="17"/>
      <c r="E49" s="17"/>
      <c r="F49" s="17"/>
      <c r="G49" s="17"/>
      <c r="H49" s="17"/>
      <c r="I49" s="17"/>
    </row>
    <row r="50" spans="1:9">
      <c r="A50" s="34" t="s">
        <v>25</v>
      </c>
      <c r="B50" s="29" t="s">
        <v>26</v>
      </c>
      <c r="C50" s="14"/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</row>
    <row r="51" spans="1:9">
      <c r="A51" s="11"/>
    </row>
    <row r="53" spans="1:9" ht="17.399999999999999">
      <c r="C53" s="20" t="s">
        <v>72</v>
      </c>
      <c r="D53" s="21">
        <f t="shared" ref="D53:I53" si="2">SUM(D31:D52)</f>
        <v>0</v>
      </c>
      <c r="E53" s="21">
        <f t="shared" si="2"/>
        <v>0</v>
      </c>
      <c r="F53" s="21">
        <f t="shared" si="2"/>
        <v>0</v>
      </c>
      <c r="G53" s="21">
        <f t="shared" si="2"/>
        <v>0</v>
      </c>
      <c r="H53" s="21">
        <f t="shared" si="2"/>
        <v>0</v>
      </c>
      <c r="I53" s="21">
        <f t="shared" si="2"/>
        <v>0</v>
      </c>
    </row>
    <row r="57" spans="1:9">
      <c r="C57" t="s">
        <v>88</v>
      </c>
      <c r="D57" s="16">
        <f t="shared" ref="D57:I57" si="3">D27-D53</f>
        <v>0</v>
      </c>
      <c r="E57" s="16">
        <f t="shared" si="3"/>
        <v>0</v>
      </c>
      <c r="F57" s="16">
        <f t="shared" si="3"/>
        <v>0</v>
      </c>
      <c r="G57" s="16">
        <f t="shared" si="3"/>
        <v>0</v>
      </c>
      <c r="H57" s="16">
        <f t="shared" si="3"/>
        <v>0</v>
      </c>
      <c r="I57" s="16">
        <f t="shared" si="3"/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topLeftCell="A5" workbookViewId="0">
      <selection activeCell="F26" sqref="F26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9" ht="17.399999999999999">
      <c r="B1" s="45" t="s">
        <v>1</v>
      </c>
      <c r="C1" s="45"/>
      <c r="D1" s="4"/>
      <c r="E1" s="4"/>
      <c r="F1" s="4"/>
      <c r="G1" s="4"/>
      <c r="H1" s="4"/>
      <c r="I1" s="4"/>
    </row>
    <row r="2" spans="1:9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</row>
    <row r="3" spans="1:9" ht="17.399999999999999">
      <c r="A3" s="1"/>
      <c r="B3" s="45"/>
      <c r="C3" s="45"/>
      <c r="D3" s="9"/>
      <c r="E3" s="9"/>
      <c r="F3" s="9"/>
      <c r="G3" s="9"/>
      <c r="H3" s="9"/>
      <c r="I3" s="9"/>
    </row>
    <row r="4" spans="1:9" ht="17.399999999999999">
      <c r="A4" s="1"/>
      <c r="B4" s="9"/>
      <c r="C4" s="2"/>
      <c r="D4" s="9"/>
      <c r="E4" s="9"/>
      <c r="F4" s="9"/>
      <c r="G4" s="9"/>
      <c r="H4" s="9"/>
      <c r="I4" s="9"/>
    </row>
    <row r="5" spans="1:9">
      <c r="A5" s="1" t="s">
        <v>3</v>
      </c>
      <c r="B5" s="1"/>
      <c r="C5" s="2"/>
    </row>
    <row r="6" spans="1:9" ht="13.8">
      <c r="A6" s="1" t="s">
        <v>0</v>
      </c>
      <c r="B6" s="1"/>
      <c r="C6" s="3" t="s">
        <v>96</v>
      </c>
    </row>
    <row r="7" spans="1:9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</row>
    <row r="8" spans="1:9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</row>
    <row r="9" spans="1:9" ht="15.6">
      <c r="A9" s="1" t="s">
        <v>9</v>
      </c>
      <c r="B9" s="1" t="s">
        <v>60</v>
      </c>
      <c r="C9" s="12">
        <v>36647</v>
      </c>
      <c r="D9" s="10"/>
      <c r="E9" s="10"/>
      <c r="F9" s="10"/>
      <c r="G9" s="10"/>
      <c r="H9" s="10"/>
      <c r="I9" s="10"/>
    </row>
    <row r="10" spans="1:9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</row>
    <row r="11" spans="1:9">
      <c r="C11" s="12">
        <v>36677</v>
      </c>
    </row>
    <row r="13" spans="1:9" ht="17.399999999999999">
      <c r="A13" s="13" t="s">
        <v>62</v>
      </c>
      <c r="B13" s="13"/>
      <c r="D13" s="18" t="s">
        <v>168</v>
      </c>
      <c r="E13" s="18" t="s">
        <v>168</v>
      </c>
      <c r="F13" s="18" t="s">
        <v>168</v>
      </c>
      <c r="G13" s="18" t="s">
        <v>168</v>
      </c>
      <c r="H13" s="18" t="s">
        <v>168</v>
      </c>
      <c r="I13" s="18" t="s">
        <v>168</v>
      </c>
    </row>
    <row r="14" spans="1:9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>H14+1</f>
        <v>6</v>
      </c>
    </row>
    <row r="15" spans="1:9" s="8" customFormat="1">
      <c r="A15" s="31">
        <v>4132</v>
      </c>
      <c r="B15" s="30" t="s">
        <v>16</v>
      </c>
      <c r="C15" s="36" t="s">
        <v>172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  <c r="I15" s="15">
        <v>500</v>
      </c>
    </row>
    <row r="16" spans="1:9">
      <c r="A16" s="31" t="s">
        <v>25</v>
      </c>
      <c r="B16" s="30" t="s">
        <v>26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</row>
    <row r="17" spans="1:9">
      <c r="D17" s="16"/>
      <c r="E17" s="16"/>
      <c r="F17" s="16"/>
      <c r="G17" s="16"/>
      <c r="H17" s="16"/>
      <c r="I17" s="16"/>
    </row>
    <row r="18" spans="1:9" ht="17.399999999999999">
      <c r="C18" s="20" t="s">
        <v>73</v>
      </c>
      <c r="D18" s="21">
        <f t="shared" ref="D18:I18" si="0">SUM(D15:D17)</f>
        <v>500</v>
      </c>
      <c r="E18" s="21">
        <f t="shared" si="0"/>
        <v>500</v>
      </c>
      <c r="F18" s="21">
        <f t="shared" si="0"/>
        <v>500</v>
      </c>
      <c r="G18" s="21">
        <f t="shared" si="0"/>
        <v>500</v>
      </c>
      <c r="H18" s="21">
        <f t="shared" si="0"/>
        <v>500</v>
      </c>
      <c r="I18" s="21">
        <f t="shared" si="0"/>
        <v>500</v>
      </c>
    </row>
    <row r="20" spans="1:9" ht="17.399999999999999">
      <c r="A20" s="13" t="s">
        <v>63</v>
      </c>
      <c r="B20" s="13"/>
      <c r="D20" s="18" t="str">
        <f t="shared" ref="D20:I21" si="1">D13</f>
        <v>May</v>
      </c>
      <c r="E20" s="18" t="str">
        <f t="shared" si="1"/>
        <v>May</v>
      </c>
      <c r="F20" s="18" t="str">
        <f t="shared" si="1"/>
        <v>May</v>
      </c>
      <c r="G20" s="18" t="str">
        <f t="shared" si="1"/>
        <v>May</v>
      </c>
      <c r="H20" s="18" t="str">
        <f t="shared" si="1"/>
        <v>May</v>
      </c>
      <c r="I20" s="18" t="str">
        <f t="shared" si="1"/>
        <v>May</v>
      </c>
    </row>
    <row r="21" spans="1:9">
      <c r="A21" s="18" t="s">
        <v>64</v>
      </c>
      <c r="B21" s="19" t="s">
        <v>66</v>
      </c>
      <c r="C21" s="18" t="s">
        <v>67</v>
      </c>
      <c r="D21" s="18">
        <f t="shared" si="1"/>
        <v>1</v>
      </c>
      <c r="E21" s="18">
        <f t="shared" si="1"/>
        <v>2</v>
      </c>
      <c r="F21" s="18">
        <f t="shared" si="1"/>
        <v>3</v>
      </c>
      <c r="G21" s="18">
        <f t="shared" si="1"/>
        <v>4</v>
      </c>
      <c r="H21" s="18">
        <f t="shared" si="1"/>
        <v>5</v>
      </c>
      <c r="I21" s="18">
        <f t="shared" si="1"/>
        <v>6</v>
      </c>
    </row>
    <row r="22" spans="1:9">
      <c r="A22" s="34">
        <v>8078</v>
      </c>
      <c r="B22" s="29" t="s">
        <v>94</v>
      </c>
      <c r="C22" s="29" t="s">
        <v>94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  <c r="I22" s="17">
        <v>500</v>
      </c>
    </row>
    <row r="23" spans="1:9">
      <c r="A23" s="34" t="s">
        <v>25</v>
      </c>
      <c r="B23" s="29" t="s">
        <v>26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</row>
    <row r="24" spans="1:9">
      <c r="A24" s="11"/>
    </row>
    <row r="26" spans="1:9" ht="17.399999999999999">
      <c r="C26" s="20" t="s">
        <v>72</v>
      </c>
      <c r="D26" s="21">
        <f t="shared" ref="D26:I26" si="2">SUM(D22:D25)</f>
        <v>500</v>
      </c>
      <c r="E26" s="21">
        <f t="shared" si="2"/>
        <v>500</v>
      </c>
      <c r="F26" s="21">
        <f t="shared" si="2"/>
        <v>500</v>
      </c>
      <c r="G26" s="21">
        <f t="shared" si="2"/>
        <v>500</v>
      </c>
      <c r="H26" s="21">
        <f t="shared" si="2"/>
        <v>500</v>
      </c>
      <c r="I26" s="21">
        <f t="shared" si="2"/>
        <v>500</v>
      </c>
    </row>
    <row r="30" spans="1:9">
      <c r="C30" t="s">
        <v>88</v>
      </c>
      <c r="D30" s="16">
        <f t="shared" ref="D30:I30" si="3">D18-D26</f>
        <v>0</v>
      </c>
      <c r="E30" s="16">
        <f t="shared" si="3"/>
        <v>0</v>
      </c>
      <c r="F30" s="16">
        <f t="shared" si="3"/>
        <v>0</v>
      </c>
      <c r="G30" s="16">
        <f t="shared" si="3"/>
        <v>0</v>
      </c>
      <c r="H30" s="16">
        <f t="shared" si="3"/>
        <v>0</v>
      </c>
      <c r="I30" s="16">
        <f t="shared" si="3"/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O32"/>
  <sheetViews>
    <sheetView showGridLines="0" topLeftCell="A11" workbookViewId="0">
      <selection activeCell="E27" sqref="E27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145" ht="17.399999999999999">
      <c r="B1" s="45" t="s">
        <v>1</v>
      </c>
      <c r="C1" s="45"/>
      <c r="D1" s="4"/>
      <c r="E1" s="4"/>
      <c r="F1" s="4"/>
      <c r="G1" s="4"/>
      <c r="H1" s="4"/>
      <c r="I1" s="4"/>
    </row>
    <row r="2" spans="1:145" ht="17.399999999999999">
      <c r="A2" s="2"/>
      <c r="B2" s="46" t="s">
        <v>2</v>
      </c>
      <c r="C2" s="46"/>
      <c r="D2" s="4"/>
      <c r="E2" s="4"/>
      <c r="F2" s="4"/>
      <c r="G2" s="4"/>
      <c r="H2" s="4"/>
      <c r="I2" s="4"/>
    </row>
    <row r="3" spans="1:145" ht="17.399999999999999">
      <c r="A3" s="1"/>
      <c r="B3" s="45"/>
      <c r="C3" s="45"/>
      <c r="D3" s="9"/>
      <c r="E3" s="9"/>
      <c r="F3" s="9"/>
      <c r="G3" s="9"/>
      <c r="H3" s="9"/>
      <c r="I3" s="9"/>
    </row>
    <row r="4" spans="1:145" ht="9" customHeight="1">
      <c r="A4" s="1"/>
      <c r="B4" s="9"/>
      <c r="C4" s="2"/>
      <c r="D4" s="9"/>
      <c r="E4" s="9"/>
      <c r="F4" s="9"/>
      <c r="G4" s="9"/>
      <c r="H4" s="9"/>
      <c r="I4" s="9"/>
    </row>
    <row r="5" spans="1:145">
      <c r="A5" s="1" t="s">
        <v>3</v>
      </c>
      <c r="B5" s="1"/>
      <c r="C5" s="2"/>
    </row>
    <row r="6" spans="1:145" ht="13.8">
      <c r="A6" s="1" t="s">
        <v>0</v>
      </c>
      <c r="B6" s="1"/>
      <c r="C6" s="3">
        <v>96038046</v>
      </c>
    </row>
    <row r="7" spans="1:145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</row>
    <row r="8" spans="1:145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</row>
    <row r="9" spans="1:145" ht="15.6">
      <c r="A9" s="1" t="s">
        <v>9</v>
      </c>
      <c r="B9" s="1" t="s">
        <v>60</v>
      </c>
      <c r="C9" s="12">
        <v>36647</v>
      </c>
      <c r="D9" s="10"/>
      <c r="E9" s="10"/>
      <c r="F9" s="10"/>
      <c r="G9" s="10"/>
      <c r="H9" s="10"/>
      <c r="I9" s="10"/>
    </row>
    <row r="10" spans="1:145">
      <c r="A10" s="1" t="s">
        <v>11</v>
      </c>
      <c r="B10" s="1" t="s">
        <v>97</v>
      </c>
      <c r="C10" s="7" t="s">
        <v>10</v>
      </c>
      <c r="D10" s="6"/>
      <c r="E10" s="6"/>
      <c r="F10" s="6"/>
      <c r="G10" s="6"/>
      <c r="H10" s="6"/>
      <c r="I10" s="6"/>
    </row>
    <row r="11" spans="1:145">
      <c r="C11" s="12">
        <v>36677</v>
      </c>
      <c r="D11" s="39"/>
      <c r="E11" s="39"/>
      <c r="F11" s="39"/>
      <c r="G11" s="39"/>
      <c r="H11" s="39"/>
      <c r="I11" s="39"/>
    </row>
    <row r="12" spans="1:145" ht="7.95" customHeight="1"/>
    <row r="13" spans="1:145" ht="17.399999999999999">
      <c r="A13" s="13" t="s">
        <v>62</v>
      </c>
      <c r="B13" s="13"/>
      <c r="D13" s="18" t="s">
        <v>168</v>
      </c>
      <c r="E13" s="18" t="s">
        <v>168</v>
      </c>
      <c r="F13" s="18" t="s">
        <v>168</v>
      </c>
      <c r="G13" s="18" t="s">
        <v>168</v>
      </c>
      <c r="H13" s="18" t="s">
        <v>168</v>
      </c>
      <c r="I13" s="18" t="s">
        <v>168</v>
      </c>
    </row>
    <row r="14" spans="1:145">
      <c r="A14" s="18" t="s">
        <v>64</v>
      </c>
      <c r="B14" s="19" t="s">
        <v>66</v>
      </c>
      <c r="C14" s="18" t="s">
        <v>65</v>
      </c>
      <c r="D14" s="18">
        <v>1</v>
      </c>
      <c r="E14" s="18">
        <v>2</v>
      </c>
      <c r="F14" s="18">
        <v>3</v>
      </c>
      <c r="G14" s="18">
        <v>4</v>
      </c>
      <c r="H14" s="18">
        <v>5</v>
      </c>
      <c r="I14" s="18">
        <v>6</v>
      </c>
    </row>
    <row r="15" spans="1:145" s="17" customFormat="1">
      <c r="A15" s="17">
        <v>4132</v>
      </c>
      <c r="B15" s="37" t="s">
        <v>174</v>
      </c>
      <c r="C15" s="17" t="s">
        <v>147</v>
      </c>
      <c r="D15" s="15">
        <v>235</v>
      </c>
      <c r="E15" s="15">
        <v>235</v>
      </c>
      <c r="F15" s="15">
        <v>235</v>
      </c>
      <c r="G15" s="15">
        <v>235</v>
      </c>
      <c r="H15" s="15">
        <v>235</v>
      </c>
      <c r="I15" s="15">
        <v>235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</row>
    <row r="16" spans="1:145" s="17" customFormat="1">
      <c r="A16" s="17">
        <v>4132</v>
      </c>
      <c r="B16" s="17" t="s">
        <v>16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</row>
    <row r="17" spans="1:9">
      <c r="A17" s="17" t="s">
        <v>25</v>
      </c>
      <c r="B17" s="30" t="s">
        <v>26</v>
      </c>
      <c r="C17" s="17" t="s">
        <v>69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</row>
    <row r="18" spans="1:9" ht="5.4" customHeight="1">
      <c r="D18" s="16"/>
      <c r="E18" s="16"/>
      <c r="F18" s="16"/>
      <c r="G18" s="16"/>
      <c r="H18" s="16"/>
      <c r="I18" s="16"/>
    </row>
    <row r="19" spans="1:9" ht="17.399999999999999">
      <c r="C19" s="20" t="s">
        <v>73</v>
      </c>
      <c r="D19" s="21">
        <f t="shared" ref="D19:I19" si="0">SUM(D15:D18)</f>
        <v>235</v>
      </c>
      <c r="E19" s="21">
        <f t="shared" si="0"/>
        <v>235</v>
      </c>
      <c r="F19" s="21">
        <f t="shared" si="0"/>
        <v>235</v>
      </c>
      <c r="G19" s="21">
        <f t="shared" si="0"/>
        <v>235</v>
      </c>
      <c r="H19" s="21">
        <f t="shared" si="0"/>
        <v>235</v>
      </c>
      <c r="I19" s="21">
        <f t="shared" si="0"/>
        <v>235</v>
      </c>
    </row>
    <row r="21" spans="1:9" ht="17.399999999999999">
      <c r="A21" s="13" t="s">
        <v>63</v>
      </c>
      <c r="B21" s="13"/>
      <c r="D21" s="18" t="str">
        <f t="shared" ref="D21:I22" si="1">D13</f>
        <v>May</v>
      </c>
      <c r="E21" s="18" t="str">
        <f t="shared" si="1"/>
        <v>May</v>
      </c>
      <c r="F21" s="18" t="str">
        <f t="shared" si="1"/>
        <v>May</v>
      </c>
      <c r="G21" s="18" t="str">
        <f t="shared" si="1"/>
        <v>May</v>
      </c>
      <c r="H21" s="18" t="str">
        <f t="shared" si="1"/>
        <v>May</v>
      </c>
      <c r="I21" s="18" t="str">
        <f t="shared" si="1"/>
        <v>May</v>
      </c>
    </row>
    <row r="22" spans="1:9">
      <c r="A22" s="18" t="s">
        <v>64</v>
      </c>
      <c r="B22" s="19" t="s">
        <v>66</v>
      </c>
      <c r="C22" s="18" t="s">
        <v>67</v>
      </c>
      <c r="D22" s="18">
        <f t="shared" si="1"/>
        <v>1</v>
      </c>
      <c r="E22" s="18">
        <f t="shared" si="1"/>
        <v>2</v>
      </c>
      <c r="F22" s="18">
        <f t="shared" si="1"/>
        <v>3</v>
      </c>
      <c r="G22" s="18">
        <f t="shared" si="1"/>
        <v>4</v>
      </c>
      <c r="H22" s="18">
        <f t="shared" si="1"/>
        <v>5</v>
      </c>
      <c r="I22" s="18">
        <f t="shared" si="1"/>
        <v>6</v>
      </c>
    </row>
    <row r="23" spans="1:9">
      <c r="A23" s="38">
        <v>1388</v>
      </c>
      <c r="B23" s="29" t="s">
        <v>162</v>
      </c>
      <c r="C23" s="17" t="s">
        <v>70</v>
      </c>
      <c r="D23" s="15">
        <v>71</v>
      </c>
      <c r="E23" s="15">
        <v>71</v>
      </c>
      <c r="F23" s="15">
        <v>71</v>
      </c>
      <c r="G23" s="15">
        <v>71</v>
      </c>
      <c r="H23" s="15">
        <v>71</v>
      </c>
      <c r="I23" s="15">
        <v>71</v>
      </c>
    </row>
    <row r="24" spans="1:9">
      <c r="A24" s="38">
        <v>8100</v>
      </c>
      <c r="B24" s="29" t="s">
        <v>163</v>
      </c>
      <c r="C24" s="17" t="s">
        <v>70</v>
      </c>
      <c r="D24" s="15">
        <v>164</v>
      </c>
      <c r="E24" s="15">
        <v>164</v>
      </c>
      <c r="F24" s="15">
        <v>164</v>
      </c>
      <c r="G24" s="15">
        <v>164</v>
      </c>
      <c r="H24" s="15">
        <v>164</v>
      </c>
      <c r="I24" s="15">
        <v>164</v>
      </c>
    </row>
    <row r="25" spans="1:9">
      <c r="A25" s="38" t="s">
        <v>25</v>
      </c>
      <c r="B25" s="29" t="s">
        <v>26</v>
      </c>
      <c r="C25" s="17"/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</row>
    <row r="26" spans="1:9" ht="4.2" customHeight="1">
      <c r="A26" s="11"/>
    </row>
    <row r="27" spans="1:9" ht="3.6" customHeight="1"/>
    <row r="28" spans="1:9" ht="17.399999999999999">
      <c r="C28" s="20" t="s">
        <v>72</v>
      </c>
      <c r="D28" s="21">
        <f t="shared" ref="D28:I28" si="2">SUM(D23:D27)</f>
        <v>235</v>
      </c>
      <c r="E28" s="21">
        <f t="shared" si="2"/>
        <v>235</v>
      </c>
      <c r="F28" s="21">
        <f t="shared" si="2"/>
        <v>235</v>
      </c>
      <c r="G28" s="21">
        <f t="shared" si="2"/>
        <v>235</v>
      </c>
      <c r="H28" s="21">
        <f t="shared" si="2"/>
        <v>235</v>
      </c>
      <c r="I28" s="21">
        <f t="shared" si="2"/>
        <v>235</v>
      </c>
    </row>
    <row r="32" spans="1:9">
      <c r="C32" t="s">
        <v>88</v>
      </c>
      <c r="D32" s="16">
        <f t="shared" ref="D32:I32" si="3">D19-D28</f>
        <v>0</v>
      </c>
      <c r="E32" s="16">
        <f t="shared" si="3"/>
        <v>0</v>
      </c>
      <c r="F32" s="16">
        <f t="shared" si="3"/>
        <v>0</v>
      </c>
      <c r="G32" s="16">
        <f t="shared" si="3"/>
        <v>0</v>
      </c>
      <c r="H32" s="16">
        <f t="shared" si="3"/>
        <v>0</v>
      </c>
      <c r="I32" s="16">
        <f t="shared" si="3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EGM 60</vt:lpstr>
      <vt:lpstr>DELV SUMMARY</vt:lpstr>
      <vt:lpstr>EGM 201</vt:lpstr>
      <vt:lpstr>EGM 202</vt:lpstr>
      <vt:lpstr>RHODIA</vt:lpstr>
      <vt:lpstr>96038046</vt:lpstr>
      <vt:lpstr>'96038046'!Print_Area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2000-05-05T15:30:17Z</cp:lastPrinted>
  <dcterms:created xsi:type="dcterms:W3CDTF">1997-01-30T14:47:13Z</dcterms:created>
  <dcterms:modified xsi:type="dcterms:W3CDTF">2023-09-10T15:52:27Z</dcterms:modified>
</cp:coreProperties>
</file>