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00'!$A$1:$T$78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T10" i="1"/>
  <c r="T11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T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T23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T30" i="1"/>
  <c r="T31" i="1"/>
  <c r="T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T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T37" i="1"/>
  <c r="T40" i="1"/>
  <c r="T41" i="1"/>
  <c r="T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T44" i="1"/>
  <c r="T45" i="1"/>
  <c r="T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T50" i="1"/>
  <c r="T51" i="1"/>
  <c r="T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T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T56" i="1"/>
  <c r="T59" i="1"/>
  <c r="T60" i="1"/>
  <c r="T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T63" i="1"/>
  <c r="T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T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T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T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T73" i="1"/>
</calcChain>
</file>

<file path=xl/comments1.xml><?xml version="1.0" encoding="utf-8"?>
<comments xmlns="http://schemas.openxmlformats.org/spreadsheetml/2006/main">
  <authors>
    <author>hcamp</author>
  </authors>
  <commentList>
    <comment ref="U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U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U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U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U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U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U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U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U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U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U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U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U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U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U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U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U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U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U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<sst xmlns="http://schemas.openxmlformats.org/spreadsheetml/2006/main" count="113" uniqueCount="76">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</sst>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showGridLines="0" tabSelected="1" workbookViewId="0">
      <selection activeCell="R10" sqref="R1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6" width="14.88671875" hidden="1" customWidth="1"/>
    <col min="17" max="18" width="14.88671875" customWidth="1"/>
    <col min="19" max="19" width="2" customWidth="1"/>
    <col min="20" max="20" width="18.5546875" style="21" bestFit="1" customWidth="1"/>
  </cols>
  <sheetData>
    <row r="1" spans="1:20" ht="22.8" x14ac:dyDescent="0.4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0" x14ac:dyDescent="0.25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20" x14ac:dyDescent="0.25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20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T5" s="23" t="s">
        <v>33</v>
      </c>
    </row>
    <row r="6" spans="1:20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20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v>36421</v>
      </c>
    </row>
    <row r="8" spans="1:20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20" x14ac:dyDescent="0.25">
      <c r="A9" s="8" t="s">
        <v>21</v>
      </c>
    </row>
    <row r="10" spans="1:20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T10" s="30">
        <f t="shared" ref="T10:T15" si="2">SUM(D10:S10)</f>
        <v>2846835</v>
      </c>
    </row>
    <row r="11" spans="1:20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T11" s="30">
        <f t="shared" si="2"/>
        <v>0</v>
      </c>
    </row>
    <row r="12" spans="1:20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T12" s="30">
        <f t="shared" si="2"/>
        <v>60000</v>
      </c>
    </row>
    <row r="13" spans="1:20" x14ac:dyDescent="0.25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R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T13" s="30">
        <f t="shared" si="2"/>
        <v>162000</v>
      </c>
    </row>
    <row r="14" spans="1:20" x14ac:dyDescent="0.25">
      <c r="A14">
        <v>980073</v>
      </c>
      <c r="B14" t="s">
        <v>50</v>
      </c>
      <c r="D14" s="29">
        <f t="shared" ref="D14:K14" si="5">SUM(D59:D61)</f>
        <v>13500</v>
      </c>
      <c r="E14" s="29">
        <f t="shared" si="5"/>
        <v>13500</v>
      </c>
      <c r="F14" s="29">
        <f t="shared" si="5"/>
        <v>19500</v>
      </c>
      <c r="G14" s="29">
        <f t="shared" si="5"/>
        <v>19500</v>
      </c>
      <c r="H14" s="29">
        <f t="shared" si="5"/>
        <v>19500</v>
      </c>
      <c r="I14" s="29">
        <f t="shared" si="5"/>
        <v>19500</v>
      </c>
      <c r="J14" s="29">
        <f t="shared" si="5"/>
        <v>19500</v>
      </c>
      <c r="K14" s="47">
        <f t="shared" si="5"/>
        <v>9000</v>
      </c>
      <c r="L14" s="46">
        <f t="shared" ref="L14:R14" si="6">SUM(L59:L61)</f>
        <v>9000</v>
      </c>
      <c r="M14" s="46">
        <f t="shared" si="6"/>
        <v>9000</v>
      </c>
      <c r="N14" s="47">
        <f t="shared" si="6"/>
        <v>6000</v>
      </c>
      <c r="O14" s="46">
        <f t="shared" si="6"/>
        <v>6000</v>
      </c>
      <c r="P14" s="46">
        <f t="shared" si="6"/>
        <v>6000</v>
      </c>
      <c r="Q14" s="46">
        <f t="shared" si="6"/>
        <v>6000</v>
      </c>
      <c r="R14" s="46">
        <f t="shared" si="6"/>
        <v>6000</v>
      </c>
      <c r="T14" s="30">
        <f t="shared" si="2"/>
        <v>181500</v>
      </c>
    </row>
    <row r="15" spans="1:20" x14ac:dyDescent="0.25">
      <c r="A15" s="13" t="s">
        <v>27</v>
      </c>
      <c r="D15" s="31">
        <f t="shared" ref="D15:K15" si="7">SUM(D10:D14)</f>
        <v>197245</v>
      </c>
      <c r="E15" s="31">
        <f t="shared" si="7"/>
        <v>197245</v>
      </c>
      <c r="F15" s="31">
        <f t="shared" si="7"/>
        <v>203245</v>
      </c>
      <c r="G15" s="31">
        <f t="shared" si="7"/>
        <v>274300</v>
      </c>
      <c r="H15" s="31">
        <f t="shared" si="7"/>
        <v>274300</v>
      </c>
      <c r="I15" s="31">
        <f t="shared" si="7"/>
        <v>274300</v>
      </c>
      <c r="J15" s="31">
        <f t="shared" si="7"/>
        <v>274300</v>
      </c>
      <c r="K15" s="31">
        <f t="shared" si="7"/>
        <v>193800</v>
      </c>
      <c r="L15" s="31">
        <f t="shared" ref="L15:R15" si="8">SUM(L10:L14)</f>
        <v>193800</v>
      </c>
      <c r="M15" s="31">
        <f t="shared" si="8"/>
        <v>223800</v>
      </c>
      <c r="N15" s="31">
        <f t="shared" si="8"/>
        <v>220800</v>
      </c>
      <c r="O15" s="31">
        <f t="shared" si="8"/>
        <v>220800</v>
      </c>
      <c r="P15" s="31">
        <f t="shared" si="8"/>
        <v>220800</v>
      </c>
      <c r="Q15" s="31">
        <f t="shared" si="8"/>
        <v>140800</v>
      </c>
      <c r="R15" s="31">
        <f t="shared" si="8"/>
        <v>140800</v>
      </c>
      <c r="T15" s="32">
        <f t="shared" si="2"/>
        <v>3250335</v>
      </c>
    </row>
    <row r="16" spans="1:20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T16" s="30"/>
    </row>
    <row r="17" spans="1:21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T17" s="30"/>
    </row>
    <row r="18" spans="1:21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9">20000+40000+45000</f>
        <v>105000</v>
      </c>
      <c r="H18" s="49">
        <f t="shared" si="9"/>
        <v>105000</v>
      </c>
      <c r="I18" s="49">
        <f t="shared" si="9"/>
        <v>105000</v>
      </c>
      <c r="J18" s="49">
        <f t="shared" si="9"/>
        <v>105000</v>
      </c>
      <c r="K18" s="48">
        <f t="shared" si="9"/>
        <v>105000</v>
      </c>
      <c r="L18" s="49">
        <f t="shared" si="9"/>
        <v>105000</v>
      </c>
      <c r="M18" s="48">
        <f t="shared" ref="M18:R18" si="10">20000+40000+45000-80000</f>
        <v>25000</v>
      </c>
      <c r="N18" s="49">
        <f t="shared" si="10"/>
        <v>25000</v>
      </c>
      <c r="O18" s="49">
        <f t="shared" si="10"/>
        <v>25000</v>
      </c>
      <c r="P18" s="49">
        <f t="shared" si="10"/>
        <v>25000</v>
      </c>
      <c r="Q18" s="49">
        <f t="shared" si="10"/>
        <v>25000</v>
      </c>
      <c r="R18" s="49">
        <f t="shared" si="10"/>
        <v>25000</v>
      </c>
      <c r="T18" s="32">
        <f>SUM(D18:S18)</f>
        <v>880000</v>
      </c>
    </row>
    <row r="19" spans="1:21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T19" s="34"/>
    </row>
    <row r="20" spans="1:21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T20" s="32">
        <f>SUM(D20:S20)</f>
        <v>0</v>
      </c>
    </row>
    <row r="21" spans="1:21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T21" s="34"/>
    </row>
    <row r="22" spans="1:21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T22" s="30"/>
    </row>
    <row r="23" spans="1:21" ht="21.6" thickBot="1" x14ac:dyDescent="0.45">
      <c r="A23" s="16" t="s">
        <v>26</v>
      </c>
      <c r="B23" s="17"/>
      <c r="C23" s="17"/>
      <c r="D23" s="35">
        <f t="shared" ref="D23:K23" si="11">D15+D18+D20</f>
        <v>217245</v>
      </c>
      <c r="E23" s="35">
        <f t="shared" si="11"/>
        <v>217245</v>
      </c>
      <c r="F23" s="35">
        <f t="shared" si="11"/>
        <v>263245</v>
      </c>
      <c r="G23" s="35">
        <f t="shared" si="11"/>
        <v>379300</v>
      </c>
      <c r="H23" s="35">
        <f t="shared" si="11"/>
        <v>379300</v>
      </c>
      <c r="I23" s="35">
        <f t="shared" si="11"/>
        <v>379300</v>
      </c>
      <c r="J23" s="35">
        <f t="shared" si="11"/>
        <v>379300</v>
      </c>
      <c r="K23" s="35">
        <f t="shared" si="11"/>
        <v>298800</v>
      </c>
      <c r="L23" s="35">
        <f t="shared" ref="L23:R23" si="12">L15+L18+L20</f>
        <v>298800</v>
      </c>
      <c r="M23" s="35">
        <f t="shared" si="12"/>
        <v>248800</v>
      </c>
      <c r="N23" s="35">
        <f t="shared" si="12"/>
        <v>245800</v>
      </c>
      <c r="O23" s="35">
        <f t="shared" si="12"/>
        <v>245800</v>
      </c>
      <c r="P23" s="35">
        <f t="shared" si="12"/>
        <v>245800</v>
      </c>
      <c r="Q23" s="35">
        <f t="shared" si="12"/>
        <v>165800</v>
      </c>
      <c r="R23" s="35">
        <f t="shared" si="12"/>
        <v>165800</v>
      </c>
      <c r="T23" s="36">
        <f>T15+T18</f>
        <v>4130335</v>
      </c>
    </row>
    <row r="24" spans="1:21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T24" s="30"/>
    </row>
    <row r="25" spans="1:21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T25" s="30"/>
    </row>
    <row r="26" spans="1:21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T26" s="30"/>
    </row>
    <row r="27" spans="1:21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T27" s="30"/>
    </row>
    <row r="28" spans="1:21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T28" s="30">
        <f t="shared" ref="T28:T33" si="13">SUM(D28:S28)</f>
        <v>13650</v>
      </c>
    </row>
    <row r="29" spans="1:21" x14ac:dyDescent="0.25">
      <c r="A29" s="2" t="s">
        <v>35</v>
      </c>
      <c r="B29" s="25" t="s">
        <v>45</v>
      </c>
      <c r="C29" s="25" t="s">
        <v>40</v>
      </c>
      <c r="D29" s="29">
        <f t="shared" ref="D29:R29" si="14">4000+5000+2500+4000</f>
        <v>15500</v>
      </c>
      <c r="E29" s="29">
        <f t="shared" si="14"/>
        <v>15500</v>
      </c>
      <c r="F29" s="29">
        <f t="shared" si="14"/>
        <v>15500</v>
      </c>
      <c r="G29" s="29">
        <f t="shared" si="14"/>
        <v>15500</v>
      </c>
      <c r="H29" s="29">
        <f t="shared" si="14"/>
        <v>15500</v>
      </c>
      <c r="I29" s="29">
        <f t="shared" si="14"/>
        <v>15500</v>
      </c>
      <c r="J29" s="29">
        <f t="shared" si="14"/>
        <v>15500</v>
      </c>
      <c r="K29" s="29">
        <f t="shared" si="14"/>
        <v>15500</v>
      </c>
      <c r="L29" s="29">
        <f t="shared" si="14"/>
        <v>15500</v>
      </c>
      <c r="M29" s="29">
        <f t="shared" si="14"/>
        <v>15500</v>
      </c>
      <c r="N29" s="29">
        <f t="shared" si="14"/>
        <v>15500</v>
      </c>
      <c r="O29" s="29">
        <f t="shared" si="14"/>
        <v>15500</v>
      </c>
      <c r="P29" s="29">
        <f t="shared" si="14"/>
        <v>15500</v>
      </c>
      <c r="Q29" s="29">
        <f t="shared" si="14"/>
        <v>15500</v>
      </c>
      <c r="R29" s="29">
        <f t="shared" si="14"/>
        <v>15500</v>
      </c>
      <c r="T29" s="30">
        <f t="shared" si="13"/>
        <v>232500</v>
      </c>
    </row>
    <row r="30" spans="1:21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T30" s="30">
        <f t="shared" si="13"/>
        <v>150000</v>
      </c>
    </row>
    <row r="31" spans="1:21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T31" s="30">
        <f t="shared" si="13"/>
        <v>3750</v>
      </c>
    </row>
    <row r="32" spans="1:21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T32" s="30">
        <f t="shared" si="13"/>
        <v>0</v>
      </c>
    </row>
    <row r="33" spans="1:21" x14ac:dyDescent="0.25">
      <c r="A33" s="2"/>
      <c r="B33" s="13" t="s">
        <v>32</v>
      </c>
      <c r="C33" s="13"/>
      <c r="D33" s="31">
        <f t="shared" ref="D33:K33" si="15">SUM(D28:D32)</f>
        <v>26660</v>
      </c>
      <c r="E33" s="31">
        <f t="shared" si="15"/>
        <v>26660</v>
      </c>
      <c r="F33" s="31">
        <f t="shared" si="15"/>
        <v>26660</v>
      </c>
      <c r="G33" s="31">
        <f t="shared" si="15"/>
        <v>26660</v>
      </c>
      <c r="H33" s="31">
        <f t="shared" si="15"/>
        <v>26660</v>
      </c>
      <c r="I33" s="31">
        <f t="shared" si="15"/>
        <v>26660</v>
      </c>
      <c r="J33" s="31">
        <f t="shared" si="15"/>
        <v>26660</v>
      </c>
      <c r="K33" s="31">
        <f t="shared" si="15"/>
        <v>26660</v>
      </c>
      <c r="L33" s="31">
        <f t="shared" ref="L33:R33" si="16">SUM(L28:L32)</f>
        <v>26660</v>
      </c>
      <c r="M33" s="31">
        <f t="shared" si="16"/>
        <v>26660</v>
      </c>
      <c r="N33" s="31">
        <f t="shared" si="16"/>
        <v>26660</v>
      </c>
      <c r="O33" s="31">
        <f t="shared" si="16"/>
        <v>26660</v>
      </c>
      <c r="P33" s="31">
        <f t="shared" si="16"/>
        <v>26660</v>
      </c>
      <c r="Q33" s="31">
        <f t="shared" si="16"/>
        <v>26660</v>
      </c>
      <c r="R33" s="31">
        <f t="shared" si="16"/>
        <v>26660</v>
      </c>
      <c r="T33" s="32">
        <f t="shared" si="13"/>
        <v>399900</v>
      </c>
    </row>
    <row r="34" spans="1:21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T34" s="30"/>
    </row>
    <row r="35" spans="1:21" x14ac:dyDescent="0.25">
      <c r="A35" s="2" t="s">
        <v>35</v>
      </c>
      <c r="B35" t="s">
        <v>67</v>
      </c>
      <c r="C35" s="2" t="s">
        <v>40</v>
      </c>
      <c r="D35" s="38">
        <f t="shared" ref="D35:K35" si="17">D23-D33-D56-D63-D69</f>
        <v>96945</v>
      </c>
      <c r="E35" s="38">
        <f t="shared" si="17"/>
        <v>96945</v>
      </c>
      <c r="F35" s="38">
        <f t="shared" si="17"/>
        <v>136945</v>
      </c>
      <c r="G35" s="38">
        <f t="shared" si="17"/>
        <v>253000</v>
      </c>
      <c r="H35" s="38">
        <f t="shared" si="17"/>
        <v>253000</v>
      </c>
      <c r="I35" s="38">
        <f t="shared" si="17"/>
        <v>253000</v>
      </c>
      <c r="J35" s="38">
        <f t="shared" si="17"/>
        <v>253000</v>
      </c>
      <c r="K35" s="38">
        <f t="shared" si="17"/>
        <v>183000</v>
      </c>
      <c r="L35" s="38">
        <f t="shared" ref="L35:R35" si="18">L23-L33-L56-L63-L69</f>
        <v>183000</v>
      </c>
      <c r="M35" s="38">
        <f t="shared" si="18"/>
        <v>133000</v>
      </c>
      <c r="N35" s="38">
        <f t="shared" si="18"/>
        <v>133000</v>
      </c>
      <c r="O35" s="38">
        <f t="shared" si="18"/>
        <v>133000</v>
      </c>
      <c r="P35" s="38">
        <f t="shared" si="18"/>
        <v>133000</v>
      </c>
      <c r="Q35" s="38">
        <f t="shared" si="18"/>
        <v>53000</v>
      </c>
      <c r="R35" s="38">
        <f t="shared" si="18"/>
        <v>53000</v>
      </c>
      <c r="T35" s="30">
        <f>SUM(D35:S35)</f>
        <v>2346835</v>
      </c>
    </row>
    <row r="36" spans="1:21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T36" s="30"/>
    </row>
    <row r="37" spans="1:21" ht="15.6" x14ac:dyDescent="0.3">
      <c r="A37" s="3" t="s">
        <v>6</v>
      </c>
      <c r="B37" s="4"/>
      <c r="C37" s="4"/>
      <c r="D37" s="39">
        <f t="shared" ref="D37:K37" si="19">D33+D35</f>
        <v>123605</v>
      </c>
      <c r="E37" s="39">
        <f t="shared" si="19"/>
        <v>123605</v>
      </c>
      <c r="F37" s="39">
        <f t="shared" si="19"/>
        <v>163605</v>
      </c>
      <c r="G37" s="39">
        <f t="shared" si="19"/>
        <v>279660</v>
      </c>
      <c r="H37" s="39">
        <f t="shared" si="19"/>
        <v>279660</v>
      </c>
      <c r="I37" s="39">
        <f t="shared" si="19"/>
        <v>279660</v>
      </c>
      <c r="J37" s="39">
        <f t="shared" si="19"/>
        <v>279660</v>
      </c>
      <c r="K37" s="39">
        <f t="shared" si="19"/>
        <v>209660</v>
      </c>
      <c r="L37" s="39">
        <f t="shared" ref="L37:R37" si="20">L33+L35</f>
        <v>209660</v>
      </c>
      <c r="M37" s="39">
        <f t="shared" si="20"/>
        <v>159660</v>
      </c>
      <c r="N37" s="39">
        <f t="shared" si="20"/>
        <v>159660</v>
      </c>
      <c r="O37" s="39">
        <f t="shared" si="20"/>
        <v>159660</v>
      </c>
      <c r="P37" s="39">
        <f t="shared" si="20"/>
        <v>159660</v>
      </c>
      <c r="Q37" s="39">
        <f t="shared" si="20"/>
        <v>79660</v>
      </c>
      <c r="R37" s="39">
        <f t="shared" si="20"/>
        <v>79660</v>
      </c>
      <c r="T37" s="30">
        <f>SUM(D37:S37)</f>
        <v>2746735</v>
      </c>
    </row>
    <row r="38" spans="1:21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T38" s="30"/>
    </row>
    <row r="39" spans="1:21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T39" s="30"/>
    </row>
    <row r="40" spans="1:21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T40" s="30">
        <f>SUM(D40:S40)</f>
        <v>1350</v>
      </c>
    </row>
    <row r="41" spans="1:21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T41" s="30">
        <f t="shared" ref="T41:T46" si="21">SUM(D41:S41)</f>
        <v>3750</v>
      </c>
    </row>
    <row r="42" spans="1:21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T42" s="30">
        <f t="shared" si="21"/>
        <v>315000</v>
      </c>
    </row>
    <row r="43" spans="1:21" x14ac:dyDescent="0.25">
      <c r="A43" s="2" t="s">
        <v>62</v>
      </c>
      <c r="B43" t="s">
        <v>70</v>
      </c>
      <c r="C43" t="s">
        <v>10</v>
      </c>
      <c r="D43" s="29">
        <f t="shared" ref="D43:R43" si="22">7000+2000</f>
        <v>9000</v>
      </c>
      <c r="E43" s="29">
        <f t="shared" si="22"/>
        <v>9000</v>
      </c>
      <c r="F43" s="29">
        <f t="shared" si="22"/>
        <v>9000</v>
      </c>
      <c r="G43" s="29">
        <f t="shared" si="22"/>
        <v>9000</v>
      </c>
      <c r="H43" s="29">
        <f t="shared" si="22"/>
        <v>9000</v>
      </c>
      <c r="I43" s="29">
        <f t="shared" si="22"/>
        <v>9000</v>
      </c>
      <c r="J43" s="29">
        <f t="shared" si="22"/>
        <v>9000</v>
      </c>
      <c r="K43" s="29">
        <f t="shared" si="22"/>
        <v>9000</v>
      </c>
      <c r="L43" s="29">
        <f t="shared" si="22"/>
        <v>9000</v>
      </c>
      <c r="M43" s="29">
        <f t="shared" si="22"/>
        <v>9000</v>
      </c>
      <c r="N43" s="29">
        <f t="shared" si="22"/>
        <v>9000</v>
      </c>
      <c r="O43" s="29">
        <f t="shared" si="22"/>
        <v>9000</v>
      </c>
      <c r="P43" s="29">
        <f t="shared" si="22"/>
        <v>9000</v>
      </c>
      <c r="Q43" s="29">
        <f t="shared" si="22"/>
        <v>9000</v>
      </c>
      <c r="R43" s="29">
        <f t="shared" si="22"/>
        <v>9000</v>
      </c>
      <c r="T43" s="30">
        <f t="shared" si="21"/>
        <v>135000</v>
      </c>
    </row>
    <row r="44" spans="1:21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T44" s="30">
        <f t="shared" si="21"/>
        <v>112500</v>
      </c>
    </row>
    <row r="45" spans="1:21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T45" s="30">
        <f t="shared" si="21"/>
        <v>30000</v>
      </c>
    </row>
    <row r="46" spans="1:21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T46" s="30">
        <f t="shared" si="21"/>
        <v>7500</v>
      </c>
    </row>
    <row r="47" spans="1:21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T47" s="30"/>
    </row>
    <row r="48" spans="1:21" x14ac:dyDescent="0.25">
      <c r="A48" s="1" t="s">
        <v>12</v>
      </c>
      <c r="D48" s="40">
        <f t="shared" ref="D48:K48" si="23">SUM(D40:D47)</f>
        <v>40340</v>
      </c>
      <c r="E48" s="40">
        <f t="shared" si="23"/>
        <v>40340</v>
      </c>
      <c r="F48" s="40">
        <f t="shared" si="23"/>
        <v>40340</v>
      </c>
      <c r="G48" s="40">
        <f t="shared" si="23"/>
        <v>40340</v>
      </c>
      <c r="H48" s="40">
        <f t="shared" si="23"/>
        <v>40340</v>
      </c>
      <c r="I48" s="40">
        <f t="shared" si="23"/>
        <v>40340</v>
      </c>
      <c r="J48" s="40">
        <f t="shared" si="23"/>
        <v>40340</v>
      </c>
      <c r="K48" s="40">
        <f t="shared" si="23"/>
        <v>40340</v>
      </c>
      <c r="L48" s="40">
        <f t="shared" ref="L48:R48" si="24">SUM(L40:L47)</f>
        <v>40340</v>
      </c>
      <c r="M48" s="40">
        <f t="shared" si="24"/>
        <v>40340</v>
      </c>
      <c r="N48" s="40">
        <f t="shared" si="24"/>
        <v>40340</v>
      </c>
      <c r="O48" s="40">
        <f t="shared" si="24"/>
        <v>40340</v>
      </c>
      <c r="P48" s="40">
        <f t="shared" si="24"/>
        <v>40340</v>
      </c>
      <c r="Q48" s="40">
        <f t="shared" si="24"/>
        <v>40340</v>
      </c>
      <c r="R48" s="40">
        <f t="shared" si="24"/>
        <v>40340</v>
      </c>
      <c r="T48" s="30">
        <f>SUM(D48:S48)</f>
        <v>605100</v>
      </c>
    </row>
    <row r="49" spans="1:21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T49" s="30"/>
    </row>
    <row r="50" spans="1:21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T50" s="30">
        <f>SUM(D50:S50)</f>
        <v>60000</v>
      </c>
    </row>
    <row r="51" spans="1:21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T51" s="30">
        <f>SUM(D51:S51)</f>
        <v>120000</v>
      </c>
    </row>
    <row r="52" spans="1:21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T52" s="30">
        <f>SUM(D52:S52)</f>
        <v>42000</v>
      </c>
    </row>
    <row r="53" spans="1:21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T53" s="30"/>
    </row>
    <row r="54" spans="1:21" x14ac:dyDescent="0.25">
      <c r="A54" s="1" t="s">
        <v>15</v>
      </c>
      <c r="D54" s="40">
        <f t="shared" ref="D54:K54" si="25">SUM(D50:D53)</f>
        <v>14800</v>
      </c>
      <c r="E54" s="40">
        <f t="shared" si="25"/>
        <v>14800</v>
      </c>
      <c r="F54" s="40">
        <f t="shared" si="25"/>
        <v>14800</v>
      </c>
      <c r="G54" s="40">
        <f t="shared" si="25"/>
        <v>14800</v>
      </c>
      <c r="H54" s="40">
        <f t="shared" si="25"/>
        <v>14800</v>
      </c>
      <c r="I54" s="40">
        <f t="shared" si="25"/>
        <v>14800</v>
      </c>
      <c r="J54" s="40">
        <f t="shared" si="25"/>
        <v>14800</v>
      </c>
      <c r="K54" s="40">
        <f t="shared" si="25"/>
        <v>14800</v>
      </c>
      <c r="L54" s="40">
        <f t="shared" ref="L54:R54" si="26">SUM(L50:L53)</f>
        <v>14800</v>
      </c>
      <c r="M54" s="40">
        <f t="shared" si="26"/>
        <v>14800</v>
      </c>
      <c r="N54" s="40">
        <f t="shared" si="26"/>
        <v>14800</v>
      </c>
      <c r="O54" s="40">
        <f t="shared" si="26"/>
        <v>14800</v>
      </c>
      <c r="P54" s="40">
        <f t="shared" si="26"/>
        <v>14800</v>
      </c>
      <c r="Q54" s="40">
        <f t="shared" si="26"/>
        <v>14800</v>
      </c>
      <c r="R54" s="40">
        <f t="shared" si="26"/>
        <v>14800</v>
      </c>
      <c r="T54" s="30">
        <f>SUM(D54:S54)</f>
        <v>222000</v>
      </c>
    </row>
    <row r="55" spans="1:21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T55" s="30"/>
    </row>
    <row r="56" spans="1:21" ht="15.6" x14ac:dyDescent="0.3">
      <c r="A56" s="3" t="s">
        <v>16</v>
      </c>
      <c r="B56" s="4"/>
      <c r="C56" s="4"/>
      <c r="D56" s="39">
        <f t="shared" ref="D56:K56" si="27">D48+D54</f>
        <v>55140</v>
      </c>
      <c r="E56" s="39">
        <f t="shared" si="27"/>
        <v>55140</v>
      </c>
      <c r="F56" s="39">
        <f t="shared" si="27"/>
        <v>55140</v>
      </c>
      <c r="G56" s="39">
        <f t="shared" si="27"/>
        <v>55140</v>
      </c>
      <c r="H56" s="39">
        <f t="shared" si="27"/>
        <v>55140</v>
      </c>
      <c r="I56" s="39">
        <f t="shared" si="27"/>
        <v>55140</v>
      </c>
      <c r="J56" s="39">
        <f t="shared" si="27"/>
        <v>55140</v>
      </c>
      <c r="K56" s="39">
        <f t="shared" si="27"/>
        <v>55140</v>
      </c>
      <c r="L56" s="39">
        <f t="shared" ref="L56:R56" si="28">L48+L54</f>
        <v>55140</v>
      </c>
      <c r="M56" s="39">
        <f t="shared" si="28"/>
        <v>55140</v>
      </c>
      <c r="N56" s="39">
        <f t="shared" si="28"/>
        <v>55140</v>
      </c>
      <c r="O56" s="39">
        <f t="shared" si="28"/>
        <v>55140</v>
      </c>
      <c r="P56" s="39">
        <f t="shared" si="28"/>
        <v>55140</v>
      </c>
      <c r="Q56" s="39">
        <f t="shared" si="28"/>
        <v>55140</v>
      </c>
      <c r="R56" s="39">
        <f t="shared" si="28"/>
        <v>55140</v>
      </c>
      <c r="T56" s="30">
        <f>SUM(D56:S56)</f>
        <v>827100</v>
      </c>
    </row>
    <row r="57" spans="1:21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T57" s="30"/>
    </row>
    <row r="58" spans="1:21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T58" s="30"/>
    </row>
    <row r="59" spans="1:21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T59" s="30">
        <f>SUM(D59:S59)</f>
        <v>33500</v>
      </c>
    </row>
    <row r="60" spans="1:21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T60" s="30">
        <f>SUM(D60:S60)</f>
        <v>148000</v>
      </c>
    </row>
    <row r="61" spans="1:21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T61" s="30">
        <f>SUM(D61:S61)</f>
        <v>0</v>
      </c>
    </row>
    <row r="62" spans="1:21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T62" s="30"/>
    </row>
    <row r="63" spans="1:21" ht="15.6" x14ac:dyDescent="0.3">
      <c r="A63" s="3" t="s">
        <v>18</v>
      </c>
      <c r="B63" s="5"/>
      <c r="C63" s="5"/>
      <c r="D63" s="39">
        <f t="shared" ref="D63:K63" si="29">SUM(D59:D62)</f>
        <v>13500</v>
      </c>
      <c r="E63" s="39">
        <f t="shared" si="29"/>
        <v>13500</v>
      </c>
      <c r="F63" s="39">
        <f t="shared" si="29"/>
        <v>19500</v>
      </c>
      <c r="G63" s="39">
        <f t="shared" si="29"/>
        <v>19500</v>
      </c>
      <c r="H63" s="39">
        <f t="shared" si="29"/>
        <v>19500</v>
      </c>
      <c r="I63" s="39">
        <f t="shared" si="29"/>
        <v>19500</v>
      </c>
      <c r="J63" s="39">
        <f t="shared" si="29"/>
        <v>19500</v>
      </c>
      <c r="K63" s="39">
        <f t="shared" si="29"/>
        <v>9000</v>
      </c>
      <c r="L63" s="39">
        <f t="shared" ref="L63:R63" si="30">SUM(L59:L62)</f>
        <v>9000</v>
      </c>
      <c r="M63" s="39">
        <f t="shared" si="30"/>
        <v>9000</v>
      </c>
      <c r="N63" s="39">
        <f t="shared" si="30"/>
        <v>6000</v>
      </c>
      <c r="O63" s="39">
        <f t="shared" si="30"/>
        <v>6000</v>
      </c>
      <c r="P63" s="39">
        <f t="shared" si="30"/>
        <v>6000</v>
      </c>
      <c r="Q63" s="39">
        <f t="shared" si="30"/>
        <v>6000</v>
      </c>
      <c r="R63" s="39">
        <f t="shared" si="30"/>
        <v>6000</v>
      </c>
      <c r="T63" s="30">
        <f>SUM(D63:S63)</f>
        <v>181500</v>
      </c>
    </row>
    <row r="64" spans="1:21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T64" s="30"/>
    </row>
    <row r="65" spans="1:20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T65" s="30"/>
    </row>
    <row r="66" spans="1:20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T66" s="30">
        <f>SUM(D66:S66)</f>
        <v>150000</v>
      </c>
    </row>
    <row r="67" spans="1:20" x14ac:dyDescent="0.25">
      <c r="A67" s="7" t="s">
        <v>38</v>
      </c>
      <c r="B67" s="6"/>
      <c r="C67" s="6" t="s">
        <v>48</v>
      </c>
      <c r="D67" s="29">
        <f t="shared" ref="D67:R67" si="31">21000-6000</f>
        <v>15000</v>
      </c>
      <c r="E67" s="29">
        <f t="shared" si="31"/>
        <v>15000</v>
      </c>
      <c r="F67" s="29">
        <f t="shared" si="31"/>
        <v>15000</v>
      </c>
      <c r="G67" s="29">
        <f t="shared" si="31"/>
        <v>15000</v>
      </c>
      <c r="H67" s="29">
        <f t="shared" si="31"/>
        <v>15000</v>
      </c>
      <c r="I67" s="29">
        <f t="shared" si="31"/>
        <v>15000</v>
      </c>
      <c r="J67" s="29">
        <f t="shared" si="31"/>
        <v>15000</v>
      </c>
      <c r="K67" s="29">
        <f t="shared" si="31"/>
        <v>15000</v>
      </c>
      <c r="L67" s="29">
        <f t="shared" si="31"/>
        <v>15000</v>
      </c>
      <c r="M67" s="29">
        <f t="shared" si="31"/>
        <v>15000</v>
      </c>
      <c r="N67" s="29">
        <f t="shared" si="31"/>
        <v>15000</v>
      </c>
      <c r="O67" s="29">
        <f t="shared" si="31"/>
        <v>15000</v>
      </c>
      <c r="P67" s="29">
        <f t="shared" si="31"/>
        <v>15000</v>
      </c>
      <c r="Q67" s="29">
        <f t="shared" si="31"/>
        <v>15000</v>
      </c>
      <c r="R67" s="29">
        <f t="shared" si="31"/>
        <v>15000</v>
      </c>
      <c r="T67" s="30">
        <f>SUM(D67:S67)</f>
        <v>225000</v>
      </c>
    </row>
    <row r="68" spans="1:20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T68" s="30"/>
    </row>
    <row r="69" spans="1:20" ht="15.6" x14ac:dyDescent="0.3">
      <c r="A69" s="3" t="s">
        <v>20</v>
      </c>
      <c r="B69" s="5"/>
      <c r="C69" s="5"/>
      <c r="D69" s="39">
        <f t="shared" ref="D69:K69" si="32">SUM(D66:D68)</f>
        <v>25000</v>
      </c>
      <c r="E69" s="39">
        <f t="shared" si="32"/>
        <v>25000</v>
      </c>
      <c r="F69" s="39">
        <f t="shared" si="32"/>
        <v>25000</v>
      </c>
      <c r="G69" s="39">
        <f t="shared" si="32"/>
        <v>25000</v>
      </c>
      <c r="H69" s="39">
        <f t="shared" si="32"/>
        <v>25000</v>
      </c>
      <c r="I69" s="39">
        <f t="shared" si="32"/>
        <v>25000</v>
      </c>
      <c r="J69" s="39">
        <f t="shared" si="32"/>
        <v>25000</v>
      </c>
      <c r="K69" s="39">
        <f t="shared" si="32"/>
        <v>25000</v>
      </c>
      <c r="L69" s="39">
        <f t="shared" ref="L69:R69" si="33">SUM(L66:L68)</f>
        <v>25000</v>
      </c>
      <c r="M69" s="39">
        <f t="shared" si="33"/>
        <v>25000</v>
      </c>
      <c r="N69" s="39">
        <f t="shared" si="33"/>
        <v>25000</v>
      </c>
      <c r="O69" s="39">
        <f t="shared" si="33"/>
        <v>25000</v>
      </c>
      <c r="P69" s="39">
        <f t="shared" si="33"/>
        <v>25000</v>
      </c>
      <c r="Q69" s="39">
        <f t="shared" si="33"/>
        <v>25000</v>
      </c>
      <c r="R69" s="39">
        <f t="shared" si="33"/>
        <v>25000</v>
      </c>
      <c r="T69" s="30">
        <f>SUM(D69:S69)</f>
        <v>375000</v>
      </c>
    </row>
    <row r="70" spans="1:20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T70" s="30"/>
    </row>
    <row r="71" spans="1:20" ht="21.6" thickBot="1" x14ac:dyDescent="0.45">
      <c r="A71" s="16" t="s">
        <v>29</v>
      </c>
      <c r="B71" s="18"/>
      <c r="C71" s="18"/>
      <c r="D71" s="41">
        <f t="shared" ref="D71:K71" si="34">D69+D63+D56+D37</f>
        <v>217245</v>
      </c>
      <c r="E71" s="41">
        <f t="shared" si="34"/>
        <v>217245</v>
      </c>
      <c r="F71" s="41">
        <f t="shared" si="34"/>
        <v>263245</v>
      </c>
      <c r="G71" s="41">
        <f t="shared" si="34"/>
        <v>379300</v>
      </c>
      <c r="H71" s="41">
        <f t="shared" si="34"/>
        <v>379300</v>
      </c>
      <c r="I71" s="41">
        <f t="shared" si="34"/>
        <v>379300</v>
      </c>
      <c r="J71" s="41">
        <f t="shared" si="34"/>
        <v>379300</v>
      </c>
      <c r="K71" s="41">
        <f t="shared" si="34"/>
        <v>298800</v>
      </c>
      <c r="L71" s="41">
        <f t="shared" ref="L71:R71" si="35">L69+L63+L56+L37</f>
        <v>298800</v>
      </c>
      <c r="M71" s="41">
        <f t="shared" si="35"/>
        <v>248800</v>
      </c>
      <c r="N71" s="41">
        <f t="shared" si="35"/>
        <v>245800</v>
      </c>
      <c r="O71" s="41">
        <f t="shared" si="35"/>
        <v>245800</v>
      </c>
      <c r="P71" s="41">
        <f t="shared" si="35"/>
        <v>245800</v>
      </c>
      <c r="Q71" s="41">
        <f t="shared" si="35"/>
        <v>165800</v>
      </c>
      <c r="R71" s="41">
        <f t="shared" si="35"/>
        <v>165800</v>
      </c>
      <c r="T71" s="42">
        <f>SUM(D71:S71)</f>
        <v>4130335</v>
      </c>
    </row>
    <row r="72" spans="1:20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T72" s="30"/>
    </row>
    <row r="73" spans="1:20" ht="13.8" thickBot="1" x14ac:dyDescent="0.3">
      <c r="A73" s="19" t="s">
        <v>31</v>
      </c>
      <c r="B73" s="20"/>
      <c r="C73" s="20"/>
      <c r="D73" s="43">
        <f t="shared" ref="D73:K73" si="36">D71-D23</f>
        <v>0</v>
      </c>
      <c r="E73" s="43">
        <f t="shared" si="36"/>
        <v>0</v>
      </c>
      <c r="F73" s="43">
        <f t="shared" si="36"/>
        <v>0</v>
      </c>
      <c r="G73" s="43">
        <f t="shared" si="36"/>
        <v>0</v>
      </c>
      <c r="H73" s="43">
        <f t="shared" si="36"/>
        <v>0</v>
      </c>
      <c r="I73" s="43">
        <f t="shared" si="36"/>
        <v>0</v>
      </c>
      <c r="J73" s="43">
        <f t="shared" si="36"/>
        <v>0</v>
      </c>
      <c r="K73" s="43">
        <f t="shared" si="36"/>
        <v>0</v>
      </c>
      <c r="L73" s="43">
        <f t="shared" ref="L73:R73" si="37">L71-L23</f>
        <v>0</v>
      </c>
      <c r="M73" s="43">
        <f t="shared" si="37"/>
        <v>0</v>
      </c>
      <c r="N73" s="43">
        <f t="shared" si="37"/>
        <v>0</v>
      </c>
      <c r="O73" s="43">
        <f t="shared" si="37"/>
        <v>0</v>
      </c>
      <c r="P73" s="43">
        <f t="shared" si="37"/>
        <v>0</v>
      </c>
      <c r="Q73" s="43">
        <f t="shared" si="37"/>
        <v>0</v>
      </c>
      <c r="R73" s="43">
        <f t="shared" si="37"/>
        <v>0</v>
      </c>
      <c r="T73" s="44">
        <f>SUM(D73:S73)</f>
        <v>0</v>
      </c>
    </row>
    <row r="74" spans="1:20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T74" s="30"/>
    </row>
    <row r="75" spans="1:20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T75" s="30"/>
    </row>
    <row r="76" spans="1:20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T76" s="30"/>
    </row>
    <row r="77" spans="1:20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T77" s="30"/>
    </row>
    <row r="78" spans="1:20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T78" s="30"/>
    </row>
    <row r="79" spans="1:20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T79" s="30"/>
    </row>
    <row r="80" spans="1:20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T80" s="30"/>
    </row>
    <row r="81" spans="4:20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T81" s="30"/>
    </row>
    <row r="82" spans="4:20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T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2023-09-10T15:52:36Z</dcterms:modified>
</cp:coreProperties>
</file>