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00'!$A$1:$P$78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P13" i="1"/>
  <c r="D14" i="1"/>
  <c r="E14" i="1"/>
  <c r="F14" i="1"/>
  <c r="G14" i="1"/>
  <c r="H14" i="1"/>
  <c r="I14" i="1"/>
  <c r="J14" i="1"/>
  <c r="K14" i="1"/>
  <c r="L14" i="1"/>
  <c r="M14" i="1"/>
  <c r="N14" i="1"/>
  <c r="P14" i="1"/>
  <c r="D15" i="1"/>
  <c r="E15" i="1"/>
  <c r="F15" i="1"/>
  <c r="G15" i="1"/>
  <c r="H15" i="1"/>
  <c r="I15" i="1"/>
  <c r="J15" i="1"/>
  <c r="K15" i="1"/>
  <c r="L15" i="1"/>
  <c r="M15" i="1"/>
  <c r="N15" i="1"/>
  <c r="P15" i="1"/>
  <c r="F18" i="1"/>
  <c r="G18" i="1"/>
  <c r="H18" i="1"/>
  <c r="I18" i="1"/>
  <c r="J18" i="1"/>
  <c r="K18" i="1"/>
  <c r="L18" i="1"/>
  <c r="M18" i="1"/>
  <c r="N18" i="1"/>
  <c r="P18" i="1"/>
  <c r="P20" i="1"/>
  <c r="D23" i="1"/>
  <c r="E23" i="1"/>
  <c r="F23" i="1"/>
  <c r="G23" i="1"/>
  <c r="H23" i="1"/>
  <c r="I23" i="1"/>
  <c r="J23" i="1"/>
  <c r="K23" i="1"/>
  <c r="L23" i="1"/>
  <c r="M23" i="1"/>
  <c r="N23" i="1"/>
  <c r="P23" i="1"/>
  <c r="P28" i="1"/>
  <c r="D29" i="1"/>
  <c r="E29" i="1"/>
  <c r="F29" i="1"/>
  <c r="G29" i="1"/>
  <c r="H29" i="1"/>
  <c r="I29" i="1"/>
  <c r="J29" i="1"/>
  <c r="K29" i="1"/>
  <c r="L29" i="1"/>
  <c r="M29" i="1"/>
  <c r="N29" i="1"/>
  <c r="P29" i="1"/>
  <c r="P30" i="1"/>
  <c r="P31" i="1"/>
  <c r="P32" i="1"/>
  <c r="D33" i="1"/>
  <c r="E33" i="1"/>
  <c r="F33" i="1"/>
  <c r="G33" i="1"/>
  <c r="H33" i="1"/>
  <c r="I33" i="1"/>
  <c r="J33" i="1"/>
  <c r="K33" i="1"/>
  <c r="L33" i="1"/>
  <c r="M33" i="1"/>
  <c r="N33" i="1"/>
  <c r="P33" i="1"/>
  <c r="D35" i="1"/>
  <c r="E35" i="1"/>
  <c r="F35" i="1"/>
  <c r="G35" i="1"/>
  <c r="H35" i="1"/>
  <c r="I35" i="1"/>
  <c r="J35" i="1"/>
  <c r="K35" i="1"/>
  <c r="L35" i="1"/>
  <c r="M35" i="1"/>
  <c r="N35" i="1"/>
  <c r="P35" i="1"/>
  <c r="D37" i="1"/>
  <c r="E37" i="1"/>
  <c r="F37" i="1"/>
  <c r="G37" i="1"/>
  <c r="H37" i="1"/>
  <c r="I37" i="1"/>
  <c r="J37" i="1"/>
  <c r="K37" i="1"/>
  <c r="L37" i="1"/>
  <c r="M37" i="1"/>
  <c r="N37" i="1"/>
  <c r="P37" i="1"/>
  <c r="P40" i="1"/>
  <c r="P41" i="1"/>
  <c r="P42" i="1"/>
  <c r="D43" i="1"/>
  <c r="E43" i="1"/>
  <c r="F43" i="1"/>
  <c r="G43" i="1"/>
  <c r="H43" i="1"/>
  <c r="I43" i="1"/>
  <c r="J43" i="1"/>
  <c r="K43" i="1"/>
  <c r="L43" i="1"/>
  <c r="M43" i="1"/>
  <c r="N43" i="1"/>
  <c r="P43" i="1"/>
  <c r="P44" i="1"/>
  <c r="P45" i="1"/>
  <c r="P46" i="1"/>
  <c r="D48" i="1"/>
  <c r="E48" i="1"/>
  <c r="F48" i="1"/>
  <c r="G48" i="1"/>
  <c r="H48" i="1"/>
  <c r="I48" i="1"/>
  <c r="J48" i="1"/>
  <c r="K48" i="1"/>
  <c r="L48" i="1"/>
  <c r="M48" i="1"/>
  <c r="N48" i="1"/>
  <c r="P48" i="1"/>
  <c r="P50" i="1"/>
  <c r="P51" i="1"/>
  <c r="P52" i="1"/>
  <c r="D54" i="1"/>
  <c r="E54" i="1"/>
  <c r="F54" i="1"/>
  <c r="G54" i="1"/>
  <c r="H54" i="1"/>
  <c r="I54" i="1"/>
  <c r="J54" i="1"/>
  <c r="K54" i="1"/>
  <c r="L54" i="1"/>
  <c r="M54" i="1"/>
  <c r="N54" i="1"/>
  <c r="P54" i="1"/>
  <c r="D56" i="1"/>
  <c r="E56" i="1"/>
  <c r="F56" i="1"/>
  <c r="G56" i="1"/>
  <c r="H56" i="1"/>
  <c r="I56" i="1"/>
  <c r="J56" i="1"/>
  <c r="K56" i="1"/>
  <c r="L56" i="1"/>
  <c r="M56" i="1"/>
  <c r="N56" i="1"/>
  <c r="P56" i="1"/>
  <c r="P59" i="1"/>
  <c r="P60" i="1"/>
  <c r="P61" i="1"/>
  <c r="D63" i="1"/>
  <c r="E63" i="1"/>
  <c r="F63" i="1"/>
  <c r="G63" i="1"/>
  <c r="H63" i="1"/>
  <c r="I63" i="1"/>
  <c r="J63" i="1"/>
  <c r="K63" i="1"/>
  <c r="L63" i="1"/>
  <c r="M63" i="1"/>
  <c r="N63" i="1"/>
  <c r="P63" i="1"/>
  <c r="P66" i="1"/>
  <c r="D67" i="1"/>
  <c r="E67" i="1"/>
  <c r="F67" i="1"/>
  <c r="G67" i="1"/>
  <c r="H67" i="1"/>
  <c r="I67" i="1"/>
  <c r="J67" i="1"/>
  <c r="K67" i="1"/>
  <c r="L67" i="1"/>
  <c r="M67" i="1"/>
  <c r="N67" i="1"/>
  <c r="P67" i="1"/>
  <c r="D69" i="1"/>
  <c r="E69" i="1"/>
  <c r="F69" i="1"/>
  <c r="G69" i="1"/>
  <c r="H69" i="1"/>
  <c r="I69" i="1"/>
  <c r="J69" i="1"/>
  <c r="K69" i="1"/>
  <c r="L69" i="1"/>
  <c r="M69" i="1"/>
  <c r="N69" i="1"/>
  <c r="P69" i="1"/>
  <c r="D71" i="1"/>
  <c r="E71" i="1"/>
  <c r="F71" i="1"/>
  <c r="G71" i="1"/>
  <c r="H71" i="1"/>
  <c r="I71" i="1"/>
  <c r="J71" i="1"/>
  <c r="K71" i="1"/>
  <c r="L71" i="1"/>
  <c r="M71" i="1"/>
  <c r="N71" i="1"/>
  <c r="P71" i="1"/>
  <c r="D73" i="1"/>
  <c r="E73" i="1"/>
  <c r="F73" i="1"/>
  <c r="G73" i="1"/>
  <c r="H73" i="1"/>
  <c r="I73" i="1"/>
  <c r="J73" i="1"/>
  <c r="K73" i="1"/>
  <c r="L73" i="1"/>
  <c r="M73" i="1"/>
  <c r="N73" i="1"/>
  <c r="P73" i="1"/>
</calcChain>
</file>

<file path=xl/comments1.xml><?xml version="1.0" encoding="utf-8"?>
<comments xmlns="http://schemas.openxmlformats.org/spreadsheetml/2006/main">
  <authors>
    <author>hcamp</author>
  </authors>
  <commentList>
    <comment ref="Q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Q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Q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Q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Q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Q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Q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Q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Q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Q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Q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Q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Q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Q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Q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<sst xmlns="http://schemas.openxmlformats.org/spreadsheetml/2006/main" count="109" uniqueCount="76">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</sst>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showGridLines="0" tabSelected="1" topLeftCell="C1" workbookViewId="0">
      <selection activeCell="N16" sqref="N16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9" width="14.88671875" hidden="1" customWidth="1"/>
    <col min="10" max="14" width="14.88671875" customWidth="1"/>
    <col min="15" max="15" width="2" customWidth="1"/>
    <col min="16" max="16" width="18.5546875" style="21" bestFit="1" customWidth="1"/>
  </cols>
  <sheetData>
    <row r="1" spans="1:16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6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</row>
    <row r="5" spans="1:16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P5" s="23" t="s">
        <v>33</v>
      </c>
    </row>
    <row r="6" spans="1:16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 ht="17.399999999999999" x14ac:dyDescent="0.3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f>M7+1</f>
        <v>36567</v>
      </c>
      <c r="O7" s="12">
        <v>36421</v>
      </c>
    </row>
    <row r="8" spans="1:16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x14ac:dyDescent="0.25">
      <c r="A9" s="8" t="s">
        <v>21</v>
      </c>
    </row>
    <row r="10" spans="1:16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P10" s="30">
        <f t="shared" ref="P10:P15" si="1">SUM(D10:O10)</f>
        <v>2206835</v>
      </c>
    </row>
    <row r="11" spans="1:16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P11" s="30">
        <f t="shared" si="1"/>
        <v>0</v>
      </c>
    </row>
    <row r="12" spans="1:16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P12" s="30">
        <f t="shared" si="1"/>
        <v>44000</v>
      </c>
    </row>
    <row r="13" spans="1:16" x14ac:dyDescent="0.25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N13" s="29">
        <f>+N32+N51+N52</f>
        <v>10800</v>
      </c>
      <c r="P13" s="30">
        <f t="shared" si="1"/>
        <v>118800</v>
      </c>
    </row>
    <row r="14" spans="1:16" x14ac:dyDescent="0.25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N14" s="47">
        <f>SUM(N59:N61)</f>
        <v>6000</v>
      </c>
      <c r="P14" s="30">
        <f t="shared" si="1"/>
        <v>157500</v>
      </c>
    </row>
    <row r="15" spans="1:16" x14ac:dyDescent="0.25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N15" s="31">
        <f>SUM(N10:N14)</f>
        <v>220800</v>
      </c>
      <c r="P15" s="32">
        <f t="shared" si="1"/>
        <v>2527135</v>
      </c>
    </row>
    <row r="16" spans="1:16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P16" s="30"/>
    </row>
    <row r="17" spans="1:17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P17" s="30"/>
    </row>
    <row r="18" spans="1:17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9">
        <f t="shared" si="5"/>
        <v>105000</v>
      </c>
      <c r="M18" s="48">
        <f>20000+40000+45000-80000</f>
        <v>25000</v>
      </c>
      <c r="N18" s="49">
        <f>20000+40000+45000-80000</f>
        <v>25000</v>
      </c>
      <c r="P18" s="32">
        <f>SUM(D18:O18)</f>
        <v>780000</v>
      </c>
    </row>
    <row r="19" spans="1:17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4"/>
    </row>
    <row r="20" spans="1:17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P20" s="32">
        <f>SUM(D20:O20)</f>
        <v>0</v>
      </c>
    </row>
    <row r="21" spans="1:17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P21" s="34"/>
    </row>
    <row r="22" spans="1:17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30"/>
    </row>
    <row r="23" spans="1:17" ht="21.6" thickBot="1" x14ac:dyDescent="0.4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N23" s="35">
        <f>N15+N18+N20</f>
        <v>245800</v>
      </c>
      <c r="P23" s="36">
        <f>P15+P18</f>
        <v>3307135</v>
      </c>
    </row>
    <row r="24" spans="1:17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P24" s="30"/>
    </row>
    <row r="25" spans="1:17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P25" s="30"/>
    </row>
    <row r="26" spans="1:17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30"/>
    </row>
    <row r="27" spans="1:17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P27" s="30"/>
    </row>
    <row r="28" spans="1:17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P28" s="30">
        <f t="shared" ref="P28:P33" si="7">SUM(D28:O28)</f>
        <v>10010</v>
      </c>
    </row>
    <row r="29" spans="1:17" x14ac:dyDescent="0.25">
      <c r="A29" s="2" t="s">
        <v>35</v>
      </c>
      <c r="B29" s="25" t="s">
        <v>45</v>
      </c>
      <c r="C29" s="25" t="s">
        <v>40</v>
      </c>
      <c r="D29" s="29">
        <f t="shared" ref="D29:N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N29" s="29">
        <f t="shared" si="8"/>
        <v>15500</v>
      </c>
      <c r="P29" s="30">
        <f t="shared" si="7"/>
        <v>170500</v>
      </c>
    </row>
    <row r="30" spans="1:17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P30" s="30">
        <f t="shared" si="7"/>
        <v>110000</v>
      </c>
    </row>
    <row r="31" spans="1:17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P31" s="30">
        <f t="shared" si="7"/>
        <v>2750</v>
      </c>
    </row>
    <row r="32" spans="1:17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P32" s="30">
        <f t="shared" si="7"/>
        <v>0</v>
      </c>
    </row>
    <row r="33" spans="1:17" x14ac:dyDescent="0.25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N33" s="31">
        <f>SUM(N28:N32)</f>
        <v>26660</v>
      </c>
      <c r="P33" s="32">
        <f t="shared" si="7"/>
        <v>293260</v>
      </c>
    </row>
    <row r="34" spans="1:17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P34" s="30"/>
    </row>
    <row r="35" spans="1:17" x14ac:dyDescent="0.25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N35" s="38">
        <f>N23-N33-N56-N63-N69</f>
        <v>133000</v>
      </c>
      <c r="P35" s="30">
        <f>SUM(D35:O35)</f>
        <v>1974835</v>
      </c>
    </row>
    <row r="36" spans="1:17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P36" s="30"/>
    </row>
    <row r="37" spans="1:17" ht="15.6" x14ac:dyDescent="0.3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N37" s="39">
        <f>N33+N35</f>
        <v>159660</v>
      </c>
      <c r="P37" s="30">
        <f>SUM(D37:O37)</f>
        <v>2268095</v>
      </c>
    </row>
    <row r="38" spans="1:17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30"/>
    </row>
    <row r="39" spans="1:17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30"/>
    </row>
    <row r="40" spans="1:17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P40" s="30">
        <f>SUM(D40:O40)</f>
        <v>990</v>
      </c>
    </row>
    <row r="41" spans="1:17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P41" s="30">
        <f t="shared" ref="P41:P46" si="12">SUM(D41:O41)</f>
        <v>2750</v>
      </c>
    </row>
    <row r="42" spans="1:17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P42" s="30">
        <f t="shared" si="12"/>
        <v>231000</v>
      </c>
    </row>
    <row r="43" spans="1:17" x14ac:dyDescent="0.25">
      <c r="A43" s="2" t="s">
        <v>62</v>
      </c>
      <c r="B43" t="s">
        <v>70</v>
      </c>
      <c r="C43" t="s">
        <v>10</v>
      </c>
      <c r="D43" s="29">
        <f t="shared" ref="D43:N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N43" s="29">
        <f t="shared" si="13"/>
        <v>9000</v>
      </c>
      <c r="P43" s="30">
        <f t="shared" si="12"/>
        <v>99000</v>
      </c>
    </row>
    <row r="44" spans="1:17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P44" s="30">
        <f t="shared" si="12"/>
        <v>82500</v>
      </c>
    </row>
    <row r="45" spans="1:17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P45" s="30">
        <f t="shared" si="12"/>
        <v>22000</v>
      </c>
    </row>
    <row r="46" spans="1:17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P46" s="30">
        <f t="shared" si="12"/>
        <v>5500</v>
      </c>
    </row>
    <row r="47" spans="1:17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P47" s="30"/>
    </row>
    <row r="48" spans="1:17" x14ac:dyDescent="0.25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N48" s="40">
        <f>SUM(N40:N47)</f>
        <v>40340</v>
      </c>
      <c r="P48" s="30">
        <f>SUM(D48:O48)</f>
        <v>443740</v>
      </c>
    </row>
    <row r="49" spans="1:17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P49" s="30"/>
    </row>
    <row r="50" spans="1:17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P50" s="30">
        <f>SUM(D50:O50)</f>
        <v>44000</v>
      </c>
    </row>
    <row r="51" spans="1:17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P51" s="30">
        <f>SUM(D51:O51)</f>
        <v>88000</v>
      </c>
    </row>
    <row r="52" spans="1:17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P52" s="30">
        <f>SUM(D52:O52)</f>
        <v>30800</v>
      </c>
    </row>
    <row r="53" spans="1:17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P53" s="30"/>
    </row>
    <row r="54" spans="1:17" x14ac:dyDescent="0.25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N54" s="40">
        <f>SUM(N50:N53)</f>
        <v>14800</v>
      </c>
      <c r="P54" s="30">
        <f>SUM(D54:O54)</f>
        <v>162800</v>
      </c>
    </row>
    <row r="55" spans="1:17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P55" s="30"/>
    </row>
    <row r="56" spans="1:17" ht="15.6" x14ac:dyDescent="0.3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N56" s="39">
        <f>N48+N54</f>
        <v>55140</v>
      </c>
      <c r="P56" s="30">
        <f>SUM(D56:O56)</f>
        <v>606540</v>
      </c>
    </row>
    <row r="57" spans="1:17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P57" s="30"/>
    </row>
    <row r="58" spans="1:17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P58" s="30"/>
    </row>
    <row r="59" spans="1:17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P59" s="30">
        <f>SUM(D59:O59)</f>
        <v>29500</v>
      </c>
    </row>
    <row r="60" spans="1:17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P60" s="30">
        <f>SUM(D60:O60)</f>
        <v>128000</v>
      </c>
    </row>
    <row r="61" spans="1:17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P61" s="30">
        <f>SUM(D61:O61)</f>
        <v>0</v>
      </c>
    </row>
    <row r="62" spans="1:17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P62" s="30"/>
    </row>
    <row r="63" spans="1:17" ht="15.6" x14ac:dyDescent="0.3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N63" s="39">
        <f>SUM(N59:N62)</f>
        <v>6000</v>
      </c>
      <c r="P63" s="30">
        <f>SUM(D63:O63)</f>
        <v>157500</v>
      </c>
    </row>
    <row r="64" spans="1:17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P64" s="30"/>
    </row>
    <row r="65" spans="1:16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P65" s="30"/>
    </row>
    <row r="66" spans="1:16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P66" s="30">
        <f>SUM(D66:O66)</f>
        <v>110000</v>
      </c>
    </row>
    <row r="67" spans="1:16" x14ac:dyDescent="0.25">
      <c r="A67" s="7" t="s">
        <v>38</v>
      </c>
      <c r="B67" s="6"/>
      <c r="C67" s="6" t="s">
        <v>48</v>
      </c>
      <c r="D67" s="29">
        <f t="shared" ref="D67:N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N67" s="29">
        <f t="shared" si="18"/>
        <v>15000</v>
      </c>
      <c r="P67" s="30">
        <f>SUM(D67:O67)</f>
        <v>165000</v>
      </c>
    </row>
    <row r="68" spans="1:16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P68" s="30"/>
    </row>
    <row r="69" spans="1:16" ht="15.6" x14ac:dyDescent="0.3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N69" s="39">
        <f>SUM(N66:N68)</f>
        <v>25000</v>
      </c>
      <c r="P69" s="30">
        <f>SUM(D69:O69)</f>
        <v>275000</v>
      </c>
    </row>
    <row r="70" spans="1:16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P70" s="30"/>
    </row>
    <row r="71" spans="1:16" ht="21.6" thickBot="1" x14ac:dyDescent="0.4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N71" s="41">
        <f>N69+N63+N56+N37</f>
        <v>245800</v>
      </c>
      <c r="P71" s="42">
        <f>SUM(D71:O71)</f>
        <v>3307135</v>
      </c>
    </row>
    <row r="72" spans="1:16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P72" s="30"/>
    </row>
    <row r="73" spans="1:16" ht="13.8" thickBot="1" x14ac:dyDescent="0.3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N73" s="43">
        <f>N71-N23</f>
        <v>0</v>
      </c>
      <c r="P73" s="44">
        <f>SUM(D73:O73)</f>
        <v>0</v>
      </c>
    </row>
    <row r="74" spans="1:16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P74" s="30"/>
    </row>
    <row r="75" spans="1:16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P75" s="30"/>
    </row>
    <row r="76" spans="1:16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P76" s="30"/>
    </row>
    <row r="77" spans="1:16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P77" s="30"/>
    </row>
    <row r="78" spans="1:16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P78" s="30"/>
    </row>
    <row r="79" spans="1:16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P79" s="30"/>
    </row>
    <row r="80" spans="1:16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P80" s="30"/>
    </row>
    <row r="81" spans="4:16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P81" s="30"/>
    </row>
    <row r="82" spans="4:16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P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2023-09-10T15:52:36Z</dcterms:modified>
</cp:coreProperties>
</file>