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Sheet1!$A$1:$I$99</definedName>
    <definedName name="_xlnm.Print_Titles" localSheetId="0">Sheet1!$1:$9</definedName>
  </definedNames>
  <calcPr calcId="0" fullCalcOnLoad="1"/>
</workbook>
</file>

<file path=xl/calcChain.xml><?xml version="1.0" encoding="utf-8"?>
<calcChain xmlns="http://schemas.openxmlformats.org/spreadsheetml/2006/main">
  <c r="D11" i="1" l="1"/>
  <c r="E11" i="1"/>
  <c r="G11" i="1"/>
  <c r="H11" i="1"/>
  <c r="D12" i="1"/>
  <c r="E12" i="1"/>
  <c r="G12" i="1"/>
  <c r="H12" i="1"/>
  <c r="D13" i="1"/>
  <c r="E13" i="1"/>
  <c r="G13" i="1"/>
  <c r="H13" i="1"/>
  <c r="D14" i="1"/>
  <c r="E14" i="1"/>
  <c r="G14" i="1"/>
  <c r="H14" i="1"/>
  <c r="D15" i="1"/>
  <c r="E15" i="1"/>
  <c r="G15" i="1"/>
  <c r="H15" i="1"/>
  <c r="D16" i="1"/>
  <c r="E16" i="1"/>
  <c r="G16" i="1"/>
  <c r="H16" i="1"/>
  <c r="D17" i="1"/>
  <c r="E17" i="1"/>
  <c r="G17" i="1"/>
  <c r="H17" i="1"/>
  <c r="D18" i="1"/>
  <c r="E18" i="1"/>
  <c r="G18" i="1"/>
  <c r="H18" i="1"/>
  <c r="D19" i="1"/>
  <c r="E19" i="1"/>
  <c r="G19" i="1"/>
  <c r="H19" i="1"/>
  <c r="D20" i="1"/>
  <c r="E20" i="1"/>
  <c r="G20" i="1"/>
  <c r="H20" i="1"/>
  <c r="D21" i="1"/>
  <c r="E21" i="1"/>
  <c r="G21" i="1"/>
  <c r="H21" i="1"/>
  <c r="D22" i="1"/>
  <c r="E22" i="1"/>
  <c r="G22" i="1"/>
  <c r="H22" i="1"/>
  <c r="D23" i="1"/>
  <c r="E23" i="1"/>
  <c r="G23" i="1"/>
  <c r="H23" i="1"/>
  <c r="D24" i="1"/>
  <c r="E24" i="1"/>
  <c r="G24" i="1"/>
  <c r="H24" i="1"/>
  <c r="D25" i="1"/>
  <c r="E25" i="1"/>
  <c r="G25" i="1"/>
  <c r="H25" i="1"/>
  <c r="D26" i="1"/>
  <c r="E26" i="1"/>
  <c r="G26" i="1"/>
  <c r="H26" i="1"/>
  <c r="D27" i="1"/>
  <c r="E27" i="1"/>
  <c r="G27" i="1"/>
  <c r="H27" i="1"/>
  <c r="D28" i="1"/>
  <c r="E28" i="1"/>
  <c r="G28" i="1"/>
  <c r="H28" i="1"/>
  <c r="D29" i="1"/>
  <c r="E29" i="1"/>
  <c r="G29" i="1"/>
  <c r="H29" i="1"/>
  <c r="D30" i="1"/>
  <c r="E30" i="1"/>
  <c r="G30" i="1"/>
  <c r="H30" i="1"/>
  <c r="D31" i="1"/>
  <c r="E31" i="1"/>
  <c r="G31" i="1"/>
  <c r="H31" i="1"/>
  <c r="D32" i="1"/>
  <c r="E32" i="1"/>
  <c r="G32" i="1"/>
  <c r="H32" i="1"/>
  <c r="D33" i="1"/>
  <c r="E33" i="1"/>
  <c r="G33" i="1"/>
  <c r="H33" i="1"/>
  <c r="D34" i="1"/>
  <c r="E34" i="1"/>
  <c r="G34" i="1"/>
  <c r="H34" i="1"/>
  <c r="D35" i="1"/>
  <c r="E35" i="1"/>
  <c r="G35" i="1"/>
  <c r="H35" i="1"/>
  <c r="D36" i="1"/>
  <c r="E36" i="1"/>
  <c r="G36" i="1"/>
  <c r="H36" i="1"/>
  <c r="D37" i="1"/>
  <c r="E37" i="1"/>
  <c r="G37" i="1"/>
  <c r="H37" i="1"/>
  <c r="D38" i="1"/>
  <c r="E38" i="1"/>
  <c r="G38" i="1"/>
  <c r="H38" i="1"/>
  <c r="D39" i="1"/>
  <c r="E39" i="1"/>
  <c r="G39" i="1"/>
  <c r="H39" i="1"/>
  <c r="D40" i="1"/>
  <c r="E40" i="1"/>
  <c r="G40" i="1"/>
  <c r="H40" i="1"/>
  <c r="D41" i="1"/>
  <c r="E41" i="1"/>
  <c r="G41" i="1"/>
  <c r="H41" i="1"/>
  <c r="D42" i="1"/>
  <c r="E42" i="1"/>
  <c r="G42" i="1"/>
  <c r="H42" i="1"/>
  <c r="D43" i="1"/>
  <c r="E43" i="1"/>
  <c r="G43" i="1"/>
  <c r="H43" i="1"/>
  <c r="D44" i="1"/>
  <c r="E44" i="1"/>
  <c r="G44" i="1"/>
  <c r="H44" i="1"/>
  <c r="D45" i="1"/>
  <c r="E45" i="1"/>
  <c r="G45" i="1"/>
  <c r="H45" i="1"/>
  <c r="D46" i="1"/>
  <c r="E46" i="1"/>
  <c r="G46" i="1"/>
  <c r="H46" i="1"/>
  <c r="D47" i="1"/>
  <c r="E47" i="1"/>
  <c r="G47" i="1"/>
  <c r="H47" i="1"/>
  <c r="D48" i="1"/>
  <c r="E48" i="1"/>
  <c r="G48" i="1"/>
  <c r="H48" i="1"/>
  <c r="D49" i="1"/>
  <c r="E49" i="1"/>
  <c r="G49" i="1"/>
  <c r="H49" i="1"/>
  <c r="D50" i="1"/>
  <c r="E50" i="1"/>
  <c r="G50" i="1"/>
  <c r="H50" i="1"/>
  <c r="D51" i="1"/>
  <c r="E51" i="1"/>
  <c r="G51" i="1"/>
  <c r="H51" i="1"/>
  <c r="D52" i="1"/>
  <c r="E52" i="1"/>
  <c r="G52" i="1"/>
  <c r="H52" i="1"/>
  <c r="D53" i="1"/>
  <c r="E53" i="1"/>
  <c r="G53" i="1"/>
  <c r="H53" i="1"/>
  <c r="D54" i="1"/>
  <c r="E54" i="1"/>
  <c r="G54" i="1"/>
  <c r="H54" i="1"/>
  <c r="D55" i="1"/>
  <c r="E55" i="1"/>
  <c r="G55" i="1"/>
  <c r="H55" i="1"/>
  <c r="D56" i="1"/>
  <c r="E56" i="1"/>
  <c r="G56" i="1"/>
  <c r="H56" i="1"/>
  <c r="D57" i="1"/>
  <c r="E57" i="1"/>
  <c r="G57" i="1"/>
  <c r="H57" i="1"/>
  <c r="D58" i="1"/>
  <c r="E58" i="1"/>
  <c r="G58" i="1"/>
  <c r="H58" i="1"/>
  <c r="D59" i="1"/>
  <c r="E59" i="1"/>
  <c r="G59" i="1"/>
  <c r="H59" i="1"/>
  <c r="D60" i="1"/>
  <c r="E60" i="1"/>
  <c r="G60" i="1"/>
  <c r="H60" i="1"/>
  <c r="D61" i="1"/>
  <c r="E61" i="1"/>
  <c r="G61" i="1"/>
  <c r="H61" i="1"/>
  <c r="D62" i="1"/>
  <c r="E62" i="1"/>
  <c r="G62" i="1"/>
  <c r="H62" i="1"/>
  <c r="D63" i="1"/>
  <c r="E63" i="1"/>
  <c r="G63" i="1"/>
  <c r="H63" i="1"/>
  <c r="D64" i="1"/>
  <c r="E64" i="1"/>
  <c r="G64" i="1"/>
  <c r="H64" i="1"/>
  <c r="D65" i="1"/>
  <c r="E65" i="1"/>
  <c r="G65" i="1"/>
  <c r="H65" i="1"/>
  <c r="D66" i="1"/>
  <c r="E66" i="1"/>
  <c r="G66" i="1"/>
  <c r="H66" i="1"/>
  <c r="D67" i="1"/>
  <c r="E67" i="1"/>
  <c r="G67" i="1"/>
  <c r="H67" i="1"/>
  <c r="D68" i="1"/>
  <c r="E68" i="1"/>
  <c r="G68" i="1"/>
  <c r="H68" i="1"/>
  <c r="D69" i="1"/>
  <c r="E69" i="1"/>
  <c r="G69" i="1"/>
  <c r="H69" i="1"/>
  <c r="D70" i="1"/>
  <c r="E70" i="1"/>
  <c r="G70" i="1"/>
  <c r="H70" i="1"/>
  <c r="D71" i="1"/>
  <c r="E71" i="1"/>
  <c r="G71" i="1"/>
  <c r="H71" i="1"/>
  <c r="D72" i="1"/>
  <c r="E72" i="1"/>
  <c r="G72" i="1"/>
  <c r="H72" i="1"/>
  <c r="D73" i="1"/>
  <c r="E73" i="1"/>
  <c r="G73" i="1"/>
  <c r="H73" i="1"/>
  <c r="D74" i="1"/>
  <c r="E74" i="1"/>
  <c r="G74" i="1"/>
  <c r="H74" i="1"/>
  <c r="D75" i="1"/>
  <c r="E75" i="1"/>
  <c r="G75" i="1"/>
  <c r="H75" i="1"/>
  <c r="D76" i="1"/>
  <c r="E76" i="1"/>
  <c r="G76" i="1"/>
  <c r="H76" i="1"/>
  <c r="D77" i="1"/>
  <c r="E77" i="1"/>
  <c r="G77" i="1"/>
  <c r="H77" i="1"/>
  <c r="D78" i="1"/>
  <c r="E78" i="1"/>
  <c r="G78" i="1"/>
  <c r="H78" i="1"/>
  <c r="D79" i="1"/>
  <c r="E79" i="1"/>
  <c r="G79" i="1"/>
  <c r="H79" i="1"/>
  <c r="D80" i="1"/>
  <c r="E80" i="1"/>
  <c r="G80" i="1"/>
  <c r="H80" i="1"/>
  <c r="D81" i="1"/>
  <c r="E81" i="1"/>
  <c r="G81" i="1"/>
  <c r="H81" i="1"/>
  <c r="D82" i="1"/>
  <c r="E82" i="1"/>
  <c r="G82" i="1"/>
  <c r="H82" i="1"/>
  <c r="D83" i="1"/>
  <c r="E83" i="1"/>
  <c r="G83" i="1"/>
  <c r="H83" i="1"/>
  <c r="D84" i="1"/>
  <c r="E84" i="1"/>
  <c r="G84" i="1"/>
  <c r="H84" i="1"/>
  <c r="D85" i="1"/>
  <c r="E85" i="1"/>
  <c r="G85" i="1"/>
  <c r="H85" i="1"/>
  <c r="D86" i="1"/>
  <c r="E86" i="1"/>
  <c r="G86" i="1"/>
  <c r="H86" i="1"/>
  <c r="D87" i="1"/>
  <c r="E87" i="1"/>
  <c r="G87" i="1"/>
  <c r="H87" i="1"/>
  <c r="D88" i="1"/>
  <c r="E88" i="1"/>
  <c r="G88" i="1"/>
  <c r="H88" i="1"/>
  <c r="D89" i="1"/>
  <c r="E89" i="1"/>
  <c r="G89" i="1"/>
  <c r="H89" i="1"/>
  <c r="D90" i="1"/>
  <c r="E90" i="1"/>
  <c r="G90" i="1"/>
  <c r="H90" i="1"/>
  <c r="D91" i="1"/>
  <c r="E91" i="1"/>
  <c r="G91" i="1"/>
  <c r="H91" i="1"/>
  <c r="D92" i="1"/>
  <c r="E92" i="1"/>
  <c r="G92" i="1"/>
  <c r="H92" i="1"/>
  <c r="D93" i="1"/>
  <c r="E93" i="1"/>
  <c r="G93" i="1"/>
  <c r="H93" i="1"/>
  <c r="D94" i="1"/>
  <c r="E94" i="1"/>
  <c r="G94" i="1"/>
  <c r="H94" i="1"/>
  <c r="D95" i="1"/>
  <c r="E95" i="1"/>
  <c r="G95" i="1"/>
  <c r="H95" i="1"/>
  <c r="D96" i="1"/>
  <c r="E96" i="1"/>
  <c r="G96" i="1"/>
  <c r="H96" i="1"/>
  <c r="D97" i="1"/>
  <c r="E97" i="1"/>
  <c r="G97" i="1"/>
  <c r="H97" i="1"/>
  <c r="B98" i="1"/>
  <c r="D98" i="1"/>
  <c r="E98" i="1"/>
  <c r="G98" i="1"/>
  <c r="H98" i="1"/>
</calcChain>
</file>

<file path=xl/sharedStrings.xml><?xml version="1.0" encoding="utf-8"?>
<sst xmlns="http://schemas.openxmlformats.org/spreadsheetml/2006/main" count="107" uniqueCount="99">
  <si>
    <t>CTP NAME</t>
  </si>
  <si>
    <t>AVAIL DATE</t>
  </si>
  <si>
    <t>PVR %</t>
  </si>
  <si>
    <t>PVR VOLUME</t>
  </si>
  <si>
    <t>AVAIL</t>
  </si>
  <si>
    <t>AFTER PVR</t>
  </si>
  <si>
    <t>DBQ %</t>
  </si>
  <si>
    <t>DBQ AVAIL</t>
  </si>
  <si>
    <t>REMAINDER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</si>
  <si>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</si>
  <si>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</si>
  <si>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</si>
  <si>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</si>
  <si>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</si>
  <si>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</si>
  <si>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</si>
  <si>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</si>
  <si>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</si>
  <si>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</si>
  <si>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</si>
  <si>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</si>
  <si>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</si>
  <si>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</si>
  <si>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</si>
  <si>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</si>
  <si>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</si>
  <si>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</si>
  <si>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</si>
  <si>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</si>
  <si>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</si>
  <si>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</si>
  <si>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</si>
  <si>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</si>
  <si>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</si>
  <si>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</si>
  <si>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WC 49/SP3 - SONAT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</si>
  <si>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</si>
  <si>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</si>
  <si>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</si>
  <si>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</si>
  <si>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</si>
  <si>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</si>
  <si>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</si>
  <si>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</si>
  <si>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</si>
  <si>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</si>
  <si>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</si>
  <si>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</si>
  <si>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</si>
  <si>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</si>
  <si>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</si>
  <si>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</si>
  <si>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</si>
  <si>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</si>
  <si>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</si>
  <si>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</si>
  <si>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</si>
  <si>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</si>
  <si>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</si>
  <si>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</si>
  <si>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</si>
  <si>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</si>
  <si>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</si>
  <si>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</si>
  <si>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</si>
  <si>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</si>
  <si>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</si>
  <si>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</si>
  <si>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</si>
  <si>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</si>
  <si>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</si>
  <si>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</si>
  <si>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</si>
  <si>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</si>
  <si>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</si>
  <si>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</si>
  <si>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</si>
  <si>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</si>
  <si>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</si>
  <si>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</si>
  <si>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</si>
  <si>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</si>
  <si>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</si>
  <si>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</si>
  <si>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</si>
  <si>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</si>
  <si>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</si>
  <si>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</si>
  <si>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</si>
  <si>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</si>
  <si>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>MARCH 2000 NOMINATIONS</t>
  </si>
  <si>
    <t xml:space="preserve">GARDEN BANKS 128 </t>
  </si>
  <si>
    <t>GARDEN BANKS 161/162 - DEVON</t>
  </si>
  <si>
    <t>GARDEN BANKS 161/162 - ENTERPRISE</t>
  </si>
  <si>
    <t>VIRGINIA</t>
  </si>
  <si>
    <t>EI 294 TENN MTR 011567 - BT OPERATING</t>
  </si>
  <si>
    <t>Not yet available</t>
  </si>
  <si>
    <t>Estimate</t>
  </si>
  <si>
    <t>WC 537/552A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</si>
</sst>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5"/>
  <sheetViews>
    <sheetView tabSelected="1" topLeftCell="C1" workbookViewId="0">
      <pane ySplit="8" topLeftCell="A29" activePane="bottomLeft" state="frozen"/>
      <selection pane="bottomLeft" activeCell="J103" sqref="J103"/>
    </sheetView>
  </sheetViews>
  <sheetFormatPr defaultRowHeight="13.2" x14ac:dyDescent="0.25"/>
  <cols>
    <col min="1" max="1" width="40.6640625" customWidth="1"/>
    <col min="2" max="24" width="15.6640625" customWidth="1"/>
  </cols>
  <sheetData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7" t="s">
        <v>37</v>
      </c>
      <c r="B4" s="6"/>
      <c r="C4" s="6"/>
      <c r="D4" s="6"/>
      <c r="E4" s="6"/>
      <c r="F4" s="6"/>
      <c r="G4" s="6"/>
      <c r="H4" s="6"/>
    </row>
    <row r="5" spans="1:8" x14ac:dyDescent="0.25">
      <c r="A5" s="7" t="s">
        <v>90</v>
      </c>
      <c r="B5" s="6"/>
      <c r="C5" s="6"/>
      <c r="D5" s="6"/>
      <c r="E5" s="6"/>
      <c r="F5" s="6"/>
      <c r="G5" s="6"/>
      <c r="H5" s="6"/>
    </row>
    <row r="7" spans="1:8" x14ac:dyDescent="0.25">
      <c r="A7" s="1"/>
      <c r="B7" s="1"/>
      <c r="C7" s="1"/>
      <c r="D7" s="1"/>
      <c r="E7" s="2" t="s">
        <v>4</v>
      </c>
      <c r="F7" s="1"/>
      <c r="G7" s="1"/>
      <c r="H7" s="2" t="s">
        <v>8</v>
      </c>
    </row>
    <row r="8" spans="1:8" ht="13.8" thickBot="1" x14ac:dyDescent="0.3">
      <c r="A8" s="3" t="s">
        <v>0</v>
      </c>
      <c r="B8" s="3" t="s">
        <v>1</v>
      </c>
      <c r="C8" s="3" t="s">
        <v>2</v>
      </c>
      <c r="D8" s="3" t="s">
        <v>3</v>
      </c>
      <c r="E8" s="3" t="s">
        <v>5</v>
      </c>
      <c r="F8" s="3" t="s">
        <v>6</v>
      </c>
      <c r="G8" s="3" t="s">
        <v>7</v>
      </c>
      <c r="H8" s="3" t="s">
        <v>4</v>
      </c>
    </row>
    <row r="9" spans="1:8" x14ac:dyDescent="0.25">
      <c r="B9" s="4">
        <v>36586</v>
      </c>
      <c r="F9" s="8"/>
    </row>
    <row r="10" spans="1:8" x14ac:dyDescent="0.25">
      <c r="B10" s="4"/>
      <c r="D10" s="9"/>
      <c r="F10" s="8"/>
    </row>
    <row r="11" spans="1:8" x14ac:dyDescent="0.25">
      <c r="A11" t="s">
        <v>9</v>
      </c>
      <c r="B11">
        <v>893</v>
      </c>
      <c r="D11" s="9">
        <f xml:space="preserve"> SUM(B11*C11)</f>
        <v>0</v>
      </c>
      <c r="E11" s="9">
        <f xml:space="preserve"> SUM(B11-D11)</f>
        <v>893</v>
      </c>
      <c r="F11" s="8">
        <v>0.9</v>
      </c>
      <c r="G11" s="9">
        <f xml:space="preserve"> SUM(E11*F11)</f>
        <v>803.7</v>
      </c>
      <c r="H11" s="9">
        <f xml:space="preserve"> SUM(E11-G11)</f>
        <v>89.299999999999955</v>
      </c>
    </row>
    <row r="12" spans="1:8" x14ac:dyDescent="0.25">
      <c r="A12" t="s">
        <v>10</v>
      </c>
      <c r="B12">
        <v>3501</v>
      </c>
      <c r="C12">
        <v>3.9600000000000003E-2</v>
      </c>
      <c r="D12" s="9">
        <f t="shared" ref="D12:D75" si="0" xml:space="preserve"> SUM(B12*C12)</f>
        <v>138.6396</v>
      </c>
      <c r="E12" s="9">
        <f t="shared" ref="E12:E75" si="1" xml:space="preserve"> SUM(B12-D12)</f>
        <v>3362.3604</v>
      </c>
      <c r="F12" s="8">
        <v>0.9</v>
      </c>
      <c r="G12" s="9">
        <f t="shared" ref="G12:G75" si="2" xml:space="preserve"> SUM(E12*F12)</f>
        <v>3026.1243600000003</v>
      </c>
      <c r="H12" s="9">
        <f xml:space="preserve"> SUM(E12-G12)</f>
        <v>336.23603999999978</v>
      </c>
    </row>
    <row r="13" spans="1:8" x14ac:dyDescent="0.25">
      <c r="A13" t="s">
        <v>11</v>
      </c>
      <c r="B13">
        <v>177</v>
      </c>
      <c r="D13" s="9">
        <f t="shared" si="0"/>
        <v>0</v>
      </c>
      <c r="E13" s="9">
        <f t="shared" si="1"/>
        <v>177</v>
      </c>
      <c r="F13" s="8">
        <v>0</v>
      </c>
      <c r="G13" s="9">
        <f t="shared" si="2"/>
        <v>0</v>
      </c>
      <c r="H13" s="9">
        <f t="shared" ref="H13:H76" si="3" xml:space="preserve"> SUM(E13-G13)</f>
        <v>177</v>
      </c>
    </row>
    <row r="14" spans="1:8" x14ac:dyDescent="0.25">
      <c r="A14" t="s">
        <v>12</v>
      </c>
      <c r="B14">
        <v>4372</v>
      </c>
      <c r="C14" s="5">
        <v>0.123</v>
      </c>
      <c r="D14" s="9">
        <f t="shared" si="0"/>
        <v>537.75599999999997</v>
      </c>
      <c r="E14" s="9">
        <f t="shared" si="1"/>
        <v>3834.2440000000001</v>
      </c>
      <c r="F14" s="8">
        <v>0.8</v>
      </c>
      <c r="G14" s="9">
        <f t="shared" si="2"/>
        <v>3067.3952000000004</v>
      </c>
      <c r="H14" s="9">
        <f t="shared" si="3"/>
        <v>766.84879999999976</v>
      </c>
    </row>
    <row r="15" spans="1:8" x14ac:dyDescent="0.25">
      <c r="A15" t="s">
        <v>13</v>
      </c>
      <c r="B15">
        <v>32</v>
      </c>
      <c r="D15" s="9">
        <f t="shared" si="0"/>
        <v>0</v>
      </c>
      <c r="E15" s="9">
        <f t="shared" si="1"/>
        <v>32</v>
      </c>
      <c r="F15" s="8">
        <v>0</v>
      </c>
      <c r="G15" s="9">
        <f t="shared" si="2"/>
        <v>0</v>
      </c>
      <c r="H15" s="9">
        <f t="shared" si="3"/>
        <v>32</v>
      </c>
    </row>
    <row r="16" spans="1:8" x14ac:dyDescent="0.25">
      <c r="A16" t="s">
        <v>14</v>
      </c>
      <c r="B16">
        <v>643</v>
      </c>
      <c r="D16" s="9">
        <f t="shared" si="0"/>
        <v>0</v>
      </c>
      <c r="E16" s="9">
        <f t="shared" si="1"/>
        <v>643</v>
      </c>
      <c r="F16" s="8">
        <v>0.8</v>
      </c>
      <c r="G16" s="9">
        <f t="shared" si="2"/>
        <v>514.4</v>
      </c>
      <c r="H16" s="9">
        <f t="shared" si="3"/>
        <v>128.60000000000002</v>
      </c>
    </row>
    <row r="17" spans="1:8" x14ac:dyDescent="0.25">
      <c r="A17" t="s">
        <v>36</v>
      </c>
      <c r="B17">
        <v>2310</v>
      </c>
      <c r="C17">
        <v>0.14249999999999999</v>
      </c>
      <c r="D17" s="9">
        <f t="shared" si="0"/>
        <v>329.17499999999995</v>
      </c>
      <c r="E17" s="9">
        <f t="shared" si="1"/>
        <v>1980.825</v>
      </c>
      <c r="F17" s="8">
        <v>0.8</v>
      </c>
      <c r="G17" s="9">
        <f t="shared" si="2"/>
        <v>1584.66</v>
      </c>
      <c r="H17" s="9">
        <f t="shared" si="3"/>
        <v>396.16499999999996</v>
      </c>
    </row>
    <row r="18" spans="1:8" x14ac:dyDescent="0.25">
      <c r="A18" t="s">
        <v>15</v>
      </c>
      <c r="B18">
        <v>57</v>
      </c>
      <c r="C18">
        <v>0.25469999999999998</v>
      </c>
      <c r="D18" s="9">
        <f t="shared" si="0"/>
        <v>14.517899999999999</v>
      </c>
      <c r="E18" s="9">
        <f t="shared" si="1"/>
        <v>42.482100000000003</v>
      </c>
      <c r="F18" s="8">
        <v>0.8</v>
      </c>
      <c r="G18" s="9">
        <f t="shared" si="2"/>
        <v>33.985680000000002</v>
      </c>
      <c r="H18" s="9">
        <f t="shared" si="3"/>
        <v>8.4964200000000005</v>
      </c>
    </row>
    <row r="19" spans="1:8" x14ac:dyDescent="0.25">
      <c r="A19" t="s">
        <v>16</v>
      </c>
      <c r="B19">
        <v>2466</v>
      </c>
      <c r="C19">
        <v>0.2331</v>
      </c>
      <c r="D19" s="9">
        <f t="shared" si="0"/>
        <v>574.82460000000003</v>
      </c>
      <c r="E19" s="9">
        <f t="shared" si="1"/>
        <v>1891.1754000000001</v>
      </c>
      <c r="F19" s="8">
        <v>0.7</v>
      </c>
      <c r="G19" s="9">
        <f t="shared" si="2"/>
        <v>1323.82278</v>
      </c>
      <c r="H19" s="9">
        <f t="shared" si="3"/>
        <v>567.35262000000012</v>
      </c>
    </row>
    <row r="20" spans="1:8" x14ac:dyDescent="0.25">
      <c r="A20" t="s">
        <v>17</v>
      </c>
      <c r="B20">
        <v>4199</v>
      </c>
      <c r="C20">
        <v>0.13780000000000001</v>
      </c>
      <c r="D20" s="9">
        <f t="shared" si="0"/>
        <v>578.62220000000002</v>
      </c>
      <c r="E20" s="9">
        <f t="shared" si="1"/>
        <v>3620.3778000000002</v>
      </c>
      <c r="F20" s="8">
        <v>0.8</v>
      </c>
      <c r="G20" s="9">
        <f t="shared" si="2"/>
        <v>2896.3022400000004</v>
      </c>
      <c r="H20" s="9">
        <f t="shared" si="3"/>
        <v>724.07555999999977</v>
      </c>
    </row>
    <row r="21" spans="1:8" x14ac:dyDescent="0.25">
      <c r="A21" t="s">
        <v>18</v>
      </c>
      <c r="B21">
        <v>1</v>
      </c>
      <c r="D21" s="9">
        <f t="shared" si="0"/>
        <v>0</v>
      </c>
      <c r="E21" s="9">
        <f t="shared" si="1"/>
        <v>1</v>
      </c>
      <c r="F21" s="8">
        <v>0</v>
      </c>
      <c r="G21" s="9">
        <f t="shared" si="2"/>
        <v>0</v>
      </c>
      <c r="H21" s="9">
        <f t="shared" si="3"/>
        <v>1</v>
      </c>
    </row>
    <row r="22" spans="1:8" x14ac:dyDescent="0.25">
      <c r="A22" t="s">
        <v>19</v>
      </c>
      <c r="B22">
        <v>4553</v>
      </c>
      <c r="C22">
        <v>2.46E-2</v>
      </c>
      <c r="D22" s="9">
        <f t="shared" si="0"/>
        <v>112.0038</v>
      </c>
      <c r="E22" s="9">
        <f t="shared" si="1"/>
        <v>4440.9961999999996</v>
      </c>
      <c r="F22" s="8">
        <v>0.85</v>
      </c>
      <c r="G22" s="9">
        <f t="shared" si="2"/>
        <v>3774.8467699999997</v>
      </c>
      <c r="H22" s="9">
        <f t="shared" si="3"/>
        <v>666.14942999999994</v>
      </c>
    </row>
    <row r="23" spans="1:8" x14ac:dyDescent="0.25">
      <c r="A23" t="s">
        <v>20</v>
      </c>
      <c r="B23">
        <v>2211</v>
      </c>
      <c r="C23">
        <v>0.13420000000000001</v>
      </c>
      <c r="D23" s="9">
        <f t="shared" si="0"/>
        <v>296.71620000000001</v>
      </c>
      <c r="E23" s="9">
        <f t="shared" si="1"/>
        <v>1914.2837999999999</v>
      </c>
      <c r="F23" s="8">
        <v>0.8</v>
      </c>
      <c r="G23" s="9">
        <f t="shared" si="2"/>
        <v>1531.42704</v>
      </c>
      <c r="H23" s="9">
        <f t="shared" si="3"/>
        <v>382.85675999999989</v>
      </c>
    </row>
    <row r="24" spans="1:8" x14ac:dyDescent="0.25">
      <c r="A24" t="s">
        <v>21</v>
      </c>
      <c r="B24">
        <v>48015</v>
      </c>
      <c r="C24" s="5">
        <v>0.10100000000000001</v>
      </c>
      <c r="D24" s="9">
        <f t="shared" si="0"/>
        <v>4849.5150000000003</v>
      </c>
      <c r="E24" s="9">
        <f t="shared" si="1"/>
        <v>43165.485000000001</v>
      </c>
      <c r="F24" s="8">
        <v>0.8</v>
      </c>
      <c r="G24" s="9">
        <f t="shared" si="2"/>
        <v>34532.387999999999</v>
      </c>
      <c r="H24" s="9">
        <f t="shared" si="3"/>
        <v>8633.0970000000016</v>
      </c>
    </row>
    <row r="25" spans="1:8" x14ac:dyDescent="0.25">
      <c r="A25" t="s">
        <v>22</v>
      </c>
      <c r="B25">
        <v>111</v>
      </c>
      <c r="C25">
        <v>0.1603</v>
      </c>
      <c r="D25" s="9">
        <f t="shared" si="0"/>
        <v>17.793299999999999</v>
      </c>
      <c r="E25" s="9">
        <f t="shared" si="1"/>
        <v>93.206699999999998</v>
      </c>
      <c r="F25" s="8">
        <v>0</v>
      </c>
      <c r="G25" s="9">
        <f t="shared" si="2"/>
        <v>0</v>
      </c>
      <c r="H25" s="9">
        <f t="shared" si="3"/>
        <v>93.206699999999998</v>
      </c>
    </row>
    <row r="26" spans="1:8" x14ac:dyDescent="0.25">
      <c r="A26" t="s">
        <v>23</v>
      </c>
      <c r="B26">
        <v>1930</v>
      </c>
      <c r="C26">
        <v>9.8400000000000001E-2</v>
      </c>
      <c r="D26" s="9">
        <f t="shared" si="0"/>
        <v>189.91200000000001</v>
      </c>
      <c r="E26" s="9">
        <f t="shared" si="1"/>
        <v>1740.088</v>
      </c>
      <c r="F26" s="8">
        <v>0.7</v>
      </c>
      <c r="G26" s="9">
        <f t="shared" si="2"/>
        <v>1218.0616</v>
      </c>
      <c r="H26" s="9">
        <f t="shared" si="3"/>
        <v>522.02639999999997</v>
      </c>
    </row>
    <row r="27" spans="1:8" x14ac:dyDescent="0.25">
      <c r="A27" t="s">
        <v>24</v>
      </c>
      <c r="B27">
        <v>7256</v>
      </c>
      <c r="C27">
        <v>4.7800000000000002E-2</v>
      </c>
      <c r="D27" s="9">
        <f t="shared" si="0"/>
        <v>346.83680000000004</v>
      </c>
      <c r="E27" s="9">
        <f t="shared" si="1"/>
        <v>6909.1632</v>
      </c>
      <c r="F27" s="8">
        <v>0.8</v>
      </c>
      <c r="G27" s="9">
        <f t="shared" si="2"/>
        <v>5527.3305600000003</v>
      </c>
      <c r="H27" s="9">
        <f t="shared" si="3"/>
        <v>1381.8326399999996</v>
      </c>
    </row>
    <row r="28" spans="1:8" x14ac:dyDescent="0.25">
      <c r="A28" t="s">
        <v>25</v>
      </c>
      <c r="B28">
        <v>1965</v>
      </c>
      <c r="D28" s="9">
        <f t="shared" si="0"/>
        <v>0</v>
      </c>
      <c r="E28" s="9">
        <f t="shared" si="1"/>
        <v>1965</v>
      </c>
      <c r="F28" s="8">
        <v>0.9</v>
      </c>
      <c r="G28" s="9">
        <f t="shared" si="2"/>
        <v>1768.5</v>
      </c>
      <c r="H28" s="9">
        <f t="shared" si="3"/>
        <v>196.5</v>
      </c>
    </row>
    <row r="29" spans="1:8" x14ac:dyDescent="0.25">
      <c r="A29" t="s">
        <v>26</v>
      </c>
      <c r="B29">
        <v>30352</v>
      </c>
      <c r="C29">
        <v>0.19220000000000001</v>
      </c>
      <c r="D29" s="9">
        <f t="shared" si="0"/>
        <v>5833.6544000000004</v>
      </c>
      <c r="E29" s="9">
        <f t="shared" si="1"/>
        <v>24518.345600000001</v>
      </c>
      <c r="F29" s="8">
        <v>0.85</v>
      </c>
      <c r="G29" s="9">
        <f t="shared" si="2"/>
        <v>20840.59376</v>
      </c>
      <c r="H29" s="9">
        <f t="shared" si="3"/>
        <v>3677.7518400000008</v>
      </c>
    </row>
    <row r="30" spans="1:8" x14ac:dyDescent="0.25">
      <c r="A30" t="s">
        <v>27</v>
      </c>
      <c r="B30">
        <v>1709</v>
      </c>
      <c r="C30">
        <v>8.8499999999999995E-2</v>
      </c>
      <c r="D30" s="9">
        <f t="shared" si="0"/>
        <v>151.2465</v>
      </c>
      <c r="E30" s="9">
        <f t="shared" si="1"/>
        <v>1557.7535</v>
      </c>
      <c r="F30" s="8">
        <v>0</v>
      </c>
      <c r="G30" s="9">
        <f t="shared" si="2"/>
        <v>0</v>
      </c>
      <c r="H30" s="9">
        <f t="shared" si="3"/>
        <v>1557.7535</v>
      </c>
    </row>
    <row r="31" spans="1:8" x14ac:dyDescent="0.25">
      <c r="A31" t="s">
        <v>28</v>
      </c>
      <c r="B31">
        <v>2812</v>
      </c>
      <c r="D31" s="9">
        <f t="shared" si="0"/>
        <v>0</v>
      </c>
      <c r="E31" s="9">
        <f t="shared" si="1"/>
        <v>2812</v>
      </c>
      <c r="F31" s="8">
        <v>0.9</v>
      </c>
      <c r="G31" s="9">
        <f t="shared" si="2"/>
        <v>2530.8000000000002</v>
      </c>
      <c r="H31" s="9">
        <f t="shared" si="3"/>
        <v>281.19999999999982</v>
      </c>
    </row>
    <row r="32" spans="1:8" x14ac:dyDescent="0.25">
      <c r="A32" t="s">
        <v>29</v>
      </c>
      <c r="B32">
        <v>2312</v>
      </c>
      <c r="D32" s="9">
        <f t="shared" si="0"/>
        <v>0</v>
      </c>
      <c r="E32" s="9">
        <f t="shared" si="1"/>
        <v>2312</v>
      </c>
      <c r="F32" s="8">
        <v>0.9</v>
      </c>
      <c r="G32" s="9">
        <f t="shared" si="2"/>
        <v>2080.8000000000002</v>
      </c>
      <c r="H32" s="9">
        <f t="shared" si="3"/>
        <v>231.19999999999982</v>
      </c>
    </row>
    <row r="33" spans="1:9" x14ac:dyDescent="0.25">
      <c r="A33" t="s">
        <v>30</v>
      </c>
      <c r="B33">
        <v>1234</v>
      </c>
      <c r="D33" s="9">
        <f t="shared" si="0"/>
        <v>0</v>
      </c>
      <c r="E33" s="9">
        <f t="shared" si="1"/>
        <v>1234</v>
      </c>
      <c r="F33" s="8">
        <v>0.75</v>
      </c>
      <c r="G33" s="9">
        <f t="shared" si="2"/>
        <v>925.5</v>
      </c>
      <c r="H33" s="9">
        <f t="shared" si="3"/>
        <v>308.5</v>
      </c>
    </row>
    <row r="34" spans="1:9" x14ac:dyDescent="0.25">
      <c r="A34" s="13" t="s">
        <v>95</v>
      </c>
      <c r="B34" s="13">
        <v>0</v>
      </c>
      <c r="C34" s="13"/>
      <c r="D34" s="15">
        <f t="shared" si="0"/>
        <v>0</v>
      </c>
      <c r="E34" s="15">
        <f t="shared" si="1"/>
        <v>0</v>
      </c>
      <c r="F34" s="16">
        <v>0</v>
      </c>
      <c r="G34" s="15">
        <f t="shared" si="2"/>
        <v>0</v>
      </c>
      <c r="H34" s="9">
        <f t="shared" si="3"/>
        <v>0</v>
      </c>
      <c r="I34" s="13" t="s">
        <v>96</v>
      </c>
    </row>
    <row r="35" spans="1:9" x14ac:dyDescent="0.25">
      <c r="A35" t="s">
        <v>31</v>
      </c>
      <c r="B35">
        <v>815</v>
      </c>
      <c r="D35" s="9">
        <f t="shared" si="0"/>
        <v>0</v>
      </c>
      <c r="E35" s="9">
        <f t="shared" si="1"/>
        <v>815</v>
      </c>
      <c r="F35" s="8">
        <v>0</v>
      </c>
      <c r="G35" s="9">
        <f t="shared" si="2"/>
        <v>0</v>
      </c>
      <c r="H35" s="9">
        <f t="shared" si="3"/>
        <v>815</v>
      </c>
    </row>
    <row r="36" spans="1:9" x14ac:dyDescent="0.25">
      <c r="A36" s="17" t="s">
        <v>32</v>
      </c>
      <c r="B36" s="17">
        <v>230</v>
      </c>
      <c r="C36" s="17"/>
      <c r="D36" s="18">
        <f t="shared" si="0"/>
        <v>0</v>
      </c>
      <c r="E36" s="18">
        <f t="shared" si="1"/>
        <v>230</v>
      </c>
      <c r="F36" s="19">
        <v>0</v>
      </c>
      <c r="G36" s="18">
        <f t="shared" si="2"/>
        <v>0</v>
      </c>
      <c r="H36" s="9">
        <f t="shared" si="3"/>
        <v>230</v>
      </c>
      <c r="I36" s="17"/>
    </row>
    <row r="37" spans="1:9" x14ac:dyDescent="0.25">
      <c r="A37" t="s">
        <v>33</v>
      </c>
      <c r="B37">
        <v>756</v>
      </c>
      <c r="D37" s="9">
        <f t="shared" si="0"/>
        <v>0</v>
      </c>
      <c r="E37" s="9">
        <f t="shared" si="1"/>
        <v>756</v>
      </c>
      <c r="F37" s="8">
        <v>0</v>
      </c>
      <c r="G37" s="9">
        <f t="shared" si="2"/>
        <v>0</v>
      </c>
      <c r="H37" s="9">
        <f t="shared" si="3"/>
        <v>756</v>
      </c>
    </row>
    <row r="38" spans="1:9" x14ac:dyDescent="0.25">
      <c r="A38" s="13" t="s">
        <v>34</v>
      </c>
      <c r="B38" s="13"/>
      <c r="C38" s="13"/>
      <c r="D38" s="15">
        <f t="shared" si="0"/>
        <v>0</v>
      </c>
      <c r="E38" s="15">
        <f t="shared" si="1"/>
        <v>0</v>
      </c>
      <c r="F38" s="16">
        <v>0</v>
      </c>
      <c r="G38" s="15">
        <f t="shared" si="2"/>
        <v>0</v>
      </c>
      <c r="H38" s="9">
        <f t="shared" si="3"/>
        <v>0</v>
      </c>
      <c r="I38" s="13" t="s">
        <v>96</v>
      </c>
    </row>
    <row r="39" spans="1:9" x14ac:dyDescent="0.25">
      <c r="A39" s="13" t="s">
        <v>35</v>
      </c>
      <c r="B39" s="13"/>
      <c r="C39" s="13"/>
      <c r="D39" s="15">
        <f t="shared" si="0"/>
        <v>0</v>
      </c>
      <c r="E39" s="15">
        <f t="shared" si="1"/>
        <v>0</v>
      </c>
      <c r="F39" s="16">
        <v>0</v>
      </c>
      <c r="G39" s="15">
        <f t="shared" si="2"/>
        <v>0</v>
      </c>
      <c r="H39" s="9">
        <f t="shared" si="3"/>
        <v>0</v>
      </c>
      <c r="I39" s="13" t="s">
        <v>96</v>
      </c>
    </row>
    <row r="40" spans="1:9" x14ac:dyDescent="0.25">
      <c r="A40" t="s">
        <v>38</v>
      </c>
      <c r="B40">
        <v>6310</v>
      </c>
      <c r="D40" s="9">
        <f t="shared" si="0"/>
        <v>0</v>
      </c>
      <c r="E40" s="9">
        <f t="shared" si="1"/>
        <v>6310</v>
      </c>
      <c r="F40" s="8">
        <v>0.9</v>
      </c>
      <c r="G40" s="9">
        <f t="shared" si="2"/>
        <v>5679</v>
      </c>
      <c r="H40" s="9">
        <f t="shared" si="3"/>
        <v>631</v>
      </c>
    </row>
    <row r="41" spans="1:9" x14ac:dyDescent="0.25">
      <c r="A41" t="s">
        <v>39</v>
      </c>
      <c r="B41">
        <v>1</v>
      </c>
      <c r="D41" s="9">
        <f t="shared" si="0"/>
        <v>0</v>
      </c>
      <c r="E41" s="9">
        <f t="shared" si="1"/>
        <v>1</v>
      </c>
      <c r="F41" s="8">
        <v>0</v>
      </c>
      <c r="G41" s="9">
        <f t="shared" si="2"/>
        <v>0</v>
      </c>
      <c r="H41" s="9">
        <f t="shared" si="3"/>
        <v>1</v>
      </c>
    </row>
    <row r="42" spans="1:9" x14ac:dyDescent="0.25">
      <c r="A42" t="s">
        <v>40</v>
      </c>
      <c r="B42">
        <v>5156</v>
      </c>
      <c r="D42" s="9">
        <f t="shared" si="0"/>
        <v>0</v>
      </c>
      <c r="E42" s="9">
        <f t="shared" si="1"/>
        <v>5156</v>
      </c>
      <c r="F42" s="8">
        <v>0.8</v>
      </c>
      <c r="G42" s="9">
        <f t="shared" si="2"/>
        <v>4124.8</v>
      </c>
      <c r="H42" s="9">
        <f t="shared" si="3"/>
        <v>1031.1999999999998</v>
      </c>
    </row>
    <row r="43" spans="1:9" x14ac:dyDescent="0.25">
      <c r="A43" t="s">
        <v>41</v>
      </c>
      <c r="B43">
        <v>5695</v>
      </c>
      <c r="D43" s="9">
        <f t="shared" si="0"/>
        <v>0</v>
      </c>
      <c r="E43" s="9">
        <f t="shared" si="1"/>
        <v>5695</v>
      </c>
      <c r="F43" s="8">
        <v>0.6</v>
      </c>
      <c r="G43" s="9">
        <f t="shared" si="2"/>
        <v>3417</v>
      </c>
      <c r="H43" s="9">
        <f t="shared" si="3"/>
        <v>2278</v>
      </c>
    </row>
    <row r="44" spans="1:9" x14ac:dyDescent="0.25">
      <c r="A44" s="13" t="s">
        <v>42</v>
      </c>
      <c r="B44" s="13">
        <v>6200</v>
      </c>
      <c r="C44" s="13"/>
      <c r="D44" s="15">
        <f t="shared" si="0"/>
        <v>0</v>
      </c>
      <c r="E44" s="15">
        <f t="shared" si="1"/>
        <v>6200</v>
      </c>
      <c r="F44" s="16">
        <v>0.8</v>
      </c>
      <c r="G44" s="15">
        <f t="shared" si="2"/>
        <v>4960</v>
      </c>
      <c r="H44" s="9">
        <f t="shared" si="3"/>
        <v>1240</v>
      </c>
      <c r="I44" s="13" t="s">
        <v>97</v>
      </c>
    </row>
    <row r="45" spans="1:9" x14ac:dyDescent="0.25">
      <c r="A45" s="13" t="s">
        <v>43</v>
      </c>
      <c r="B45" s="13">
        <v>1000</v>
      </c>
      <c r="C45" s="13"/>
      <c r="D45" s="15">
        <f t="shared" si="0"/>
        <v>0</v>
      </c>
      <c r="E45" s="15">
        <f t="shared" si="1"/>
        <v>1000</v>
      </c>
      <c r="F45" s="16">
        <v>0</v>
      </c>
      <c r="G45" s="15">
        <f t="shared" si="2"/>
        <v>0</v>
      </c>
      <c r="H45" s="9">
        <f t="shared" si="3"/>
        <v>1000</v>
      </c>
      <c r="I45" s="13" t="s">
        <v>97</v>
      </c>
    </row>
    <row r="46" spans="1:9" x14ac:dyDescent="0.25">
      <c r="A46" t="s">
        <v>44</v>
      </c>
      <c r="B46">
        <v>26875</v>
      </c>
      <c r="C46">
        <v>8.9300000000000004E-2</v>
      </c>
      <c r="D46" s="9">
        <f t="shared" si="0"/>
        <v>2399.9375</v>
      </c>
      <c r="E46" s="9">
        <f t="shared" si="1"/>
        <v>24475.0625</v>
      </c>
      <c r="F46" s="8">
        <v>0.8</v>
      </c>
      <c r="G46" s="9">
        <f t="shared" si="2"/>
        <v>19580.05</v>
      </c>
      <c r="H46" s="9">
        <f t="shared" si="3"/>
        <v>4895.0125000000007</v>
      </c>
    </row>
    <row r="47" spans="1:9" x14ac:dyDescent="0.25">
      <c r="A47" t="s">
        <v>45</v>
      </c>
      <c r="B47">
        <v>10880</v>
      </c>
      <c r="D47" s="9">
        <f t="shared" si="0"/>
        <v>0</v>
      </c>
      <c r="E47" s="9">
        <f t="shared" si="1"/>
        <v>10880</v>
      </c>
      <c r="F47" s="8">
        <v>0.6</v>
      </c>
      <c r="G47" s="9">
        <f t="shared" si="2"/>
        <v>6528</v>
      </c>
      <c r="H47" s="9">
        <f t="shared" si="3"/>
        <v>4352</v>
      </c>
    </row>
    <row r="48" spans="1:9" x14ac:dyDescent="0.25">
      <c r="A48" t="s">
        <v>46</v>
      </c>
      <c r="B48">
        <v>2</v>
      </c>
      <c r="D48" s="9">
        <f t="shared" si="0"/>
        <v>0</v>
      </c>
      <c r="E48" s="9">
        <f t="shared" si="1"/>
        <v>2</v>
      </c>
      <c r="F48" s="8">
        <v>0</v>
      </c>
      <c r="G48" s="9">
        <f t="shared" si="2"/>
        <v>0</v>
      </c>
      <c r="H48" s="9">
        <f t="shared" si="3"/>
        <v>2</v>
      </c>
    </row>
    <row r="49" spans="1:9" x14ac:dyDescent="0.25">
      <c r="A49" t="s">
        <v>98</v>
      </c>
      <c r="B49">
        <v>2500</v>
      </c>
      <c r="D49" s="9">
        <f t="shared" si="0"/>
        <v>0</v>
      </c>
      <c r="E49" s="9">
        <f t="shared" si="1"/>
        <v>2500</v>
      </c>
      <c r="F49" s="8">
        <v>0</v>
      </c>
      <c r="G49" s="9">
        <f t="shared" si="2"/>
        <v>0</v>
      </c>
      <c r="H49" s="9">
        <f t="shared" si="3"/>
        <v>2500</v>
      </c>
    </row>
    <row r="50" spans="1:9" x14ac:dyDescent="0.25">
      <c r="A50" t="s">
        <v>47</v>
      </c>
      <c r="B50">
        <v>2597</v>
      </c>
      <c r="D50" s="9">
        <f t="shared" si="0"/>
        <v>0</v>
      </c>
      <c r="E50" s="9">
        <f t="shared" si="1"/>
        <v>2597</v>
      </c>
      <c r="F50" s="8">
        <v>0.9</v>
      </c>
      <c r="G50" s="9">
        <f t="shared" si="2"/>
        <v>2337.3000000000002</v>
      </c>
      <c r="H50" s="9">
        <f t="shared" si="3"/>
        <v>259.69999999999982</v>
      </c>
    </row>
    <row r="51" spans="1:9" x14ac:dyDescent="0.25">
      <c r="A51" t="s">
        <v>48</v>
      </c>
      <c r="B51">
        <v>19158</v>
      </c>
      <c r="D51" s="9">
        <f t="shared" si="0"/>
        <v>0</v>
      </c>
      <c r="E51" s="9">
        <f t="shared" si="1"/>
        <v>19158</v>
      </c>
      <c r="F51" s="8">
        <v>0.9</v>
      </c>
      <c r="G51" s="9">
        <f t="shared" si="2"/>
        <v>17242.2</v>
      </c>
      <c r="H51" s="9">
        <f t="shared" si="3"/>
        <v>1915.7999999999993</v>
      </c>
    </row>
    <row r="52" spans="1:9" x14ac:dyDescent="0.25">
      <c r="A52" t="s">
        <v>49</v>
      </c>
      <c r="B52">
        <v>1007</v>
      </c>
      <c r="D52" s="9">
        <f t="shared" si="0"/>
        <v>0</v>
      </c>
      <c r="E52" s="9">
        <f t="shared" si="1"/>
        <v>1007</v>
      </c>
      <c r="F52" s="8">
        <v>0.9</v>
      </c>
      <c r="G52" s="9">
        <f t="shared" si="2"/>
        <v>906.30000000000007</v>
      </c>
      <c r="H52" s="9">
        <f t="shared" si="3"/>
        <v>100.69999999999993</v>
      </c>
    </row>
    <row r="53" spans="1:9" x14ac:dyDescent="0.25">
      <c r="A53" t="s">
        <v>48</v>
      </c>
      <c r="B53">
        <v>19158</v>
      </c>
      <c r="D53" s="9">
        <f t="shared" si="0"/>
        <v>0</v>
      </c>
      <c r="E53" s="9">
        <f t="shared" si="1"/>
        <v>19158</v>
      </c>
      <c r="F53" s="8">
        <v>0.8</v>
      </c>
      <c r="G53" s="9">
        <f t="shared" si="2"/>
        <v>15326.400000000001</v>
      </c>
      <c r="H53" s="9">
        <f t="shared" si="3"/>
        <v>3831.5999999999985</v>
      </c>
    </row>
    <row r="54" spans="1:9" x14ac:dyDescent="0.25">
      <c r="A54" t="s">
        <v>91</v>
      </c>
      <c r="B54">
        <v>12793</v>
      </c>
      <c r="C54">
        <v>0.19350000000000001</v>
      </c>
      <c r="D54" s="9">
        <f t="shared" si="0"/>
        <v>2475.4455000000003</v>
      </c>
      <c r="E54" s="9">
        <f t="shared" si="1"/>
        <v>10317.5545</v>
      </c>
      <c r="F54" s="8">
        <v>0.7</v>
      </c>
      <c r="G54" s="9">
        <f t="shared" si="2"/>
        <v>7222.2881499999994</v>
      </c>
      <c r="H54" s="9">
        <f t="shared" si="3"/>
        <v>3095.2663500000008</v>
      </c>
    </row>
    <row r="55" spans="1:9" x14ac:dyDescent="0.25">
      <c r="A55" t="s">
        <v>92</v>
      </c>
      <c r="B55">
        <v>4663</v>
      </c>
      <c r="D55" s="9">
        <f t="shared" si="0"/>
        <v>0</v>
      </c>
      <c r="E55" s="9">
        <f t="shared" si="1"/>
        <v>4663</v>
      </c>
      <c r="F55" s="8">
        <v>0.8</v>
      </c>
      <c r="G55" s="9">
        <f t="shared" si="2"/>
        <v>3730.4</v>
      </c>
      <c r="H55" s="9">
        <f t="shared" si="3"/>
        <v>932.59999999999991</v>
      </c>
    </row>
    <row r="56" spans="1:9" x14ac:dyDescent="0.25">
      <c r="A56" t="s">
        <v>93</v>
      </c>
      <c r="B56">
        <v>8659</v>
      </c>
      <c r="D56" s="9">
        <f t="shared" si="0"/>
        <v>0</v>
      </c>
      <c r="E56" s="9">
        <f t="shared" si="1"/>
        <v>8659</v>
      </c>
      <c r="F56" s="8">
        <v>0</v>
      </c>
      <c r="G56" s="9">
        <f t="shared" si="2"/>
        <v>0</v>
      </c>
      <c r="H56" s="9">
        <f t="shared" si="3"/>
        <v>8659</v>
      </c>
    </row>
    <row r="57" spans="1:9" x14ac:dyDescent="0.25">
      <c r="A57" t="s">
        <v>50</v>
      </c>
      <c r="B57">
        <v>8788</v>
      </c>
      <c r="D57" s="9">
        <f t="shared" si="0"/>
        <v>0</v>
      </c>
      <c r="E57" s="9">
        <f t="shared" si="1"/>
        <v>8788</v>
      </c>
      <c r="F57" s="8">
        <v>0.95</v>
      </c>
      <c r="G57" s="9">
        <f t="shared" si="2"/>
        <v>8348.6</v>
      </c>
      <c r="H57" s="9">
        <f t="shared" si="3"/>
        <v>439.39999999999964</v>
      </c>
    </row>
    <row r="58" spans="1:9" x14ac:dyDescent="0.25">
      <c r="A58" t="s">
        <v>51</v>
      </c>
      <c r="B58">
        <v>3150</v>
      </c>
      <c r="D58" s="9">
        <f t="shared" si="0"/>
        <v>0</v>
      </c>
      <c r="E58" s="9">
        <f t="shared" si="1"/>
        <v>3150</v>
      </c>
      <c r="F58" s="8">
        <v>0.9</v>
      </c>
      <c r="G58" s="9">
        <f t="shared" si="2"/>
        <v>2835</v>
      </c>
      <c r="H58" s="9">
        <f t="shared" si="3"/>
        <v>315</v>
      </c>
    </row>
    <row r="59" spans="1:9" x14ac:dyDescent="0.25">
      <c r="A59" t="s">
        <v>52</v>
      </c>
      <c r="B59">
        <v>3297</v>
      </c>
      <c r="D59" s="9">
        <f t="shared" si="0"/>
        <v>0</v>
      </c>
      <c r="E59" s="9">
        <f t="shared" si="1"/>
        <v>3297</v>
      </c>
      <c r="F59" s="8">
        <v>0.95</v>
      </c>
      <c r="G59" s="9">
        <f t="shared" si="2"/>
        <v>3132.1499999999996</v>
      </c>
      <c r="H59" s="9">
        <f t="shared" si="3"/>
        <v>164.85000000000036</v>
      </c>
    </row>
    <row r="60" spans="1:9" x14ac:dyDescent="0.25">
      <c r="A60" s="13" t="s">
        <v>53</v>
      </c>
      <c r="B60" s="13">
        <v>10063</v>
      </c>
      <c r="C60" s="13"/>
      <c r="D60" s="15">
        <f t="shared" si="0"/>
        <v>0</v>
      </c>
      <c r="E60" s="15">
        <f t="shared" si="1"/>
        <v>10063</v>
      </c>
      <c r="F60" s="16">
        <v>0.93</v>
      </c>
      <c r="G60" s="15">
        <f t="shared" si="2"/>
        <v>9358.59</v>
      </c>
      <c r="H60" s="9">
        <f t="shared" si="3"/>
        <v>704.40999999999985</v>
      </c>
      <c r="I60" s="13" t="s">
        <v>97</v>
      </c>
    </row>
    <row r="61" spans="1:9" x14ac:dyDescent="0.25">
      <c r="A61" s="13" t="s">
        <v>54</v>
      </c>
      <c r="B61" s="14">
        <v>500</v>
      </c>
      <c r="C61" s="13"/>
      <c r="D61" s="15">
        <f t="shared" si="0"/>
        <v>0</v>
      </c>
      <c r="E61" s="15">
        <f t="shared" si="1"/>
        <v>500</v>
      </c>
      <c r="F61" s="16">
        <v>0</v>
      </c>
      <c r="G61" s="15">
        <f t="shared" si="2"/>
        <v>0</v>
      </c>
      <c r="H61" s="9">
        <f t="shared" si="3"/>
        <v>500</v>
      </c>
      <c r="I61" s="13" t="s">
        <v>97</v>
      </c>
    </row>
    <row r="62" spans="1:9" x14ac:dyDescent="0.25">
      <c r="A62" s="13" t="s">
        <v>55</v>
      </c>
      <c r="B62" s="14">
        <v>250</v>
      </c>
      <c r="C62" s="13"/>
      <c r="D62" s="15">
        <f t="shared" si="0"/>
        <v>0</v>
      </c>
      <c r="E62" s="15">
        <f t="shared" si="1"/>
        <v>250</v>
      </c>
      <c r="F62" s="16">
        <v>0</v>
      </c>
      <c r="G62" s="15">
        <f t="shared" si="2"/>
        <v>0</v>
      </c>
      <c r="H62" s="9">
        <f t="shared" si="3"/>
        <v>250</v>
      </c>
      <c r="I62" s="13" t="s">
        <v>97</v>
      </c>
    </row>
    <row r="63" spans="1:9" x14ac:dyDescent="0.25">
      <c r="A63" t="s">
        <v>56</v>
      </c>
      <c r="B63">
        <v>740</v>
      </c>
      <c r="D63" s="9">
        <f t="shared" si="0"/>
        <v>0</v>
      </c>
      <c r="E63" s="9">
        <f t="shared" si="1"/>
        <v>740</v>
      </c>
      <c r="F63" s="8">
        <v>0.9</v>
      </c>
      <c r="G63" s="9">
        <f t="shared" si="2"/>
        <v>666</v>
      </c>
      <c r="H63" s="9">
        <f t="shared" si="3"/>
        <v>74</v>
      </c>
    </row>
    <row r="64" spans="1:9" x14ac:dyDescent="0.25">
      <c r="A64" t="s">
        <v>57</v>
      </c>
      <c r="B64">
        <v>271</v>
      </c>
      <c r="D64" s="9">
        <f t="shared" si="0"/>
        <v>0</v>
      </c>
      <c r="E64" s="9">
        <f t="shared" si="1"/>
        <v>271</v>
      </c>
      <c r="F64" s="8">
        <v>0.92</v>
      </c>
      <c r="G64" s="9">
        <f t="shared" si="2"/>
        <v>249.32000000000002</v>
      </c>
      <c r="H64" s="9">
        <f t="shared" si="3"/>
        <v>21.679999999999978</v>
      </c>
    </row>
    <row r="65" spans="1:8" x14ac:dyDescent="0.25">
      <c r="A65" t="s">
        <v>58</v>
      </c>
      <c r="B65">
        <v>933</v>
      </c>
      <c r="D65" s="9">
        <f t="shared" si="0"/>
        <v>0</v>
      </c>
      <c r="E65" s="9">
        <f t="shared" si="1"/>
        <v>933</v>
      </c>
      <c r="F65" s="8">
        <v>0.92</v>
      </c>
      <c r="G65" s="9">
        <f t="shared" si="2"/>
        <v>858.36</v>
      </c>
      <c r="H65" s="9">
        <f t="shared" si="3"/>
        <v>74.639999999999986</v>
      </c>
    </row>
    <row r="66" spans="1:8" x14ac:dyDescent="0.25">
      <c r="A66" t="s">
        <v>59</v>
      </c>
      <c r="B66">
        <v>91</v>
      </c>
      <c r="D66" s="9">
        <f t="shared" si="0"/>
        <v>0</v>
      </c>
      <c r="E66" s="9">
        <f t="shared" si="1"/>
        <v>91</v>
      </c>
      <c r="F66" s="8">
        <v>0</v>
      </c>
      <c r="G66" s="9">
        <f t="shared" si="2"/>
        <v>0</v>
      </c>
      <c r="H66" s="9">
        <f t="shared" si="3"/>
        <v>91</v>
      </c>
    </row>
    <row r="67" spans="1:8" x14ac:dyDescent="0.25">
      <c r="A67" t="s">
        <v>60</v>
      </c>
      <c r="B67">
        <v>2158</v>
      </c>
      <c r="D67" s="9">
        <f t="shared" si="0"/>
        <v>0</v>
      </c>
      <c r="E67" s="9">
        <f t="shared" si="1"/>
        <v>2158</v>
      </c>
      <c r="F67" s="8">
        <v>0.9</v>
      </c>
      <c r="G67" s="9">
        <f t="shared" si="2"/>
        <v>1942.2</v>
      </c>
      <c r="H67" s="9">
        <f t="shared" si="3"/>
        <v>215.79999999999995</v>
      </c>
    </row>
    <row r="68" spans="1:8" x14ac:dyDescent="0.25">
      <c r="A68" t="s">
        <v>61</v>
      </c>
      <c r="B68">
        <v>218</v>
      </c>
      <c r="D68" s="9">
        <f t="shared" si="0"/>
        <v>0</v>
      </c>
      <c r="E68" s="9">
        <f t="shared" si="1"/>
        <v>218</v>
      </c>
      <c r="F68" s="8">
        <v>0.9</v>
      </c>
      <c r="G68" s="9">
        <f t="shared" si="2"/>
        <v>196.20000000000002</v>
      </c>
      <c r="H68" s="9">
        <f t="shared" si="3"/>
        <v>21.799999999999983</v>
      </c>
    </row>
    <row r="69" spans="1:8" x14ac:dyDescent="0.25">
      <c r="A69" t="s">
        <v>62</v>
      </c>
      <c r="B69">
        <v>72</v>
      </c>
      <c r="D69" s="9">
        <f t="shared" si="0"/>
        <v>0</v>
      </c>
      <c r="E69" s="9">
        <f t="shared" si="1"/>
        <v>72</v>
      </c>
      <c r="F69" s="8">
        <v>0.9</v>
      </c>
      <c r="G69" s="9">
        <f t="shared" si="2"/>
        <v>64.8</v>
      </c>
      <c r="H69" s="9">
        <f t="shared" si="3"/>
        <v>7.2000000000000028</v>
      </c>
    </row>
    <row r="70" spans="1:8" x14ac:dyDescent="0.25">
      <c r="A70" t="s">
        <v>63</v>
      </c>
      <c r="B70">
        <v>327</v>
      </c>
      <c r="D70" s="9">
        <f t="shared" si="0"/>
        <v>0</v>
      </c>
      <c r="E70" s="9">
        <f t="shared" si="1"/>
        <v>327</v>
      </c>
      <c r="F70" s="8">
        <v>0.93</v>
      </c>
      <c r="G70" s="9">
        <f t="shared" si="2"/>
        <v>304.11</v>
      </c>
      <c r="H70" s="9">
        <f t="shared" si="3"/>
        <v>22.889999999999986</v>
      </c>
    </row>
    <row r="71" spans="1:8" x14ac:dyDescent="0.25">
      <c r="A71" t="s">
        <v>64</v>
      </c>
      <c r="B71">
        <v>764</v>
      </c>
      <c r="D71" s="9">
        <f t="shared" si="0"/>
        <v>0</v>
      </c>
      <c r="E71" s="9">
        <f t="shared" si="1"/>
        <v>764</v>
      </c>
      <c r="F71" s="8">
        <v>0.92</v>
      </c>
      <c r="G71" s="9">
        <f t="shared" si="2"/>
        <v>702.88</v>
      </c>
      <c r="H71" s="9">
        <f t="shared" si="3"/>
        <v>61.120000000000005</v>
      </c>
    </row>
    <row r="72" spans="1:8" x14ac:dyDescent="0.25">
      <c r="A72" t="s">
        <v>65</v>
      </c>
      <c r="B72">
        <v>1340</v>
      </c>
      <c r="D72" s="9">
        <f t="shared" si="0"/>
        <v>0</v>
      </c>
      <c r="E72" s="9">
        <f t="shared" si="1"/>
        <v>1340</v>
      </c>
      <c r="F72" s="8">
        <v>0.92</v>
      </c>
      <c r="G72" s="9">
        <f t="shared" si="2"/>
        <v>1232.8</v>
      </c>
      <c r="H72" s="9">
        <f t="shared" si="3"/>
        <v>107.20000000000005</v>
      </c>
    </row>
    <row r="73" spans="1:8" x14ac:dyDescent="0.25">
      <c r="A73" t="s">
        <v>66</v>
      </c>
      <c r="B73">
        <v>480</v>
      </c>
      <c r="D73" s="9">
        <f t="shared" si="0"/>
        <v>0</v>
      </c>
      <c r="E73" s="9">
        <f t="shared" si="1"/>
        <v>480</v>
      </c>
      <c r="F73" s="8">
        <v>0.93</v>
      </c>
      <c r="G73" s="9">
        <f t="shared" si="2"/>
        <v>446.40000000000003</v>
      </c>
      <c r="H73" s="9">
        <f t="shared" si="3"/>
        <v>33.599999999999966</v>
      </c>
    </row>
    <row r="74" spans="1:8" x14ac:dyDescent="0.25">
      <c r="A74" t="s">
        <v>67</v>
      </c>
      <c r="B74">
        <v>118</v>
      </c>
      <c r="D74" s="9">
        <f t="shared" si="0"/>
        <v>0</v>
      </c>
      <c r="E74" s="9">
        <f t="shared" si="1"/>
        <v>118</v>
      </c>
      <c r="F74" s="8">
        <v>0</v>
      </c>
      <c r="G74" s="9">
        <f t="shared" si="2"/>
        <v>0</v>
      </c>
      <c r="H74" s="9">
        <f t="shared" si="3"/>
        <v>118</v>
      </c>
    </row>
    <row r="75" spans="1:8" x14ac:dyDescent="0.25">
      <c r="A75" t="s">
        <v>68</v>
      </c>
      <c r="B75">
        <v>8046</v>
      </c>
      <c r="D75" s="9">
        <f t="shared" si="0"/>
        <v>0</v>
      </c>
      <c r="E75" s="9">
        <f t="shared" si="1"/>
        <v>8046</v>
      </c>
      <c r="F75" s="8">
        <v>0.9</v>
      </c>
      <c r="G75" s="9">
        <f t="shared" si="2"/>
        <v>7241.4000000000005</v>
      </c>
      <c r="H75" s="9">
        <f t="shared" si="3"/>
        <v>804.59999999999945</v>
      </c>
    </row>
    <row r="76" spans="1:8" x14ac:dyDescent="0.25">
      <c r="A76" t="s">
        <v>69</v>
      </c>
      <c r="B76">
        <v>100</v>
      </c>
      <c r="D76" s="9">
        <f t="shared" ref="D76:D97" si="4" xml:space="preserve"> SUM(B76*C76)</f>
        <v>0</v>
      </c>
      <c r="E76" s="9">
        <f t="shared" ref="E76:E97" si="5" xml:space="preserve"> SUM(B76-D76)</f>
        <v>100</v>
      </c>
      <c r="F76" s="8">
        <v>0.93</v>
      </c>
      <c r="G76" s="9">
        <f t="shared" ref="G76:G97" si="6" xml:space="preserve"> SUM(E76*F76)</f>
        <v>93</v>
      </c>
      <c r="H76" s="9">
        <f t="shared" si="3"/>
        <v>7</v>
      </c>
    </row>
    <row r="77" spans="1:8" x14ac:dyDescent="0.25">
      <c r="A77" t="s">
        <v>70</v>
      </c>
      <c r="B77">
        <v>4446</v>
      </c>
      <c r="D77" s="9">
        <f t="shared" si="4"/>
        <v>0</v>
      </c>
      <c r="E77" s="9">
        <f t="shared" si="5"/>
        <v>4446</v>
      </c>
      <c r="F77" s="8">
        <v>0.9</v>
      </c>
      <c r="G77" s="9">
        <f t="shared" si="6"/>
        <v>4001.4</v>
      </c>
      <c r="H77" s="9">
        <f t="shared" ref="H77:H97" si="7" xml:space="preserve"> SUM(E77-G77)</f>
        <v>444.59999999999991</v>
      </c>
    </row>
    <row r="78" spans="1:8" x14ac:dyDescent="0.25">
      <c r="A78" t="s">
        <v>71</v>
      </c>
      <c r="B78">
        <v>5405</v>
      </c>
      <c r="D78" s="9">
        <f t="shared" si="4"/>
        <v>0</v>
      </c>
      <c r="E78" s="9">
        <f t="shared" si="5"/>
        <v>5405</v>
      </c>
      <c r="F78" s="8">
        <v>0.9</v>
      </c>
      <c r="G78" s="9">
        <f t="shared" si="6"/>
        <v>4864.5</v>
      </c>
      <c r="H78" s="9">
        <f t="shared" si="7"/>
        <v>540.5</v>
      </c>
    </row>
    <row r="79" spans="1:8" x14ac:dyDescent="0.25">
      <c r="A79" t="s">
        <v>72</v>
      </c>
      <c r="B79">
        <v>115</v>
      </c>
      <c r="D79" s="9">
        <f t="shared" si="4"/>
        <v>0</v>
      </c>
      <c r="E79" s="9">
        <f t="shared" si="5"/>
        <v>115</v>
      </c>
      <c r="F79" s="8">
        <v>0.92</v>
      </c>
      <c r="G79" s="9">
        <f t="shared" si="6"/>
        <v>105.80000000000001</v>
      </c>
      <c r="H79" s="9">
        <f t="shared" si="7"/>
        <v>9.1999999999999886</v>
      </c>
    </row>
    <row r="80" spans="1:8" x14ac:dyDescent="0.25">
      <c r="A80" t="s">
        <v>73</v>
      </c>
      <c r="B80">
        <v>2470</v>
      </c>
      <c r="D80" s="9">
        <f t="shared" si="4"/>
        <v>0</v>
      </c>
      <c r="E80" s="9">
        <f t="shared" si="5"/>
        <v>2470</v>
      </c>
      <c r="F80" s="8">
        <v>0.9</v>
      </c>
      <c r="G80" s="9">
        <f t="shared" si="6"/>
        <v>2223</v>
      </c>
      <c r="H80" s="9">
        <f t="shared" si="7"/>
        <v>247</v>
      </c>
    </row>
    <row r="81" spans="1:9" x14ac:dyDescent="0.25">
      <c r="A81" t="s">
        <v>74</v>
      </c>
      <c r="B81">
        <v>4950</v>
      </c>
      <c r="D81" s="9">
        <f t="shared" si="4"/>
        <v>0</v>
      </c>
      <c r="E81" s="9">
        <f t="shared" si="5"/>
        <v>4950</v>
      </c>
      <c r="F81" s="8">
        <v>0.92</v>
      </c>
      <c r="G81" s="9">
        <f t="shared" si="6"/>
        <v>4554</v>
      </c>
      <c r="H81" s="9">
        <f t="shared" si="7"/>
        <v>396</v>
      </c>
    </row>
    <row r="82" spans="1:9" x14ac:dyDescent="0.25">
      <c r="A82" t="s">
        <v>75</v>
      </c>
      <c r="B82">
        <v>1281</v>
      </c>
      <c r="D82" s="9">
        <f t="shared" si="4"/>
        <v>0</v>
      </c>
      <c r="E82" s="9">
        <f t="shared" si="5"/>
        <v>1281</v>
      </c>
      <c r="F82" s="8">
        <v>0.92</v>
      </c>
      <c r="G82" s="9">
        <f t="shared" si="6"/>
        <v>1178.52</v>
      </c>
      <c r="H82" s="9">
        <f t="shared" si="7"/>
        <v>102.48000000000002</v>
      </c>
    </row>
    <row r="83" spans="1:9" x14ac:dyDescent="0.25">
      <c r="A83" t="s">
        <v>76</v>
      </c>
      <c r="B83">
        <v>45</v>
      </c>
      <c r="D83" s="9">
        <f t="shared" si="4"/>
        <v>0</v>
      </c>
      <c r="E83" s="9">
        <f t="shared" si="5"/>
        <v>45</v>
      </c>
      <c r="F83" s="8">
        <v>0.92</v>
      </c>
      <c r="G83" s="9">
        <f t="shared" si="6"/>
        <v>41.4</v>
      </c>
      <c r="H83" s="9">
        <f t="shared" si="7"/>
        <v>3.6000000000000014</v>
      </c>
    </row>
    <row r="84" spans="1:9" x14ac:dyDescent="0.25">
      <c r="A84" t="s">
        <v>77</v>
      </c>
      <c r="B84">
        <v>192</v>
      </c>
      <c r="D84" s="9">
        <f t="shared" si="4"/>
        <v>0</v>
      </c>
      <c r="E84" s="9">
        <f t="shared" si="5"/>
        <v>192</v>
      </c>
      <c r="F84" s="8">
        <v>0.9</v>
      </c>
      <c r="G84" s="9">
        <f t="shared" si="6"/>
        <v>172.8</v>
      </c>
      <c r="H84" s="9">
        <f t="shared" si="7"/>
        <v>19.199999999999989</v>
      </c>
    </row>
    <row r="85" spans="1:9" x14ac:dyDescent="0.25">
      <c r="A85" t="s">
        <v>78</v>
      </c>
      <c r="B85">
        <v>2907</v>
      </c>
      <c r="D85" s="9">
        <f t="shared" si="4"/>
        <v>0</v>
      </c>
      <c r="E85" s="9">
        <f t="shared" si="5"/>
        <v>2907</v>
      </c>
      <c r="F85" s="8">
        <v>0.9</v>
      </c>
      <c r="G85" s="9">
        <f t="shared" si="6"/>
        <v>2616.3000000000002</v>
      </c>
      <c r="H85" s="9">
        <f t="shared" si="7"/>
        <v>290.69999999999982</v>
      </c>
    </row>
    <row r="86" spans="1:9" x14ac:dyDescent="0.25">
      <c r="A86" t="s">
        <v>79</v>
      </c>
      <c r="B86">
        <v>10779</v>
      </c>
      <c r="D86" s="9">
        <f t="shared" si="4"/>
        <v>0</v>
      </c>
      <c r="E86" s="9">
        <f t="shared" si="5"/>
        <v>10779</v>
      </c>
      <c r="F86" s="8">
        <v>0.91</v>
      </c>
      <c r="G86" s="9">
        <f t="shared" si="6"/>
        <v>9808.8900000000012</v>
      </c>
      <c r="H86" s="9">
        <f t="shared" si="7"/>
        <v>970.10999999999876</v>
      </c>
    </row>
    <row r="87" spans="1:9" x14ac:dyDescent="0.25">
      <c r="A87" t="s">
        <v>80</v>
      </c>
      <c r="B87">
        <v>4649</v>
      </c>
      <c r="D87" s="9">
        <f t="shared" si="4"/>
        <v>0</v>
      </c>
      <c r="E87" s="9">
        <f t="shared" si="5"/>
        <v>4649</v>
      </c>
      <c r="F87" s="8">
        <v>0.9</v>
      </c>
      <c r="G87" s="9">
        <f t="shared" si="6"/>
        <v>4184.1000000000004</v>
      </c>
      <c r="H87" s="9">
        <f t="shared" si="7"/>
        <v>464.89999999999964</v>
      </c>
    </row>
    <row r="88" spans="1:9" x14ac:dyDescent="0.25">
      <c r="A88" t="s">
        <v>81</v>
      </c>
      <c r="B88">
        <v>4</v>
      </c>
      <c r="D88" s="9">
        <f t="shared" si="4"/>
        <v>0</v>
      </c>
      <c r="E88" s="9">
        <f t="shared" si="5"/>
        <v>4</v>
      </c>
      <c r="F88" s="8">
        <v>0.9</v>
      </c>
      <c r="G88" s="9">
        <f t="shared" si="6"/>
        <v>3.6</v>
      </c>
      <c r="H88" s="9">
        <f t="shared" si="7"/>
        <v>0.39999999999999991</v>
      </c>
    </row>
    <row r="89" spans="1:9" x14ac:dyDescent="0.25">
      <c r="A89" t="s">
        <v>82</v>
      </c>
      <c r="B89">
        <v>2688</v>
      </c>
      <c r="D89" s="9">
        <f t="shared" si="4"/>
        <v>0</v>
      </c>
      <c r="E89" s="9">
        <f t="shared" si="5"/>
        <v>2688</v>
      </c>
      <c r="F89" s="8">
        <v>0.9</v>
      </c>
      <c r="G89" s="9">
        <f t="shared" si="6"/>
        <v>2419.2000000000003</v>
      </c>
      <c r="H89" s="9">
        <f t="shared" si="7"/>
        <v>268.79999999999973</v>
      </c>
    </row>
    <row r="90" spans="1:9" x14ac:dyDescent="0.25">
      <c r="A90" t="s">
        <v>83</v>
      </c>
      <c r="B90">
        <v>111</v>
      </c>
      <c r="D90" s="9">
        <f t="shared" si="4"/>
        <v>0</v>
      </c>
      <c r="E90" s="9">
        <f t="shared" si="5"/>
        <v>111</v>
      </c>
      <c r="F90" s="8">
        <v>0.9</v>
      </c>
      <c r="G90" s="9">
        <f t="shared" si="6"/>
        <v>99.9</v>
      </c>
      <c r="H90" s="9">
        <f t="shared" si="7"/>
        <v>11.099999999999994</v>
      </c>
    </row>
    <row r="91" spans="1:9" x14ac:dyDescent="0.25">
      <c r="A91" t="s">
        <v>84</v>
      </c>
      <c r="B91">
        <v>1839</v>
      </c>
      <c r="D91" s="9">
        <f t="shared" si="4"/>
        <v>0</v>
      </c>
      <c r="E91" s="9">
        <f t="shared" si="5"/>
        <v>1839</v>
      </c>
      <c r="F91" s="8">
        <v>0.92</v>
      </c>
      <c r="G91" s="9">
        <f t="shared" si="6"/>
        <v>1691.88</v>
      </c>
      <c r="H91" s="9">
        <f t="shared" si="7"/>
        <v>147.11999999999989</v>
      </c>
    </row>
    <row r="92" spans="1:9" x14ac:dyDescent="0.25">
      <c r="A92" t="s">
        <v>85</v>
      </c>
      <c r="B92">
        <v>303</v>
      </c>
      <c r="D92" s="9">
        <f t="shared" si="4"/>
        <v>0</v>
      </c>
      <c r="E92" s="9">
        <f t="shared" si="5"/>
        <v>303</v>
      </c>
      <c r="F92" s="8">
        <v>0.92</v>
      </c>
      <c r="G92" s="9">
        <f t="shared" si="6"/>
        <v>278.76</v>
      </c>
      <c r="H92" s="9">
        <f t="shared" si="7"/>
        <v>24.240000000000009</v>
      </c>
    </row>
    <row r="93" spans="1:9" x14ac:dyDescent="0.25">
      <c r="A93" t="s">
        <v>86</v>
      </c>
      <c r="B93">
        <v>4553</v>
      </c>
      <c r="D93" s="9">
        <f t="shared" si="4"/>
        <v>0</v>
      </c>
      <c r="E93" s="9">
        <f t="shared" si="5"/>
        <v>4553</v>
      </c>
      <c r="F93" s="8">
        <v>0.92</v>
      </c>
      <c r="G93" s="9">
        <f t="shared" si="6"/>
        <v>4188.76</v>
      </c>
      <c r="H93" s="9">
        <f t="shared" si="7"/>
        <v>364.23999999999978</v>
      </c>
    </row>
    <row r="94" spans="1:9" x14ac:dyDescent="0.25">
      <c r="A94" t="s">
        <v>87</v>
      </c>
      <c r="B94">
        <v>5424</v>
      </c>
      <c r="D94" s="9">
        <f t="shared" si="4"/>
        <v>0</v>
      </c>
      <c r="E94" s="9">
        <f t="shared" si="5"/>
        <v>5424</v>
      </c>
      <c r="F94" s="8">
        <v>0.9</v>
      </c>
      <c r="G94" s="9">
        <f t="shared" si="6"/>
        <v>4881.6000000000004</v>
      </c>
      <c r="H94" s="9">
        <f t="shared" si="7"/>
        <v>542.39999999999964</v>
      </c>
    </row>
    <row r="95" spans="1:9" x14ac:dyDescent="0.25">
      <c r="A95" s="17" t="s">
        <v>88</v>
      </c>
      <c r="B95" s="20">
        <v>77891</v>
      </c>
      <c r="C95" s="17">
        <v>0.11</v>
      </c>
      <c r="D95" s="18">
        <f t="shared" si="4"/>
        <v>8568.01</v>
      </c>
      <c r="E95" s="18">
        <f t="shared" si="5"/>
        <v>69322.990000000005</v>
      </c>
      <c r="F95" s="19">
        <v>0.9</v>
      </c>
      <c r="G95" s="18">
        <f t="shared" si="6"/>
        <v>62390.691000000006</v>
      </c>
      <c r="H95" s="18">
        <f t="shared" si="7"/>
        <v>6932.2989999999991</v>
      </c>
      <c r="I95" s="17"/>
    </row>
    <row r="96" spans="1:9" x14ac:dyDescent="0.25">
      <c r="A96" s="17" t="s">
        <v>89</v>
      </c>
      <c r="B96" s="20">
        <v>13662</v>
      </c>
      <c r="C96" s="17">
        <v>0.11</v>
      </c>
      <c r="D96" s="18">
        <f t="shared" si="4"/>
        <v>1502.82</v>
      </c>
      <c r="E96" s="18">
        <f t="shared" si="5"/>
        <v>12159.18</v>
      </c>
      <c r="F96" s="19">
        <v>0.9</v>
      </c>
      <c r="G96" s="18">
        <f t="shared" si="6"/>
        <v>10943.262000000001</v>
      </c>
      <c r="H96" s="18">
        <f t="shared" si="7"/>
        <v>1215.9179999999997</v>
      </c>
      <c r="I96" s="17"/>
    </row>
    <row r="97" spans="1:8" x14ac:dyDescent="0.25">
      <c r="A97" s="10" t="s">
        <v>94</v>
      </c>
      <c r="B97" s="10">
        <v>1122</v>
      </c>
      <c r="C97" s="10"/>
      <c r="D97" s="12">
        <f t="shared" si="4"/>
        <v>0</v>
      </c>
      <c r="E97" s="12">
        <f t="shared" si="5"/>
        <v>1122</v>
      </c>
      <c r="F97" s="11">
        <v>0.92</v>
      </c>
      <c r="G97" s="12">
        <f t="shared" si="6"/>
        <v>1032.24</v>
      </c>
      <c r="H97" s="12">
        <f t="shared" si="7"/>
        <v>89.759999999999991</v>
      </c>
    </row>
    <row r="98" spans="1:8" x14ac:dyDescent="0.25">
      <c r="B98" s="8">
        <f xml:space="preserve"> SUM(B11:B97)</f>
        <v>444108</v>
      </c>
      <c r="D98" s="9">
        <f>SUM(D11:D97)</f>
        <v>28917.426299999999</v>
      </c>
      <c r="E98" s="9">
        <f>SUM(E11:E97)</f>
        <v>415190.57370000001</v>
      </c>
      <c r="F98" s="8"/>
      <c r="G98" s="9">
        <f>SUM(G11:G97)</f>
        <v>338386.78913999989</v>
      </c>
      <c r="H98" s="9">
        <f>SUM(H11:H97)</f>
        <v>76803.784559999986</v>
      </c>
    </row>
    <row r="99" spans="1:8" x14ac:dyDescent="0.25">
      <c r="F99" s="8"/>
    </row>
    <row r="100" spans="1:8" x14ac:dyDescent="0.25">
      <c r="F100" s="8"/>
    </row>
    <row r="101" spans="1:8" x14ac:dyDescent="0.25">
      <c r="F101" s="8"/>
    </row>
    <row r="102" spans="1:8" x14ac:dyDescent="0.25">
      <c r="F102" s="8"/>
    </row>
    <row r="103" spans="1:8" x14ac:dyDescent="0.25">
      <c r="F103" s="8"/>
    </row>
    <row r="104" spans="1:8" x14ac:dyDescent="0.25">
      <c r="F104" s="8"/>
    </row>
    <row r="105" spans="1:8" x14ac:dyDescent="0.25">
      <c r="F105" s="8"/>
    </row>
    <row r="106" spans="1:8" x14ac:dyDescent="0.25">
      <c r="F106" s="8"/>
    </row>
    <row r="107" spans="1:8" x14ac:dyDescent="0.25">
      <c r="F107" s="8"/>
    </row>
    <row r="108" spans="1:8" x14ac:dyDescent="0.25">
      <c r="F108" s="8"/>
    </row>
    <row r="109" spans="1:8" x14ac:dyDescent="0.25">
      <c r="F109" s="8"/>
    </row>
    <row r="110" spans="1:8" x14ac:dyDescent="0.25">
      <c r="F110" s="8"/>
    </row>
    <row r="111" spans="1:8" x14ac:dyDescent="0.25">
      <c r="F111" s="8"/>
    </row>
    <row r="112" spans="1:8" x14ac:dyDescent="0.25">
      <c r="F112" s="8"/>
    </row>
    <row r="113" spans="6:6" x14ac:dyDescent="0.25">
      <c r="F113" s="8"/>
    </row>
    <row r="114" spans="6:6" x14ac:dyDescent="0.25">
      <c r="F114" s="8"/>
    </row>
    <row r="115" spans="6:6" x14ac:dyDescent="0.25">
      <c r="F115" s="8"/>
    </row>
    <row r="116" spans="6:6" x14ac:dyDescent="0.25">
      <c r="F116" s="8"/>
    </row>
    <row r="117" spans="6:6" x14ac:dyDescent="0.25">
      <c r="F117" s="8"/>
    </row>
    <row r="118" spans="6:6" x14ac:dyDescent="0.25">
      <c r="F118" s="8"/>
    </row>
    <row r="119" spans="6:6" x14ac:dyDescent="0.25">
      <c r="F119" s="8"/>
    </row>
    <row r="120" spans="6:6" x14ac:dyDescent="0.25">
      <c r="F120" s="8"/>
    </row>
    <row r="121" spans="6:6" x14ac:dyDescent="0.25">
      <c r="F121" s="8"/>
    </row>
    <row r="122" spans="6:6" x14ac:dyDescent="0.25">
      <c r="F122" s="8"/>
    </row>
    <row r="123" spans="6:6" x14ac:dyDescent="0.25">
      <c r="F123" s="8"/>
    </row>
    <row r="124" spans="6:6" x14ac:dyDescent="0.25">
      <c r="F124" s="8"/>
    </row>
    <row r="125" spans="6:6" x14ac:dyDescent="0.25">
      <c r="F125" s="8"/>
    </row>
  </sheetData>
  <printOptions horizontalCentered="1" gridLines="1"/>
  <pageMargins left="0.5" right="0.5" top="1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2000-02-19T16:27:25Z</cp:lastPrinted>
  <dcterms:created xsi:type="dcterms:W3CDTF">2000-02-18T20:56:59Z</dcterms:created>
  <dcterms:modified xsi:type="dcterms:W3CDTF">2023-09-10T15:53:08Z</dcterms:modified>
</cp:coreProperties>
</file>