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Feb 00" sheetId="1" r:id="rId1"/>
  </sheets>
  <definedNames>
    <definedName name="_xlnm.Print_Area" localSheetId="0">'Feb 00'!$A$1:$AB$78</definedName>
    <definedName name="_xlnm.Print_Titles" localSheetId="0">'Feb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B10" i="1"/>
  <c r="AB11" i="1"/>
  <c r="AB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B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B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B15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B18" i="1"/>
  <c r="AB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B23" i="1"/>
  <c r="AB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B29" i="1"/>
  <c r="AB30" i="1"/>
  <c r="AB31" i="1"/>
  <c r="AB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B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B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B37" i="1"/>
  <c r="AB40" i="1"/>
  <c r="AB41" i="1"/>
  <c r="AB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B43" i="1"/>
  <c r="AB44" i="1"/>
  <c r="AB45" i="1"/>
  <c r="AB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B48" i="1"/>
  <c r="AB50" i="1"/>
  <c r="AB51" i="1"/>
  <c r="AB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B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B56" i="1"/>
  <c r="AB59" i="1"/>
  <c r="AB60" i="1"/>
  <c r="AB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B63" i="1"/>
  <c r="AB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B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B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B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B73" i="1"/>
</calcChain>
</file>

<file path=xl/comments1.xml><?xml version="1.0" encoding="utf-8"?>
<comments xmlns="http://schemas.openxmlformats.org/spreadsheetml/2006/main">
  <authors>
    <author>hcamp</author>
  </authors>
  <commentList>
    <comment ref="AC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C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C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C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C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C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C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C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C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C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C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C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C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C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C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C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C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C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C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<sst xmlns="http://schemas.openxmlformats.org/spreadsheetml/2006/main" count="121" uniqueCount="76">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</sst>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  <xf numFmtId="3" fontId="4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82"/>
  <sheetViews>
    <sheetView showGridLines="0" tabSelected="1" workbookViewId="0">
      <selection activeCell="AB12" sqref="AB12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24" width="14.88671875" hidden="1" customWidth="1"/>
    <col min="25" max="26" width="14.88671875" customWidth="1"/>
    <col min="27" max="27" width="2" customWidth="1"/>
    <col min="28" max="28" width="18.5546875" style="21" bestFit="1" customWidth="1"/>
  </cols>
  <sheetData>
    <row r="1" spans="1:28" ht="22.8" x14ac:dyDescent="0.4">
      <c r="C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8" x14ac:dyDescent="0.25">
      <c r="C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8" x14ac:dyDescent="0.25">
      <c r="C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5" spans="1:28" ht="17.399999999999999" x14ac:dyDescent="0.3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S5" s="22" t="s">
        <v>23</v>
      </c>
      <c r="T5" s="22" t="s">
        <v>23</v>
      </c>
      <c r="U5" s="22" t="s">
        <v>23</v>
      </c>
      <c r="V5" s="22" t="s">
        <v>23</v>
      </c>
      <c r="W5" s="22" t="s">
        <v>23</v>
      </c>
      <c r="X5" s="22" t="s">
        <v>23</v>
      </c>
      <c r="Y5" s="22" t="s">
        <v>23</v>
      </c>
      <c r="Z5" s="22" t="s">
        <v>23</v>
      </c>
      <c r="AB5" s="23" t="s">
        <v>33</v>
      </c>
    </row>
    <row r="6" spans="1:28" ht="17.399999999999999" x14ac:dyDescent="0.3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8" ht="17.399999999999999" x14ac:dyDescent="0.3">
      <c r="A7" s="11" t="s">
        <v>25</v>
      </c>
      <c r="C7" s="26" t="s">
        <v>53</v>
      </c>
      <c r="D7" s="12">
        <v>36557</v>
      </c>
      <c r="E7" s="12">
        <f t="shared" ref="E7:K7" si="0">D7+1</f>
        <v>36558</v>
      </c>
      <c r="F7" s="12">
        <f t="shared" si="0"/>
        <v>36559</v>
      </c>
      <c r="G7" s="12">
        <f t="shared" si="0"/>
        <v>36560</v>
      </c>
      <c r="H7" s="12">
        <f t="shared" si="0"/>
        <v>36561</v>
      </c>
      <c r="I7" s="12">
        <f t="shared" si="0"/>
        <v>36562</v>
      </c>
      <c r="J7" s="12">
        <f t="shared" si="0"/>
        <v>36563</v>
      </c>
      <c r="K7" s="12">
        <f t="shared" si="0"/>
        <v>36564</v>
      </c>
      <c r="L7" s="12">
        <f t="shared" ref="L7:R7" si="1">K7+1</f>
        <v>36565</v>
      </c>
      <c r="M7" s="12">
        <f t="shared" si="1"/>
        <v>36566</v>
      </c>
      <c r="N7" s="12">
        <f t="shared" si="1"/>
        <v>36567</v>
      </c>
      <c r="O7" s="12">
        <f t="shared" si="1"/>
        <v>36568</v>
      </c>
      <c r="P7" s="12">
        <f t="shared" si="1"/>
        <v>36569</v>
      </c>
      <c r="Q7" s="12">
        <f t="shared" si="1"/>
        <v>36570</v>
      </c>
      <c r="R7" s="12">
        <f t="shared" si="1"/>
        <v>36571</v>
      </c>
      <c r="S7" s="12">
        <f t="shared" ref="S7:Z7" si="2">R7+1</f>
        <v>36572</v>
      </c>
      <c r="T7" s="12">
        <f t="shared" si="2"/>
        <v>36573</v>
      </c>
      <c r="U7" s="12">
        <f t="shared" si="2"/>
        <v>36574</v>
      </c>
      <c r="V7" s="12">
        <f t="shared" si="2"/>
        <v>36575</v>
      </c>
      <c r="W7" s="12">
        <f t="shared" si="2"/>
        <v>36576</v>
      </c>
      <c r="X7" s="12">
        <f t="shared" si="2"/>
        <v>36577</v>
      </c>
      <c r="Y7" s="12">
        <f t="shared" si="2"/>
        <v>36578</v>
      </c>
      <c r="Z7" s="12">
        <f t="shared" si="2"/>
        <v>36579</v>
      </c>
      <c r="AA7" s="12">
        <v>36421</v>
      </c>
    </row>
    <row r="8" spans="1:28" ht="17.399999999999999" x14ac:dyDescent="0.3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8" x14ac:dyDescent="0.25">
      <c r="A9" s="8" t="s">
        <v>21</v>
      </c>
    </row>
    <row r="10" spans="1:28" x14ac:dyDescent="0.25">
      <c r="A10">
        <v>982000</v>
      </c>
      <c r="C10" t="s">
        <v>54</v>
      </c>
      <c r="D10" s="29">
        <v>168945</v>
      </c>
      <c r="E10" s="29">
        <v>168945</v>
      </c>
      <c r="F10" s="29">
        <v>168945</v>
      </c>
      <c r="G10" s="47">
        <v>240000</v>
      </c>
      <c r="H10" s="46">
        <v>240000</v>
      </c>
      <c r="I10" s="46">
        <v>240000</v>
      </c>
      <c r="J10" s="46">
        <v>240000</v>
      </c>
      <c r="K10" s="47">
        <v>170000</v>
      </c>
      <c r="L10" s="46">
        <v>170000</v>
      </c>
      <c r="M10" s="47">
        <v>200000</v>
      </c>
      <c r="N10" s="46">
        <v>200000</v>
      </c>
      <c r="O10" s="46">
        <v>200000</v>
      </c>
      <c r="P10" s="46">
        <v>200000</v>
      </c>
      <c r="Q10" s="47">
        <v>120000</v>
      </c>
      <c r="R10" s="46">
        <v>120000</v>
      </c>
      <c r="S10" s="46">
        <v>120000</v>
      </c>
      <c r="T10" s="46">
        <v>120000</v>
      </c>
      <c r="U10" s="46">
        <v>120000</v>
      </c>
      <c r="V10" s="46">
        <v>120000</v>
      </c>
      <c r="W10" s="46">
        <v>120000</v>
      </c>
      <c r="X10" s="46">
        <v>120000</v>
      </c>
      <c r="Y10" s="46">
        <v>120000</v>
      </c>
      <c r="Z10" s="47">
        <v>70000</v>
      </c>
      <c r="AB10" s="30">
        <f t="shared" ref="AB10:AB15" si="3">SUM(D10:AA10)</f>
        <v>3756835</v>
      </c>
    </row>
    <row r="11" spans="1:28" x14ac:dyDescent="0.25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30">
        <f t="shared" si="3"/>
        <v>0</v>
      </c>
    </row>
    <row r="12" spans="1:28" x14ac:dyDescent="0.25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S12" s="46">
        <v>4000</v>
      </c>
      <c r="T12" s="46">
        <v>4000</v>
      </c>
      <c r="U12" s="46">
        <v>4000</v>
      </c>
      <c r="V12" s="46">
        <v>4000</v>
      </c>
      <c r="W12" s="46">
        <v>4000</v>
      </c>
      <c r="X12" s="46">
        <v>4000</v>
      </c>
      <c r="Y12" s="46">
        <v>4000</v>
      </c>
      <c r="Z12" s="46">
        <v>4000</v>
      </c>
      <c r="AB12" s="30">
        <f t="shared" si="3"/>
        <v>92000</v>
      </c>
    </row>
    <row r="13" spans="1:28" x14ac:dyDescent="0.25">
      <c r="A13" s="2" t="s">
        <v>60</v>
      </c>
      <c r="B13" t="s">
        <v>64</v>
      </c>
      <c r="D13" s="29">
        <f t="shared" ref="D13:K13" si="4">+D32+D51+D52</f>
        <v>10800</v>
      </c>
      <c r="E13" s="29">
        <f t="shared" si="4"/>
        <v>10800</v>
      </c>
      <c r="F13" s="29">
        <f t="shared" si="4"/>
        <v>10800</v>
      </c>
      <c r="G13" s="29">
        <f t="shared" si="4"/>
        <v>10800</v>
      </c>
      <c r="H13" s="29">
        <f t="shared" si="4"/>
        <v>10800</v>
      </c>
      <c r="I13" s="29">
        <f t="shared" si="4"/>
        <v>10800</v>
      </c>
      <c r="J13" s="29">
        <f t="shared" si="4"/>
        <v>10800</v>
      </c>
      <c r="K13" s="29">
        <f t="shared" si="4"/>
        <v>10800</v>
      </c>
      <c r="L13" s="29">
        <f t="shared" ref="L13:R13" si="5">+L32+L51+L52</f>
        <v>10800</v>
      </c>
      <c r="M13" s="29">
        <f t="shared" si="5"/>
        <v>10800</v>
      </c>
      <c r="N13" s="29">
        <f t="shared" si="5"/>
        <v>10800</v>
      </c>
      <c r="O13" s="29">
        <f t="shared" si="5"/>
        <v>10800</v>
      </c>
      <c r="P13" s="29">
        <f t="shared" si="5"/>
        <v>10800</v>
      </c>
      <c r="Q13" s="29">
        <f t="shared" si="5"/>
        <v>10800</v>
      </c>
      <c r="R13" s="29">
        <f t="shared" si="5"/>
        <v>10800</v>
      </c>
      <c r="S13" s="29">
        <f t="shared" ref="S13:Z13" si="6">+S32+S51+S52</f>
        <v>10800</v>
      </c>
      <c r="T13" s="29">
        <f t="shared" si="6"/>
        <v>10800</v>
      </c>
      <c r="U13" s="29">
        <f t="shared" si="6"/>
        <v>10800</v>
      </c>
      <c r="V13" s="29">
        <f t="shared" si="6"/>
        <v>10800</v>
      </c>
      <c r="W13" s="29">
        <f t="shared" si="6"/>
        <v>10800</v>
      </c>
      <c r="X13" s="29">
        <f t="shared" si="6"/>
        <v>10800</v>
      </c>
      <c r="Y13" s="29">
        <f t="shared" si="6"/>
        <v>10800</v>
      </c>
      <c r="Z13" s="29">
        <f t="shared" si="6"/>
        <v>10800</v>
      </c>
      <c r="AB13" s="30">
        <f t="shared" si="3"/>
        <v>248400</v>
      </c>
    </row>
    <row r="14" spans="1:28" x14ac:dyDescent="0.25">
      <c r="A14">
        <v>980073</v>
      </c>
      <c r="B14" t="s">
        <v>50</v>
      </c>
      <c r="D14" s="29">
        <f t="shared" ref="D14:K14" si="7">SUM(D59:D61)</f>
        <v>13500</v>
      </c>
      <c r="E14" s="29">
        <f t="shared" si="7"/>
        <v>13500</v>
      </c>
      <c r="F14" s="29">
        <f t="shared" si="7"/>
        <v>19500</v>
      </c>
      <c r="G14" s="29">
        <f t="shared" si="7"/>
        <v>19500</v>
      </c>
      <c r="H14" s="29">
        <f t="shared" si="7"/>
        <v>19500</v>
      </c>
      <c r="I14" s="29">
        <f t="shared" si="7"/>
        <v>19500</v>
      </c>
      <c r="J14" s="29">
        <f t="shared" si="7"/>
        <v>19500</v>
      </c>
      <c r="K14" s="47">
        <f t="shared" si="7"/>
        <v>9000</v>
      </c>
      <c r="L14" s="46">
        <f t="shared" ref="L14:R14" si="8">SUM(L59:L61)</f>
        <v>9000</v>
      </c>
      <c r="M14" s="46">
        <f t="shared" si="8"/>
        <v>9000</v>
      </c>
      <c r="N14" s="47">
        <f t="shared" si="8"/>
        <v>6000</v>
      </c>
      <c r="O14" s="46">
        <f t="shared" si="8"/>
        <v>6000</v>
      </c>
      <c r="P14" s="46">
        <f t="shared" si="8"/>
        <v>6000</v>
      </c>
      <c r="Q14" s="46">
        <f t="shared" si="8"/>
        <v>6000</v>
      </c>
      <c r="R14" s="46">
        <f t="shared" si="8"/>
        <v>6000</v>
      </c>
      <c r="S14" s="46">
        <f t="shared" ref="S14:Z14" si="9">SUM(S59:S61)</f>
        <v>6000</v>
      </c>
      <c r="T14" s="46">
        <f t="shared" si="9"/>
        <v>6000</v>
      </c>
      <c r="U14" s="46">
        <f t="shared" si="9"/>
        <v>6000</v>
      </c>
      <c r="V14" s="47">
        <f t="shared" si="9"/>
        <v>3000</v>
      </c>
      <c r="W14" s="46">
        <f t="shared" si="9"/>
        <v>3000</v>
      </c>
      <c r="X14" s="46">
        <f t="shared" si="9"/>
        <v>3000</v>
      </c>
      <c r="Y14" s="46">
        <f t="shared" si="9"/>
        <v>3000</v>
      </c>
      <c r="Z14" s="46">
        <f t="shared" si="9"/>
        <v>3000</v>
      </c>
      <c r="AB14" s="30">
        <f t="shared" si="3"/>
        <v>214500</v>
      </c>
    </row>
    <row r="15" spans="1:28" x14ac:dyDescent="0.25">
      <c r="A15" s="13" t="s">
        <v>27</v>
      </c>
      <c r="D15" s="31">
        <f t="shared" ref="D15:K15" si="10">SUM(D10:D14)</f>
        <v>197245</v>
      </c>
      <c r="E15" s="31">
        <f t="shared" si="10"/>
        <v>197245</v>
      </c>
      <c r="F15" s="31">
        <f t="shared" si="10"/>
        <v>203245</v>
      </c>
      <c r="G15" s="31">
        <f t="shared" si="10"/>
        <v>274300</v>
      </c>
      <c r="H15" s="31">
        <f t="shared" si="10"/>
        <v>274300</v>
      </c>
      <c r="I15" s="31">
        <f t="shared" si="10"/>
        <v>274300</v>
      </c>
      <c r="J15" s="31">
        <f t="shared" si="10"/>
        <v>274300</v>
      </c>
      <c r="K15" s="31">
        <f t="shared" si="10"/>
        <v>193800</v>
      </c>
      <c r="L15" s="31">
        <f t="shared" ref="L15:R15" si="11">SUM(L10:L14)</f>
        <v>193800</v>
      </c>
      <c r="M15" s="31">
        <f t="shared" si="11"/>
        <v>223800</v>
      </c>
      <c r="N15" s="31">
        <f t="shared" si="11"/>
        <v>220800</v>
      </c>
      <c r="O15" s="31">
        <f t="shared" si="11"/>
        <v>220800</v>
      </c>
      <c r="P15" s="31">
        <f t="shared" si="11"/>
        <v>220800</v>
      </c>
      <c r="Q15" s="31">
        <f t="shared" si="11"/>
        <v>140800</v>
      </c>
      <c r="R15" s="31">
        <f t="shared" si="11"/>
        <v>140800</v>
      </c>
      <c r="S15" s="31">
        <f t="shared" ref="S15:Z15" si="12">SUM(S10:S14)</f>
        <v>140800</v>
      </c>
      <c r="T15" s="31">
        <f t="shared" si="12"/>
        <v>140800</v>
      </c>
      <c r="U15" s="31">
        <f t="shared" si="12"/>
        <v>140800</v>
      </c>
      <c r="V15" s="31">
        <f t="shared" si="12"/>
        <v>137800</v>
      </c>
      <c r="W15" s="31">
        <f t="shared" si="12"/>
        <v>137800</v>
      </c>
      <c r="X15" s="31">
        <f t="shared" si="12"/>
        <v>137800</v>
      </c>
      <c r="Y15" s="31">
        <f t="shared" si="12"/>
        <v>137800</v>
      </c>
      <c r="Z15" s="31">
        <f t="shared" si="12"/>
        <v>87800</v>
      </c>
      <c r="AB15" s="32">
        <f t="shared" si="3"/>
        <v>4311735</v>
      </c>
    </row>
    <row r="16" spans="1:28" x14ac:dyDescent="0.25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30"/>
    </row>
    <row r="17" spans="1:29" x14ac:dyDescent="0.25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30"/>
    </row>
    <row r="18" spans="1:29" x14ac:dyDescent="0.25">
      <c r="A18" s="13" t="s">
        <v>28</v>
      </c>
      <c r="D18" s="31">
        <v>20000</v>
      </c>
      <c r="E18" s="31">
        <v>20000</v>
      </c>
      <c r="F18" s="48">
        <f>20000+40000</f>
        <v>60000</v>
      </c>
      <c r="G18" s="49">
        <f t="shared" ref="G18:L18" si="13">20000+40000+45000</f>
        <v>105000</v>
      </c>
      <c r="H18" s="49">
        <f t="shared" si="13"/>
        <v>105000</v>
      </c>
      <c r="I18" s="49">
        <f t="shared" si="13"/>
        <v>105000</v>
      </c>
      <c r="J18" s="49">
        <f t="shared" si="13"/>
        <v>105000</v>
      </c>
      <c r="K18" s="48">
        <f t="shared" si="13"/>
        <v>105000</v>
      </c>
      <c r="L18" s="49">
        <f t="shared" si="13"/>
        <v>105000</v>
      </c>
      <c r="M18" s="48">
        <f t="shared" ref="M18:Z18" si="14">20000+40000+45000-80000</f>
        <v>25000</v>
      </c>
      <c r="N18" s="49">
        <f t="shared" si="14"/>
        <v>25000</v>
      </c>
      <c r="O18" s="49">
        <f t="shared" si="14"/>
        <v>25000</v>
      </c>
      <c r="P18" s="49">
        <f t="shared" si="14"/>
        <v>25000</v>
      </c>
      <c r="Q18" s="49">
        <f t="shared" si="14"/>
        <v>25000</v>
      </c>
      <c r="R18" s="49">
        <f t="shared" si="14"/>
        <v>25000</v>
      </c>
      <c r="S18" s="49">
        <f t="shared" si="14"/>
        <v>25000</v>
      </c>
      <c r="T18" s="49">
        <f t="shared" si="14"/>
        <v>25000</v>
      </c>
      <c r="U18" s="49">
        <f t="shared" si="14"/>
        <v>25000</v>
      </c>
      <c r="V18" s="49">
        <f t="shared" si="14"/>
        <v>25000</v>
      </c>
      <c r="W18" s="49">
        <f t="shared" si="14"/>
        <v>25000</v>
      </c>
      <c r="X18" s="49">
        <f t="shared" si="14"/>
        <v>25000</v>
      </c>
      <c r="Y18" s="49">
        <f t="shared" si="14"/>
        <v>25000</v>
      </c>
      <c r="Z18" s="49">
        <f t="shared" si="14"/>
        <v>25000</v>
      </c>
      <c r="AB18" s="32">
        <f>SUM(D18:AA18)</f>
        <v>1080000</v>
      </c>
    </row>
    <row r="19" spans="1:29" x14ac:dyDescent="0.25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B19" s="34"/>
    </row>
    <row r="20" spans="1:29" x14ac:dyDescent="0.25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B20" s="32">
        <f>SUM(D20:AA20)</f>
        <v>0</v>
      </c>
    </row>
    <row r="21" spans="1:29" x14ac:dyDescent="0.25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B21" s="34"/>
    </row>
    <row r="22" spans="1:29" x14ac:dyDescent="0.25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30"/>
    </row>
    <row r="23" spans="1:29" ht="21.6" thickBot="1" x14ac:dyDescent="0.45">
      <c r="A23" s="16" t="s">
        <v>26</v>
      </c>
      <c r="B23" s="17"/>
      <c r="C23" s="17"/>
      <c r="D23" s="35">
        <f t="shared" ref="D23:K23" si="15">D15+D18+D20</f>
        <v>217245</v>
      </c>
      <c r="E23" s="35">
        <f t="shared" si="15"/>
        <v>217245</v>
      </c>
      <c r="F23" s="35">
        <f t="shared" si="15"/>
        <v>263245</v>
      </c>
      <c r="G23" s="35">
        <f t="shared" si="15"/>
        <v>379300</v>
      </c>
      <c r="H23" s="35">
        <f t="shared" si="15"/>
        <v>379300</v>
      </c>
      <c r="I23" s="35">
        <f t="shared" si="15"/>
        <v>379300</v>
      </c>
      <c r="J23" s="35">
        <f t="shared" si="15"/>
        <v>379300</v>
      </c>
      <c r="K23" s="35">
        <f t="shared" si="15"/>
        <v>298800</v>
      </c>
      <c r="L23" s="35">
        <f t="shared" ref="L23:R23" si="16">L15+L18+L20</f>
        <v>298800</v>
      </c>
      <c r="M23" s="35">
        <f t="shared" si="16"/>
        <v>248800</v>
      </c>
      <c r="N23" s="35">
        <f t="shared" si="16"/>
        <v>245800</v>
      </c>
      <c r="O23" s="35">
        <f t="shared" si="16"/>
        <v>245800</v>
      </c>
      <c r="P23" s="35">
        <f t="shared" si="16"/>
        <v>245800</v>
      </c>
      <c r="Q23" s="35">
        <f t="shared" si="16"/>
        <v>165800</v>
      </c>
      <c r="R23" s="35">
        <f t="shared" si="16"/>
        <v>165800</v>
      </c>
      <c r="S23" s="35">
        <f t="shared" ref="S23:Z23" si="17">S15+S18+S20</f>
        <v>165800</v>
      </c>
      <c r="T23" s="35">
        <f t="shared" si="17"/>
        <v>165800</v>
      </c>
      <c r="U23" s="35">
        <f t="shared" si="17"/>
        <v>165800</v>
      </c>
      <c r="V23" s="35">
        <f t="shared" si="17"/>
        <v>162800</v>
      </c>
      <c r="W23" s="35">
        <f t="shared" si="17"/>
        <v>162800</v>
      </c>
      <c r="X23" s="35">
        <f t="shared" si="17"/>
        <v>162800</v>
      </c>
      <c r="Y23" s="35">
        <f t="shared" si="17"/>
        <v>162800</v>
      </c>
      <c r="Z23" s="35">
        <f t="shared" si="17"/>
        <v>112800</v>
      </c>
      <c r="AB23" s="36">
        <f>AB15+AB18</f>
        <v>5391735</v>
      </c>
    </row>
    <row r="24" spans="1:29" ht="13.8" thickTop="1" x14ac:dyDescent="0.25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30"/>
    </row>
    <row r="25" spans="1:29" x14ac:dyDescent="0.25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B25" s="30"/>
    </row>
    <row r="26" spans="1:29" x14ac:dyDescent="0.25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30"/>
    </row>
    <row r="27" spans="1:29" x14ac:dyDescent="0.25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30"/>
    </row>
    <row r="28" spans="1:29" x14ac:dyDescent="0.25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S28" s="29">
        <v>910</v>
      </c>
      <c r="T28" s="29">
        <v>910</v>
      </c>
      <c r="U28" s="29">
        <v>910</v>
      </c>
      <c r="V28" s="29">
        <v>910</v>
      </c>
      <c r="W28" s="29">
        <v>910</v>
      </c>
      <c r="X28" s="29">
        <v>910</v>
      </c>
      <c r="Y28" s="29">
        <v>910</v>
      </c>
      <c r="Z28" s="29">
        <v>910</v>
      </c>
      <c r="AB28" s="30">
        <f t="shared" ref="AB28:AB33" si="18">SUM(D28:AA28)</f>
        <v>20930</v>
      </c>
    </row>
    <row r="29" spans="1:29" x14ac:dyDescent="0.25">
      <c r="A29" s="2" t="s">
        <v>35</v>
      </c>
      <c r="B29" s="25" t="s">
        <v>45</v>
      </c>
      <c r="C29" s="25" t="s">
        <v>40</v>
      </c>
      <c r="D29" s="29">
        <f t="shared" ref="D29:Z29" si="19">4000+5000+2500+4000</f>
        <v>15500</v>
      </c>
      <c r="E29" s="29">
        <f t="shared" si="19"/>
        <v>15500</v>
      </c>
      <c r="F29" s="29">
        <f t="shared" si="19"/>
        <v>15500</v>
      </c>
      <c r="G29" s="29">
        <f t="shared" si="19"/>
        <v>15500</v>
      </c>
      <c r="H29" s="29">
        <f t="shared" si="19"/>
        <v>15500</v>
      </c>
      <c r="I29" s="29">
        <f t="shared" si="19"/>
        <v>15500</v>
      </c>
      <c r="J29" s="29">
        <f t="shared" si="19"/>
        <v>15500</v>
      </c>
      <c r="K29" s="29">
        <f t="shared" si="19"/>
        <v>15500</v>
      </c>
      <c r="L29" s="29">
        <f t="shared" si="19"/>
        <v>15500</v>
      </c>
      <c r="M29" s="29">
        <f t="shared" si="19"/>
        <v>15500</v>
      </c>
      <c r="N29" s="29">
        <f t="shared" si="19"/>
        <v>15500</v>
      </c>
      <c r="O29" s="29">
        <f t="shared" si="19"/>
        <v>15500</v>
      </c>
      <c r="P29" s="29">
        <f t="shared" si="19"/>
        <v>15500</v>
      </c>
      <c r="Q29" s="29">
        <f t="shared" si="19"/>
        <v>15500</v>
      </c>
      <c r="R29" s="29">
        <f t="shared" si="19"/>
        <v>15500</v>
      </c>
      <c r="S29" s="29">
        <f t="shared" si="19"/>
        <v>15500</v>
      </c>
      <c r="T29" s="29">
        <f t="shared" si="19"/>
        <v>15500</v>
      </c>
      <c r="U29" s="29">
        <f t="shared" si="19"/>
        <v>15500</v>
      </c>
      <c r="V29" s="29">
        <f t="shared" si="19"/>
        <v>15500</v>
      </c>
      <c r="W29" s="29">
        <f t="shared" si="19"/>
        <v>15500</v>
      </c>
      <c r="X29" s="29">
        <f t="shared" si="19"/>
        <v>15500</v>
      </c>
      <c r="Y29" s="29">
        <f t="shared" si="19"/>
        <v>15500</v>
      </c>
      <c r="Z29" s="29">
        <f t="shared" si="19"/>
        <v>15500</v>
      </c>
      <c r="AB29" s="30">
        <f t="shared" si="18"/>
        <v>356500</v>
      </c>
    </row>
    <row r="30" spans="1:29" x14ac:dyDescent="0.25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S30" s="29">
        <v>10000</v>
      </c>
      <c r="T30" s="29">
        <v>10000</v>
      </c>
      <c r="U30" s="29">
        <v>10000</v>
      </c>
      <c r="V30" s="29">
        <v>10000</v>
      </c>
      <c r="W30" s="29">
        <v>10000</v>
      </c>
      <c r="X30" s="29">
        <v>10000</v>
      </c>
      <c r="Y30" s="29">
        <v>10000</v>
      </c>
      <c r="Z30" s="29">
        <v>10000</v>
      </c>
      <c r="AB30" s="30">
        <f t="shared" si="18"/>
        <v>230000</v>
      </c>
    </row>
    <row r="31" spans="1:29" x14ac:dyDescent="0.25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S31" s="29">
        <v>250</v>
      </c>
      <c r="T31" s="29">
        <v>250</v>
      </c>
      <c r="U31" s="29">
        <v>250</v>
      </c>
      <c r="V31" s="29">
        <v>250</v>
      </c>
      <c r="W31" s="29">
        <v>250</v>
      </c>
      <c r="X31" s="29">
        <v>250</v>
      </c>
      <c r="Y31" s="29">
        <v>250</v>
      </c>
      <c r="Z31" s="29">
        <v>250</v>
      </c>
      <c r="AB31" s="30">
        <f t="shared" si="18"/>
        <v>5750</v>
      </c>
    </row>
    <row r="32" spans="1:29" x14ac:dyDescent="0.25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B32" s="30">
        <f t="shared" si="18"/>
        <v>0</v>
      </c>
    </row>
    <row r="33" spans="1:29" x14ac:dyDescent="0.25">
      <c r="A33" s="2"/>
      <c r="B33" s="13" t="s">
        <v>32</v>
      </c>
      <c r="C33" s="13"/>
      <c r="D33" s="31">
        <f t="shared" ref="D33:K33" si="20">SUM(D28:D32)</f>
        <v>26660</v>
      </c>
      <c r="E33" s="31">
        <f t="shared" si="20"/>
        <v>26660</v>
      </c>
      <c r="F33" s="31">
        <f t="shared" si="20"/>
        <v>26660</v>
      </c>
      <c r="G33" s="31">
        <f t="shared" si="20"/>
        <v>26660</v>
      </c>
      <c r="H33" s="31">
        <f t="shared" si="20"/>
        <v>26660</v>
      </c>
      <c r="I33" s="31">
        <f t="shared" si="20"/>
        <v>26660</v>
      </c>
      <c r="J33" s="31">
        <f t="shared" si="20"/>
        <v>26660</v>
      </c>
      <c r="K33" s="31">
        <f t="shared" si="20"/>
        <v>26660</v>
      </c>
      <c r="L33" s="31">
        <f t="shared" ref="L33:R33" si="21">SUM(L28:L32)</f>
        <v>26660</v>
      </c>
      <c r="M33" s="31">
        <f t="shared" si="21"/>
        <v>26660</v>
      </c>
      <c r="N33" s="31">
        <f t="shared" si="21"/>
        <v>26660</v>
      </c>
      <c r="O33" s="31">
        <f t="shared" si="21"/>
        <v>26660</v>
      </c>
      <c r="P33" s="31">
        <f t="shared" si="21"/>
        <v>26660</v>
      </c>
      <c r="Q33" s="31">
        <f t="shared" si="21"/>
        <v>26660</v>
      </c>
      <c r="R33" s="31">
        <f t="shared" si="21"/>
        <v>26660</v>
      </c>
      <c r="S33" s="31">
        <f t="shared" ref="S33:Z33" si="22">SUM(S28:S32)</f>
        <v>26660</v>
      </c>
      <c r="T33" s="31">
        <f t="shared" si="22"/>
        <v>26660</v>
      </c>
      <c r="U33" s="31">
        <f t="shared" si="22"/>
        <v>26660</v>
      </c>
      <c r="V33" s="31">
        <f t="shared" si="22"/>
        <v>26660</v>
      </c>
      <c r="W33" s="31">
        <f t="shared" si="22"/>
        <v>26660</v>
      </c>
      <c r="X33" s="31">
        <f t="shared" si="22"/>
        <v>26660</v>
      </c>
      <c r="Y33" s="31">
        <f t="shared" si="22"/>
        <v>26660</v>
      </c>
      <c r="Z33" s="31">
        <f t="shared" si="22"/>
        <v>26660</v>
      </c>
      <c r="AB33" s="32">
        <f t="shared" si="18"/>
        <v>613180</v>
      </c>
    </row>
    <row r="34" spans="1:29" x14ac:dyDescent="0.25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30"/>
    </row>
    <row r="35" spans="1:29" x14ac:dyDescent="0.25">
      <c r="A35" s="2" t="s">
        <v>35</v>
      </c>
      <c r="B35" t="s">
        <v>67</v>
      </c>
      <c r="C35" s="2" t="s">
        <v>40</v>
      </c>
      <c r="D35" s="38">
        <f t="shared" ref="D35:K35" si="23">D23-D33-D56-D63-D69</f>
        <v>96945</v>
      </c>
      <c r="E35" s="38">
        <f t="shared" si="23"/>
        <v>96945</v>
      </c>
      <c r="F35" s="38">
        <f t="shared" si="23"/>
        <v>136945</v>
      </c>
      <c r="G35" s="38">
        <f t="shared" si="23"/>
        <v>253000</v>
      </c>
      <c r="H35" s="38">
        <f t="shared" si="23"/>
        <v>253000</v>
      </c>
      <c r="I35" s="38">
        <f t="shared" si="23"/>
        <v>253000</v>
      </c>
      <c r="J35" s="38">
        <f t="shared" si="23"/>
        <v>253000</v>
      </c>
      <c r="K35" s="38">
        <f t="shared" si="23"/>
        <v>183000</v>
      </c>
      <c r="L35" s="38">
        <f t="shared" ref="L35:R35" si="24">L23-L33-L56-L63-L69</f>
        <v>183000</v>
      </c>
      <c r="M35" s="38">
        <f t="shared" si="24"/>
        <v>133000</v>
      </c>
      <c r="N35" s="38">
        <f t="shared" si="24"/>
        <v>133000</v>
      </c>
      <c r="O35" s="38">
        <f t="shared" si="24"/>
        <v>133000</v>
      </c>
      <c r="P35" s="38">
        <f t="shared" si="24"/>
        <v>133000</v>
      </c>
      <c r="Q35" s="38">
        <f t="shared" si="24"/>
        <v>53000</v>
      </c>
      <c r="R35" s="38">
        <f t="shared" si="24"/>
        <v>53000</v>
      </c>
      <c r="S35" s="38">
        <f t="shared" ref="S35:Z35" si="25">S23-S33-S56-S63-S69</f>
        <v>53000</v>
      </c>
      <c r="T35" s="38">
        <f t="shared" si="25"/>
        <v>53000</v>
      </c>
      <c r="U35" s="38">
        <f t="shared" si="25"/>
        <v>53000</v>
      </c>
      <c r="V35" s="38">
        <f t="shared" si="25"/>
        <v>53000</v>
      </c>
      <c r="W35" s="38">
        <f t="shared" si="25"/>
        <v>53000</v>
      </c>
      <c r="X35" s="38">
        <f t="shared" si="25"/>
        <v>53000</v>
      </c>
      <c r="Y35" s="38">
        <f t="shared" si="25"/>
        <v>53000</v>
      </c>
      <c r="Z35" s="38">
        <f t="shared" si="25"/>
        <v>3000</v>
      </c>
      <c r="AB35" s="30">
        <f>SUM(D35:AA35)</f>
        <v>2720835</v>
      </c>
    </row>
    <row r="36" spans="1:29" x14ac:dyDescent="0.25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30"/>
    </row>
    <row r="37" spans="1:29" ht="15.6" x14ac:dyDescent="0.3">
      <c r="A37" s="3" t="s">
        <v>6</v>
      </c>
      <c r="B37" s="4"/>
      <c r="C37" s="4"/>
      <c r="D37" s="39">
        <f t="shared" ref="D37:K37" si="26">D33+D35</f>
        <v>123605</v>
      </c>
      <c r="E37" s="39">
        <f t="shared" si="26"/>
        <v>123605</v>
      </c>
      <c r="F37" s="39">
        <f t="shared" si="26"/>
        <v>163605</v>
      </c>
      <c r="G37" s="39">
        <f t="shared" si="26"/>
        <v>279660</v>
      </c>
      <c r="H37" s="39">
        <f t="shared" si="26"/>
        <v>279660</v>
      </c>
      <c r="I37" s="39">
        <f t="shared" si="26"/>
        <v>279660</v>
      </c>
      <c r="J37" s="39">
        <f t="shared" si="26"/>
        <v>279660</v>
      </c>
      <c r="K37" s="39">
        <f t="shared" si="26"/>
        <v>209660</v>
      </c>
      <c r="L37" s="39">
        <f t="shared" ref="L37:R37" si="27">L33+L35</f>
        <v>209660</v>
      </c>
      <c r="M37" s="39">
        <f t="shared" si="27"/>
        <v>159660</v>
      </c>
      <c r="N37" s="39">
        <f t="shared" si="27"/>
        <v>159660</v>
      </c>
      <c r="O37" s="39">
        <f t="shared" si="27"/>
        <v>159660</v>
      </c>
      <c r="P37" s="39">
        <f t="shared" si="27"/>
        <v>159660</v>
      </c>
      <c r="Q37" s="39">
        <f t="shared" si="27"/>
        <v>79660</v>
      </c>
      <c r="R37" s="39">
        <f t="shared" si="27"/>
        <v>79660</v>
      </c>
      <c r="S37" s="39">
        <f t="shared" ref="S37:Z37" si="28">S33+S35</f>
        <v>79660</v>
      </c>
      <c r="T37" s="39">
        <f t="shared" si="28"/>
        <v>79660</v>
      </c>
      <c r="U37" s="39">
        <f t="shared" si="28"/>
        <v>79660</v>
      </c>
      <c r="V37" s="39">
        <f t="shared" si="28"/>
        <v>79660</v>
      </c>
      <c r="W37" s="39">
        <f t="shared" si="28"/>
        <v>79660</v>
      </c>
      <c r="X37" s="39">
        <f t="shared" si="28"/>
        <v>79660</v>
      </c>
      <c r="Y37" s="39">
        <f t="shared" si="28"/>
        <v>79660</v>
      </c>
      <c r="Z37" s="39">
        <f t="shared" si="28"/>
        <v>29660</v>
      </c>
      <c r="AB37" s="30">
        <f>SUM(D37:AA37)</f>
        <v>3334015</v>
      </c>
    </row>
    <row r="38" spans="1:29" x14ac:dyDescent="0.25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30"/>
    </row>
    <row r="39" spans="1:29" x14ac:dyDescent="0.25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30"/>
    </row>
    <row r="40" spans="1:29" x14ac:dyDescent="0.25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S40" s="29">
        <v>90</v>
      </c>
      <c r="T40" s="29">
        <v>90</v>
      </c>
      <c r="U40" s="29">
        <v>90</v>
      </c>
      <c r="V40" s="29">
        <v>90</v>
      </c>
      <c r="W40" s="29">
        <v>90</v>
      </c>
      <c r="X40" s="29">
        <v>90</v>
      </c>
      <c r="Y40" s="29">
        <v>90</v>
      </c>
      <c r="Z40" s="29">
        <v>90</v>
      </c>
      <c r="AB40" s="30">
        <f>SUM(D40:AA40)</f>
        <v>2070</v>
      </c>
    </row>
    <row r="41" spans="1:29" x14ac:dyDescent="0.25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S41" s="29">
        <v>250</v>
      </c>
      <c r="T41" s="29">
        <v>250</v>
      </c>
      <c r="U41" s="29">
        <v>250</v>
      </c>
      <c r="V41" s="29">
        <v>250</v>
      </c>
      <c r="W41" s="29">
        <v>250</v>
      </c>
      <c r="X41" s="29">
        <v>250</v>
      </c>
      <c r="Y41" s="29">
        <v>250</v>
      </c>
      <c r="Z41" s="29">
        <v>250</v>
      </c>
      <c r="AB41" s="30">
        <f t="shared" ref="AB41:AB46" si="29">SUM(D41:AA41)</f>
        <v>5750</v>
      </c>
    </row>
    <row r="42" spans="1:29" x14ac:dyDescent="0.25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S42" s="29">
        <v>21000</v>
      </c>
      <c r="T42" s="29">
        <v>21000</v>
      </c>
      <c r="U42" s="29">
        <v>21000</v>
      </c>
      <c r="V42" s="29">
        <v>21000</v>
      </c>
      <c r="W42" s="29">
        <v>21000</v>
      </c>
      <c r="X42" s="29">
        <v>21000</v>
      </c>
      <c r="Y42" s="29">
        <v>21000</v>
      </c>
      <c r="Z42" s="29">
        <v>21000</v>
      </c>
      <c r="AB42" s="30">
        <f t="shared" si="29"/>
        <v>483000</v>
      </c>
    </row>
    <row r="43" spans="1:29" x14ac:dyDescent="0.25">
      <c r="A43" s="2" t="s">
        <v>62</v>
      </c>
      <c r="B43" t="s">
        <v>70</v>
      </c>
      <c r="C43" t="s">
        <v>10</v>
      </c>
      <c r="D43" s="29">
        <f t="shared" ref="D43:Z43" si="30">7000+2000</f>
        <v>9000</v>
      </c>
      <c r="E43" s="29">
        <f t="shared" si="30"/>
        <v>9000</v>
      </c>
      <c r="F43" s="29">
        <f t="shared" si="30"/>
        <v>9000</v>
      </c>
      <c r="G43" s="29">
        <f t="shared" si="30"/>
        <v>9000</v>
      </c>
      <c r="H43" s="29">
        <f t="shared" si="30"/>
        <v>9000</v>
      </c>
      <c r="I43" s="29">
        <f t="shared" si="30"/>
        <v>9000</v>
      </c>
      <c r="J43" s="29">
        <f t="shared" si="30"/>
        <v>9000</v>
      </c>
      <c r="K43" s="29">
        <f t="shared" si="30"/>
        <v>9000</v>
      </c>
      <c r="L43" s="29">
        <f t="shared" si="30"/>
        <v>9000</v>
      </c>
      <c r="M43" s="29">
        <f t="shared" si="30"/>
        <v>9000</v>
      </c>
      <c r="N43" s="29">
        <f t="shared" si="30"/>
        <v>9000</v>
      </c>
      <c r="O43" s="29">
        <f t="shared" si="30"/>
        <v>9000</v>
      </c>
      <c r="P43" s="29">
        <f t="shared" si="30"/>
        <v>9000</v>
      </c>
      <c r="Q43" s="29">
        <f t="shared" si="30"/>
        <v>9000</v>
      </c>
      <c r="R43" s="29">
        <f t="shared" si="30"/>
        <v>9000</v>
      </c>
      <c r="S43" s="29">
        <f t="shared" si="30"/>
        <v>9000</v>
      </c>
      <c r="T43" s="29">
        <f t="shared" si="30"/>
        <v>9000</v>
      </c>
      <c r="U43" s="29">
        <f t="shared" si="30"/>
        <v>9000</v>
      </c>
      <c r="V43" s="29">
        <f t="shared" si="30"/>
        <v>9000</v>
      </c>
      <c r="W43" s="29">
        <f t="shared" si="30"/>
        <v>9000</v>
      </c>
      <c r="X43" s="29">
        <f t="shared" si="30"/>
        <v>9000</v>
      </c>
      <c r="Y43" s="29">
        <f t="shared" si="30"/>
        <v>9000</v>
      </c>
      <c r="Z43" s="29">
        <f t="shared" si="30"/>
        <v>9000</v>
      </c>
      <c r="AB43" s="30">
        <f t="shared" si="29"/>
        <v>207000</v>
      </c>
    </row>
    <row r="44" spans="1:29" x14ac:dyDescent="0.25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S44" s="29">
        <v>7500</v>
      </c>
      <c r="T44" s="29">
        <v>7500</v>
      </c>
      <c r="U44" s="29">
        <v>7500</v>
      </c>
      <c r="V44" s="29">
        <v>7500</v>
      </c>
      <c r="W44" s="29">
        <v>7500</v>
      </c>
      <c r="X44" s="29">
        <v>7500</v>
      </c>
      <c r="Y44" s="29">
        <v>7500</v>
      </c>
      <c r="Z44" s="29">
        <v>7500</v>
      </c>
      <c r="AB44" s="30">
        <f t="shared" si="29"/>
        <v>172500</v>
      </c>
    </row>
    <row r="45" spans="1:29" x14ac:dyDescent="0.25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S45" s="29">
        <v>2000</v>
      </c>
      <c r="T45" s="29">
        <v>2000</v>
      </c>
      <c r="U45" s="29">
        <v>2000</v>
      </c>
      <c r="V45" s="29">
        <v>2000</v>
      </c>
      <c r="W45" s="29">
        <v>2000</v>
      </c>
      <c r="X45" s="29">
        <v>2000</v>
      </c>
      <c r="Y45" s="29">
        <v>2000</v>
      </c>
      <c r="Z45" s="29">
        <v>2000</v>
      </c>
      <c r="AB45" s="30">
        <f t="shared" si="29"/>
        <v>46000</v>
      </c>
    </row>
    <row r="46" spans="1:29" x14ac:dyDescent="0.25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S46" s="29">
        <v>500</v>
      </c>
      <c r="T46" s="29">
        <v>500</v>
      </c>
      <c r="U46" s="29">
        <v>500</v>
      </c>
      <c r="V46" s="29">
        <v>500</v>
      </c>
      <c r="W46" s="29">
        <v>500</v>
      </c>
      <c r="X46" s="29">
        <v>500</v>
      </c>
      <c r="Y46" s="29">
        <v>500</v>
      </c>
      <c r="Z46" s="29">
        <v>500</v>
      </c>
      <c r="AB46" s="30">
        <f t="shared" si="29"/>
        <v>11500</v>
      </c>
    </row>
    <row r="47" spans="1:29" x14ac:dyDescent="0.25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30"/>
    </row>
    <row r="48" spans="1:29" x14ac:dyDescent="0.25">
      <c r="A48" s="1" t="s">
        <v>12</v>
      </c>
      <c r="D48" s="40">
        <f t="shared" ref="D48:K48" si="31">SUM(D40:D47)</f>
        <v>40340</v>
      </c>
      <c r="E48" s="40">
        <f t="shared" si="31"/>
        <v>40340</v>
      </c>
      <c r="F48" s="40">
        <f t="shared" si="31"/>
        <v>40340</v>
      </c>
      <c r="G48" s="40">
        <f t="shared" si="31"/>
        <v>40340</v>
      </c>
      <c r="H48" s="40">
        <f t="shared" si="31"/>
        <v>40340</v>
      </c>
      <c r="I48" s="40">
        <f t="shared" si="31"/>
        <v>40340</v>
      </c>
      <c r="J48" s="40">
        <f t="shared" si="31"/>
        <v>40340</v>
      </c>
      <c r="K48" s="40">
        <f t="shared" si="31"/>
        <v>40340</v>
      </c>
      <c r="L48" s="40">
        <f t="shared" ref="L48:R48" si="32">SUM(L40:L47)</f>
        <v>40340</v>
      </c>
      <c r="M48" s="40">
        <f t="shared" si="32"/>
        <v>40340</v>
      </c>
      <c r="N48" s="40">
        <f t="shared" si="32"/>
        <v>40340</v>
      </c>
      <c r="O48" s="40">
        <f t="shared" si="32"/>
        <v>40340</v>
      </c>
      <c r="P48" s="40">
        <f t="shared" si="32"/>
        <v>40340</v>
      </c>
      <c r="Q48" s="40">
        <f t="shared" si="32"/>
        <v>40340</v>
      </c>
      <c r="R48" s="40">
        <f t="shared" si="32"/>
        <v>40340</v>
      </c>
      <c r="S48" s="40">
        <f t="shared" ref="S48:Z48" si="33">SUM(S40:S47)</f>
        <v>40340</v>
      </c>
      <c r="T48" s="40">
        <f t="shared" si="33"/>
        <v>40340</v>
      </c>
      <c r="U48" s="40">
        <f t="shared" si="33"/>
        <v>40340</v>
      </c>
      <c r="V48" s="40">
        <f t="shared" si="33"/>
        <v>40340</v>
      </c>
      <c r="W48" s="40">
        <f t="shared" si="33"/>
        <v>40340</v>
      </c>
      <c r="X48" s="40">
        <f t="shared" si="33"/>
        <v>40340</v>
      </c>
      <c r="Y48" s="40">
        <f t="shared" si="33"/>
        <v>40340</v>
      </c>
      <c r="Z48" s="40">
        <f t="shared" si="33"/>
        <v>40340</v>
      </c>
      <c r="AB48" s="30">
        <f>SUM(D48:AA48)</f>
        <v>927820</v>
      </c>
    </row>
    <row r="49" spans="1:29" x14ac:dyDescent="0.25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30"/>
    </row>
    <row r="50" spans="1:29" x14ac:dyDescent="0.25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S50" s="29">
        <v>4000</v>
      </c>
      <c r="T50" s="29">
        <v>4000</v>
      </c>
      <c r="U50" s="29">
        <v>4000</v>
      </c>
      <c r="V50" s="29">
        <v>4000</v>
      </c>
      <c r="W50" s="29">
        <v>4000</v>
      </c>
      <c r="X50" s="29">
        <v>4000</v>
      </c>
      <c r="Y50" s="29">
        <v>4000</v>
      </c>
      <c r="Z50" s="29">
        <v>4000</v>
      </c>
      <c r="AB50" s="30">
        <f>SUM(D50:AA50)</f>
        <v>92000</v>
      </c>
    </row>
    <row r="51" spans="1:29" x14ac:dyDescent="0.25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S51" s="29">
        <v>8000</v>
      </c>
      <c r="T51" s="29">
        <v>8000</v>
      </c>
      <c r="U51" s="29">
        <v>8000</v>
      </c>
      <c r="V51" s="29">
        <v>8000</v>
      </c>
      <c r="W51" s="29">
        <v>8000</v>
      </c>
      <c r="X51" s="29">
        <v>8000</v>
      </c>
      <c r="Y51" s="29">
        <v>8000</v>
      </c>
      <c r="Z51" s="29">
        <v>8000</v>
      </c>
      <c r="AB51" s="30">
        <f>SUM(D51:AA51)</f>
        <v>184000</v>
      </c>
    </row>
    <row r="52" spans="1:29" x14ac:dyDescent="0.25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S52" s="29">
        <v>2800</v>
      </c>
      <c r="T52" s="29">
        <v>2800</v>
      </c>
      <c r="U52" s="29">
        <v>2800</v>
      </c>
      <c r="V52" s="29">
        <v>2800</v>
      </c>
      <c r="W52" s="29">
        <v>2800</v>
      </c>
      <c r="X52" s="29">
        <v>2800</v>
      </c>
      <c r="Y52" s="29">
        <v>2800</v>
      </c>
      <c r="Z52" s="29">
        <v>2800</v>
      </c>
      <c r="AB52" s="30">
        <f>SUM(D52:AA52)</f>
        <v>64400</v>
      </c>
    </row>
    <row r="53" spans="1:29" x14ac:dyDescent="0.25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30"/>
    </row>
    <row r="54" spans="1:29" x14ac:dyDescent="0.25">
      <c r="A54" s="1" t="s">
        <v>15</v>
      </c>
      <c r="D54" s="40">
        <f t="shared" ref="D54:K54" si="34">SUM(D50:D53)</f>
        <v>14800</v>
      </c>
      <c r="E54" s="40">
        <f t="shared" si="34"/>
        <v>14800</v>
      </c>
      <c r="F54" s="40">
        <f t="shared" si="34"/>
        <v>14800</v>
      </c>
      <c r="G54" s="40">
        <f t="shared" si="34"/>
        <v>14800</v>
      </c>
      <c r="H54" s="40">
        <f t="shared" si="34"/>
        <v>14800</v>
      </c>
      <c r="I54" s="40">
        <f t="shared" si="34"/>
        <v>14800</v>
      </c>
      <c r="J54" s="40">
        <f t="shared" si="34"/>
        <v>14800</v>
      </c>
      <c r="K54" s="40">
        <f t="shared" si="34"/>
        <v>14800</v>
      </c>
      <c r="L54" s="40">
        <f t="shared" ref="L54:R54" si="35">SUM(L50:L53)</f>
        <v>14800</v>
      </c>
      <c r="M54" s="40">
        <f t="shared" si="35"/>
        <v>14800</v>
      </c>
      <c r="N54" s="40">
        <f t="shared" si="35"/>
        <v>14800</v>
      </c>
      <c r="O54" s="40">
        <f t="shared" si="35"/>
        <v>14800</v>
      </c>
      <c r="P54" s="40">
        <f t="shared" si="35"/>
        <v>14800</v>
      </c>
      <c r="Q54" s="40">
        <f t="shared" si="35"/>
        <v>14800</v>
      </c>
      <c r="R54" s="40">
        <f t="shared" si="35"/>
        <v>14800</v>
      </c>
      <c r="S54" s="40">
        <f t="shared" ref="S54:Z54" si="36">SUM(S50:S53)</f>
        <v>14800</v>
      </c>
      <c r="T54" s="40">
        <f t="shared" si="36"/>
        <v>14800</v>
      </c>
      <c r="U54" s="40">
        <f t="shared" si="36"/>
        <v>14800</v>
      </c>
      <c r="V54" s="40">
        <f t="shared" si="36"/>
        <v>14800</v>
      </c>
      <c r="W54" s="40">
        <f t="shared" si="36"/>
        <v>14800</v>
      </c>
      <c r="X54" s="40">
        <f t="shared" si="36"/>
        <v>14800</v>
      </c>
      <c r="Y54" s="40">
        <f t="shared" si="36"/>
        <v>14800</v>
      </c>
      <c r="Z54" s="40">
        <f t="shared" si="36"/>
        <v>14800</v>
      </c>
      <c r="AB54" s="30">
        <f>SUM(D54:AA54)</f>
        <v>340400</v>
      </c>
    </row>
    <row r="55" spans="1:29" x14ac:dyDescent="0.25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30"/>
    </row>
    <row r="56" spans="1:29" ht="15.6" x14ac:dyDescent="0.3">
      <c r="A56" s="3" t="s">
        <v>16</v>
      </c>
      <c r="B56" s="4"/>
      <c r="C56" s="4"/>
      <c r="D56" s="39">
        <f t="shared" ref="D56:K56" si="37">D48+D54</f>
        <v>55140</v>
      </c>
      <c r="E56" s="39">
        <f t="shared" si="37"/>
        <v>55140</v>
      </c>
      <c r="F56" s="39">
        <f t="shared" si="37"/>
        <v>55140</v>
      </c>
      <c r="G56" s="39">
        <f t="shared" si="37"/>
        <v>55140</v>
      </c>
      <c r="H56" s="39">
        <f t="shared" si="37"/>
        <v>55140</v>
      </c>
      <c r="I56" s="39">
        <f t="shared" si="37"/>
        <v>55140</v>
      </c>
      <c r="J56" s="39">
        <f t="shared" si="37"/>
        <v>55140</v>
      </c>
      <c r="K56" s="39">
        <f t="shared" si="37"/>
        <v>55140</v>
      </c>
      <c r="L56" s="39">
        <f t="shared" ref="L56:R56" si="38">L48+L54</f>
        <v>55140</v>
      </c>
      <c r="M56" s="39">
        <f t="shared" si="38"/>
        <v>55140</v>
      </c>
      <c r="N56" s="39">
        <f t="shared" si="38"/>
        <v>55140</v>
      </c>
      <c r="O56" s="39">
        <f t="shared" si="38"/>
        <v>55140</v>
      </c>
      <c r="P56" s="39">
        <f t="shared" si="38"/>
        <v>55140</v>
      </c>
      <c r="Q56" s="39">
        <f t="shared" si="38"/>
        <v>55140</v>
      </c>
      <c r="R56" s="39">
        <f t="shared" si="38"/>
        <v>55140</v>
      </c>
      <c r="S56" s="39">
        <f t="shared" ref="S56:Z56" si="39">S48+S54</f>
        <v>55140</v>
      </c>
      <c r="T56" s="39">
        <f t="shared" si="39"/>
        <v>55140</v>
      </c>
      <c r="U56" s="39">
        <f t="shared" si="39"/>
        <v>55140</v>
      </c>
      <c r="V56" s="39">
        <f t="shared" si="39"/>
        <v>55140</v>
      </c>
      <c r="W56" s="39">
        <f t="shared" si="39"/>
        <v>55140</v>
      </c>
      <c r="X56" s="39">
        <f t="shared" si="39"/>
        <v>55140</v>
      </c>
      <c r="Y56" s="39">
        <f t="shared" si="39"/>
        <v>55140</v>
      </c>
      <c r="Z56" s="39">
        <f t="shared" si="39"/>
        <v>55140</v>
      </c>
      <c r="AB56" s="30">
        <f>SUM(D56:AA56)</f>
        <v>1268220</v>
      </c>
    </row>
    <row r="57" spans="1:29" x14ac:dyDescent="0.25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30"/>
    </row>
    <row r="58" spans="1:29" x14ac:dyDescent="0.25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30"/>
    </row>
    <row r="59" spans="1:29" x14ac:dyDescent="0.25">
      <c r="A59" s="2" t="s">
        <v>35</v>
      </c>
      <c r="B59" t="s">
        <v>56</v>
      </c>
      <c r="D59" s="47">
        <v>2500</v>
      </c>
      <c r="E59" s="47">
        <v>2500</v>
      </c>
      <c r="F59" s="47">
        <v>3500</v>
      </c>
      <c r="G59" s="46">
        <v>3500</v>
      </c>
      <c r="H59" s="46">
        <v>3500</v>
      </c>
      <c r="I59" s="46">
        <v>3500</v>
      </c>
      <c r="J59" s="46">
        <v>3500</v>
      </c>
      <c r="K59" s="47">
        <v>2000</v>
      </c>
      <c r="L59" s="46">
        <v>2000</v>
      </c>
      <c r="M59" s="46">
        <v>2000</v>
      </c>
      <c r="N59" s="47">
        <v>1000</v>
      </c>
      <c r="O59" s="47">
        <v>1000</v>
      </c>
      <c r="P59" s="47">
        <v>1000</v>
      </c>
      <c r="Q59" s="47">
        <v>1000</v>
      </c>
      <c r="R59" s="47">
        <v>1000</v>
      </c>
      <c r="S59" s="47">
        <v>1000</v>
      </c>
      <c r="T59" s="47">
        <v>1000</v>
      </c>
      <c r="U59" s="47">
        <v>1000</v>
      </c>
      <c r="V59" s="47">
        <v>500</v>
      </c>
      <c r="W59" s="47">
        <v>500</v>
      </c>
      <c r="X59" s="47">
        <v>500</v>
      </c>
      <c r="Y59" s="47">
        <v>500</v>
      </c>
      <c r="Z59" s="47">
        <v>500</v>
      </c>
      <c r="AB59" s="30">
        <f>SUM(D59:AA59)</f>
        <v>39000</v>
      </c>
    </row>
    <row r="60" spans="1:29" x14ac:dyDescent="0.25">
      <c r="A60" s="2" t="s">
        <v>35</v>
      </c>
      <c r="B60" t="s">
        <v>57</v>
      </c>
      <c r="D60" s="47">
        <v>11000</v>
      </c>
      <c r="E60" s="47">
        <v>11000</v>
      </c>
      <c r="F60" s="47">
        <v>16000</v>
      </c>
      <c r="G60" s="46">
        <v>16000</v>
      </c>
      <c r="H60" s="46">
        <v>16000</v>
      </c>
      <c r="I60" s="46">
        <v>16000</v>
      </c>
      <c r="J60" s="46">
        <v>16000</v>
      </c>
      <c r="K60" s="47">
        <v>7000</v>
      </c>
      <c r="L60" s="46">
        <v>7000</v>
      </c>
      <c r="M60" s="46">
        <v>7000</v>
      </c>
      <c r="N60" s="47">
        <v>5000</v>
      </c>
      <c r="O60" s="47">
        <v>5000</v>
      </c>
      <c r="P60" s="47">
        <v>5000</v>
      </c>
      <c r="Q60" s="47">
        <v>5000</v>
      </c>
      <c r="R60" s="47">
        <v>5000</v>
      </c>
      <c r="S60" s="47">
        <v>5000</v>
      </c>
      <c r="T60" s="47">
        <v>5000</v>
      </c>
      <c r="U60" s="47">
        <v>5000</v>
      </c>
      <c r="V60" s="47">
        <v>2500</v>
      </c>
      <c r="W60" s="47">
        <v>2500</v>
      </c>
      <c r="X60" s="47">
        <v>2500</v>
      </c>
      <c r="Y60" s="47">
        <v>2500</v>
      </c>
      <c r="Z60" s="47">
        <v>2500</v>
      </c>
      <c r="AB60" s="30">
        <f>SUM(D60:AA60)</f>
        <v>175500</v>
      </c>
    </row>
    <row r="61" spans="1:29" x14ac:dyDescent="0.25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46">
        <v>0</v>
      </c>
      <c r="AB61" s="30">
        <f>SUM(D61:AA61)</f>
        <v>0</v>
      </c>
    </row>
    <row r="62" spans="1:29" x14ac:dyDescent="0.25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30"/>
    </row>
    <row r="63" spans="1:29" ht="15.6" x14ac:dyDescent="0.3">
      <c r="A63" s="3" t="s">
        <v>18</v>
      </c>
      <c r="B63" s="5"/>
      <c r="C63" s="5"/>
      <c r="D63" s="39">
        <f t="shared" ref="D63:K63" si="40">SUM(D59:D62)</f>
        <v>13500</v>
      </c>
      <c r="E63" s="39">
        <f t="shared" si="40"/>
        <v>13500</v>
      </c>
      <c r="F63" s="39">
        <f t="shared" si="40"/>
        <v>19500</v>
      </c>
      <c r="G63" s="39">
        <f t="shared" si="40"/>
        <v>19500</v>
      </c>
      <c r="H63" s="39">
        <f t="shared" si="40"/>
        <v>19500</v>
      </c>
      <c r="I63" s="39">
        <f t="shared" si="40"/>
        <v>19500</v>
      </c>
      <c r="J63" s="39">
        <f t="shared" si="40"/>
        <v>19500</v>
      </c>
      <c r="K63" s="39">
        <f t="shared" si="40"/>
        <v>9000</v>
      </c>
      <c r="L63" s="39">
        <f t="shared" ref="L63:R63" si="41">SUM(L59:L62)</f>
        <v>9000</v>
      </c>
      <c r="M63" s="39">
        <f t="shared" si="41"/>
        <v>9000</v>
      </c>
      <c r="N63" s="39">
        <f t="shared" si="41"/>
        <v>6000</v>
      </c>
      <c r="O63" s="39">
        <f t="shared" si="41"/>
        <v>6000</v>
      </c>
      <c r="P63" s="39">
        <f t="shared" si="41"/>
        <v>6000</v>
      </c>
      <c r="Q63" s="39">
        <f t="shared" si="41"/>
        <v>6000</v>
      </c>
      <c r="R63" s="39">
        <f t="shared" si="41"/>
        <v>6000</v>
      </c>
      <c r="S63" s="39">
        <f t="shared" ref="S63:Z63" si="42">SUM(S59:S62)</f>
        <v>6000</v>
      </c>
      <c r="T63" s="39">
        <f t="shared" si="42"/>
        <v>6000</v>
      </c>
      <c r="U63" s="39">
        <f t="shared" si="42"/>
        <v>6000</v>
      </c>
      <c r="V63" s="39">
        <f t="shared" si="42"/>
        <v>3000</v>
      </c>
      <c r="W63" s="39">
        <f t="shared" si="42"/>
        <v>3000</v>
      </c>
      <c r="X63" s="39">
        <f t="shared" si="42"/>
        <v>3000</v>
      </c>
      <c r="Y63" s="39">
        <f t="shared" si="42"/>
        <v>3000</v>
      </c>
      <c r="Z63" s="39">
        <f t="shared" si="42"/>
        <v>3000</v>
      </c>
      <c r="AB63" s="30">
        <f>SUM(D63:AA63)</f>
        <v>214500</v>
      </c>
    </row>
    <row r="64" spans="1:29" x14ac:dyDescent="0.25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30"/>
    </row>
    <row r="65" spans="1:28" x14ac:dyDescent="0.25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30"/>
    </row>
    <row r="66" spans="1:28" x14ac:dyDescent="0.25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S66" s="29">
        <v>10000</v>
      </c>
      <c r="T66" s="29">
        <v>10000</v>
      </c>
      <c r="U66" s="29">
        <v>10000</v>
      </c>
      <c r="V66" s="29">
        <v>10000</v>
      </c>
      <c r="W66" s="29">
        <v>10000</v>
      </c>
      <c r="X66" s="29">
        <v>10000</v>
      </c>
      <c r="Y66" s="29">
        <v>10000</v>
      </c>
      <c r="Z66" s="29">
        <v>10000</v>
      </c>
      <c r="AB66" s="30">
        <f>SUM(D66:AA66)</f>
        <v>230000</v>
      </c>
    </row>
    <row r="67" spans="1:28" x14ac:dyDescent="0.25">
      <c r="A67" s="7" t="s">
        <v>38</v>
      </c>
      <c r="B67" s="6"/>
      <c r="C67" s="6" t="s">
        <v>48</v>
      </c>
      <c r="D67" s="29">
        <f t="shared" ref="D67:Z67" si="43">21000-6000</f>
        <v>15000</v>
      </c>
      <c r="E67" s="29">
        <f t="shared" si="43"/>
        <v>15000</v>
      </c>
      <c r="F67" s="29">
        <f t="shared" si="43"/>
        <v>15000</v>
      </c>
      <c r="G67" s="29">
        <f t="shared" si="43"/>
        <v>15000</v>
      </c>
      <c r="H67" s="29">
        <f t="shared" si="43"/>
        <v>15000</v>
      </c>
      <c r="I67" s="29">
        <f t="shared" si="43"/>
        <v>15000</v>
      </c>
      <c r="J67" s="29">
        <f t="shared" si="43"/>
        <v>15000</v>
      </c>
      <c r="K67" s="29">
        <f t="shared" si="43"/>
        <v>15000</v>
      </c>
      <c r="L67" s="29">
        <f t="shared" si="43"/>
        <v>15000</v>
      </c>
      <c r="M67" s="29">
        <f t="shared" si="43"/>
        <v>15000</v>
      </c>
      <c r="N67" s="29">
        <f t="shared" si="43"/>
        <v>15000</v>
      </c>
      <c r="O67" s="29">
        <f t="shared" si="43"/>
        <v>15000</v>
      </c>
      <c r="P67" s="29">
        <f t="shared" si="43"/>
        <v>15000</v>
      </c>
      <c r="Q67" s="29">
        <f t="shared" si="43"/>
        <v>15000</v>
      </c>
      <c r="R67" s="29">
        <f t="shared" si="43"/>
        <v>15000</v>
      </c>
      <c r="S67" s="29">
        <f t="shared" si="43"/>
        <v>15000</v>
      </c>
      <c r="T67" s="29">
        <f t="shared" si="43"/>
        <v>15000</v>
      </c>
      <c r="U67" s="29">
        <f t="shared" si="43"/>
        <v>15000</v>
      </c>
      <c r="V67" s="29">
        <f t="shared" si="43"/>
        <v>15000</v>
      </c>
      <c r="W67" s="29">
        <f t="shared" si="43"/>
        <v>15000</v>
      </c>
      <c r="X67" s="29">
        <f t="shared" si="43"/>
        <v>15000</v>
      </c>
      <c r="Y67" s="29">
        <f t="shared" si="43"/>
        <v>15000</v>
      </c>
      <c r="Z67" s="29">
        <f t="shared" si="43"/>
        <v>15000</v>
      </c>
      <c r="AB67" s="30">
        <f>SUM(D67:AA67)</f>
        <v>345000</v>
      </c>
    </row>
    <row r="68" spans="1:28" x14ac:dyDescent="0.25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30"/>
    </row>
    <row r="69" spans="1:28" ht="15.6" x14ac:dyDescent="0.3">
      <c r="A69" s="3" t="s">
        <v>20</v>
      </c>
      <c r="B69" s="5"/>
      <c r="C69" s="5"/>
      <c r="D69" s="39">
        <f t="shared" ref="D69:K69" si="44">SUM(D66:D68)</f>
        <v>25000</v>
      </c>
      <c r="E69" s="39">
        <f t="shared" si="44"/>
        <v>25000</v>
      </c>
      <c r="F69" s="39">
        <f t="shared" si="44"/>
        <v>25000</v>
      </c>
      <c r="G69" s="39">
        <f t="shared" si="44"/>
        <v>25000</v>
      </c>
      <c r="H69" s="39">
        <f t="shared" si="44"/>
        <v>25000</v>
      </c>
      <c r="I69" s="39">
        <f t="shared" si="44"/>
        <v>25000</v>
      </c>
      <c r="J69" s="39">
        <f t="shared" si="44"/>
        <v>25000</v>
      </c>
      <c r="K69" s="39">
        <f t="shared" si="44"/>
        <v>25000</v>
      </c>
      <c r="L69" s="39">
        <f t="shared" ref="L69:R69" si="45">SUM(L66:L68)</f>
        <v>25000</v>
      </c>
      <c r="M69" s="39">
        <f t="shared" si="45"/>
        <v>25000</v>
      </c>
      <c r="N69" s="39">
        <f t="shared" si="45"/>
        <v>25000</v>
      </c>
      <c r="O69" s="39">
        <f t="shared" si="45"/>
        <v>25000</v>
      </c>
      <c r="P69" s="39">
        <f t="shared" si="45"/>
        <v>25000</v>
      </c>
      <c r="Q69" s="39">
        <f t="shared" si="45"/>
        <v>25000</v>
      </c>
      <c r="R69" s="39">
        <f t="shared" si="45"/>
        <v>25000</v>
      </c>
      <c r="S69" s="39">
        <f t="shared" ref="S69:Z69" si="46">SUM(S66:S68)</f>
        <v>25000</v>
      </c>
      <c r="T69" s="39">
        <f t="shared" si="46"/>
        <v>25000</v>
      </c>
      <c r="U69" s="39">
        <f t="shared" si="46"/>
        <v>25000</v>
      </c>
      <c r="V69" s="39">
        <f t="shared" si="46"/>
        <v>25000</v>
      </c>
      <c r="W69" s="39">
        <f t="shared" si="46"/>
        <v>25000</v>
      </c>
      <c r="X69" s="39">
        <f t="shared" si="46"/>
        <v>25000</v>
      </c>
      <c r="Y69" s="39">
        <f t="shared" si="46"/>
        <v>25000</v>
      </c>
      <c r="Z69" s="39">
        <f t="shared" si="46"/>
        <v>25000</v>
      </c>
      <c r="AB69" s="30">
        <f>SUM(D69:AA69)</f>
        <v>575000</v>
      </c>
    </row>
    <row r="70" spans="1:28" x14ac:dyDescent="0.25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30"/>
    </row>
    <row r="71" spans="1:28" ht="21.6" thickBot="1" x14ac:dyDescent="0.45">
      <c r="A71" s="16" t="s">
        <v>29</v>
      </c>
      <c r="B71" s="18"/>
      <c r="C71" s="18"/>
      <c r="D71" s="41">
        <f t="shared" ref="D71:K71" si="47">D69+D63+D56+D37</f>
        <v>217245</v>
      </c>
      <c r="E71" s="41">
        <f t="shared" si="47"/>
        <v>217245</v>
      </c>
      <c r="F71" s="41">
        <f t="shared" si="47"/>
        <v>263245</v>
      </c>
      <c r="G71" s="41">
        <f t="shared" si="47"/>
        <v>379300</v>
      </c>
      <c r="H71" s="41">
        <f t="shared" si="47"/>
        <v>379300</v>
      </c>
      <c r="I71" s="41">
        <f t="shared" si="47"/>
        <v>379300</v>
      </c>
      <c r="J71" s="41">
        <f t="shared" si="47"/>
        <v>379300</v>
      </c>
      <c r="K71" s="41">
        <f t="shared" si="47"/>
        <v>298800</v>
      </c>
      <c r="L71" s="41">
        <f t="shared" ref="L71:R71" si="48">L69+L63+L56+L37</f>
        <v>298800</v>
      </c>
      <c r="M71" s="41">
        <f t="shared" si="48"/>
        <v>248800</v>
      </c>
      <c r="N71" s="41">
        <f t="shared" si="48"/>
        <v>245800</v>
      </c>
      <c r="O71" s="41">
        <f t="shared" si="48"/>
        <v>245800</v>
      </c>
      <c r="P71" s="41">
        <f t="shared" si="48"/>
        <v>245800</v>
      </c>
      <c r="Q71" s="41">
        <f t="shared" si="48"/>
        <v>165800</v>
      </c>
      <c r="R71" s="41">
        <f t="shared" si="48"/>
        <v>165800</v>
      </c>
      <c r="S71" s="41">
        <f t="shared" ref="S71:Z71" si="49">S69+S63+S56+S37</f>
        <v>165800</v>
      </c>
      <c r="T71" s="41">
        <f t="shared" si="49"/>
        <v>165800</v>
      </c>
      <c r="U71" s="41">
        <f t="shared" si="49"/>
        <v>165800</v>
      </c>
      <c r="V71" s="41">
        <f t="shared" si="49"/>
        <v>162800</v>
      </c>
      <c r="W71" s="41">
        <f t="shared" si="49"/>
        <v>162800</v>
      </c>
      <c r="X71" s="41">
        <f t="shared" si="49"/>
        <v>162800</v>
      </c>
      <c r="Y71" s="41">
        <f t="shared" si="49"/>
        <v>162800</v>
      </c>
      <c r="Z71" s="41">
        <f t="shared" si="49"/>
        <v>112800</v>
      </c>
      <c r="AB71" s="42">
        <f>SUM(D71:AA71)</f>
        <v>5391735</v>
      </c>
    </row>
    <row r="72" spans="1:28" ht="13.8" thickTop="1" x14ac:dyDescent="0.25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30"/>
    </row>
    <row r="73" spans="1:28" ht="13.8" thickBot="1" x14ac:dyDescent="0.3">
      <c r="A73" s="19" t="s">
        <v>31</v>
      </c>
      <c r="B73" s="20"/>
      <c r="C73" s="20"/>
      <c r="D73" s="43">
        <f t="shared" ref="D73:K73" si="50">D71-D23</f>
        <v>0</v>
      </c>
      <c r="E73" s="43">
        <f t="shared" si="50"/>
        <v>0</v>
      </c>
      <c r="F73" s="43">
        <f t="shared" si="50"/>
        <v>0</v>
      </c>
      <c r="G73" s="43">
        <f t="shared" si="50"/>
        <v>0</v>
      </c>
      <c r="H73" s="43">
        <f t="shared" si="50"/>
        <v>0</v>
      </c>
      <c r="I73" s="43">
        <f t="shared" si="50"/>
        <v>0</v>
      </c>
      <c r="J73" s="43">
        <f t="shared" si="50"/>
        <v>0</v>
      </c>
      <c r="K73" s="43">
        <f t="shared" si="50"/>
        <v>0</v>
      </c>
      <c r="L73" s="43">
        <f t="shared" ref="L73:R73" si="51">L71-L23</f>
        <v>0</v>
      </c>
      <c r="M73" s="43">
        <f t="shared" si="51"/>
        <v>0</v>
      </c>
      <c r="N73" s="43">
        <f t="shared" si="51"/>
        <v>0</v>
      </c>
      <c r="O73" s="43">
        <f t="shared" si="51"/>
        <v>0</v>
      </c>
      <c r="P73" s="43">
        <f t="shared" si="51"/>
        <v>0</v>
      </c>
      <c r="Q73" s="43">
        <f t="shared" si="51"/>
        <v>0</v>
      </c>
      <c r="R73" s="43">
        <f t="shared" si="51"/>
        <v>0</v>
      </c>
      <c r="S73" s="43">
        <f t="shared" ref="S73:Z73" si="52">S71-S23</f>
        <v>0</v>
      </c>
      <c r="T73" s="43">
        <f t="shared" si="52"/>
        <v>0</v>
      </c>
      <c r="U73" s="43">
        <f t="shared" si="52"/>
        <v>0</v>
      </c>
      <c r="V73" s="43">
        <f t="shared" si="52"/>
        <v>0</v>
      </c>
      <c r="W73" s="43">
        <f t="shared" si="52"/>
        <v>0</v>
      </c>
      <c r="X73" s="43">
        <f t="shared" si="52"/>
        <v>0</v>
      </c>
      <c r="Y73" s="43">
        <f t="shared" si="52"/>
        <v>0</v>
      </c>
      <c r="Z73" s="43">
        <f t="shared" si="52"/>
        <v>0</v>
      </c>
      <c r="AB73" s="44">
        <f>SUM(D73:AA73)</f>
        <v>0</v>
      </c>
    </row>
    <row r="74" spans="1:28" ht="13.8" thickTop="1" x14ac:dyDescent="0.25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30"/>
    </row>
    <row r="75" spans="1:28" x14ac:dyDescent="0.25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30"/>
    </row>
    <row r="76" spans="1:28" x14ac:dyDescent="0.25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S76" s="29">
        <v>10000</v>
      </c>
      <c r="T76" s="29">
        <v>10000</v>
      </c>
      <c r="U76" s="29">
        <v>10000</v>
      </c>
      <c r="V76" s="29">
        <v>10000</v>
      </c>
      <c r="W76" s="29">
        <v>10000</v>
      </c>
      <c r="X76" s="29">
        <v>10000</v>
      </c>
      <c r="Y76" s="29">
        <v>10000</v>
      </c>
      <c r="Z76" s="29">
        <v>10000</v>
      </c>
      <c r="AB76" s="30"/>
    </row>
    <row r="77" spans="1:28" x14ac:dyDescent="0.25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S77" s="29">
        <v>5000</v>
      </c>
      <c r="T77" s="29">
        <v>5000</v>
      </c>
      <c r="U77" s="29">
        <v>5000</v>
      </c>
      <c r="V77" s="29">
        <v>5000</v>
      </c>
      <c r="W77" s="29">
        <v>5000</v>
      </c>
      <c r="X77" s="29">
        <v>5000</v>
      </c>
      <c r="Y77" s="29">
        <v>5000</v>
      </c>
      <c r="Z77" s="29">
        <v>5000</v>
      </c>
      <c r="AB77" s="30"/>
    </row>
    <row r="78" spans="1:28" x14ac:dyDescent="0.25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S78" s="29">
        <v>10000</v>
      </c>
      <c r="T78" s="29">
        <v>10000</v>
      </c>
      <c r="U78" s="29">
        <v>10000</v>
      </c>
      <c r="V78" s="29">
        <v>10000</v>
      </c>
      <c r="W78" s="29">
        <v>10000</v>
      </c>
      <c r="X78" s="29">
        <v>10000</v>
      </c>
      <c r="Y78" s="29">
        <v>10000</v>
      </c>
      <c r="Z78" s="29">
        <v>10000</v>
      </c>
      <c r="AB78" s="30"/>
    </row>
    <row r="79" spans="1:28" x14ac:dyDescent="0.25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30"/>
    </row>
    <row r="80" spans="1:28" x14ac:dyDescent="0.25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30"/>
    </row>
    <row r="81" spans="4:28" x14ac:dyDescent="0.25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30"/>
    </row>
    <row r="82" spans="4:28" x14ac:dyDescent="0.25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2023-09-10T15:53:09Z</dcterms:modified>
</cp:coreProperties>
</file>