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336" windowWidth="15480" windowHeight="9660" tabRatio="748" activeTab="7"/>
  </bookViews>
  <sheets>
    <sheet name="Appendix 1" sheetId="11" r:id="rId1"/>
    <sheet name="Appendix 2" sheetId="36" r:id="rId2"/>
    <sheet name="Appendix 3" sheetId="21" r:id="rId3"/>
    <sheet name="Appendix 4" sheetId="32" r:id="rId4"/>
    <sheet name="Appendix 5" sheetId="47" r:id="rId5"/>
    <sheet name="Appendix 6" sheetId="34" r:id="rId6"/>
    <sheet name="Appendix 7" sheetId="20" r:id="rId7"/>
    <sheet name="Appendix 8" sheetId="46" r:id="rId8"/>
  </sheets>
  <externalReferences>
    <externalReference r:id="rId9"/>
    <externalReference r:id="rId10"/>
    <externalReference r:id="rId11"/>
    <externalReference r:id="rId12"/>
  </externalReferences>
  <definedNames>
    <definedName name="PreviousTodayValnDate">[3]Instructions!$G$24</definedName>
    <definedName name="_xlnm.Print_Area" localSheetId="0">'Appendix 1'!$A$1:$K$15</definedName>
    <definedName name="_xlnm.Print_Area" localSheetId="2">'Appendix 3'!$B$1:$L$62</definedName>
    <definedName name="_xlnm.Print_Area" localSheetId="3">'Appendix 4'!$A$1:$O$66</definedName>
    <definedName name="_xlnm.Print_Area" localSheetId="4">'Appendix 5'!$A$4:$M$58</definedName>
    <definedName name="_xlnm.Print_Area" localSheetId="5">'Appendix 6'!$A$1:$O$45</definedName>
    <definedName name="_xlnm.Print_Area" localSheetId="6">'Appendix 7'!$A$1:$R$91</definedName>
    <definedName name="_xlnm.Print_Titles" localSheetId="6">'Appendix 7'!$A:$A,'Appendix 7'!$1:$1</definedName>
    <definedName name="Static_Data">'[4]Manual Entries'!$A$3:$F$1000</definedName>
  </definedNames>
  <calcPr calcId="92512" calcMode="manual" fullCalcOnLoad="1" calcOnSave="0"/>
</workbook>
</file>

<file path=xl/calcChain.xml><?xml version="1.0" encoding="utf-8"?>
<calcChain xmlns="http://schemas.openxmlformats.org/spreadsheetml/2006/main">
  <c r="F1" i="11" l="1"/>
  <c r="F5" i="11"/>
  <c r="H5" i="11"/>
  <c r="I5" i="11"/>
  <c r="K5" i="11"/>
  <c r="F6" i="11"/>
  <c r="H6" i="11"/>
  <c r="I6" i="11"/>
  <c r="K6" i="11"/>
  <c r="F7" i="11"/>
  <c r="H7" i="11"/>
  <c r="I7" i="11"/>
  <c r="K7" i="11"/>
  <c r="F8" i="11"/>
  <c r="H8" i="11"/>
  <c r="I8" i="11"/>
  <c r="K8" i="11"/>
  <c r="F9" i="11"/>
  <c r="H9" i="11"/>
  <c r="I9" i="11"/>
  <c r="K9" i="11"/>
  <c r="J12" i="11"/>
  <c r="K12" i="11"/>
</calcChain>
</file>

<file path=xl/comments1.xml><?xml version="1.0" encoding="utf-8"?>
<comments xmlns="http://schemas.openxmlformats.org/spreadsheetml/2006/main">
  <authors>
    <author>PGriffi1</author>
  </authors>
  <commentList>
    <comment ref="O21" authorId="0" shapeId="0">
      <text>
        <r>
          <rPr>
            <b/>
            <sz val="8"/>
            <color indexed="81"/>
            <rFont val="Tahoma"/>
          </rPr>
          <t>PGriffi1:</t>
        </r>
        <r>
          <rPr>
            <sz val="8"/>
            <color indexed="81"/>
            <rFont val="Tahoma"/>
          </rPr>
          <t xml:space="preserve">
Done</t>
        </r>
      </text>
    </comment>
  </commentList>
</comments>
</file>

<file path=xl/sharedStrings.xml><?xml version="1.0" encoding="utf-8"?>
<sst xmlns="http://schemas.openxmlformats.org/spreadsheetml/2006/main" count="366" uniqueCount="331">
  <si>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</si>
  <si>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GBP/MWh</t>
  </si>
  <si>
    <t>PV Volume MWH</t>
  </si>
  <si>
    <t>Over / (Under) valued</t>
  </si>
  <si>
    <t>Bid</t>
  </si>
  <si>
    <t>Offer</t>
  </si>
  <si>
    <t>Mid</t>
  </si>
  <si>
    <t>Enron Curve</t>
  </si>
  <si>
    <t>Difference</t>
  </si>
  <si>
    <t>% Diff</t>
  </si>
  <si>
    <t>GBP</t>
  </si>
  <si>
    <t>PH Energy Analysts</t>
  </si>
  <si>
    <t>Baseload</t>
  </si>
  <si>
    <t>Total</t>
  </si>
  <si>
    <t>Summary by Day</t>
  </si>
  <si>
    <t>Delta (Fwd)</t>
  </si>
  <si>
    <t>Delta (I month)</t>
  </si>
  <si>
    <t>Gamma</t>
  </si>
  <si>
    <t>Vega</t>
  </si>
  <si>
    <t>Theta</t>
  </si>
  <si>
    <t>Rho</t>
  </si>
  <si>
    <t>Origination</t>
  </si>
  <si>
    <t>Cross terms</t>
  </si>
  <si>
    <t>Rebooking</t>
  </si>
  <si>
    <t>PPI inflation</t>
  </si>
  <si>
    <t>Prudency</t>
  </si>
  <si>
    <t>Profit/(Loss)</t>
  </si>
  <si>
    <t>Totals</t>
  </si>
  <si>
    <t>Curves Movements Graphs</t>
  </si>
  <si>
    <t xml:space="preserve"> MONTHLY TOTAL</t>
  </si>
  <si>
    <t/>
  </si>
  <si>
    <t>Brokerage</t>
  </si>
  <si>
    <t>Summ 02</t>
  </si>
  <si>
    <t>Wint 02</t>
  </si>
  <si>
    <t>Summ 03</t>
  </si>
  <si>
    <t>Monthly Change in PPP Volumes</t>
  </si>
  <si>
    <t>EFAMonthDate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</si>
  <si>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</si>
  <si>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</si>
  <si>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</si>
  <si>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</si>
  <si>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</si>
  <si>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</si>
  <si>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</si>
  <si>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</si>
  <si>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</si>
  <si>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</si>
  <si>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</si>
  <si>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</si>
  <si>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2001-02 EFA</t>
  </si>
  <si>
    <t>2001-03 EFA</t>
  </si>
  <si>
    <t>2001-04 EFA</t>
  </si>
  <si>
    <t>2001-05 EFA</t>
  </si>
  <si>
    <t>2001-06 EFA</t>
  </si>
  <si>
    <t>2001-07 EFA</t>
  </si>
  <si>
    <t>2001-08 EFA</t>
  </si>
  <si>
    <t>2001-09 EFA</t>
  </si>
  <si>
    <t>2001-10 EFA</t>
  </si>
  <si>
    <t>2001-11 EFA</t>
  </si>
  <si>
    <t>2001-12 EFA</t>
  </si>
  <si>
    <t>2002-01 EFA</t>
  </si>
  <si>
    <t>2002-02 EFA</t>
  </si>
  <si>
    <t>2002-03 EFA</t>
  </si>
  <si>
    <t>2002-04 EFA</t>
  </si>
  <si>
    <t>2002-05 EFA</t>
  </si>
  <si>
    <t>2002-06 EFA</t>
  </si>
  <si>
    <t>2002-07 EFA</t>
  </si>
  <si>
    <t>2002-08 EFA</t>
  </si>
  <si>
    <t>2002-09 EFA</t>
  </si>
  <si>
    <t>2002-10 EFA</t>
  </si>
  <si>
    <t>2002-11 EFA</t>
  </si>
  <si>
    <t>2002-12 EFA</t>
  </si>
  <si>
    <t>2003-01 EFA</t>
  </si>
  <si>
    <t>2003-02 EFA</t>
  </si>
  <si>
    <t>2003-03 EFA</t>
  </si>
  <si>
    <t>2003-04 EFA</t>
  </si>
  <si>
    <t>2003-05 EFA</t>
  </si>
  <si>
    <t>2003-06 EFA</t>
  </si>
  <si>
    <t>2003-07 EFA</t>
  </si>
  <si>
    <t>2003-08 EFA</t>
  </si>
  <si>
    <t>2003-09 EFA</t>
  </si>
  <si>
    <t>2003-10 EFA</t>
  </si>
  <si>
    <t>2003-11 EFA</t>
  </si>
  <si>
    <t>2003-12 EFA</t>
  </si>
  <si>
    <t>2004-01 EFA</t>
  </si>
  <si>
    <t>2004-02 EFA</t>
  </si>
  <si>
    <t>2004-03 EFA</t>
  </si>
  <si>
    <t>2004-04 EFA</t>
  </si>
  <si>
    <t>2004-05 EFA</t>
  </si>
  <si>
    <t>2004-06 EFA</t>
  </si>
  <si>
    <t>2004-07 EFA</t>
  </si>
  <si>
    <t>2004-08 EFA</t>
  </si>
  <si>
    <t>2004-09 EFA</t>
  </si>
  <si>
    <t>2004-10 EFA</t>
  </si>
  <si>
    <t>2004-11 EFA</t>
  </si>
  <si>
    <t>2004-12 EFA</t>
  </si>
  <si>
    <t>2005-01 EFA</t>
  </si>
  <si>
    <t>2005-02 EFA</t>
  </si>
  <si>
    <t>2005-03 EFA</t>
  </si>
  <si>
    <t>2005-04 EFA</t>
  </si>
  <si>
    <t>2005-05 EFA</t>
  </si>
  <si>
    <t>2005-06 EFA</t>
  </si>
  <si>
    <t>2005-07 EFA</t>
  </si>
  <si>
    <t>2005-08 EFA</t>
  </si>
  <si>
    <t>2005-09 EFA</t>
  </si>
  <si>
    <t>2005-10 EFA</t>
  </si>
  <si>
    <t>2005-11 EFA</t>
  </si>
  <si>
    <t>2005-12 EFA</t>
  </si>
  <si>
    <t>2006-01 EFA</t>
  </si>
  <si>
    <t>2006-02 EFA</t>
  </si>
  <si>
    <t>2006-03 EFA</t>
  </si>
  <si>
    <t>2006-04 EFA</t>
  </si>
  <si>
    <t>2006-05 EFA</t>
  </si>
  <si>
    <t>2006-06 EFA</t>
  </si>
  <si>
    <t>2006-07 EFA</t>
  </si>
  <si>
    <t>2006-08 EFA</t>
  </si>
  <si>
    <t>2006-09 EFA</t>
  </si>
  <si>
    <t>2006-10 EFA</t>
  </si>
  <si>
    <t>2006-11 EFA</t>
  </si>
  <si>
    <t>2006-12 EFA</t>
  </si>
  <si>
    <t>2007-01 EFA</t>
  </si>
  <si>
    <t>2007-02 EFA</t>
  </si>
  <si>
    <t>2007-03 EFA</t>
  </si>
  <si>
    <t>2007-04 EFA</t>
  </si>
  <si>
    <t>2007-05 EFA</t>
  </si>
  <si>
    <t>2007-06 EFA</t>
  </si>
  <si>
    <t>2007-07 EFA</t>
  </si>
  <si>
    <t>2007-08 EFA</t>
  </si>
  <si>
    <t>2007-09 EFA</t>
  </si>
  <si>
    <t>2007-10 EFA</t>
  </si>
  <si>
    <t>2007-11 EFA</t>
  </si>
  <si>
    <t>2007-12 EFA</t>
  </si>
  <si>
    <t>2008-01 EFA</t>
  </si>
  <si>
    <t>2008-02 EFA</t>
  </si>
  <si>
    <t>2008-03 EFA</t>
  </si>
  <si>
    <t>2008-04 EFA</t>
  </si>
  <si>
    <t>2008-05 EFA</t>
  </si>
  <si>
    <t>2008-06 EFA</t>
  </si>
  <si>
    <t>2008-07 EFA</t>
  </si>
  <si>
    <t>2008-08 EFA</t>
  </si>
  <si>
    <t>2008-09 EFA</t>
  </si>
  <si>
    <t>2008-10 EFA</t>
  </si>
  <si>
    <t>2008-11 EFA</t>
  </si>
  <si>
    <t>2008-12 EFA</t>
  </si>
  <si>
    <t>2009-01 EFA</t>
  </si>
  <si>
    <t>2009-02 EFA</t>
  </si>
  <si>
    <t>2009-03 EFA</t>
  </si>
  <si>
    <t>2009-04 EFA</t>
  </si>
  <si>
    <t>2009-05 EFA</t>
  </si>
  <si>
    <t>2009-06 EFA</t>
  </si>
  <si>
    <t>2009-07 EFA</t>
  </si>
  <si>
    <t>2009-08 EFA</t>
  </si>
  <si>
    <t>2009-09 EFA</t>
  </si>
  <si>
    <t>2009-10 EFA</t>
  </si>
  <si>
    <t>2009-11 EFA</t>
  </si>
  <si>
    <t>2009-12 EFA</t>
  </si>
  <si>
    <t>2010-01 EFA</t>
  </si>
  <si>
    <t>2010-02 EFA</t>
  </si>
  <si>
    <t>2010-03 EFA</t>
  </si>
  <si>
    <t>2010-04 EFA</t>
  </si>
  <si>
    <t>2010-05 EFA</t>
  </si>
  <si>
    <t>2010-06 EFA</t>
  </si>
  <si>
    <t>2010-07 EFA</t>
  </si>
  <si>
    <t>2010-08 EFA</t>
  </si>
  <si>
    <t>2010-09 EFA</t>
  </si>
  <si>
    <t>2010-10 EFA</t>
  </si>
  <si>
    <t>2010-11 EFA</t>
  </si>
  <si>
    <t>2010-12 EFA</t>
  </si>
  <si>
    <t>2011-01 EFA</t>
  </si>
  <si>
    <t>2011-02 EFA</t>
  </si>
  <si>
    <t>2011-03 EFA</t>
  </si>
  <si>
    <t>2011-04 EFA</t>
  </si>
  <si>
    <t>2011-05 EFA</t>
  </si>
  <si>
    <t>2011-06 EFA</t>
  </si>
  <si>
    <t>2011-07 EFA</t>
  </si>
  <si>
    <t>2011-08 EFA</t>
  </si>
  <si>
    <t>2011-09 EFA</t>
  </si>
  <si>
    <t>2011-10 EFA</t>
  </si>
  <si>
    <t>2011-11 EFA</t>
  </si>
  <si>
    <t>2011-12 EFA</t>
  </si>
  <si>
    <t>2012-01 EFA</t>
  </si>
  <si>
    <t>2012-02 EFA</t>
  </si>
  <si>
    <t>2012-03 EFA</t>
  </si>
  <si>
    <t>2012-04 EFA</t>
  </si>
  <si>
    <t>2012-05 EFA</t>
  </si>
  <si>
    <t>2012-06 EFA</t>
  </si>
  <si>
    <t>2012-07 EFA</t>
  </si>
  <si>
    <t>2012-08 EFA</t>
  </si>
  <si>
    <t>2012-09 EFA</t>
  </si>
  <si>
    <t>2012-10 EFA</t>
  </si>
  <si>
    <t>2012-11 EFA</t>
  </si>
  <si>
    <t>2012-12 EFA</t>
  </si>
  <si>
    <t>2013-01 EFA</t>
  </si>
  <si>
    <t>2013-02 EFA</t>
  </si>
  <si>
    <t>2013-03 EFA</t>
  </si>
  <si>
    <t>2013-04 EFA</t>
  </si>
  <si>
    <t>2013-05 EFA</t>
  </si>
  <si>
    <t>2013-06 EFA</t>
  </si>
  <si>
    <t>2013-07 EFA</t>
  </si>
  <si>
    <t>2013-08 EFA</t>
  </si>
  <si>
    <t>2013-09 EFA</t>
  </si>
  <si>
    <t>2013-10 EFA</t>
  </si>
  <si>
    <t>2013-11 EFA</t>
  </si>
  <si>
    <t>2013-12 EFA</t>
  </si>
  <si>
    <t>2014-01 EFA</t>
  </si>
  <si>
    <t>2014-02 EFA</t>
  </si>
  <si>
    <t>2014-03 EFA</t>
  </si>
  <si>
    <t>2014-04 EFA</t>
  </si>
  <si>
    <t>2014-05 EFA</t>
  </si>
  <si>
    <t>2014-06 EFA</t>
  </si>
  <si>
    <t>2014-07 EFA</t>
  </si>
  <si>
    <t>2014-08 EFA</t>
  </si>
  <si>
    <t>2014-09 EFA</t>
  </si>
  <si>
    <t>2014-10 EFA</t>
  </si>
  <si>
    <t>2014-11 EFA</t>
  </si>
  <si>
    <t>2014-12 EFA</t>
  </si>
  <si>
    <t>2015-01 EFA</t>
  </si>
  <si>
    <t>2015-02 EFA</t>
  </si>
  <si>
    <t>2015-03 EFA</t>
  </si>
  <si>
    <t>2015-04 EFA</t>
  </si>
  <si>
    <t>2015-05 EFA</t>
  </si>
  <si>
    <t>2015-06 EFA</t>
  </si>
  <si>
    <t>2015-07 EFA</t>
  </si>
  <si>
    <t>2015-08 EFA</t>
  </si>
  <si>
    <t>2015-09 EFA</t>
  </si>
  <si>
    <t>2015-10 EFA</t>
  </si>
  <si>
    <t>2015-11 EFA</t>
  </si>
  <si>
    <t>2015-12 EFA</t>
  </si>
  <si>
    <t>2016-01 EFA</t>
  </si>
  <si>
    <t>2016-02 EFA</t>
  </si>
  <si>
    <t>2016-03 EFA</t>
  </si>
  <si>
    <t>2016-04 EFA</t>
  </si>
  <si>
    <t>2016-05 EFA</t>
  </si>
  <si>
    <t>2016-06 EFA</t>
  </si>
  <si>
    <t>2016-07 EFA</t>
  </si>
  <si>
    <t>2016-08 EFA</t>
  </si>
  <si>
    <t>2016-09 EFA</t>
  </si>
  <si>
    <t>2016-10 EFA</t>
  </si>
  <si>
    <t>2016-11 EFA</t>
  </si>
  <si>
    <t>2016-12 EFA</t>
  </si>
  <si>
    <t>2017-01 EFA</t>
  </si>
  <si>
    <t>2017-02 EFA</t>
  </si>
  <si>
    <t>2017-03 EFA</t>
  </si>
  <si>
    <t>2017-04 EFA</t>
  </si>
  <si>
    <t>2017-05 EFA</t>
  </si>
  <si>
    <t>2017-06 EFA</t>
  </si>
  <si>
    <t>2017-07 EFA</t>
  </si>
  <si>
    <t>2017-08 EFA</t>
  </si>
  <si>
    <t>2017-09 EFA</t>
  </si>
  <si>
    <t>2017-10 EFA</t>
  </si>
  <si>
    <t>2017-11 EFA</t>
  </si>
  <si>
    <t>2017-12 EFA</t>
  </si>
  <si>
    <t>2018-01 EFA</t>
  </si>
  <si>
    <t>2018-02 EFA</t>
  </si>
  <si>
    <t>2018-03 EFA</t>
  </si>
  <si>
    <t>2018-04 EFA</t>
  </si>
  <si>
    <t>2018-05 EFA</t>
  </si>
  <si>
    <t>2018-06 EFA</t>
  </si>
  <si>
    <t>2018-07 EFA</t>
  </si>
  <si>
    <t>2018-08 EFA</t>
  </si>
  <si>
    <t>2018-09 EFA</t>
  </si>
  <si>
    <t>2018-10 EFA</t>
  </si>
  <si>
    <t>2018-11 EFA</t>
  </si>
  <si>
    <t>2018-12 EFA</t>
  </si>
  <si>
    <t>2019-01 EFA</t>
  </si>
  <si>
    <t>2019-02 EFA</t>
  </si>
  <si>
    <t>2019-03 EFA</t>
  </si>
  <si>
    <t>2019-04 EFA</t>
  </si>
  <si>
    <t>2019-05 EFA</t>
  </si>
  <si>
    <t>2019-06 EFA</t>
  </si>
  <si>
    <t>2019-07 EFA</t>
  </si>
  <si>
    <t>2019-08 EFA</t>
  </si>
  <si>
    <t>2019-09 EFA</t>
  </si>
  <si>
    <t>2019-10 EFA</t>
  </si>
  <si>
    <t>2019-11 EFA</t>
  </si>
  <si>
    <t>2019-12 EFA</t>
  </si>
  <si>
    <t>2020-01 EFA</t>
  </si>
  <si>
    <t>2020-02 EFA</t>
  </si>
  <si>
    <t>2020-03 EFA</t>
  </si>
  <si>
    <t>2020-04 EFA</t>
  </si>
  <si>
    <t>2020-05 EFA</t>
  </si>
  <si>
    <t>2020-06 EFA</t>
  </si>
  <si>
    <t>2020-07 EFA</t>
  </si>
  <si>
    <t>2020-08 EFA</t>
  </si>
  <si>
    <t>2020-09 EFA</t>
  </si>
  <si>
    <t>2020-10 EFA</t>
  </si>
  <si>
    <t>2020-11 EFA</t>
  </si>
  <si>
    <t>2020-12 EFA</t>
  </si>
  <si>
    <t>2021-01 EFA</t>
  </si>
  <si>
    <t>2021-02 EFA</t>
  </si>
  <si>
    <t>2021-03 EFA</t>
  </si>
  <si>
    <t>2021-04 EFA</t>
  </si>
  <si>
    <t>2021-05 EFA</t>
  </si>
  <si>
    <t>2021-06 EFA</t>
  </si>
  <si>
    <t>2021-07 EFA</t>
  </si>
  <si>
    <t>2021-08 EFA</t>
  </si>
  <si>
    <t>2021-09 EFA</t>
  </si>
  <si>
    <t>2021-10 EFA</t>
  </si>
  <si>
    <t>2021-11 EFA</t>
  </si>
  <si>
    <t>2021-12 EFA</t>
  </si>
  <si>
    <t>2022-01 EFA</t>
  </si>
  <si>
    <t>2022-02 EFA</t>
  </si>
  <si>
    <t>2022-03 EFA</t>
  </si>
  <si>
    <t>2022-04 EFA</t>
  </si>
  <si>
    <t>2022-05 EFA</t>
  </si>
  <si>
    <t>2022-06 EFA</t>
  </si>
  <si>
    <t>2022-07 EFA</t>
  </si>
  <si>
    <t>2022-08 EFA</t>
  </si>
  <si>
    <t>2022-09 EFA</t>
  </si>
  <si>
    <t>2022-10 EFA</t>
  </si>
  <si>
    <t>2022-11 EFA</t>
  </si>
  <si>
    <t>2022-12 EFA</t>
  </si>
  <si>
    <t>2023-01 EFA</t>
  </si>
  <si>
    <t>2023-02 EFA</t>
  </si>
  <si>
    <t>2023-03 EFA</t>
  </si>
  <si>
    <t>2023-04 EFA</t>
  </si>
  <si>
    <t>2023-05 EFA</t>
  </si>
  <si>
    <t>2023-06 EFA</t>
  </si>
  <si>
    <t>2023-07 EFA</t>
  </si>
  <si>
    <t>2023-08 EFA</t>
  </si>
  <si>
    <t>2023-09 EFA</t>
  </si>
  <si>
    <t>2023-10 EFA</t>
  </si>
  <si>
    <t>2023-11 EFA</t>
  </si>
  <si>
    <t>2023-12 EFA</t>
  </si>
  <si>
    <t>2024-01 EFA</t>
  </si>
  <si>
    <t>2024-02 EFA</t>
  </si>
  <si>
    <t>2024-03 EFA</t>
  </si>
  <si>
    <t>2024-04 EFA</t>
  </si>
  <si>
    <t>Apr Ann 01</t>
  </si>
  <si>
    <t>Change in PPP Commodity MW ( PPP + SMP Deals )   31-Dec-00 - 31-Jan-01</t>
  </si>
  <si>
    <t>Broker quotes for end of January 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</si>
</sst>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172" formatCode="#,##0;[Red]\(#,##0\)"/>
    <numFmt numFmtId="173" formatCode="yyyy\-mmm\-dd"/>
    <numFmt numFmtId="174" formatCode="#,##0.0_);[Red]\(#,##0.0\)"/>
    <numFmt numFmtId="175" formatCode="0.0%\ ;[Red]\(0.0%\)"/>
    <numFmt numFmtId="176" formatCode="0.00%\ ;[Red]\(0.00%\)"/>
    <numFmt numFmtId="177" formatCode="#,##0.0000"/>
    <numFmt numFmtId="178" formatCode="0.0000%"/>
    <numFmt numFmtId="179" formatCode="#,##0_);\(#,##0\);"/>
    <numFmt numFmtId="180" formatCode="#,##0.0000_);[Red]\(#,##0.0000\)"/>
    <numFmt numFmtId="181" formatCode="#,##0.00000000_);[Red]\(#,##0.00000000\)"/>
    <numFmt numFmtId="182" formatCode="#,##0.000_);[Red]\(#,##0.000\)"/>
    <numFmt numFmtId="183" formatCode="yyyy\-mmm"/>
    <numFmt numFmtId="184" formatCode="yy\-mm\-dd"/>
    <numFmt numFmtId="185" formatCode="ddd"/>
    <numFmt numFmtId="186" formatCode="yyyy"/>
    <numFmt numFmtId="187" formatCode="#,##0\ ;[Red]\(#,##0\)"/>
    <numFmt numFmtId="188" formatCode="0.0000%\ ;[Red]\(0.0000%\)"/>
    <numFmt numFmtId="189" formatCode="#,##0.00_);\(#,##0.00\);\-"/>
    <numFmt numFmtId="190" formatCode="0.00%\ ;[Red]\(0.00%\);\-"/>
    <numFmt numFmtId="191" formatCode="mmmm\-yy"/>
    <numFmt numFmtId="192" formatCode="#,##0.00\ ;[Red]\(#,##0.00\)"/>
    <numFmt numFmtId="193" formatCode="#,##0;[Red]\(#,##0\);\-"/>
  </numFmts>
  <fonts count="36">
    <font>
      <sz val="10"/>
      <name val="Arial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Arial"/>
    </font>
    <font>
      <sz val="8"/>
      <name val="Arial"/>
    </font>
    <font>
      <b/>
      <sz val="12"/>
      <name val="Times New Roman"/>
      <family val="1"/>
    </font>
    <font>
      <b/>
      <sz val="10"/>
      <color indexed="8"/>
      <name val="Arial"/>
      <family val="2"/>
    </font>
    <font>
      <sz val="10"/>
      <color indexed="8"/>
      <name val="Times New Roman"/>
      <family val="1"/>
    </font>
    <font>
      <b/>
      <u/>
      <sz val="16"/>
      <name val="Times New Roman"/>
      <family val="1"/>
    </font>
    <font>
      <b/>
      <sz val="10"/>
      <name val="Times New Roman"/>
    </font>
    <font>
      <b/>
      <sz val="7"/>
      <color indexed="12"/>
      <name val="Arial"/>
      <family val="2"/>
    </font>
    <font>
      <b/>
      <i/>
      <u/>
      <sz val="16"/>
      <name val="Times New Roman"/>
      <family val="1"/>
    </font>
    <font>
      <i/>
      <sz val="10"/>
      <name val="Times New Roman"/>
      <family val="1"/>
    </font>
    <font>
      <b/>
      <i/>
      <u/>
      <sz val="12"/>
      <name val="Times New Roman"/>
      <family val="1"/>
    </font>
    <font>
      <b/>
      <i/>
      <u/>
      <sz val="10"/>
      <name val="Times New Roman"/>
      <family val="1"/>
    </font>
    <font>
      <sz val="20.5"/>
      <name val="Arial"/>
    </font>
    <font>
      <sz val="20.5"/>
      <name val="Arial"/>
    </font>
    <font>
      <i/>
      <sz val="16"/>
      <name val="Times New Roman"/>
      <family val="1"/>
    </font>
    <font>
      <b/>
      <i/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u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47">
    <xf numFmtId="0" fontId="0" fillId="0" borderId="0"/>
    <xf numFmtId="174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82" fontId="1" fillId="0" borderId="0" applyFont="0" applyFill="0" applyBorder="0" applyAlignment="0" applyProtection="0">
      <alignment vertical="top"/>
    </xf>
    <xf numFmtId="180" fontId="1" fillId="0" borderId="0" applyFont="0" applyFill="0" applyBorder="0" applyAlignment="0" applyProtection="0">
      <alignment vertical="top"/>
    </xf>
    <xf numFmtId="18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38" fontId="3" fillId="0" borderId="0" applyNumberFormat="0" applyFill="0" applyBorder="0" applyAlignment="0" applyProtection="0">
      <alignment vertical="top"/>
    </xf>
    <xf numFmtId="178" fontId="4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173" fontId="4" fillId="0" borderId="0" applyFont="0" applyFill="0" applyBorder="0" applyProtection="0">
      <alignment horizontal="left" vertical="top"/>
    </xf>
    <xf numFmtId="183" fontId="4" fillId="0" borderId="0" applyFont="0" applyFill="0" applyBorder="0" applyProtection="0">
      <alignment horizontal="left" vertical="top"/>
    </xf>
    <xf numFmtId="184" fontId="4" fillId="0" borderId="0" applyFont="0" applyFill="0" applyBorder="0" applyProtection="0">
      <alignment horizontal="left" vertical="top"/>
    </xf>
    <xf numFmtId="185" fontId="1" fillId="0" borderId="0" applyFont="0" applyFill="0" applyBorder="0" applyProtection="0">
      <alignment horizontal="left" vertical="top"/>
    </xf>
    <xf numFmtId="186" fontId="1" fillId="0" borderId="0" applyFont="0" applyFill="0" applyBorder="0" applyProtection="0">
      <alignment horizontal="left" vertical="top"/>
    </xf>
    <xf numFmtId="37" fontId="5" fillId="2" borderId="0" applyNumberFormat="0" applyBorder="0" applyAlignment="0">
      <protection locked="0"/>
    </xf>
    <xf numFmtId="38" fontId="6" fillId="0" borderId="0" applyNumberFormat="0" applyFill="0" applyBorder="0" applyAlignment="0" applyProtection="0">
      <alignment vertical="top"/>
    </xf>
    <xf numFmtId="38" fontId="1" fillId="3" borderId="0" applyNumberFormat="0" applyFont="0" applyBorder="0" applyAlignment="0" applyProtection="0">
      <alignment vertical="top"/>
    </xf>
    <xf numFmtId="38" fontId="7" fillId="0" borderId="0" applyNumberFormat="0" applyFill="0" applyBorder="0" applyAlignment="0" applyProtection="0">
      <alignment vertical="top"/>
    </xf>
    <xf numFmtId="38" fontId="8" fillId="0" borderId="0" applyNumberFormat="0" applyFill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" fillId="3" borderId="0" applyNumberFormat="0" applyFont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>
      <alignment vertical="top"/>
    </xf>
    <xf numFmtId="38" fontId="10" fillId="0" borderId="0" applyNumberFormat="0" applyFill="0" applyBorder="0" applyAlignment="0" applyProtection="0">
      <alignment vertical="top"/>
    </xf>
    <xf numFmtId="187" fontId="1" fillId="0" borderId="0">
      <alignment vertical="top"/>
    </xf>
    <xf numFmtId="38" fontId="1" fillId="0" borderId="0">
      <alignment vertical="top"/>
    </xf>
    <xf numFmtId="180" fontId="1" fillId="6" borderId="0" applyNumberFormat="0" applyFont="0" applyBorder="0" applyAlignment="0" applyProtection="0">
      <alignment vertical="top"/>
    </xf>
    <xf numFmtId="38" fontId="1" fillId="7" borderId="0" applyNumberFormat="0" applyFont="0" applyBorder="0" applyAlignment="0" applyProtection="0">
      <alignment vertical="top"/>
    </xf>
    <xf numFmtId="175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88" fontId="1" fillId="0" borderId="0" applyFon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73" fontId="19" fillId="4" borderId="0" applyNumberFormat="0" applyFont="0" applyBorder="0" applyAlignment="0" applyProtection="0">
      <alignment horizontal="left" vertical="top"/>
    </xf>
    <xf numFmtId="38" fontId="13" fillId="8" borderId="0" applyNumberFormat="0" applyBorder="0" applyAlignment="0" applyProtection="0">
      <alignment vertical="top"/>
    </xf>
    <xf numFmtId="37" fontId="2" fillId="0" borderId="1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Protection="0">
      <alignment vertical="top" wrapText="1"/>
    </xf>
    <xf numFmtId="37" fontId="2" fillId="0" borderId="2" applyNumberFormat="0" applyFont="0" applyFill="0" applyAlignment="0"/>
    <xf numFmtId="38" fontId="15" fillId="0" borderId="0" applyNumberFormat="0" applyFill="0" applyBorder="0" applyAlignment="0" applyProtection="0">
      <alignment vertical="top"/>
    </xf>
    <xf numFmtId="38" fontId="16" fillId="6" borderId="0" applyNumberFormat="0" applyBorder="0" applyAlignment="0" applyProtection="0">
      <alignment vertical="top"/>
    </xf>
    <xf numFmtId="178" fontId="1" fillId="0" borderId="0" applyNumberFormat="0" applyFont="0" applyFill="0" applyBorder="0" applyProtection="0">
      <alignment vertical="top" wrapText="1"/>
    </xf>
    <xf numFmtId="177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9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6">
    <xf numFmtId="0" fontId="0" fillId="0" borderId="0" xfId="0"/>
    <xf numFmtId="187" fontId="14" fillId="9" borderId="3" xfId="25" applyFont="1" applyFill="1" applyBorder="1">
      <alignment vertical="top"/>
    </xf>
    <xf numFmtId="187" fontId="14" fillId="9" borderId="3" xfId="42" applyNumberFormat="1" applyFont="1" applyFill="1" applyBorder="1" applyAlignment="1">
      <alignment horizontal="center" vertical="top" wrapText="1"/>
    </xf>
    <xf numFmtId="187" fontId="14" fillId="9" borderId="4" xfId="42" applyNumberFormat="1" applyFont="1" applyFill="1" applyBorder="1" applyAlignment="1">
      <alignment horizontal="center" vertical="top" wrapText="1"/>
    </xf>
    <xf numFmtId="187" fontId="1" fillId="0" borderId="0" xfId="25">
      <alignment vertical="top"/>
    </xf>
    <xf numFmtId="187" fontId="1" fillId="9" borderId="5" xfId="25" applyFont="1" applyFill="1" applyBorder="1">
      <alignment vertical="top"/>
    </xf>
    <xf numFmtId="187" fontId="1" fillId="9" borderId="0" xfId="25" applyFont="1" applyFill="1" applyBorder="1">
      <alignment vertical="top"/>
    </xf>
    <xf numFmtId="187" fontId="14" fillId="9" borderId="0" xfId="42" applyNumberFormat="1" applyFont="1" applyFill="1" applyBorder="1" applyAlignment="1">
      <alignment horizontal="center" vertical="top"/>
    </xf>
    <xf numFmtId="190" fontId="20" fillId="9" borderId="0" xfId="42" applyNumberFormat="1" applyFont="1" applyFill="1" applyBorder="1" applyAlignment="1">
      <alignment horizontal="center" vertical="top" wrapText="1"/>
    </xf>
    <xf numFmtId="190" fontId="17" fillId="9" borderId="0" xfId="42" applyNumberFormat="1" applyFont="1" applyFill="1" applyBorder="1" applyAlignment="1">
      <alignment horizontal="center" vertical="top" wrapText="1"/>
    </xf>
    <xf numFmtId="187" fontId="14" fillId="9" borderId="6" xfId="42" applyNumberFormat="1" applyFont="1" applyFill="1" applyBorder="1" applyAlignment="1">
      <alignment horizontal="center" vertical="top" wrapText="1"/>
    </xf>
    <xf numFmtId="187" fontId="1" fillId="0" borderId="0" xfId="25" applyFont="1">
      <alignment vertical="top"/>
    </xf>
    <xf numFmtId="173" fontId="1" fillId="9" borderId="0" xfId="10" applyFont="1" applyFill="1" applyBorder="1">
      <alignment horizontal="left" vertical="top"/>
    </xf>
    <xf numFmtId="173" fontId="1" fillId="9" borderId="0" xfId="10" applyFont="1" applyFill="1" applyBorder="1" applyAlignment="1">
      <alignment horizontal="center" vertical="top"/>
    </xf>
    <xf numFmtId="187" fontId="1" fillId="9" borderId="6" xfId="42" applyNumberFormat="1" applyFill="1" applyBorder="1" applyAlignment="1">
      <alignment horizontal="center" vertical="top" wrapText="1"/>
    </xf>
    <xf numFmtId="191" fontId="1" fillId="9" borderId="0" xfId="25" applyNumberFormat="1" applyFont="1" applyFill="1" applyBorder="1" applyAlignment="1">
      <alignment horizontal="left" vertical="top"/>
    </xf>
    <xf numFmtId="40" fontId="21" fillId="9" borderId="0" xfId="42" applyNumberFormat="1" applyFont="1" applyFill="1" applyBorder="1" applyAlignment="1">
      <alignment horizontal="center" vertical="top" wrapText="1"/>
    </xf>
    <xf numFmtId="2" fontId="21" fillId="9" borderId="0" xfId="42" applyNumberFormat="1" applyFont="1" applyFill="1" applyBorder="1" applyAlignment="1">
      <alignment horizontal="center" vertical="top" wrapText="1"/>
    </xf>
    <xf numFmtId="189" fontId="21" fillId="9" borderId="0" xfId="42" applyNumberFormat="1" applyFont="1" applyFill="1" applyBorder="1" applyAlignment="1">
      <alignment horizontal="center" vertical="top" wrapText="1"/>
    </xf>
    <xf numFmtId="190" fontId="21" fillId="9" borderId="0" xfId="42" applyNumberFormat="1" applyFont="1" applyFill="1" applyBorder="1" applyAlignment="1">
      <alignment horizontal="center" vertical="top" wrapText="1"/>
    </xf>
    <xf numFmtId="172" fontId="21" fillId="9" borderId="0" xfId="42" applyNumberFormat="1" applyFont="1" applyFill="1" applyBorder="1" applyAlignment="1">
      <alignment horizontal="center" vertical="top" wrapText="1"/>
    </xf>
    <xf numFmtId="172" fontId="21" fillId="9" borderId="6" xfId="42" applyNumberFormat="1" applyFont="1" applyFill="1" applyBorder="1" applyAlignment="1">
      <alignment horizontal="center" vertical="top" wrapText="1"/>
    </xf>
    <xf numFmtId="40" fontId="17" fillId="9" borderId="0" xfId="42" applyNumberFormat="1" applyFont="1" applyFill="1" applyBorder="1" applyAlignment="1">
      <alignment horizontal="center" vertical="top" wrapText="1"/>
    </xf>
    <xf numFmtId="2" fontId="17" fillId="9" borderId="0" xfId="42" applyNumberFormat="1" applyFont="1" applyFill="1" applyBorder="1" applyAlignment="1">
      <alignment horizontal="center" vertical="top" wrapText="1"/>
    </xf>
    <xf numFmtId="189" fontId="17" fillId="9" borderId="0" xfId="42" applyNumberFormat="1" applyFont="1" applyFill="1" applyBorder="1" applyAlignment="1">
      <alignment horizontal="center" vertical="top" wrapText="1"/>
    </xf>
    <xf numFmtId="187" fontId="14" fillId="9" borderId="7" xfId="42" applyNumberFormat="1" applyFont="1" applyFill="1" applyBorder="1" applyAlignment="1">
      <alignment horizontal="center" vertical="top"/>
    </xf>
    <xf numFmtId="187" fontId="14" fillId="9" borderId="8" xfId="42" applyNumberFormat="1" applyFont="1" applyFill="1" applyBorder="1" applyAlignment="1">
      <alignment horizontal="center" vertical="top" wrapText="1"/>
    </xf>
    <xf numFmtId="187" fontId="19" fillId="9" borderId="5" xfId="25" applyFont="1" applyFill="1" applyBorder="1">
      <alignment vertical="top"/>
    </xf>
    <xf numFmtId="187" fontId="1" fillId="9" borderId="0" xfId="25" applyFill="1" applyBorder="1">
      <alignment vertical="top"/>
    </xf>
    <xf numFmtId="187" fontId="1" fillId="9" borderId="0" xfId="42" applyNumberFormat="1" applyFill="1" applyBorder="1" applyAlignment="1">
      <alignment horizontal="center" vertical="top" wrapText="1"/>
    </xf>
    <xf numFmtId="187" fontId="1" fillId="0" borderId="0" xfId="25" applyFill="1">
      <alignment vertical="top"/>
    </xf>
    <xf numFmtId="187" fontId="1" fillId="9" borderId="5" xfId="25" applyFill="1" applyBorder="1">
      <alignment vertical="top"/>
    </xf>
    <xf numFmtId="40" fontId="1" fillId="9" borderId="0" xfId="42" applyNumberFormat="1" applyFill="1" applyBorder="1" applyAlignment="1">
      <alignment horizontal="center" vertical="top" wrapText="1"/>
    </xf>
    <xf numFmtId="187" fontId="1" fillId="9" borderId="9" xfId="25" applyFill="1" applyBorder="1">
      <alignment vertical="top"/>
    </xf>
    <xf numFmtId="187" fontId="1" fillId="9" borderId="10" xfId="25" applyFill="1" applyBorder="1">
      <alignment vertical="top"/>
    </xf>
    <xf numFmtId="187" fontId="1" fillId="9" borderId="10" xfId="25" applyFill="1" applyBorder="1" applyAlignment="1">
      <alignment horizontal="center" vertical="top"/>
    </xf>
    <xf numFmtId="187" fontId="1" fillId="9" borderId="11" xfId="25" applyFill="1" applyBorder="1" applyAlignment="1">
      <alignment horizontal="center" vertical="top"/>
    </xf>
    <xf numFmtId="187" fontId="1" fillId="0" borderId="0" xfId="25" applyAlignment="1">
      <alignment horizontal="center" vertical="top"/>
    </xf>
    <xf numFmtId="192" fontId="1" fillId="0" borderId="0" xfId="25" applyNumberFormat="1" applyAlignment="1">
      <alignment horizontal="center" vertical="top"/>
    </xf>
    <xf numFmtId="192" fontId="21" fillId="9" borderId="0" xfId="42" applyNumberFormat="1" applyFont="1" applyFill="1" applyBorder="1" applyAlignment="1">
      <alignment horizontal="center" vertical="top" wrapText="1"/>
    </xf>
    <xf numFmtId="0" fontId="22" fillId="10" borderId="0" xfId="0" applyFont="1" applyFill="1" applyAlignment="1">
      <alignment horizontal="center" vertical="top"/>
    </xf>
    <xf numFmtId="0" fontId="23" fillId="10" borderId="0" xfId="0" applyFont="1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24" fillId="10" borderId="0" xfId="0" applyFont="1" applyFill="1" applyAlignment="1">
      <alignment horizontal="center" vertical="top"/>
    </xf>
    <xf numFmtId="0" fontId="24" fillId="10" borderId="0" xfId="0" applyFont="1" applyFill="1"/>
    <xf numFmtId="0" fontId="24" fillId="0" borderId="0" xfId="0" applyFont="1"/>
    <xf numFmtId="0" fontId="14" fillId="11" borderId="12" xfId="0" applyFont="1" applyFill="1" applyBorder="1" applyAlignment="1">
      <alignment horizontal="center" vertical="top"/>
    </xf>
    <xf numFmtId="0" fontId="14" fillId="11" borderId="1" xfId="0" applyFont="1" applyFill="1" applyBorder="1" applyAlignment="1">
      <alignment horizontal="center" vertical="top"/>
    </xf>
    <xf numFmtId="0" fontId="14" fillId="8" borderId="13" xfId="0" applyFont="1" applyFill="1" applyBorder="1" applyAlignment="1">
      <alignment horizontal="center" vertical="top"/>
    </xf>
    <xf numFmtId="0" fontId="14" fillId="10" borderId="0" xfId="0" applyFont="1" applyFill="1"/>
    <xf numFmtId="0" fontId="14" fillId="0" borderId="0" xfId="0" applyFont="1"/>
    <xf numFmtId="0" fontId="14" fillId="11" borderId="14" xfId="0" applyFont="1" applyFill="1" applyBorder="1" applyAlignment="1">
      <alignment horizontal="center" vertical="top"/>
    </xf>
    <xf numFmtId="0" fontId="14" fillId="11" borderId="0" xfId="0" applyFont="1" applyFill="1" applyBorder="1" applyAlignment="1">
      <alignment horizontal="center" vertical="top"/>
    </xf>
    <xf numFmtId="0" fontId="14" fillId="8" borderId="15" xfId="0" applyFont="1" applyFill="1" applyBorder="1" applyAlignment="1">
      <alignment horizontal="center" vertical="top"/>
    </xf>
    <xf numFmtId="15" fontId="23" fillId="11" borderId="14" xfId="0" applyNumberFormat="1" applyFont="1" applyFill="1" applyBorder="1" applyAlignment="1">
      <alignment horizontal="center" vertical="top"/>
    </xf>
    <xf numFmtId="0" fontId="23" fillId="11" borderId="0" xfId="0" applyFont="1" applyFill="1" applyBorder="1" applyAlignment="1">
      <alignment horizontal="center" vertical="top"/>
    </xf>
    <xf numFmtId="193" fontId="0" fillId="10" borderId="16" xfId="0" applyNumberFormat="1" applyFill="1" applyBorder="1" applyAlignment="1">
      <alignment horizontal="center" vertical="top"/>
    </xf>
    <xf numFmtId="193" fontId="14" fillId="8" borderId="17" xfId="0" applyNumberFormat="1" applyFont="1" applyFill="1" applyBorder="1" applyAlignment="1">
      <alignment horizontal="center" vertical="top"/>
    </xf>
    <xf numFmtId="0" fontId="14" fillId="8" borderId="18" xfId="0" applyFont="1" applyFill="1" applyBorder="1"/>
    <xf numFmtId="0" fontId="14" fillId="8" borderId="7" xfId="0" applyFont="1" applyFill="1" applyBorder="1"/>
    <xf numFmtId="193" fontId="14" fillId="8" borderId="7" xfId="0" applyNumberFormat="1" applyFont="1" applyFill="1" applyBorder="1" applyAlignment="1">
      <alignment horizontal="center" vertical="top"/>
    </xf>
    <xf numFmtId="193" fontId="14" fillId="8" borderId="19" xfId="0" applyNumberFormat="1" applyFont="1" applyFill="1" applyBorder="1" applyAlignment="1">
      <alignment horizontal="center" vertical="top"/>
    </xf>
    <xf numFmtId="0" fontId="14" fillId="10" borderId="0" xfId="0" applyFont="1" applyFill="1" applyBorder="1"/>
    <xf numFmtId="193" fontId="14" fillId="10" borderId="0" xfId="0" applyNumberFormat="1" applyFont="1" applyFill="1" applyBorder="1" applyAlignment="1">
      <alignment horizontal="center" vertical="top"/>
    </xf>
    <xf numFmtId="183" fontId="26" fillId="0" borderId="0" xfId="11" applyFont="1" applyAlignment="1">
      <alignment horizontal="left" vertical="top"/>
    </xf>
    <xf numFmtId="38" fontId="26" fillId="0" borderId="0" xfId="9" applyFont="1" applyAlignment="1">
      <alignment horizontal="right"/>
    </xf>
    <xf numFmtId="15" fontId="28" fillId="0" borderId="0" xfId="9" applyNumberFormat="1" applyFont="1" applyAlignment="1">
      <alignment horizontal="right"/>
    </xf>
    <xf numFmtId="183" fontId="28" fillId="0" borderId="0" xfId="42" applyNumberFormat="1" applyFont="1">
      <alignment vertical="top" wrapText="1"/>
    </xf>
    <xf numFmtId="17" fontId="28" fillId="0" borderId="0" xfId="9" applyNumberFormat="1" applyFont="1" applyAlignment="1">
      <alignment horizontal="right" vertical="top" wrapText="1"/>
    </xf>
    <xf numFmtId="172" fontId="26" fillId="0" borderId="0" xfId="9" applyNumberFormat="1" applyFont="1" applyAlignment="1">
      <alignment horizontal="right"/>
    </xf>
    <xf numFmtId="172" fontId="26" fillId="3" borderId="0" xfId="9" applyNumberFormat="1" applyFont="1" applyFill="1" applyAlignment="1">
      <alignment horizontal="right"/>
    </xf>
    <xf numFmtId="38" fontId="26" fillId="3" borderId="0" xfId="9" applyFont="1" applyFill="1" applyAlignment="1">
      <alignment horizontal="right"/>
    </xf>
    <xf numFmtId="38" fontId="26" fillId="0" borderId="0" xfId="9" applyFont="1" applyAlignment="1" applyProtection="1">
      <alignment horizontal="right"/>
      <protection locked="0"/>
    </xf>
    <xf numFmtId="0" fontId="26" fillId="0" borderId="0" xfId="0" applyFont="1"/>
    <xf numFmtId="15" fontId="26" fillId="12" borderId="0" xfId="0" applyNumberFormat="1" applyFont="1" applyFill="1"/>
    <xf numFmtId="15" fontId="26" fillId="0" borderId="0" xfId="0" applyNumberFormat="1" applyFont="1"/>
    <xf numFmtId="183" fontId="22" fillId="0" borderId="0" xfId="11" applyFont="1" applyAlignment="1">
      <alignment horizontal="left" vertical="top"/>
    </xf>
    <xf numFmtId="38" fontId="31" fillId="0" borderId="0" xfId="9" applyFont="1" applyAlignment="1">
      <alignment horizontal="right"/>
    </xf>
    <xf numFmtId="15" fontId="27" fillId="0" borderId="0" xfId="11" applyNumberFormat="1" applyFont="1" applyAlignment="1">
      <alignment horizontal="left" vertical="top"/>
    </xf>
    <xf numFmtId="38" fontId="32" fillId="0" borderId="0" xfId="42" applyNumberFormat="1" applyFont="1">
      <alignment vertical="top" wrapText="1"/>
    </xf>
    <xf numFmtId="187" fontId="35" fillId="9" borderId="20" xfId="25" applyFont="1" applyFill="1" applyBorder="1">
      <alignment vertical="top"/>
    </xf>
    <xf numFmtId="38" fontId="25" fillId="3" borderId="0" xfId="26" applyFont="1" applyFill="1">
      <alignment vertical="top"/>
    </xf>
    <xf numFmtId="17" fontId="25" fillId="3" borderId="0" xfId="26" applyNumberFormat="1" applyFont="1" applyFill="1">
      <alignment vertical="top"/>
    </xf>
    <xf numFmtId="38" fontId="1" fillId="3" borderId="0" xfId="26" applyFill="1">
      <alignment vertical="top"/>
    </xf>
    <xf numFmtId="17" fontId="1" fillId="9" borderId="0" xfId="25" applyNumberFormat="1" applyFont="1" applyFill="1" applyBorder="1" applyAlignment="1">
      <alignment horizontal="left" vertical="top"/>
    </xf>
  </cellXfs>
  <cellStyles count="47">
    <cellStyle name="1dp" xfId="1"/>
    <cellStyle name="2dp" xfId="2"/>
    <cellStyle name="3dp" xfId="3"/>
    <cellStyle name="4dp" xfId="4"/>
    <cellStyle name="8dp" xfId="5"/>
    <cellStyle name="a/c" xfId="6"/>
    <cellStyle name="Changed" xfId="7"/>
    <cellStyle name="Check" xfId="8"/>
    <cellStyle name="Colourless" xfId="9"/>
    <cellStyle name="Date-day" xfId="10"/>
    <cellStyle name="Date-month" xfId="11"/>
    <cellStyle name="Date-short" xfId="12"/>
    <cellStyle name="Date-weekday" xfId="13"/>
    <cellStyle name="Date-year" xfId="14"/>
    <cellStyle name="Entry" xfId="15"/>
    <cellStyle name="Gas" xfId="16"/>
    <cellStyle name="Grey" xfId="17"/>
    <cellStyle name="Large12" xfId="18"/>
    <cellStyle name="Large14" xfId="19"/>
    <cellStyle name="Large16" xfId="20"/>
    <cellStyle name="Link in" xfId="21"/>
    <cellStyle name="Link out" xfId="22"/>
    <cellStyle name="Manual input" xfId="23"/>
    <cellStyle name="New" xfId="24"/>
    <cellStyle name="Normal" xfId="0" builtinId="0"/>
    <cellStyle name="Normal_Power validation graphs Dec 98" xfId="25"/>
    <cellStyle name="Normal_SHEET_1" xfId="26"/>
    <cellStyle name="Output" xfId="27" builtinId="21" customBuiltin="1"/>
    <cellStyle name="Outstanding" xfId="28"/>
    <cellStyle name="Percent1" xfId="29"/>
    <cellStyle name="Percent2" xfId="30"/>
    <cellStyle name="Percent4" xfId="31"/>
    <cellStyle name="Power" xfId="32"/>
    <cellStyle name="Present" xfId="33"/>
    <cellStyle name="SBZero" xfId="34"/>
    <cellStyle name="sum" xfId="35"/>
    <cellStyle name="Time-minutes" xfId="36"/>
    <cellStyle name="Time-seconds" xfId="37"/>
    <cellStyle name="Title" xfId="38" builtinId="15" customBuiltin="1"/>
    <cellStyle name="total" xfId="39"/>
    <cellStyle name="Transportation" xfId="40"/>
    <cellStyle name="Warning" xfId="41"/>
    <cellStyle name="Wrapped" xfId="42"/>
    <cellStyle name="xrate" xfId="43"/>
    <cellStyle name="year" xfId="44"/>
    <cellStyle name="Zero suppress" xfId="45"/>
    <cellStyle name="zpatchnumbers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curve shift impact</a:t>
            </a:r>
          </a:p>
        </c:rich>
      </c:tx>
      <c:layout>
        <c:manualLayout>
          <c:xMode val="edge"/>
          <c:yMode val="edge"/>
          <c:x val="0.42923105136506157"/>
          <c:y val="3.086424404454217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1538501987822444E-2"/>
          <c:y val="0.11882733957148736"/>
          <c:w val="0.8615390278295143"/>
          <c:h val="0.75000113028237458"/>
        </c:manualLayout>
      </c:layout>
      <c:line3DChart>
        <c:grouping val="standard"/>
        <c:varyColors val="0"/>
        <c:ser>
          <c:idx val="0"/>
          <c:order val="0"/>
          <c:tx>
            <c:strRef>
              <c:f>[2]PPP!$AD$5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[2]PPP!$AD$6:$AD$63</c:f>
              <c:numCache>
                <c:formatCode>General</c:formatCode>
                <c:ptCount val="58"/>
                <c:pt idx="0">
                  <c:v>-60187.251087289049</c:v>
                </c:pt>
                <c:pt idx="1">
                  <c:v>102818.21921951928</c:v>
                </c:pt>
                <c:pt idx="2">
                  <c:v>4151.0854165647033</c:v>
                </c:pt>
                <c:pt idx="3">
                  <c:v>3171.4359042536171</c:v>
                </c:pt>
                <c:pt idx="4">
                  <c:v>0</c:v>
                </c:pt>
                <c:pt idx="5">
                  <c:v>0</c:v>
                </c:pt>
                <c:pt idx="6">
                  <c:v>-597.97080909532383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F-4A84-BB2E-0EA5DE7CBD75}"/>
            </c:ext>
          </c:extLst>
        </c:ser>
        <c:ser>
          <c:idx val="1"/>
          <c:order val="1"/>
          <c:tx>
            <c:strRef>
              <c:f>[2]PPP!$AE$5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[2]PPP!$AE$6:$AE$63</c:f>
              <c:numCache>
                <c:formatCode>General</c:formatCode>
                <c:ptCount val="58"/>
                <c:pt idx="0">
                  <c:v>-34567.015917943143</c:v>
                </c:pt>
                <c:pt idx="1">
                  <c:v>99155.75108444957</c:v>
                </c:pt>
                <c:pt idx="2">
                  <c:v>4074.598171291384</c:v>
                </c:pt>
                <c:pt idx="3">
                  <c:v>3162.1467875211033</c:v>
                </c:pt>
                <c:pt idx="4">
                  <c:v>0</c:v>
                </c:pt>
                <c:pt idx="5">
                  <c:v>0</c:v>
                </c:pt>
                <c:pt idx="6">
                  <c:v>-596.65785152182571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F-4A84-BB2E-0EA5DE7CBD75}"/>
            </c:ext>
          </c:extLst>
        </c:ser>
        <c:ser>
          <c:idx val="2"/>
          <c:order val="2"/>
          <c:tx>
            <c:strRef>
              <c:f>[2]PPP!$AF$5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[2]PPP!$AF$6:$AF$63</c:f>
              <c:numCache>
                <c:formatCode>General</c:formatCode>
                <c:ptCount val="58"/>
                <c:pt idx="0">
                  <c:v>622252.42488291929</c:v>
                </c:pt>
                <c:pt idx="1">
                  <c:v>267462.59516006021</c:v>
                </c:pt>
                <c:pt idx="2">
                  <c:v>-8132.1157189042833</c:v>
                </c:pt>
                <c:pt idx="3">
                  <c:v>-5838.5464419654172</c:v>
                </c:pt>
                <c:pt idx="4">
                  <c:v>0</c:v>
                </c:pt>
                <c:pt idx="5">
                  <c:v>0</c:v>
                </c:pt>
                <c:pt idx="6">
                  <c:v>1008.6569490594152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F-4A84-BB2E-0EA5DE7CBD75}"/>
            </c:ext>
          </c:extLst>
        </c:ser>
        <c:ser>
          <c:idx val="3"/>
          <c:order val="3"/>
          <c:tx>
            <c:strRef>
              <c:f>[2]PPP!$AG$5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[2]PPP!$AG$6:$AG$63</c:f>
              <c:numCache>
                <c:formatCode>General</c:formatCode>
                <c:ptCount val="58"/>
                <c:pt idx="0">
                  <c:v>671524.93816135125</c:v>
                </c:pt>
                <c:pt idx="1">
                  <c:v>261499.44498690104</c:v>
                </c:pt>
                <c:pt idx="2">
                  <c:v>-10881.968240705939</c:v>
                </c:pt>
                <c:pt idx="3">
                  <c:v>-8664.3265769630743</c:v>
                </c:pt>
                <c:pt idx="4">
                  <c:v>0</c:v>
                </c:pt>
                <c:pt idx="5">
                  <c:v>0</c:v>
                </c:pt>
                <c:pt idx="6">
                  <c:v>1390.592018848673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F-4A84-BB2E-0EA5DE7CBD75}"/>
            </c:ext>
          </c:extLst>
        </c:ser>
        <c:ser>
          <c:idx val="4"/>
          <c:order val="4"/>
          <c:tx>
            <c:strRef>
              <c:f>[2]PPP!$AH$5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[2]PPP!$AH$6:$AH$63</c:f>
              <c:numCache>
                <c:formatCode>General</c:formatCode>
                <c:ptCount val="58"/>
                <c:pt idx="0">
                  <c:v>1678296.9257460069</c:v>
                </c:pt>
                <c:pt idx="1">
                  <c:v>276490.11446969904</c:v>
                </c:pt>
                <c:pt idx="2">
                  <c:v>-9878.145983239534</c:v>
                </c:pt>
                <c:pt idx="3">
                  <c:v>-7200.1219522957026</c:v>
                </c:pt>
                <c:pt idx="4">
                  <c:v>0</c:v>
                </c:pt>
                <c:pt idx="5">
                  <c:v>0</c:v>
                </c:pt>
                <c:pt idx="6">
                  <c:v>1242.1113715755548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0F-4A84-BB2E-0EA5DE7CBD75}"/>
            </c:ext>
          </c:extLst>
        </c:ser>
        <c:ser>
          <c:idx val="5"/>
          <c:order val="5"/>
          <c:tx>
            <c:strRef>
              <c:f>[2]PPP!$AI$5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[2]PPP!$AI$6:$AI$63</c:f>
              <c:numCache>
                <c:formatCode>General</c:formatCode>
                <c:ptCount val="58"/>
                <c:pt idx="0">
                  <c:v>519830.57620006992</c:v>
                </c:pt>
                <c:pt idx="1">
                  <c:v>81703.743656232313</c:v>
                </c:pt>
                <c:pt idx="2">
                  <c:v>-2900.9391988940188</c:v>
                </c:pt>
                <c:pt idx="3">
                  <c:v>-807.81128231896753</c:v>
                </c:pt>
                <c:pt idx="4">
                  <c:v>0</c:v>
                </c:pt>
                <c:pt idx="5">
                  <c:v>0</c:v>
                </c:pt>
                <c:pt idx="6">
                  <c:v>284.1974945758156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0F-4A84-BB2E-0EA5DE7CBD75}"/>
            </c:ext>
          </c:extLst>
        </c:ser>
        <c:ser>
          <c:idx val="6"/>
          <c:order val="6"/>
          <c:tx>
            <c:strRef>
              <c:f>[2]PPP!$AJ$5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[2]PPP!$AJ$6:$AJ$63</c:f>
              <c:numCache>
                <c:formatCode>General</c:formatCode>
                <c:ptCount val="58"/>
                <c:pt idx="0">
                  <c:v>-13546.95405506088</c:v>
                </c:pt>
                <c:pt idx="1">
                  <c:v>41516.612282046066</c:v>
                </c:pt>
                <c:pt idx="2">
                  <c:v>1732.6488879767078</c:v>
                </c:pt>
                <c:pt idx="3">
                  <c:v>1327.6474969268847</c:v>
                </c:pt>
                <c:pt idx="4">
                  <c:v>0</c:v>
                </c:pt>
                <c:pt idx="5">
                  <c:v>0</c:v>
                </c:pt>
                <c:pt idx="6">
                  <c:v>-255.33825781199542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0F-4A84-BB2E-0EA5DE7CBD75}"/>
            </c:ext>
          </c:extLst>
        </c:ser>
        <c:ser>
          <c:idx val="7"/>
          <c:order val="7"/>
          <c:tx>
            <c:strRef>
              <c:f>[2]PPP!$AK$5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[2]PPP!$AK$6:$AK$63</c:f>
              <c:numCache>
                <c:formatCode>General</c:formatCode>
                <c:ptCount val="58"/>
                <c:pt idx="0">
                  <c:v>-70737.079915479146</c:v>
                </c:pt>
                <c:pt idx="1">
                  <c:v>40554.199023873713</c:v>
                </c:pt>
                <c:pt idx="2">
                  <c:v>1737.3066072488014</c:v>
                </c:pt>
                <c:pt idx="3">
                  <c:v>1357.1452331225821</c:v>
                </c:pt>
                <c:pt idx="4">
                  <c:v>0</c:v>
                </c:pt>
                <c:pt idx="5">
                  <c:v>0</c:v>
                </c:pt>
                <c:pt idx="6">
                  <c:v>-263.61870306295015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0F-4A84-BB2E-0EA5DE7CBD75}"/>
            </c:ext>
          </c:extLst>
        </c:ser>
        <c:ser>
          <c:idx val="8"/>
          <c:order val="8"/>
          <c:tx>
            <c:strRef>
              <c:f>[2]PPP!$AL$5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[2]PPP!$AL$6:$AL$63</c:f>
              <c:numCache>
                <c:formatCode>General</c:formatCode>
                <c:ptCount val="58"/>
                <c:pt idx="0">
                  <c:v>3821.3813749265119</c:v>
                </c:pt>
                <c:pt idx="1">
                  <c:v>27963.589753314925</c:v>
                </c:pt>
                <c:pt idx="2">
                  <c:v>1017.5462801411202</c:v>
                </c:pt>
                <c:pt idx="3">
                  <c:v>819.37142167426009</c:v>
                </c:pt>
                <c:pt idx="4">
                  <c:v>0</c:v>
                </c:pt>
                <c:pt idx="5">
                  <c:v>0</c:v>
                </c:pt>
                <c:pt idx="6">
                  <c:v>-165.00565068052373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0F-4A84-BB2E-0EA5DE7CBD75}"/>
            </c:ext>
          </c:extLst>
        </c:ser>
        <c:ser>
          <c:idx val="9"/>
          <c:order val="9"/>
          <c:tx>
            <c:strRef>
              <c:f>[2]PPP!$AM$5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[2]PPP!$AM$6:$AM$63</c:f>
              <c:numCache>
                <c:formatCode>General</c:formatCode>
                <c:ptCount val="58"/>
                <c:pt idx="0">
                  <c:v>29421.355102816604</c:v>
                </c:pt>
                <c:pt idx="1">
                  <c:v>22964.840348782574</c:v>
                </c:pt>
                <c:pt idx="2">
                  <c:v>669.38022457107206</c:v>
                </c:pt>
                <c:pt idx="3">
                  <c:v>541.3019580032468</c:v>
                </c:pt>
                <c:pt idx="4">
                  <c:v>0</c:v>
                </c:pt>
                <c:pt idx="5">
                  <c:v>0</c:v>
                </c:pt>
                <c:pt idx="6">
                  <c:v>-114.280692038636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0F-4A84-BB2E-0EA5DE7CBD75}"/>
            </c:ext>
          </c:extLst>
        </c:ser>
        <c:ser>
          <c:idx val="10"/>
          <c:order val="10"/>
          <c:tx>
            <c:strRef>
              <c:f>[2]PPP!$AN$5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[2]PPP!$AN$6:$AN$63</c:f>
              <c:numCache>
                <c:formatCode>General</c:formatCode>
                <c:ptCount val="58"/>
                <c:pt idx="0">
                  <c:v>-177504.78419033397</c:v>
                </c:pt>
                <c:pt idx="1">
                  <c:v>19148.927584715515</c:v>
                </c:pt>
                <c:pt idx="2">
                  <c:v>290.59985798012508</c:v>
                </c:pt>
                <c:pt idx="3">
                  <c:v>347.78947247823322</c:v>
                </c:pt>
                <c:pt idx="4">
                  <c:v>0</c:v>
                </c:pt>
                <c:pt idx="5">
                  <c:v>0</c:v>
                </c:pt>
                <c:pt idx="6">
                  <c:v>-82.69660364094382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D0F-4A84-BB2E-0EA5DE7CBD75}"/>
            </c:ext>
          </c:extLst>
        </c:ser>
        <c:ser>
          <c:idx val="11"/>
          <c:order val="11"/>
          <c:tx>
            <c:strRef>
              <c:f>[2]PPP!$AO$5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[2]PPP!$AO$6:$AO$63</c:f>
              <c:numCache>
                <c:formatCode>General</c:formatCode>
                <c:ptCount val="58"/>
                <c:pt idx="0">
                  <c:v>-143725.28630628844</c:v>
                </c:pt>
                <c:pt idx="1">
                  <c:v>27987.821528375021</c:v>
                </c:pt>
                <c:pt idx="2">
                  <c:v>805.60621191152677</c:v>
                </c:pt>
                <c:pt idx="3">
                  <c:v>624.32254129444937</c:v>
                </c:pt>
                <c:pt idx="4">
                  <c:v>0</c:v>
                </c:pt>
                <c:pt idx="5">
                  <c:v>0</c:v>
                </c:pt>
                <c:pt idx="6">
                  <c:v>-122.3783660100314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D0F-4A84-BB2E-0EA5DE7CB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81523968"/>
        <c:axId val="1"/>
        <c:axId val="2"/>
      </c:line3DChart>
      <c:catAx>
        <c:axId val="1815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23968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3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5538524336094355"/>
          <c:y val="0.35802523091668914"/>
          <c:w val="3.7692332467541244E-2"/>
          <c:h val="0.390432687163458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Realised vs Profit 
</a:t>
            </a:r>
          </a:p>
        </c:rich>
      </c:tx>
      <c:layout>
        <c:manualLayout>
          <c:xMode val="edge"/>
          <c:yMode val="edge"/>
          <c:x val="0.30629139072847683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1721854304637"/>
          <c:y val="0.24320652173913043"/>
          <c:w val="0.73344370860927155"/>
          <c:h val="0.63043478260869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'[1]I v R data'!$K$2</c:f>
              <c:strCache>
                <c:ptCount val="1"/>
                <c:pt idx="0">
                  <c:v>Realised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 v R data'!$J$3:$J$27</c:f>
              <c:numCache>
                <c:formatCode>General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'[1]I v R data'!$K$3:$K$27</c:f>
              <c:numCache>
                <c:formatCode>General</c:formatCode>
                <c:ptCount val="25"/>
                <c:pt idx="0">
                  <c:v>-529.44100000000003</c:v>
                </c:pt>
                <c:pt idx="1">
                  <c:v>302.69900000000001</c:v>
                </c:pt>
                <c:pt idx="2">
                  <c:v>1766.153</c:v>
                </c:pt>
                <c:pt idx="3">
                  <c:v>-123.997</c:v>
                </c:pt>
                <c:pt idx="4">
                  <c:v>-8145.7179999999998</c:v>
                </c:pt>
                <c:pt idx="5">
                  <c:v>2539.0720000000001</c:v>
                </c:pt>
                <c:pt idx="6">
                  <c:v>-449.63799999999998</c:v>
                </c:pt>
                <c:pt idx="7">
                  <c:v>1733.521</c:v>
                </c:pt>
                <c:pt idx="8">
                  <c:v>-4372.415</c:v>
                </c:pt>
                <c:pt idx="9">
                  <c:v>1412.654</c:v>
                </c:pt>
                <c:pt idx="10">
                  <c:v>2057.7689999999998</c:v>
                </c:pt>
                <c:pt idx="11">
                  <c:v>1393.68</c:v>
                </c:pt>
                <c:pt idx="12">
                  <c:v>-2225.634</c:v>
                </c:pt>
                <c:pt idx="13">
                  <c:v>14200.121999999999</c:v>
                </c:pt>
                <c:pt idx="14">
                  <c:v>4126.4070000000002</c:v>
                </c:pt>
                <c:pt idx="15">
                  <c:v>-688.96600000000001</c:v>
                </c:pt>
                <c:pt idx="16">
                  <c:v>962.32799999999997</c:v>
                </c:pt>
                <c:pt idx="17">
                  <c:v>-7130.6559999999999</c:v>
                </c:pt>
                <c:pt idx="18">
                  <c:v>-5205.6809999999996</c:v>
                </c:pt>
                <c:pt idx="19">
                  <c:v>-8530.8970000000008</c:v>
                </c:pt>
                <c:pt idx="20">
                  <c:v>5837.857</c:v>
                </c:pt>
                <c:pt idx="21">
                  <c:v>-12859.895</c:v>
                </c:pt>
                <c:pt idx="22">
                  <c:v>10625.005999999999</c:v>
                </c:pt>
                <c:pt idx="23">
                  <c:v>913.654</c:v>
                </c:pt>
                <c:pt idx="24">
                  <c:v>18086.488000000001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A-4A55-B901-969FFCE2E1D5}"/>
            </c:ext>
          </c:extLst>
        </c:ser>
        <c:ser>
          <c:idx val="1"/>
          <c:order val="1"/>
          <c:tx>
            <c:strRef>
              <c:f>'[1]I v R data'!$L$2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 v R data'!$J$3:$J$27</c:f>
              <c:numCache>
                <c:formatCode>General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'[1]I v R data'!$L$3:$L$27</c:f>
              <c:numCache>
                <c:formatCode>General</c:formatCode>
                <c:ptCount val="25"/>
                <c:pt idx="0">
                  <c:v>712.41899999999998</c:v>
                </c:pt>
                <c:pt idx="1">
                  <c:v>8625.1689999999999</c:v>
                </c:pt>
                <c:pt idx="2">
                  <c:v>24626.963</c:v>
                </c:pt>
                <c:pt idx="3">
                  <c:v>-2425.04</c:v>
                </c:pt>
                <c:pt idx="4">
                  <c:v>4491.8190000000004</c:v>
                </c:pt>
                <c:pt idx="5">
                  <c:v>-1909.7760000000001</c:v>
                </c:pt>
                <c:pt idx="6">
                  <c:v>-2437.5030000000002</c:v>
                </c:pt>
                <c:pt idx="7">
                  <c:v>10090.161</c:v>
                </c:pt>
                <c:pt idx="8">
                  <c:v>3399.0250000000001</c:v>
                </c:pt>
                <c:pt idx="9">
                  <c:v>9206.7669999999998</c:v>
                </c:pt>
                <c:pt idx="10">
                  <c:v>-200.95</c:v>
                </c:pt>
                <c:pt idx="11">
                  <c:v>1552.7570000000001</c:v>
                </c:pt>
                <c:pt idx="12">
                  <c:v>11427.630999999999</c:v>
                </c:pt>
                <c:pt idx="13">
                  <c:v>31797.383000000002</c:v>
                </c:pt>
                <c:pt idx="14">
                  <c:v>29502.788</c:v>
                </c:pt>
                <c:pt idx="15">
                  <c:v>-134.44300000000001</c:v>
                </c:pt>
                <c:pt idx="16">
                  <c:v>-9523.6659999999993</c:v>
                </c:pt>
                <c:pt idx="17">
                  <c:v>6394.6989999999996</c:v>
                </c:pt>
                <c:pt idx="18">
                  <c:v>-804.26499999999999</c:v>
                </c:pt>
                <c:pt idx="19">
                  <c:v>2742.5340000000001</c:v>
                </c:pt>
                <c:pt idx="20">
                  <c:v>-4466.5159999999996</c:v>
                </c:pt>
                <c:pt idx="21">
                  <c:v>-666.52200000000005</c:v>
                </c:pt>
                <c:pt idx="22">
                  <c:v>13655.602999999999</c:v>
                </c:pt>
                <c:pt idx="23">
                  <c:v>32527.916386607896</c:v>
                </c:pt>
                <c:pt idx="24">
                  <c:v>11102.749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A-4A55-B901-969FFCE2E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378656"/>
        <c:axId val="1"/>
      </c:barChart>
      <c:dateAx>
        <c:axId val="18237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 actual date of cash receipt/payment will vary depending on the EFA settlement cycle and will typically be around one month later than shown here.</a:t>
                </a:r>
              </a:p>
            </c:rich>
          </c:tx>
          <c:layout>
            <c:manualLayout>
              <c:xMode val="edge"/>
              <c:yMode val="edge"/>
              <c:x val="0.17798013245033115"/>
              <c:y val="0.89945652173913038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GBP (000)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42934782608695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7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486754966887405"/>
          <c:y val="0.51494565217391297"/>
          <c:w val="0.10182119205298014"/>
          <c:h val="8.83152173913043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Curve movement for month</a:t>
            </a:r>
          </a:p>
        </c:rich>
      </c:tx>
      <c:layout>
        <c:manualLayout>
          <c:xMode val="edge"/>
          <c:yMode val="edge"/>
          <c:x val="0.40000026598996286"/>
          <c:y val="3.2490974729241881E-2"/>
        </c:manualLayout>
      </c:layout>
      <c:overlay val="0"/>
      <c:spPr>
        <a:noFill/>
        <a:ln w="25400">
          <a:noFill/>
        </a:ln>
      </c:spPr>
    </c:title>
    <c:autoTitleDeleted val="0"/>
    <c:view3D>
      <c:rotX val="17"/>
      <c:hPercent val="100"/>
      <c:rotY val="27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7470848687524776E-2"/>
          <c:y val="0.11191335740072204"/>
          <c:w val="0.8809344379389844"/>
          <c:h val="0.7184115523465705"/>
        </c:manualLayout>
      </c:layout>
      <c:line3DChart>
        <c:grouping val="standard"/>
        <c:varyColors val="0"/>
        <c:ser>
          <c:idx val="0"/>
          <c:order val="0"/>
          <c:tx>
            <c:strRef>
              <c:f>[2]PPP!$P$5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[2]PPP!$P$6:$P$64</c:f>
              <c:numCache>
                <c:formatCode>General</c:formatCode>
                <c:ptCount val="59"/>
                <c:pt idx="0">
                  <c:v>1.116139251866759</c:v>
                </c:pt>
                <c:pt idx="1">
                  <c:v>1.2472334243424257</c:v>
                </c:pt>
                <c:pt idx="2">
                  <c:v>5.9151018899362029E-2</c:v>
                </c:pt>
                <c:pt idx="3">
                  <c:v>3.7589277425658096E-2</c:v>
                </c:pt>
                <c:pt idx="4">
                  <c:v>0</c:v>
                </c:pt>
                <c:pt idx="5">
                  <c:v>0</c:v>
                </c:pt>
                <c:pt idx="6">
                  <c:v>-7.7531495673106576E-3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D-45D8-AD2E-025786C87AFE}"/>
            </c:ext>
          </c:extLst>
        </c:ser>
        <c:ser>
          <c:idx val="1"/>
          <c:order val="1"/>
          <c:tx>
            <c:strRef>
              <c:f>[2]PPP!$Q$5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[2]PPP!$Q$6:$Q$64</c:f>
              <c:numCache>
                <c:formatCode>General</c:formatCode>
                <c:ptCount val="59"/>
                <c:pt idx="0">
                  <c:v>0.58342077666883618</c:v>
                </c:pt>
                <c:pt idx="1">
                  <c:v>1.2362484048701194</c:v>
                </c:pt>
                <c:pt idx="2">
                  <c:v>5.8564239395289874E-2</c:v>
                </c:pt>
                <c:pt idx="3">
                  <c:v>3.7188387218762387E-2</c:v>
                </c:pt>
                <c:pt idx="4">
                  <c:v>0</c:v>
                </c:pt>
                <c:pt idx="5">
                  <c:v>0</c:v>
                </c:pt>
                <c:pt idx="6">
                  <c:v>-7.6717460571913421E-3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D-45D8-AD2E-025786C87AFE}"/>
            </c:ext>
          </c:extLst>
        </c:ser>
        <c:ser>
          <c:idx val="2"/>
          <c:order val="2"/>
          <c:tx>
            <c:strRef>
              <c:f>[2]PPP!$R$5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[2]PPP!$R$6:$R$64</c:f>
              <c:numCache>
                <c:formatCode>General</c:formatCode>
                <c:ptCount val="59"/>
                <c:pt idx="0">
                  <c:v>-3.1017620476151606</c:v>
                </c:pt>
                <c:pt idx="1">
                  <c:v>-3.3478518387792064</c:v>
                </c:pt>
                <c:pt idx="2">
                  <c:v>9.6632384588854592E-2</c:v>
                </c:pt>
                <c:pt idx="3">
                  <c:v>6.0470198708198808E-2</c:v>
                </c:pt>
                <c:pt idx="4">
                  <c:v>0</c:v>
                </c:pt>
                <c:pt idx="5">
                  <c:v>0</c:v>
                </c:pt>
                <c:pt idx="6">
                  <c:v>-1.2108927483545529E-2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D-45D8-AD2E-025786C87AFE}"/>
            </c:ext>
          </c:extLst>
        </c:ser>
        <c:ser>
          <c:idx val="3"/>
          <c:order val="3"/>
          <c:tx>
            <c:strRef>
              <c:f>[2]PPP!$S$5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[2]PPP!$S$6:$S$64</c:f>
              <c:numCache>
                <c:formatCode>General</c:formatCode>
                <c:ptCount val="59"/>
                <c:pt idx="0">
                  <c:v>-3.0212993838638607</c:v>
                </c:pt>
                <c:pt idx="1">
                  <c:v>-3.0130666549012908</c:v>
                </c:pt>
                <c:pt idx="2">
                  <c:v>0.1073693162098337</c:v>
                </c:pt>
                <c:pt idx="3">
                  <c:v>7.3072337090319905E-2</c:v>
                </c:pt>
                <c:pt idx="4">
                  <c:v>0</c:v>
                </c:pt>
                <c:pt idx="5">
                  <c:v>0</c:v>
                </c:pt>
                <c:pt idx="6">
                  <c:v>-1.3570581617315725E-2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D-45D8-AD2E-025786C87AFE}"/>
            </c:ext>
          </c:extLst>
        </c:ser>
        <c:ser>
          <c:idx val="4"/>
          <c:order val="4"/>
          <c:tx>
            <c:strRef>
              <c:f>[2]PPP!$T$5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[2]PPP!$T$6:$T$64</c:f>
              <c:numCache>
                <c:formatCode>General</c:formatCode>
                <c:ptCount val="59"/>
                <c:pt idx="0">
                  <c:v>-7.6283356336832568</c:v>
                </c:pt>
                <c:pt idx="1">
                  <c:v>-3.0130666549012908</c:v>
                </c:pt>
                <c:pt idx="2">
                  <c:v>9.6632384588854592E-2</c:v>
                </c:pt>
                <c:pt idx="3">
                  <c:v>5.978645761934942E-2</c:v>
                </c:pt>
                <c:pt idx="4">
                  <c:v>0</c:v>
                </c:pt>
                <c:pt idx="5">
                  <c:v>0</c:v>
                </c:pt>
                <c:pt idx="6">
                  <c:v>-1.1561324596556233E-2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D-45D8-AD2E-025786C87AFE}"/>
            </c:ext>
          </c:extLst>
        </c:ser>
        <c:ser>
          <c:idx val="5"/>
          <c:order val="5"/>
          <c:tx>
            <c:strRef>
              <c:f>[2]PPP!$U$5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[2]PPP!$U$6:$U$64</c:f>
              <c:numCache>
                <c:formatCode>General</c:formatCode>
                <c:ptCount val="59"/>
                <c:pt idx="0">
                  <c:v>-3.1682823745072852</c:v>
                </c:pt>
                <c:pt idx="1">
                  <c:v>-2.8179078167744507</c:v>
                </c:pt>
                <c:pt idx="2">
                  <c:v>8.5225736858010492E-2</c:v>
                </c:pt>
                <c:pt idx="3">
                  <c:v>4.5190570995362833E-2</c:v>
                </c:pt>
                <c:pt idx="4">
                  <c:v>0</c:v>
                </c:pt>
                <c:pt idx="5">
                  <c:v>0</c:v>
                </c:pt>
                <c:pt idx="6">
                  <c:v>-1.0186366799743496E-2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D-45D8-AD2E-025786C87AFE}"/>
            </c:ext>
          </c:extLst>
        </c:ser>
        <c:ser>
          <c:idx val="6"/>
          <c:order val="6"/>
          <c:tx>
            <c:strRef>
              <c:f>[2]PPP!$V$5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[2]PPP!$V$6:$V$64</c:f>
              <c:numCache>
                <c:formatCode>General</c:formatCode>
                <c:ptCount val="59"/>
                <c:pt idx="0">
                  <c:v>0.49214637708127107</c:v>
                </c:pt>
                <c:pt idx="1">
                  <c:v>1.1612794775507105</c:v>
                </c:pt>
                <c:pt idx="2">
                  <c:v>5.476217363527347E-2</c:v>
                </c:pt>
                <c:pt idx="3">
                  <c:v>3.5032671017013683E-2</c:v>
                </c:pt>
                <c:pt idx="4">
                  <c:v>0</c:v>
                </c:pt>
                <c:pt idx="5">
                  <c:v>0</c:v>
                </c:pt>
                <c:pt idx="6">
                  <c:v>-7.1849299978641312E-3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FD-45D8-AD2E-025786C87AFE}"/>
            </c:ext>
          </c:extLst>
        </c:ser>
        <c:ser>
          <c:idx val="7"/>
          <c:order val="7"/>
          <c:tx>
            <c:strRef>
              <c:f>[2]PPP!$W$5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[2]PPP!$W$6:$W$64</c:f>
              <c:numCache>
                <c:formatCode>General</c:formatCode>
                <c:ptCount val="59"/>
                <c:pt idx="0">
                  <c:v>2.7509876163687466</c:v>
                </c:pt>
                <c:pt idx="1">
                  <c:v>1.1082750200691436</c:v>
                </c:pt>
                <c:pt idx="2">
                  <c:v>5.2220469373720491E-2</c:v>
                </c:pt>
                <c:pt idx="3">
                  <c:v>3.3127128242030679E-2</c:v>
                </c:pt>
                <c:pt idx="4">
                  <c:v>0</c:v>
                </c:pt>
                <c:pt idx="5">
                  <c:v>0</c:v>
                </c:pt>
                <c:pt idx="6">
                  <c:v>-6.8596862531062897E-3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FD-45D8-AD2E-025786C87AFE}"/>
            </c:ext>
          </c:extLst>
        </c:ser>
        <c:ser>
          <c:idx val="8"/>
          <c:order val="8"/>
          <c:tx>
            <c:strRef>
              <c:f>[2]PPP!$X$5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[2]PPP!$X$6:$X$64</c:f>
              <c:numCache>
                <c:formatCode>General</c:formatCode>
                <c:ptCount val="59"/>
                <c:pt idx="0">
                  <c:v>-7.5966812812012563E-2</c:v>
                </c:pt>
                <c:pt idx="1">
                  <c:v>1.2098714634759578</c:v>
                </c:pt>
                <c:pt idx="2">
                  <c:v>5.9194874634222572E-2</c:v>
                </c:pt>
                <c:pt idx="3">
                  <c:v>3.6928600638194808E-2</c:v>
                </c:pt>
                <c:pt idx="4">
                  <c:v>0</c:v>
                </c:pt>
                <c:pt idx="5">
                  <c:v>0</c:v>
                </c:pt>
                <c:pt idx="6">
                  <c:v>-7.1726181715980886E-3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FD-45D8-AD2E-025786C87AFE}"/>
            </c:ext>
          </c:extLst>
        </c:ser>
        <c:ser>
          <c:idx val="9"/>
          <c:order val="9"/>
          <c:tx>
            <c:strRef>
              <c:f>[2]PPP!$Y$5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[2]PPP!$Y$6:$Y$64</c:f>
              <c:numCache>
                <c:formatCode>General</c:formatCode>
                <c:ptCount val="59"/>
                <c:pt idx="0">
                  <c:v>-0.55947941341450047</c:v>
                </c:pt>
                <c:pt idx="1">
                  <c:v>1.3088988842953029</c:v>
                </c:pt>
                <c:pt idx="2">
                  <c:v>6.4141700866146678E-2</c:v>
                </c:pt>
                <c:pt idx="3">
                  <c:v>4.1346799167662596E-2</c:v>
                </c:pt>
                <c:pt idx="4">
                  <c:v>0</c:v>
                </c:pt>
                <c:pt idx="5">
                  <c:v>0</c:v>
                </c:pt>
                <c:pt idx="6">
                  <c:v>-8.0065388700560902E-3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FD-45D8-AD2E-025786C87AFE}"/>
            </c:ext>
          </c:extLst>
        </c:ser>
        <c:ser>
          <c:idx val="10"/>
          <c:order val="10"/>
          <c:tx>
            <c:strRef>
              <c:f>[2]PPP!$Z$5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[2]PPP!$Z$6:$Z$64</c:f>
              <c:numCache>
                <c:formatCode>General</c:formatCode>
                <c:ptCount val="59"/>
                <c:pt idx="0">
                  <c:v>3.3683656217803843</c:v>
                </c:pt>
                <c:pt idx="1">
                  <c:v>1.60437684982573</c:v>
                </c:pt>
                <c:pt idx="2">
                  <c:v>7.8121601461386803E-2</c:v>
                </c:pt>
                <c:pt idx="3">
                  <c:v>4.8655017715024229E-2</c:v>
                </c:pt>
                <c:pt idx="4">
                  <c:v>0</c:v>
                </c:pt>
                <c:pt idx="5">
                  <c:v>0</c:v>
                </c:pt>
                <c:pt idx="6">
                  <c:v>-9.5380272243943409E-3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FD-45D8-AD2E-025786C87AFE}"/>
            </c:ext>
          </c:extLst>
        </c:ser>
        <c:ser>
          <c:idx val="11"/>
          <c:order val="11"/>
          <c:tx>
            <c:strRef>
              <c:f>[2]PPP!$AA$5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[2]PPP!$AA$6:$AA$64</c:f>
              <c:numCache>
                <c:formatCode>General</c:formatCode>
                <c:ptCount val="59"/>
                <c:pt idx="0">
                  <c:v>3.7242451388310425</c:v>
                </c:pt>
                <c:pt idx="1">
                  <c:v>1.4815261451423716</c:v>
                </c:pt>
                <c:pt idx="2">
                  <c:v>7.2301478678724607E-2</c:v>
                </c:pt>
                <c:pt idx="3">
                  <c:v>4.6466710575945314E-2</c:v>
                </c:pt>
                <c:pt idx="4">
                  <c:v>0</c:v>
                </c:pt>
                <c:pt idx="5">
                  <c:v>0</c:v>
                </c:pt>
                <c:pt idx="6">
                  <c:v>-9.0679591788216385E-3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FD-45D8-AD2E-025786C87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81696888"/>
        <c:axId val="1"/>
        <c:axId val="2"/>
      </c:line3DChart>
      <c:catAx>
        <c:axId val="18169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96888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4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5486444819004768"/>
          <c:y val="0.33212996389891702"/>
          <c:w val="3.8132321076864165E-2"/>
          <c:h val="0.456678700361010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LOLP curve shift impact</a:t>
            </a:r>
          </a:p>
        </c:rich>
      </c:tx>
      <c:layout>
        <c:manualLayout>
          <c:xMode val="edge"/>
          <c:yMode val="edge"/>
          <c:x val="0.41292684386094142"/>
          <c:y val="3.030304151242953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360869825347216E-2"/>
          <c:y val="0.10909094944474634"/>
          <c:w val="0.83123969003311249"/>
          <c:h val="0.76060634196198151"/>
        </c:manualLayout>
      </c:layout>
      <c:line3DChart>
        <c:grouping val="standard"/>
        <c:varyColors val="0"/>
        <c:ser>
          <c:idx val="0"/>
          <c:order val="0"/>
          <c:tx>
            <c:strRef>
              <c:f>[2]LOLP!$AD$4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[2]LOLP!$AC$5:$AC$46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[2]LOLP!$AD$5:$AD$46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1-4102-91F8-3B8892BBC2FD}"/>
            </c:ext>
          </c:extLst>
        </c:ser>
        <c:ser>
          <c:idx val="1"/>
          <c:order val="1"/>
          <c:tx>
            <c:strRef>
              <c:f>[2]LOLP!$AE$4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[2]LOLP!$AC$5:$AC$46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[2]LOLP!$AE$5:$AE$46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1-4102-91F8-3B8892BBC2FD}"/>
            </c:ext>
          </c:extLst>
        </c:ser>
        <c:ser>
          <c:idx val="2"/>
          <c:order val="2"/>
          <c:tx>
            <c:strRef>
              <c:f>[2]LOLP!$AF$4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[2]LOLP!$AC$5:$AC$46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[2]LOLP!$AF$5:$AF$46</c:f>
              <c:numCache>
                <c:formatCode>General</c:formatCode>
                <c:ptCount val="42"/>
                <c:pt idx="0">
                  <c:v>2680.387567714311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1-4102-91F8-3B8892BBC2FD}"/>
            </c:ext>
          </c:extLst>
        </c:ser>
        <c:ser>
          <c:idx val="3"/>
          <c:order val="3"/>
          <c:tx>
            <c:strRef>
              <c:f>[2]LOLP!$AG$4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[2]LOLP!$AC$5:$AC$46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[2]LOLP!$AG$5:$AG$46</c:f>
              <c:numCache>
                <c:formatCode>General</c:formatCode>
                <c:ptCount val="42"/>
                <c:pt idx="0">
                  <c:v>2624.3193468624486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1-4102-91F8-3B8892BBC2FD}"/>
            </c:ext>
          </c:extLst>
        </c:ser>
        <c:ser>
          <c:idx val="4"/>
          <c:order val="4"/>
          <c:tx>
            <c:strRef>
              <c:f>[2]LOLP!$AH$4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[2]LOLP!$AC$5:$AC$46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[2]LOLP!$AH$5:$AH$46</c:f>
              <c:numCache>
                <c:formatCode>General</c:formatCode>
                <c:ptCount val="42"/>
                <c:pt idx="0">
                  <c:v>129043.72388358206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1-4102-91F8-3B8892BBC2FD}"/>
            </c:ext>
          </c:extLst>
        </c:ser>
        <c:ser>
          <c:idx val="5"/>
          <c:order val="5"/>
          <c:tx>
            <c:strRef>
              <c:f>[2]LOLP!$AI$4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[2]LOLP!$AC$5:$AC$46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[2]LOLP!$AI$5:$AI$46</c:f>
              <c:numCache>
                <c:formatCode>General</c:formatCode>
                <c:ptCount val="42"/>
                <c:pt idx="0">
                  <c:v>2511.0942018412115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1-4102-91F8-3B8892BBC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81259800"/>
        <c:axId val="1"/>
        <c:axId val="2"/>
      </c:line3DChart>
      <c:catAx>
        <c:axId val="18125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59800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524340562080722"/>
          <c:y val="0.44090925400584979"/>
          <c:w val="4.3985685541708973E-2"/>
          <c:h val="0.192424313603927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LOLP curve movement for month</a:t>
            </a:r>
          </a:p>
        </c:rich>
      </c:tx>
      <c:layout>
        <c:manualLayout>
          <c:xMode val="edge"/>
          <c:yMode val="edge"/>
          <c:x val="0.38061082999356338"/>
          <c:y val="3.129893443404309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2190351437965748E-2"/>
          <c:y val="0.12989057790127884"/>
          <c:w val="0.85816970158926087"/>
          <c:h val="0.75586926658214082"/>
        </c:manualLayout>
      </c:layout>
      <c:line3DChart>
        <c:grouping val="standard"/>
        <c:varyColors val="0"/>
        <c:ser>
          <c:idx val="0"/>
          <c:order val="0"/>
          <c:tx>
            <c:strRef>
              <c:f>[2]LOLP!$P$4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[2]LOLP!$O$5:$O$46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[2]LOLP!$P$5:$P$46</c:f>
              <c:numCache>
                <c:formatCode>General</c:formatCode>
                <c:ptCount val="4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C-4D18-ABED-0DDE962760B2}"/>
            </c:ext>
          </c:extLst>
        </c:ser>
        <c:ser>
          <c:idx val="1"/>
          <c:order val="1"/>
          <c:tx>
            <c:strRef>
              <c:f>[2]LOLP!$Q$4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[2]LOLP!$O$5:$O$46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[2]LOLP!$Q$5:$Q$46</c:f>
              <c:numCache>
                <c:formatCode>General</c:formatCode>
                <c:ptCount val="4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C-4D18-ABED-0DDE962760B2}"/>
            </c:ext>
          </c:extLst>
        </c:ser>
        <c:ser>
          <c:idx val="2"/>
          <c:order val="2"/>
          <c:tx>
            <c:strRef>
              <c:f>[2]LOLP!$R$4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[2]LOLP!$O$5:$O$46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[2]LOLP!$R$5:$R$46</c:f>
              <c:numCache>
                <c:formatCode>General</c:formatCode>
                <c:ptCount val="42"/>
                <c:pt idx="0">
                  <c:v>4.8962386207944075E-2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C-4D18-ABED-0DDE962760B2}"/>
            </c:ext>
          </c:extLst>
        </c:ser>
        <c:ser>
          <c:idx val="3"/>
          <c:order val="3"/>
          <c:tx>
            <c:strRef>
              <c:f>[2]LOLP!$S$4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[2]LOLP!$O$5:$O$46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[2]LOLP!$S$5:$S$46</c:f>
              <c:numCache>
                <c:formatCode>General</c:formatCode>
                <c:ptCount val="42"/>
                <c:pt idx="0">
                  <c:v>4.7938193320166217E-2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9C-4D18-ABED-0DDE962760B2}"/>
            </c:ext>
          </c:extLst>
        </c:ser>
        <c:ser>
          <c:idx val="4"/>
          <c:order val="4"/>
          <c:tx>
            <c:strRef>
              <c:f>[2]LOLP!$T$4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[2]LOLP!$O$5:$O$46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[2]LOLP!$T$5:$T$46</c:f>
              <c:numCache>
                <c:formatCode>General</c:formatCode>
                <c:ptCount val="42"/>
                <c:pt idx="0">
                  <c:v>2.3572295001678194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9C-4D18-ABED-0DDE962760B2}"/>
            </c:ext>
          </c:extLst>
        </c:ser>
        <c:ser>
          <c:idx val="5"/>
          <c:order val="5"/>
          <c:tx>
            <c:strRef>
              <c:f>[2]LOLP!$U$4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[2]LOLP!$O$5:$O$46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[2]LOLP!$U$5:$U$46</c:f>
              <c:numCache>
                <c:formatCode>General</c:formatCode>
                <c:ptCount val="42"/>
                <c:pt idx="0">
                  <c:v>4.5869920304071124E-2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9C-4D18-ABED-0DDE96276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81826968"/>
        <c:axId val="1"/>
        <c:axId val="2"/>
      </c:line3DChart>
      <c:catAx>
        <c:axId val="18182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26968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614107267267877"/>
          <c:y val="0.45383454929362488"/>
          <c:w val="4.3985685541708973E-2"/>
          <c:h val="0.198748233656173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SMP curve shift impact</a:t>
            </a:r>
          </a:p>
        </c:rich>
      </c:tx>
      <c:layout>
        <c:manualLayout>
          <c:xMode val="edge"/>
          <c:yMode val="edge"/>
          <c:x val="0.41330862485124453"/>
          <c:y val="2.962964034636876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6551102878001222E-2"/>
          <c:y val="0.11851856138547505"/>
          <c:w val="0.88097530013643977"/>
          <c:h val="0.75111138278044809"/>
        </c:manualLayout>
      </c:layout>
      <c:line3DChart>
        <c:grouping val="standard"/>
        <c:varyColors val="0"/>
        <c:ser>
          <c:idx val="0"/>
          <c:order val="0"/>
          <c:tx>
            <c:strRef>
              <c:f>[2]SMP!$AD$5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[2]SMP!$AD$6:$AD$23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B-41CE-83A4-25F816A15FEA}"/>
            </c:ext>
          </c:extLst>
        </c:ser>
        <c:ser>
          <c:idx val="1"/>
          <c:order val="1"/>
          <c:tx>
            <c:strRef>
              <c:f>[2]SMP!$AE$5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[2]SMP!$AE$6:$AE$23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B-41CE-83A4-25F816A15FEA}"/>
            </c:ext>
          </c:extLst>
        </c:ser>
        <c:ser>
          <c:idx val="2"/>
          <c:order val="2"/>
          <c:tx>
            <c:strRef>
              <c:f>[2]SMP!$AF$5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[2]SMP!$AF$6:$AF$23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B-41CE-83A4-25F816A15FEA}"/>
            </c:ext>
          </c:extLst>
        </c:ser>
        <c:ser>
          <c:idx val="3"/>
          <c:order val="3"/>
          <c:tx>
            <c:strRef>
              <c:f>[2]SMP!$AG$5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[2]SMP!$AG$6:$AG$23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AB-41CE-83A4-25F816A15FEA}"/>
            </c:ext>
          </c:extLst>
        </c:ser>
        <c:ser>
          <c:idx val="4"/>
          <c:order val="4"/>
          <c:tx>
            <c:strRef>
              <c:f>[2]SMP!$AH$5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[2]SMP!$AH$6:$AH$23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AB-41CE-83A4-25F816A15FEA}"/>
            </c:ext>
          </c:extLst>
        </c:ser>
        <c:ser>
          <c:idx val="5"/>
          <c:order val="5"/>
          <c:tx>
            <c:strRef>
              <c:f>[2]SMP!$AI$5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[2]SMP!$AI$6:$AI$23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AB-41CE-83A4-25F816A15FEA}"/>
            </c:ext>
          </c:extLst>
        </c:ser>
        <c:ser>
          <c:idx val="6"/>
          <c:order val="6"/>
          <c:tx>
            <c:strRef>
              <c:f>[2]SMP!$AJ$5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[2]SMP!$AJ$6:$AJ$23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AB-41CE-83A4-25F816A15FEA}"/>
            </c:ext>
          </c:extLst>
        </c:ser>
        <c:ser>
          <c:idx val="7"/>
          <c:order val="7"/>
          <c:tx>
            <c:strRef>
              <c:f>[2]SMP!$AK$5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[2]SMP!$AK$6:$AK$23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AB-41CE-83A4-25F816A15FEA}"/>
            </c:ext>
          </c:extLst>
        </c:ser>
        <c:ser>
          <c:idx val="8"/>
          <c:order val="8"/>
          <c:tx>
            <c:strRef>
              <c:f>[2]SMP!$AL$5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[2]SMP!$AL$6:$AL$23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AB-41CE-83A4-25F816A15FEA}"/>
            </c:ext>
          </c:extLst>
        </c:ser>
        <c:ser>
          <c:idx val="9"/>
          <c:order val="9"/>
          <c:tx>
            <c:strRef>
              <c:f>[2]SMP!$AM$5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[2]SMP!$AM$6:$AM$23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AB-41CE-83A4-25F816A15FEA}"/>
            </c:ext>
          </c:extLst>
        </c:ser>
        <c:ser>
          <c:idx val="10"/>
          <c:order val="10"/>
          <c:tx>
            <c:strRef>
              <c:f>[2]SMP!$AN$5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[2]SMP!$AN$6:$AN$23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AB-41CE-83A4-25F816A15FEA}"/>
            </c:ext>
          </c:extLst>
        </c:ser>
        <c:ser>
          <c:idx val="11"/>
          <c:order val="11"/>
          <c:tx>
            <c:strRef>
              <c:f>[2]SMP!$AO$5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[2]SMP!$AO$6:$AO$23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AB-41CE-83A4-25F816A1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81829264"/>
        <c:axId val="1"/>
        <c:axId val="2"/>
      </c:line3DChart>
      <c:catAx>
        <c:axId val="18182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29264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84636107805435"/>
          <c:y val="0.33777789994860385"/>
          <c:w val="5.6232465966155727E-2"/>
          <c:h val="0.401481626693296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SMP curve movement for month</a:t>
            </a:r>
          </a:p>
        </c:rich>
      </c:tx>
      <c:layout>
        <c:manualLayout>
          <c:xMode val="edge"/>
          <c:yMode val="edge"/>
          <c:x val="0.38001928052942352"/>
          <c:y val="2.96192329425814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32"/>
      <c:depthPercent val="320"/>
      <c:rAngAx val="0"/>
    </c:view3D>
    <c:floor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3613499014887582E-2"/>
          <c:y val="0.11001429378673093"/>
          <c:w val="0.92997347274522335"/>
          <c:h val="0.76727917717925154"/>
        </c:manualLayout>
      </c:layout>
      <c:line3DChart>
        <c:grouping val="standard"/>
        <c:varyColors val="0"/>
        <c:ser>
          <c:idx val="0"/>
          <c:order val="0"/>
          <c:tx>
            <c:strRef>
              <c:f>[2]SMP!$P$5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[2]SMP!$P$6:$P$63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3-4FA5-A9C2-A45BBC9D6C8B}"/>
            </c:ext>
          </c:extLst>
        </c:ser>
        <c:ser>
          <c:idx val="1"/>
          <c:order val="1"/>
          <c:tx>
            <c:strRef>
              <c:f>[2]SMP!$Q$5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[2]SMP!$Q$6:$Q$63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3-4FA5-A9C2-A45BBC9D6C8B}"/>
            </c:ext>
          </c:extLst>
        </c:ser>
        <c:ser>
          <c:idx val="2"/>
          <c:order val="2"/>
          <c:tx>
            <c:strRef>
              <c:f>[2]SMP!$R$5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[2]SMP!$R$6:$R$63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3-4FA5-A9C2-A45BBC9D6C8B}"/>
            </c:ext>
          </c:extLst>
        </c:ser>
        <c:ser>
          <c:idx val="3"/>
          <c:order val="3"/>
          <c:tx>
            <c:strRef>
              <c:f>[2]SMP!$S$5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[2]SMP!$S$6:$S$63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83-4FA5-A9C2-A45BBC9D6C8B}"/>
            </c:ext>
          </c:extLst>
        </c:ser>
        <c:ser>
          <c:idx val="4"/>
          <c:order val="4"/>
          <c:tx>
            <c:strRef>
              <c:f>[2]SMP!$T$5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[2]SMP!$T$6:$T$63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83-4FA5-A9C2-A45BBC9D6C8B}"/>
            </c:ext>
          </c:extLst>
        </c:ser>
        <c:ser>
          <c:idx val="5"/>
          <c:order val="5"/>
          <c:tx>
            <c:strRef>
              <c:f>[2]SMP!$U$5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[2]SMP!$U$6:$U$63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83-4FA5-A9C2-A45BBC9D6C8B}"/>
            </c:ext>
          </c:extLst>
        </c:ser>
        <c:ser>
          <c:idx val="6"/>
          <c:order val="6"/>
          <c:tx>
            <c:strRef>
              <c:f>[2]SMP!$V$5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[2]SMP!$V$6:$V$63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83-4FA5-A9C2-A45BBC9D6C8B}"/>
            </c:ext>
          </c:extLst>
        </c:ser>
        <c:ser>
          <c:idx val="7"/>
          <c:order val="7"/>
          <c:tx>
            <c:strRef>
              <c:f>[2]SMP!$W$5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[2]SMP!$W$6:$W$63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83-4FA5-A9C2-A45BBC9D6C8B}"/>
            </c:ext>
          </c:extLst>
        </c:ser>
        <c:ser>
          <c:idx val="8"/>
          <c:order val="8"/>
          <c:tx>
            <c:strRef>
              <c:f>[2]SMP!$X$5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[2]SMP!$X$6:$X$63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83-4FA5-A9C2-A45BBC9D6C8B}"/>
            </c:ext>
          </c:extLst>
        </c:ser>
        <c:ser>
          <c:idx val="9"/>
          <c:order val="9"/>
          <c:tx>
            <c:strRef>
              <c:f>[2]SMP!$Y$5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[2]SMP!$Y$6:$Y$63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83-4FA5-A9C2-A45BBC9D6C8B}"/>
            </c:ext>
          </c:extLst>
        </c:ser>
        <c:ser>
          <c:idx val="10"/>
          <c:order val="10"/>
          <c:tx>
            <c:strRef>
              <c:f>[2]SMP!$Z$5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[2]SMP!$Z$6:$Z$63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83-4FA5-A9C2-A45BBC9D6C8B}"/>
            </c:ext>
          </c:extLst>
        </c:ser>
        <c:ser>
          <c:idx val="11"/>
          <c:order val="11"/>
          <c:tx>
            <c:strRef>
              <c:f>[2]SMP!$AA$5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[2]SMP!$AA$6:$AA$63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83-4FA5-A9C2-A45BBC9D6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75"/>
        <c:axId val="181832216"/>
        <c:axId val="1"/>
        <c:axId val="2"/>
      </c:line3DChart>
      <c:catAx>
        <c:axId val="18183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32216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864763886460535"/>
          <c:y val="0.36953519195030127"/>
          <c:w val="4.5751706992485881E-2"/>
          <c:h val="0.35684123497490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Baseload</a:t>
            </a:r>
          </a:p>
        </c:rich>
      </c:tx>
      <c:layout>
        <c:manualLayout>
          <c:xMode val="edge"/>
          <c:yMode val="edge"/>
          <c:x val="0.43663294468055508"/>
          <c:y val="3.171953255425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731770411046283E-2"/>
          <c:y val="0.21368948247078465"/>
          <c:w val="0.8196118410740928"/>
          <c:h val="0.71452420701168617"/>
        </c:manualLayout>
      </c:layout>
      <c:lineChart>
        <c:grouping val="standard"/>
        <c:varyColors val="0"/>
        <c:ser>
          <c:idx val="1"/>
          <c:order val="0"/>
          <c:tx>
            <c:strRef>
              <c:f>'[3]Graphs Data'!$D$2</c:f>
              <c:strCache>
                <c:ptCount val="1"/>
                <c:pt idx="0">
                  <c:v>Volumes Total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Data'!$D$3:$D$23</c:f>
              <c:numCache>
                <c:formatCode>General</c:formatCode>
                <c:ptCount val="21"/>
                <c:pt idx="0">
                  <c:v>-713111.75999999989</c:v>
                </c:pt>
                <c:pt idx="1">
                  <c:v>124389.47000000003</c:v>
                </c:pt>
                <c:pt idx="2">
                  <c:v>101974.16999999998</c:v>
                </c:pt>
                <c:pt idx="3">
                  <c:v>186269</c:v>
                </c:pt>
                <c:pt idx="4">
                  <c:v>108247.36000000002</c:v>
                </c:pt>
                <c:pt idx="5">
                  <c:v>380797.38</c:v>
                </c:pt>
                <c:pt idx="6">
                  <c:v>190942.56999999998</c:v>
                </c:pt>
                <c:pt idx="7">
                  <c:v>-298067.28999999998</c:v>
                </c:pt>
                <c:pt idx="8">
                  <c:v>-270436.43999999994</c:v>
                </c:pt>
                <c:pt idx="9">
                  <c:v>-324303.73000000004</c:v>
                </c:pt>
                <c:pt idx="10">
                  <c:v>-364520.64</c:v>
                </c:pt>
                <c:pt idx="11">
                  <c:v>-318574.37999999995</c:v>
                </c:pt>
                <c:pt idx="12">
                  <c:v>-231291.16000000003</c:v>
                </c:pt>
                <c:pt idx="13">
                  <c:v>-106370.90999999997</c:v>
                </c:pt>
                <c:pt idx="14">
                  <c:v>-122047.10999999999</c:v>
                </c:pt>
                <c:pt idx="15">
                  <c:v>-60969.98000000004</c:v>
                </c:pt>
                <c:pt idx="16">
                  <c:v>-95473.339999999967</c:v>
                </c:pt>
                <c:pt idx="17">
                  <c:v>148280.60000000003</c:v>
                </c:pt>
                <c:pt idx="18">
                  <c:v>11977.529999999999</c:v>
                </c:pt>
                <c:pt idx="19">
                  <c:v>-258511.06000000003</c:v>
                </c:pt>
                <c:pt idx="20">
                  <c:v>-203554.49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F-4BBD-80E1-566BB87A6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30248"/>
        <c:axId val="1"/>
      </c:lineChart>
      <c:lineChart>
        <c:grouping val="standard"/>
        <c:varyColors val="0"/>
        <c:ser>
          <c:idx val="0"/>
          <c:order val="1"/>
          <c:tx>
            <c:strRef>
              <c:f>'[3]Graphs Data'!$J$2</c:f>
              <c:strCache>
                <c:ptCount val="1"/>
                <c:pt idx="0">
                  <c:v>Today  Baseload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Data'!$J$3:$J$23</c:f>
              <c:numCache>
                <c:formatCode>General</c:formatCode>
                <c:ptCount val="21"/>
                <c:pt idx="0">
                  <c:v>17.249999999999996</c:v>
                </c:pt>
                <c:pt idx="1">
                  <c:v>18.836800000000004</c:v>
                </c:pt>
                <c:pt idx="2">
                  <c:v>18.7392</c:v>
                </c:pt>
                <c:pt idx="3">
                  <c:v>18.153600000000001</c:v>
                </c:pt>
                <c:pt idx="4">
                  <c:v>17.148319999999995</c:v>
                </c:pt>
                <c:pt idx="5">
                  <c:v>17.050720000000002</c:v>
                </c:pt>
                <c:pt idx="6">
                  <c:v>19.05152</c:v>
                </c:pt>
                <c:pt idx="7">
                  <c:v>19.813135361979196</c:v>
                </c:pt>
                <c:pt idx="8">
                  <c:v>20.634498218750046</c:v>
                </c:pt>
                <c:pt idx="9">
                  <c:v>22.72290999062497</c:v>
                </c:pt>
                <c:pt idx="10">
                  <c:v>24.728421486235135</c:v>
                </c:pt>
                <c:pt idx="11">
                  <c:v>23.618613033854171</c:v>
                </c:pt>
                <c:pt idx="12">
                  <c:v>20.130128659226191</c:v>
                </c:pt>
                <c:pt idx="13">
                  <c:v>18.21364380392858</c:v>
                </c:pt>
                <c:pt idx="14">
                  <c:v>17.833062156249959</c:v>
                </c:pt>
                <c:pt idx="15">
                  <c:v>17.525946919642863</c:v>
                </c:pt>
                <c:pt idx="16">
                  <c:v>16.899573919642854</c:v>
                </c:pt>
                <c:pt idx="17">
                  <c:v>16.779720350446393</c:v>
                </c:pt>
                <c:pt idx="18">
                  <c:v>18.369370524999962</c:v>
                </c:pt>
                <c:pt idx="19">
                  <c:v>19.452281445312529</c:v>
                </c:pt>
                <c:pt idx="20">
                  <c:v>20.258684933035749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BF-4BBD-80E1-566BB87A6976}"/>
            </c:ext>
          </c:extLst>
        </c:ser>
        <c:ser>
          <c:idx val="2"/>
          <c:order val="2"/>
          <c:tx>
            <c:strRef>
              <c:f>'[3]Graphs Data'!$M$2</c:f>
              <c:strCache>
                <c:ptCount val="1"/>
                <c:pt idx="0">
                  <c:v>Yest Baseload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Data'!$M$3:$M$23</c:f>
              <c:numCache>
                <c:formatCode>General</c:formatCode>
                <c:ptCount val="21"/>
                <c:pt idx="0">
                  <c:v>25.6</c:v>
                </c:pt>
                <c:pt idx="1">
                  <c:v>23.1</c:v>
                </c:pt>
                <c:pt idx="2">
                  <c:v>18.600000000000001</c:v>
                </c:pt>
                <c:pt idx="3">
                  <c:v>19.617600000000003</c:v>
                </c:pt>
                <c:pt idx="4">
                  <c:v>18.66112</c:v>
                </c:pt>
                <c:pt idx="5">
                  <c:v>18.104800000000001</c:v>
                </c:pt>
                <c:pt idx="6">
                  <c:v>17.148319999999995</c:v>
                </c:pt>
                <c:pt idx="7">
                  <c:v>17.050720000000002</c:v>
                </c:pt>
                <c:pt idx="8">
                  <c:v>19.06128</c:v>
                </c:pt>
                <c:pt idx="9">
                  <c:v>19.813135361979196</c:v>
                </c:pt>
                <c:pt idx="10">
                  <c:v>20.634498218750046</c:v>
                </c:pt>
                <c:pt idx="11">
                  <c:v>22.72290999062497</c:v>
                </c:pt>
                <c:pt idx="12">
                  <c:v>24.728421486235135</c:v>
                </c:pt>
                <c:pt idx="13">
                  <c:v>23.618613033854171</c:v>
                </c:pt>
                <c:pt idx="14">
                  <c:v>20.130128659226191</c:v>
                </c:pt>
                <c:pt idx="15">
                  <c:v>18.21364380392858</c:v>
                </c:pt>
                <c:pt idx="16">
                  <c:v>17.833062156249959</c:v>
                </c:pt>
                <c:pt idx="17">
                  <c:v>17.525946919642863</c:v>
                </c:pt>
                <c:pt idx="18">
                  <c:v>16.899573919642854</c:v>
                </c:pt>
                <c:pt idx="19">
                  <c:v>16.779720350446393</c:v>
                </c:pt>
                <c:pt idx="20">
                  <c:v>18.369370524999962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2BF-4BBD-80E1-566BB87A6976}"/>
            </c:ext>
          </c:extLst>
        </c:ser>
        <c:ser>
          <c:idx val="3"/>
          <c:order val="3"/>
          <c:tx>
            <c:strRef>
              <c:f>'[3]Graphs Data'!$P$1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'[3]Graphs Data'!$P$3:$P$23</c:f>
              <c:numCache>
                <c:formatCode>General</c:formatCode>
                <c:ptCount val="21"/>
                <c:pt idx="0">
                  <c:v>-417.50000000000023</c:v>
                </c:pt>
                <c:pt idx="1">
                  <c:v>-213.15999999999988</c:v>
                </c:pt>
                <c:pt idx="2">
                  <c:v>6.959999999999944</c:v>
                </c:pt>
                <c:pt idx="3">
                  <c:v>-73.200000000000102</c:v>
                </c:pt>
                <c:pt idx="4">
                  <c:v>-75.640000000000285</c:v>
                </c:pt>
                <c:pt idx="5">
                  <c:v>-52.703999999999951</c:v>
                </c:pt>
                <c:pt idx="6">
                  <c:v>95.160000000000267</c:v>
                </c:pt>
                <c:pt idx="7">
                  <c:v>138.1207680989597</c:v>
                </c:pt>
                <c:pt idx="8">
                  <c:v>78.660910937502308</c:v>
                </c:pt>
                <c:pt idx="9">
                  <c:v>145.48873143228872</c:v>
                </c:pt>
                <c:pt idx="10">
                  <c:v>204.69616337425441</c:v>
                </c:pt>
                <c:pt idx="11">
                  <c:v>44.78515216146004</c:v>
                </c:pt>
                <c:pt idx="12">
                  <c:v>-229.9146413504472</c:v>
                </c:pt>
                <c:pt idx="13">
                  <c:v>-270.24846149627956</c:v>
                </c:pt>
                <c:pt idx="14">
                  <c:v>-114.85332514881162</c:v>
                </c:pt>
                <c:pt idx="15">
                  <c:v>-34.38484421428587</c:v>
                </c:pt>
                <c:pt idx="16">
                  <c:v>-46.674411830355211</c:v>
                </c:pt>
                <c:pt idx="17">
                  <c:v>-37.311328459823478</c:v>
                </c:pt>
                <c:pt idx="18">
                  <c:v>73.489830267855353</c:v>
                </c:pt>
                <c:pt idx="19">
                  <c:v>133.62805474330682</c:v>
                </c:pt>
                <c:pt idx="20">
                  <c:v>94.465720401789355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BF-4BBD-80E1-566BB87A6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83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7271066680458401"/>
              <c:y val="0.93823038397328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6.4754885863641644E-3"/>
              <c:y val="0.479131886477462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3024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GBP/Mwh</a:t>
                </a:r>
              </a:p>
            </c:rich>
          </c:tx>
          <c:layout>
            <c:manualLayout>
              <c:xMode val="edge"/>
              <c:yMode val="edge"/>
              <c:x val="0.96669793896436473"/>
              <c:y val="0.46577629382303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670709480655518"/>
          <c:y val="2.0033388981636063E-2"/>
          <c:w val="0.20536549516754923"/>
          <c:h val="0.176961602671118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Peak</a:t>
            </a:r>
          </a:p>
        </c:rich>
      </c:tx>
      <c:layout>
        <c:manualLayout>
          <c:xMode val="edge"/>
          <c:yMode val="edge"/>
          <c:x val="0.45597775718257644"/>
          <c:y val="3.10966189259671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8730305838741"/>
          <c:y val="0.17348640032381657"/>
          <c:w val="0.7988878591288231"/>
          <c:h val="0.75941216745519702"/>
        </c:manualLayout>
      </c:layout>
      <c:lineChart>
        <c:grouping val="standard"/>
        <c:varyColors val="0"/>
        <c:ser>
          <c:idx val="1"/>
          <c:order val="0"/>
          <c:tx>
            <c:strRef>
              <c:f>'[3]Graphs Data'!$B$2</c:f>
              <c:strCache>
                <c:ptCount val="1"/>
                <c:pt idx="0">
                  <c:v>Volumes Peak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Data'!$B$3:$B$23</c:f>
              <c:numCache>
                <c:formatCode>General</c:formatCode>
                <c:ptCount val="21"/>
                <c:pt idx="0">
                  <c:v>-527003.79999999993</c:v>
                </c:pt>
                <c:pt idx="1">
                  <c:v>-265794.21000000002</c:v>
                </c:pt>
                <c:pt idx="2">
                  <c:v>-255333.88</c:v>
                </c:pt>
                <c:pt idx="3">
                  <c:v>-257817.71999999997</c:v>
                </c:pt>
                <c:pt idx="4">
                  <c:v>-248914.38999999998</c:v>
                </c:pt>
                <c:pt idx="5">
                  <c:v>-47149.23</c:v>
                </c:pt>
                <c:pt idx="6">
                  <c:v>-228698.04</c:v>
                </c:pt>
                <c:pt idx="7">
                  <c:v>-333838.38</c:v>
                </c:pt>
                <c:pt idx="8">
                  <c:v>-293853.65999999997</c:v>
                </c:pt>
                <c:pt idx="9">
                  <c:v>-327442.04000000004</c:v>
                </c:pt>
                <c:pt idx="10">
                  <c:v>-330469.57</c:v>
                </c:pt>
                <c:pt idx="11">
                  <c:v>-312441.21999999997</c:v>
                </c:pt>
                <c:pt idx="12">
                  <c:v>-288694.09000000003</c:v>
                </c:pt>
                <c:pt idx="13">
                  <c:v>-261774.81999999998</c:v>
                </c:pt>
                <c:pt idx="14">
                  <c:v>-279375.48</c:v>
                </c:pt>
                <c:pt idx="15">
                  <c:v>-286604.15000000002</c:v>
                </c:pt>
                <c:pt idx="16">
                  <c:v>-271613.61</c:v>
                </c:pt>
                <c:pt idx="17">
                  <c:v>-108922.37000000001</c:v>
                </c:pt>
                <c:pt idx="18">
                  <c:v>-232614.87</c:v>
                </c:pt>
                <c:pt idx="19">
                  <c:v>-290812.66000000003</c:v>
                </c:pt>
                <c:pt idx="20">
                  <c:v>-249830.81999999998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F-4D48-9734-AD3EC7767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46296"/>
        <c:axId val="1"/>
      </c:lineChart>
      <c:lineChart>
        <c:grouping val="standard"/>
        <c:varyColors val="0"/>
        <c:ser>
          <c:idx val="0"/>
          <c:order val="1"/>
          <c:tx>
            <c:strRef>
              <c:f>'[3]Graphs Data'!$H$2</c:f>
              <c:strCache>
                <c:ptCount val="1"/>
                <c:pt idx="0">
                  <c:v>Today Peak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Data'!$H$3:$H$23</c:f>
              <c:numCache>
                <c:formatCode>General</c:formatCode>
                <c:ptCount val="21"/>
                <c:pt idx="0">
                  <c:v>18.294680140082605</c:v>
                </c:pt>
                <c:pt idx="1">
                  <c:v>22.415792</c:v>
                </c:pt>
                <c:pt idx="2">
                  <c:v>23.151589334733476</c:v>
                </c:pt>
                <c:pt idx="3">
                  <c:v>22.182319490430277</c:v>
                </c:pt>
                <c:pt idx="4">
                  <c:v>21.140474052920176</c:v>
                </c:pt>
                <c:pt idx="5">
                  <c:v>20.598696734220383</c:v>
                </c:pt>
                <c:pt idx="6">
                  <c:v>23.144473842614239</c:v>
                </c:pt>
                <c:pt idx="7">
                  <c:v>25.895875969105496</c:v>
                </c:pt>
                <c:pt idx="8">
                  <c:v>27.420441224322602</c:v>
                </c:pt>
                <c:pt idx="9">
                  <c:v>29.93864709347168</c:v>
                </c:pt>
                <c:pt idx="10">
                  <c:v>33.664966508503099</c:v>
                </c:pt>
                <c:pt idx="11">
                  <c:v>31.959907956722056</c:v>
                </c:pt>
                <c:pt idx="12">
                  <c:v>26.428431069276623</c:v>
                </c:pt>
                <c:pt idx="13">
                  <c:v>22.459886628344979</c:v>
                </c:pt>
                <c:pt idx="14">
                  <c:v>22.763245051814916</c:v>
                </c:pt>
                <c:pt idx="15">
                  <c:v>22.133938952816948</c:v>
                </c:pt>
                <c:pt idx="16">
                  <c:v>21.526702050845888</c:v>
                </c:pt>
                <c:pt idx="17">
                  <c:v>20.959275011975784</c:v>
                </c:pt>
                <c:pt idx="18">
                  <c:v>23.068918241110044</c:v>
                </c:pt>
                <c:pt idx="19">
                  <c:v>25.782159910697889</c:v>
                </c:pt>
                <c:pt idx="20">
                  <c:v>27.293796292213781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F-4D48-9734-AD3EC77670A9}"/>
            </c:ext>
          </c:extLst>
        </c:ser>
        <c:ser>
          <c:idx val="2"/>
          <c:order val="2"/>
          <c:tx>
            <c:strRef>
              <c:f>'[3]Graphs Data'!$K$2</c:f>
              <c:strCache>
                <c:ptCount val="1"/>
                <c:pt idx="0">
                  <c:v>Yest Peak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Data'!$K$3:$K$23</c:f>
              <c:numCache>
                <c:formatCode>General</c:formatCode>
                <c:ptCount val="21"/>
                <c:pt idx="0">
                  <c:v>33.740800000000007</c:v>
                </c:pt>
                <c:pt idx="1">
                  <c:v>29.521800000000002</c:v>
                </c:pt>
                <c:pt idx="2">
                  <c:v>22.524599999999996</c:v>
                </c:pt>
                <c:pt idx="3">
                  <c:v>25.463765241339058</c:v>
                </c:pt>
                <c:pt idx="4">
                  <c:v>23.055124379172085</c:v>
                </c:pt>
                <c:pt idx="5">
                  <c:v>22.122689599326968</c:v>
                </c:pt>
                <c:pt idx="6">
                  <c:v>21.140474052920176</c:v>
                </c:pt>
                <c:pt idx="7">
                  <c:v>20.598696734220383</c:v>
                </c:pt>
                <c:pt idx="8">
                  <c:v>23.156330642738528</c:v>
                </c:pt>
                <c:pt idx="9">
                  <c:v>25.895875969105496</c:v>
                </c:pt>
                <c:pt idx="10">
                  <c:v>27.420441224322602</c:v>
                </c:pt>
                <c:pt idx="11">
                  <c:v>29.93864709347168</c:v>
                </c:pt>
                <c:pt idx="12">
                  <c:v>33.664966508503099</c:v>
                </c:pt>
                <c:pt idx="13">
                  <c:v>31.959907956722056</c:v>
                </c:pt>
                <c:pt idx="14">
                  <c:v>26.428431069276623</c:v>
                </c:pt>
                <c:pt idx="15">
                  <c:v>22.459886628344979</c:v>
                </c:pt>
                <c:pt idx="16">
                  <c:v>22.763245051814916</c:v>
                </c:pt>
                <c:pt idx="17">
                  <c:v>22.133938952816948</c:v>
                </c:pt>
                <c:pt idx="18">
                  <c:v>21.526702050845888</c:v>
                </c:pt>
                <c:pt idx="19">
                  <c:v>20.959275011975784</c:v>
                </c:pt>
                <c:pt idx="20">
                  <c:v>23.068918241110044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F-4D48-9734-AD3EC77670A9}"/>
            </c:ext>
          </c:extLst>
        </c:ser>
        <c:ser>
          <c:idx val="3"/>
          <c:order val="3"/>
          <c:tx>
            <c:strRef>
              <c:f>'[3]Graphs Data'!$N$1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'[3]Graphs Data'!$N$3:$N$23</c:f>
              <c:numCache>
                <c:formatCode>General</c:formatCode>
                <c:ptCount val="21"/>
                <c:pt idx="0">
                  <c:v>-772.30599299587016</c:v>
                </c:pt>
                <c:pt idx="1">
                  <c:v>-355.30040000000014</c:v>
                </c:pt>
                <c:pt idx="2">
                  <c:v>31.349466736674003</c:v>
                </c:pt>
                <c:pt idx="3">
                  <c:v>-164.072287545439</c:v>
                </c:pt>
                <c:pt idx="4">
                  <c:v>-95.73251631259545</c:v>
                </c:pt>
                <c:pt idx="5">
                  <c:v>-76.199643255329264</c:v>
                </c:pt>
                <c:pt idx="6">
                  <c:v>100.19998948470317</c:v>
                </c:pt>
                <c:pt idx="7">
                  <c:v>264.85896174425568</c:v>
                </c:pt>
                <c:pt idx="8">
                  <c:v>213.2055290792037</c:v>
                </c:pt>
                <c:pt idx="9">
                  <c:v>202.13855621830916</c:v>
                </c:pt>
                <c:pt idx="10">
                  <c:v>312.22626420902486</c:v>
                </c:pt>
                <c:pt idx="11">
                  <c:v>101.0630431625188</c:v>
                </c:pt>
                <c:pt idx="12">
                  <c:v>-361.8267719613238</c:v>
                </c:pt>
                <c:pt idx="13">
                  <c:v>-475.00106641885384</c:v>
                </c:pt>
                <c:pt idx="14">
                  <c:v>-183.25930087308535</c:v>
                </c:pt>
                <c:pt idx="15">
                  <c:v>-16.297383776401553</c:v>
                </c:pt>
                <c:pt idx="16">
                  <c:v>-61.827150048451429</c:v>
                </c:pt>
                <c:pt idx="17">
                  <c:v>-58.733197042058194</c:v>
                </c:pt>
                <c:pt idx="18">
                  <c:v>77.110809513207812</c:v>
                </c:pt>
                <c:pt idx="19">
                  <c:v>241.14424493610525</c:v>
                </c:pt>
                <c:pt idx="20">
                  <c:v>211.24390255518682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F-4D48-9734-AD3EC7767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14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470806302131597"/>
              <c:y val="0.94108188854900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6.4874884151992591E-3"/>
              <c:y val="0.464812619735508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462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 / MWh</a:t>
                </a:r>
              </a:p>
            </c:rich>
          </c:tx>
          <c:layout>
            <c:manualLayout>
              <c:xMode val="edge"/>
              <c:yMode val="edge"/>
              <c:x val="0.96663577386468946"/>
              <c:y val="0.433716000809541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489341983317886"/>
          <c:y val="1.1456649077987888E-2"/>
          <c:w val="0.19369786839666359"/>
          <c:h val="0.165303079553825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Off Peak</a:t>
            </a:r>
          </a:p>
        </c:rich>
      </c:tx>
      <c:layout>
        <c:manualLayout>
          <c:xMode val="edge"/>
          <c:yMode val="edge"/>
          <c:x val="0.43888898810243687"/>
          <c:y val="2.93686493253492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814835118009251E-2"/>
          <c:y val="0.17327503101956038"/>
          <c:w val="0.84629648760680876"/>
          <c:h val="0.7547742876614747"/>
        </c:manualLayout>
      </c:layout>
      <c:lineChart>
        <c:grouping val="standard"/>
        <c:varyColors val="0"/>
        <c:ser>
          <c:idx val="1"/>
          <c:order val="0"/>
          <c:tx>
            <c:strRef>
              <c:f>'[3]Graphs Data'!$C$2</c:f>
              <c:strCache>
                <c:ptCount val="1"/>
                <c:pt idx="0">
                  <c:v>Volumes Off Peak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Data'!$C$3:$C$23</c:f>
              <c:numCache>
                <c:formatCode>General</c:formatCode>
                <c:ptCount val="21"/>
                <c:pt idx="0">
                  <c:v>-186107.96</c:v>
                </c:pt>
                <c:pt idx="1">
                  <c:v>390183.68000000005</c:v>
                </c:pt>
                <c:pt idx="2">
                  <c:v>357308.05</c:v>
                </c:pt>
                <c:pt idx="3">
                  <c:v>444086.72</c:v>
                </c:pt>
                <c:pt idx="4">
                  <c:v>357161.75</c:v>
                </c:pt>
                <c:pt idx="5">
                  <c:v>427946.61</c:v>
                </c:pt>
                <c:pt idx="6">
                  <c:v>419640.61</c:v>
                </c:pt>
                <c:pt idx="7">
                  <c:v>35771.090000000004</c:v>
                </c:pt>
                <c:pt idx="8">
                  <c:v>23417.22</c:v>
                </c:pt>
                <c:pt idx="9">
                  <c:v>3138.3099999999977</c:v>
                </c:pt>
                <c:pt idx="10">
                  <c:v>-34051.069999999992</c:v>
                </c:pt>
                <c:pt idx="11">
                  <c:v>-6133.16</c:v>
                </c:pt>
                <c:pt idx="12">
                  <c:v>57402.929999999993</c:v>
                </c:pt>
                <c:pt idx="13">
                  <c:v>155403.91</c:v>
                </c:pt>
                <c:pt idx="14">
                  <c:v>157328.37</c:v>
                </c:pt>
                <c:pt idx="15">
                  <c:v>225634.16999999998</c:v>
                </c:pt>
                <c:pt idx="16">
                  <c:v>176140.27000000002</c:v>
                </c:pt>
                <c:pt idx="17">
                  <c:v>257202.97000000003</c:v>
                </c:pt>
                <c:pt idx="18">
                  <c:v>244592.4</c:v>
                </c:pt>
                <c:pt idx="19">
                  <c:v>32301.600000000009</c:v>
                </c:pt>
                <c:pt idx="20">
                  <c:v>46276.33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5-4ADD-8A04-E5ACB9323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43672"/>
        <c:axId val="1"/>
      </c:lineChart>
      <c:lineChart>
        <c:grouping val="standard"/>
        <c:varyColors val="0"/>
        <c:ser>
          <c:idx val="0"/>
          <c:order val="1"/>
          <c:tx>
            <c:strRef>
              <c:f>'[3]Graphs Data'!$I$2</c:f>
              <c:strCache>
                <c:ptCount val="1"/>
                <c:pt idx="0">
                  <c:v>Today Off Peak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Data'!$I$3:$I$23</c:f>
              <c:numCache>
                <c:formatCode>General</c:formatCode>
                <c:ptCount val="21"/>
                <c:pt idx="0">
                  <c:v>16.300290781743083</c:v>
                </c:pt>
                <c:pt idx="1">
                  <c:v>15.58317090909091</c:v>
                </c:pt>
                <c:pt idx="2">
                  <c:v>14.727936968424109</c:v>
                </c:pt>
                <c:pt idx="3">
                  <c:v>14.491127735972476</c:v>
                </c:pt>
                <c:pt idx="4">
                  <c:v>13.519089042799839</c:v>
                </c:pt>
                <c:pt idx="5">
                  <c:v>13.825286605254199</c:v>
                </c:pt>
                <c:pt idx="6">
                  <c:v>15.33065287035069</c:v>
                </c:pt>
                <c:pt idx="7">
                  <c:v>14.283371173682564</c:v>
                </c:pt>
                <c:pt idx="8">
                  <c:v>14.465459122774989</c:v>
                </c:pt>
                <c:pt idx="9">
                  <c:v>16.163148988037054</c:v>
                </c:pt>
                <c:pt idx="10">
                  <c:v>16.604289647809711</c:v>
                </c:pt>
                <c:pt idx="11">
                  <c:v>16.035617649428829</c:v>
                </c:pt>
                <c:pt idx="12">
                  <c:v>14.404399195543986</c:v>
                </c:pt>
                <c:pt idx="13">
                  <c:v>14.353423054459132</c:v>
                </c:pt>
                <c:pt idx="14">
                  <c:v>13.35107770573636</c:v>
                </c:pt>
                <c:pt idx="15">
                  <c:v>13.33686325312096</c:v>
                </c:pt>
                <c:pt idx="16">
                  <c:v>12.69309380036737</c:v>
                </c:pt>
                <c:pt idx="17">
                  <c:v>12.980125203601496</c:v>
                </c:pt>
                <c:pt idx="18">
                  <c:v>14.097054419445334</c:v>
                </c:pt>
                <c:pt idx="19">
                  <c:v>13.697846476780381</c:v>
                </c:pt>
                <c:pt idx="20">
                  <c:v>13.86312915196482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5-4ADD-8A04-E5ACB932374F}"/>
            </c:ext>
          </c:extLst>
        </c:ser>
        <c:ser>
          <c:idx val="2"/>
          <c:order val="2"/>
          <c:tx>
            <c:strRef>
              <c:f>'[3]Graphs Data'!$L$2</c:f>
              <c:strCache>
                <c:ptCount val="1"/>
                <c:pt idx="0">
                  <c:v>Yest Off Peak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Data'!$L$3:$L$23</c:f>
              <c:numCache>
                <c:formatCode>General</c:formatCode>
                <c:ptCount val="21"/>
                <c:pt idx="0">
                  <c:v>18.199272727272724</c:v>
                </c:pt>
                <c:pt idx="1">
                  <c:v>17.262</c:v>
                </c:pt>
                <c:pt idx="2">
                  <c:v>15.032181818181819</c:v>
                </c:pt>
                <c:pt idx="3">
                  <c:v>14.302904326055403</c:v>
                </c:pt>
                <c:pt idx="4">
                  <c:v>14.666570564389009</c:v>
                </c:pt>
                <c:pt idx="5">
                  <c:v>14.452173091520944</c:v>
                </c:pt>
                <c:pt idx="6">
                  <c:v>13.519089042799839</c:v>
                </c:pt>
                <c:pt idx="7">
                  <c:v>13.825286605254199</c:v>
                </c:pt>
                <c:pt idx="8">
                  <c:v>15.338506688419518</c:v>
                </c:pt>
                <c:pt idx="9">
                  <c:v>14.283371173682564</c:v>
                </c:pt>
                <c:pt idx="10">
                  <c:v>14.465459122774989</c:v>
                </c:pt>
                <c:pt idx="11">
                  <c:v>16.163148988037054</c:v>
                </c:pt>
                <c:pt idx="12">
                  <c:v>16.604289647809711</c:v>
                </c:pt>
                <c:pt idx="13">
                  <c:v>16.035617649428829</c:v>
                </c:pt>
                <c:pt idx="14">
                  <c:v>14.404399195543986</c:v>
                </c:pt>
                <c:pt idx="15">
                  <c:v>14.353423054459132</c:v>
                </c:pt>
                <c:pt idx="16">
                  <c:v>13.35107770573636</c:v>
                </c:pt>
                <c:pt idx="17">
                  <c:v>13.33686325312096</c:v>
                </c:pt>
                <c:pt idx="18">
                  <c:v>12.69309380036737</c:v>
                </c:pt>
                <c:pt idx="19">
                  <c:v>12.980125203601496</c:v>
                </c:pt>
                <c:pt idx="20">
                  <c:v>14.097054419445334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5-4ADD-8A04-E5ACB932374F}"/>
            </c:ext>
          </c:extLst>
        </c:ser>
        <c:ser>
          <c:idx val="3"/>
          <c:order val="3"/>
          <c:tx>
            <c:strRef>
              <c:f>'[3]Graphs Data'!$O$1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'[3]Graphs Data'!$O$3:$O$23</c:f>
              <c:numCache>
                <c:formatCode>General</c:formatCode>
                <c:ptCount val="21"/>
                <c:pt idx="0">
                  <c:v>-94.949097276482064</c:v>
                </c:pt>
                <c:pt idx="1">
                  <c:v>-83.941454545454519</c:v>
                </c:pt>
                <c:pt idx="2">
                  <c:v>-15.212242487885508</c:v>
                </c:pt>
                <c:pt idx="3">
                  <c:v>9.4111704958536713</c:v>
                </c:pt>
                <c:pt idx="4">
                  <c:v>-57.374076079458462</c:v>
                </c:pt>
                <c:pt idx="5">
                  <c:v>-31.344324313337246</c:v>
                </c:pt>
                <c:pt idx="6">
                  <c:v>90.578191377542524</c:v>
                </c:pt>
                <c:pt idx="7">
                  <c:v>22.90422842141826</c:v>
                </c:pt>
                <c:pt idx="8">
                  <c:v>-43.652378282226408</c:v>
                </c:pt>
                <c:pt idx="9">
                  <c:v>93.988890717724516</c:v>
                </c:pt>
                <c:pt idx="10">
                  <c:v>106.94152625173609</c:v>
                </c:pt>
                <c:pt idx="11">
                  <c:v>-6.3765669304112649</c:v>
                </c:pt>
                <c:pt idx="12">
                  <c:v>-109.99452261328626</c:v>
                </c:pt>
                <c:pt idx="13">
                  <c:v>-84.109729748484881</c:v>
                </c:pt>
                <c:pt idx="14">
                  <c:v>-52.666074490381298</c:v>
                </c:pt>
                <c:pt idx="15">
                  <c:v>-50.82799006690859</c:v>
                </c:pt>
                <c:pt idx="16">
                  <c:v>-32.89919526844951</c:v>
                </c:pt>
                <c:pt idx="17">
                  <c:v>-17.836902475973204</c:v>
                </c:pt>
                <c:pt idx="18">
                  <c:v>70.198030953898183</c:v>
                </c:pt>
                <c:pt idx="19">
                  <c:v>35.886063658944245</c:v>
                </c:pt>
                <c:pt idx="20">
                  <c:v>-11.696263374025673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5-4ADD-8A04-E5ACB9323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14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796307327000898"/>
              <c:y val="0.94713894074251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6.4814829466604612E-3"/>
              <c:y val="0.471366821671854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436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 / MWh</a:t>
                </a:r>
              </a:p>
            </c:rich>
          </c:tx>
          <c:layout>
            <c:manualLayout>
              <c:xMode val="edge"/>
              <c:yMode val="edge"/>
              <c:x val="0.96666688518764599"/>
              <c:y val="0.44787190221157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685201616120887"/>
          <c:y val="2.7900216859081752E-2"/>
          <c:w val="0.20555560202266035"/>
          <c:h val="0.155653841424350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152400</xdr:colOff>
      <xdr:row>30</xdr:row>
      <xdr:rowOff>76200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83820</xdr:colOff>
      <xdr:row>32</xdr:row>
      <xdr:rowOff>30480</xdr:rowOff>
    </xdr:from>
    <xdr:to>
      <xdr:col>17</xdr:col>
      <xdr:colOff>121920</xdr:colOff>
      <xdr:row>57</xdr:row>
      <xdr:rowOff>60960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1</xdr:row>
      <xdr:rowOff>99060</xdr:rowOff>
    </xdr:from>
    <xdr:to>
      <xdr:col>15</xdr:col>
      <xdr:colOff>289560</xdr:colOff>
      <xdr:row>31</xdr:row>
      <xdr:rowOff>99060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335280</xdr:colOff>
      <xdr:row>32</xdr:row>
      <xdr:rowOff>38100</xdr:rowOff>
    </xdr:from>
    <xdr:to>
      <xdr:col>15</xdr:col>
      <xdr:colOff>289560</xdr:colOff>
      <xdr:row>61</xdr:row>
      <xdr:rowOff>45720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</xdr:row>
      <xdr:rowOff>91440</xdr:rowOff>
    </xdr:from>
    <xdr:to>
      <xdr:col>14</xdr:col>
      <xdr:colOff>236220</xdr:colOff>
      <xdr:row>32</xdr:row>
      <xdr:rowOff>38100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14</xdr:col>
      <xdr:colOff>236220</xdr:colOff>
      <xdr:row>65</xdr:row>
      <xdr:rowOff>38100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16</xdr:col>
      <xdr:colOff>457200</xdr:colOff>
      <xdr:row>30</xdr:row>
      <xdr:rowOff>38100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30</xdr:row>
      <xdr:rowOff>76200</xdr:rowOff>
    </xdr:from>
    <xdr:to>
      <xdr:col>16</xdr:col>
      <xdr:colOff>472440</xdr:colOff>
      <xdr:row>58</xdr:row>
      <xdr:rowOff>38100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</xdr:colOff>
      <xdr:row>58</xdr:row>
      <xdr:rowOff>76200</xdr:rowOff>
    </xdr:from>
    <xdr:to>
      <xdr:col>16</xdr:col>
      <xdr:colOff>480060</xdr:colOff>
      <xdr:row>89</xdr:row>
      <xdr:rowOff>68580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rades%20and%20Prof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VarianceCalcJan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Vols&amp;Graphs_2001_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PowerUK/Report%20Actuals/2001/DPR/UK_Elec_DPR_2001_01_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endix Graph"/>
      <sheetName val="I v R data"/>
    </sheetNames>
    <sheetDataSet>
      <sheetData sheetId="0" refreshError="1"/>
      <sheetData sheetId="1">
        <row r="2">
          <cell r="K2" t="str">
            <v>Realised</v>
          </cell>
          <cell r="L2" t="str">
            <v>Profit</v>
          </cell>
        </row>
        <row r="3">
          <cell r="J3">
            <v>36161</v>
          </cell>
          <cell r="K3">
            <v>-529.44100000000003</v>
          </cell>
          <cell r="L3">
            <v>712.41899999999998</v>
          </cell>
        </row>
        <row r="4">
          <cell r="J4">
            <v>36192</v>
          </cell>
          <cell r="K4">
            <v>302.69900000000001</v>
          </cell>
          <cell r="L4">
            <v>8625.1689999999999</v>
          </cell>
        </row>
        <row r="5">
          <cell r="J5">
            <v>36220</v>
          </cell>
          <cell r="K5">
            <v>1766.153</v>
          </cell>
          <cell r="L5">
            <v>24626.963</v>
          </cell>
        </row>
        <row r="6">
          <cell r="J6">
            <v>36251</v>
          </cell>
          <cell r="K6">
            <v>-123.997</v>
          </cell>
          <cell r="L6">
            <v>-2425.04</v>
          </cell>
        </row>
        <row r="7">
          <cell r="J7">
            <v>36281</v>
          </cell>
          <cell r="K7">
            <v>-8145.7179999999998</v>
          </cell>
          <cell r="L7">
            <v>4491.8190000000004</v>
          </cell>
        </row>
        <row r="8">
          <cell r="J8">
            <v>36312</v>
          </cell>
          <cell r="K8">
            <v>2539.0720000000001</v>
          </cell>
          <cell r="L8">
            <v>-1909.7760000000001</v>
          </cell>
        </row>
        <row r="9">
          <cell r="J9">
            <v>36342</v>
          </cell>
          <cell r="K9">
            <v>-449.63799999999998</v>
          </cell>
          <cell r="L9">
            <v>-2437.5030000000002</v>
          </cell>
        </row>
        <row r="10">
          <cell r="J10">
            <v>36373</v>
          </cell>
          <cell r="K10">
            <v>1733.521</v>
          </cell>
          <cell r="L10">
            <v>10090.161</v>
          </cell>
        </row>
        <row r="11">
          <cell r="J11">
            <v>36404</v>
          </cell>
          <cell r="K11">
            <v>-4372.415</v>
          </cell>
          <cell r="L11">
            <v>3399.0250000000001</v>
          </cell>
        </row>
        <row r="12">
          <cell r="J12">
            <v>36434</v>
          </cell>
          <cell r="K12">
            <v>1412.654</v>
          </cell>
          <cell r="L12">
            <v>9206.7669999999998</v>
          </cell>
        </row>
        <row r="13">
          <cell r="J13">
            <v>36465</v>
          </cell>
          <cell r="K13">
            <v>2057.7689999999998</v>
          </cell>
          <cell r="L13">
            <v>-200.95</v>
          </cell>
        </row>
        <row r="14">
          <cell r="J14">
            <v>36495</v>
          </cell>
          <cell r="K14">
            <v>1393.68</v>
          </cell>
          <cell r="L14">
            <v>1552.7570000000001</v>
          </cell>
        </row>
        <row r="15">
          <cell r="J15">
            <v>36526</v>
          </cell>
          <cell r="K15">
            <v>-2225.634</v>
          </cell>
          <cell r="L15">
            <v>11427.630999999999</v>
          </cell>
        </row>
        <row r="16">
          <cell r="J16">
            <v>36557</v>
          </cell>
          <cell r="K16">
            <v>14200.121999999999</v>
          </cell>
          <cell r="L16">
            <v>31797.383000000002</v>
          </cell>
        </row>
        <row r="17">
          <cell r="J17">
            <v>36586</v>
          </cell>
          <cell r="K17">
            <v>4126.4070000000002</v>
          </cell>
          <cell r="L17">
            <v>29502.788</v>
          </cell>
        </row>
        <row r="18">
          <cell r="J18">
            <v>36617</v>
          </cell>
          <cell r="K18">
            <v>-688.96600000000001</v>
          </cell>
          <cell r="L18">
            <v>-134.44300000000001</v>
          </cell>
        </row>
        <row r="19">
          <cell r="J19">
            <v>36647</v>
          </cell>
          <cell r="K19">
            <v>962.32799999999997</v>
          </cell>
          <cell r="L19">
            <v>-9523.6659999999993</v>
          </cell>
        </row>
        <row r="20">
          <cell r="J20">
            <v>36678</v>
          </cell>
          <cell r="K20">
            <v>-7130.6559999999999</v>
          </cell>
          <cell r="L20">
            <v>6394.6989999999996</v>
          </cell>
        </row>
        <row r="21">
          <cell r="J21">
            <v>36708</v>
          </cell>
          <cell r="K21">
            <v>-5205.6809999999996</v>
          </cell>
          <cell r="L21">
            <v>-804.26499999999999</v>
          </cell>
        </row>
        <row r="22">
          <cell r="J22">
            <v>36739</v>
          </cell>
          <cell r="K22">
            <v>-8530.8970000000008</v>
          </cell>
          <cell r="L22">
            <v>2742.5340000000001</v>
          </cell>
        </row>
        <row r="23">
          <cell r="J23">
            <v>36770</v>
          </cell>
          <cell r="K23">
            <v>5837.857</v>
          </cell>
          <cell r="L23">
            <v>-4466.5159999999996</v>
          </cell>
        </row>
        <row r="24">
          <cell r="J24">
            <v>36800</v>
          </cell>
          <cell r="K24">
            <v>-12859.895</v>
          </cell>
          <cell r="L24">
            <v>-666.52200000000005</v>
          </cell>
        </row>
        <row r="25">
          <cell r="J25">
            <v>36831</v>
          </cell>
          <cell r="K25">
            <v>10625.005999999999</v>
          </cell>
          <cell r="L25">
            <v>13655.602999999999</v>
          </cell>
        </row>
        <row r="26">
          <cell r="J26">
            <v>36861</v>
          </cell>
          <cell r="K26">
            <v>913.654</v>
          </cell>
          <cell r="L26">
            <v>32527.916386607896</v>
          </cell>
        </row>
        <row r="27">
          <cell r="J27">
            <v>36892</v>
          </cell>
          <cell r="K27">
            <v>18086.488000000001</v>
          </cell>
          <cell r="L27">
            <v>11102.749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raphsPPP"/>
      <sheetName val="PPP"/>
      <sheetName val="GraphsSMP"/>
      <sheetName val="SMP"/>
      <sheetName val="GraphsLOLP"/>
      <sheetName val="LOLP"/>
      <sheetName val="January Volumes"/>
    </sheetNames>
    <sheetDataSet>
      <sheetData sheetId="0" refreshError="1"/>
      <sheetData sheetId="1" refreshError="1"/>
      <sheetData sheetId="2">
        <row r="5">
          <cell r="P5" t="str">
            <v>WD1</v>
          </cell>
          <cell r="Q5" t="str">
            <v>WD2</v>
          </cell>
          <cell r="R5" t="str">
            <v>WD3</v>
          </cell>
          <cell r="S5" t="str">
            <v>WD4</v>
          </cell>
          <cell r="T5" t="str">
            <v>WD5</v>
          </cell>
          <cell r="U5" t="str">
            <v>WD6</v>
          </cell>
          <cell r="V5" t="str">
            <v>WE1</v>
          </cell>
          <cell r="W5" t="str">
            <v>WE2</v>
          </cell>
          <cell r="X5" t="str">
            <v>WE3</v>
          </cell>
          <cell r="Y5" t="str">
            <v>WE4</v>
          </cell>
          <cell r="Z5" t="str">
            <v>WE5</v>
          </cell>
          <cell r="AA5" t="str">
            <v>WE6</v>
          </cell>
          <cell r="AD5" t="str">
            <v>WD1</v>
          </cell>
          <cell r="AE5" t="str">
            <v>WD2</v>
          </cell>
          <cell r="AF5" t="str">
            <v>WD3</v>
          </cell>
          <cell r="AG5" t="str">
            <v>WD4</v>
          </cell>
          <cell r="AH5" t="str">
            <v>WD5</v>
          </cell>
          <cell r="AI5" t="str">
            <v>WD6</v>
          </cell>
          <cell r="AJ5" t="str">
            <v>WE1</v>
          </cell>
          <cell r="AK5" t="str">
            <v>WE2</v>
          </cell>
          <cell r="AL5" t="str">
            <v>WE3</v>
          </cell>
          <cell r="AM5" t="str">
            <v>WE4</v>
          </cell>
          <cell r="AN5" t="str">
            <v>WE5</v>
          </cell>
          <cell r="AO5" t="str">
            <v>WE6</v>
          </cell>
        </row>
        <row r="6">
          <cell r="O6">
            <v>36951</v>
          </cell>
          <cell r="P6">
            <v>1.116139251866759</v>
          </cell>
          <cell r="Q6">
            <v>0.58342077666883618</v>
          </cell>
          <cell r="R6">
            <v>-3.1017620476151606</v>
          </cell>
          <cell r="S6">
            <v>-3.0212993838638607</v>
          </cell>
          <cell r="T6">
            <v>-7.6283356336832568</v>
          </cell>
          <cell r="U6">
            <v>-3.1682823745072852</v>
          </cell>
          <cell r="V6">
            <v>0.49214637708127107</v>
          </cell>
          <cell r="W6">
            <v>2.7509876163687466</v>
          </cell>
          <cell r="X6">
            <v>-7.5966812812012563E-2</v>
          </cell>
          <cell r="Y6">
            <v>-0.55947941341450047</v>
          </cell>
          <cell r="Z6">
            <v>3.3683656217803843</v>
          </cell>
          <cell r="AA6">
            <v>3.7242451388310425</v>
          </cell>
          <cell r="AC6">
            <v>36951</v>
          </cell>
          <cell r="AD6">
            <v>-60187.251087289049</v>
          </cell>
          <cell r="AE6">
            <v>-34567.015917943143</v>
          </cell>
          <cell r="AF6">
            <v>622252.42488291929</v>
          </cell>
          <cell r="AG6">
            <v>671524.93816135125</v>
          </cell>
          <cell r="AH6">
            <v>1678296.9257460069</v>
          </cell>
          <cell r="AI6">
            <v>519830.57620006992</v>
          </cell>
          <cell r="AJ6">
            <v>-13546.95405506088</v>
          </cell>
          <cell r="AK6">
            <v>-70737.079915479146</v>
          </cell>
          <cell r="AL6">
            <v>3821.3813749265119</v>
          </cell>
          <cell r="AM6">
            <v>29421.355102816604</v>
          </cell>
          <cell r="AN6">
            <v>-177504.78419033397</v>
          </cell>
          <cell r="AO6">
            <v>-143725.28630628844</v>
          </cell>
        </row>
        <row r="7">
          <cell r="O7">
            <v>36982</v>
          </cell>
          <cell r="P7">
            <v>1.2472334243424257</v>
          </cell>
          <cell r="Q7">
            <v>1.2362484048701194</v>
          </cell>
          <cell r="R7">
            <v>-3.3478518387792064</v>
          </cell>
          <cell r="S7">
            <v>-3.0130666549012908</v>
          </cell>
          <cell r="T7">
            <v>-3.0130666549012908</v>
          </cell>
          <cell r="U7">
            <v>-2.8179078167744507</v>
          </cell>
          <cell r="V7">
            <v>1.1612794775507105</v>
          </cell>
          <cell r="W7">
            <v>1.1082750200691436</v>
          </cell>
          <cell r="X7">
            <v>1.2098714634759578</v>
          </cell>
          <cell r="Y7">
            <v>1.3088988842953029</v>
          </cell>
          <cell r="Z7">
            <v>1.60437684982573</v>
          </cell>
          <cell r="AA7">
            <v>1.4815261451423716</v>
          </cell>
          <cell r="AC7">
            <v>36982</v>
          </cell>
          <cell r="AD7">
            <v>102818.21921951928</v>
          </cell>
          <cell r="AE7">
            <v>99155.75108444957</v>
          </cell>
          <cell r="AF7">
            <v>267462.59516006021</v>
          </cell>
          <cell r="AG7">
            <v>261499.44498690104</v>
          </cell>
          <cell r="AH7">
            <v>276490.11446969904</v>
          </cell>
          <cell r="AI7">
            <v>81703.743656232313</v>
          </cell>
          <cell r="AJ7">
            <v>41516.612282046066</v>
          </cell>
          <cell r="AK7">
            <v>40554.199023873713</v>
          </cell>
          <cell r="AL7">
            <v>27963.589753314925</v>
          </cell>
          <cell r="AM7">
            <v>22964.840348782574</v>
          </cell>
          <cell r="AN7">
            <v>19148.927584715515</v>
          </cell>
          <cell r="AO7">
            <v>27987.821528375021</v>
          </cell>
        </row>
        <row r="8">
          <cell r="O8">
            <v>37012</v>
          </cell>
          <cell r="P8">
            <v>5.9151018899362029E-2</v>
          </cell>
          <cell r="Q8">
            <v>5.8564239395289874E-2</v>
          </cell>
          <cell r="R8">
            <v>9.6632384588854592E-2</v>
          </cell>
          <cell r="S8">
            <v>0.1073693162098337</v>
          </cell>
          <cell r="T8">
            <v>9.6632384588854592E-2</v>
          </cell>
          <cell r="U8">
            <v>8.5225736858010492E-2</v>
          </cell>
          <cell r="V8">
            <v>5.476217363527347E-2</v>
          </cell>
          <cell r="W8">
            <v>5.2220469373720491E-2</v>
          </cell>
          <cell r="X8">
            <v>5.9194874634222572E-2</v>
          </cell>
          <cell r="Y8">
            <v>6.4141700866146678E-2</v>
          </cell>
          <cell r="Z8">
            <v>7.8121601461386803E-2</v>
          </cell>
          <cell r="AA8">
            <v>7.2301478678724607E-2</v>
          </cell>
          <cell r="AC8">
            <v>37012</v>
          </cell>
          <cell r="AD8">
            <v>4151.0854165647033</v>
          </cell>
          <cell r="AE8">
            <v>4074.598171291384</v>
          </cell>
          <cell r="AF8">
            <v>-8132.1157189042833</v>
          </cell>
          <cell r="AG8">
            <v>-10881.968240705939</v>
          </cell>
          <cell r="AH8">
            <v>-9878.145983239534</v>
          </cell>
          <cell r="AI8">
            <v>-2900.9391988940188</v>
          </cell>
          <cell r="AJ8">
            <v>1732.6488879767078</v>
          </cell>
          <cell r="AK8">
            <v>1737.3066072488014</v>
          </cell>
          <cell r="AL8">
            <v>1017.5462801411202</v>
          </cell>
          <cell r="AM8">
            <v>669.38022457107206</v>
          </cell>
          <cell r="AN8">
            <v>290.59985798012508</v>
          </cell>
          <cell r="AO8">
            <v>805.60621191152677</v>
          </cell>
        </row>
        <row r="9">
          <cell r="O9">
            <v>37043</v>
          </cell>
          <cell r="P9">
            <v>3.7589277425658096E-2</v>
          </cell>
          <cell r="Q9">
            <v>3.7188387218762387E-2</v>
          </cell>
          <cell r="R9">
            <v>6.0470198708198808E-2</v>
          </cell>
          <cell r="S9">
            <v>7.3072337090319905E-2</v>
          </cell>
          <cell r="T9">
            <v>5.978645761934942E-2</v>
          </cell>
          <cell r="U9">
            <v>4.5190570995362833E-2</v>
          </cell>
          <cell r="V9">
            <v>3.5032671017013683E-2</v>
          </cell>
          <cell r="W9">
            <v>3.3127128242030679E-2</v>
          </cell>
          <cell r="X9">
            <v>3.6928600638194808E-2</v>
          </cell>
          <cell r="Y9">
            <v>4.1346799167662596E-2</v>
          </cell>
          <cell r="Z9">
            <v>4.8655017715024229E-2</v>
          </cell>
          <cell r="AA9">
            <v>4.6466710575945314E-2</v>
          </cell>
          <cell r="AC9">
            <v>37043</v>
          </cell>
          <cell r="AD9">
            <v>3171.4359042536171</v>
          </cell>
          <cell r="AE9">
            <v>3162.1467875211033</v>
          </cell>
          <cell r="AF9">
            <v>-5838.5464419654172</v>
          </cell>
          <cell r="AG9">
            <v>-8664.3265769630743</v>
          </cell>
          <cell r="AH9">
            <v>-7200.1219522957026</v>
          </cell>
          <cell r="AI9">
            <v>-807.81128231896753</v>
          </cell>
          <cell r="AJ9">
            <v>1327.6474969268847</v>
          </cell>
          <cell r="AK9">
            <v>1357.1452331225821</v>
          </cell>
          <cell r="AL9">
            <v>819.37142167426009</v>
          </cell>
          <cell r="AM9">
            <v>541.3019580032468</v>
          </cell>
          <cell r="AN9">
            <v>347.78947247823322</v>
          </cell>
          <cell r="AO9">
            <v>624.32254129444937</v>
          </cell>
        </row>
        <row r="10">
          <cell r="O10">
            <v>37073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C10">
            <v>37073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O11">
            <v>37104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C11">
            <v>37104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O12">
            <v>37135</v>
          </cell>
          <cell r="P12">
            <v>-7.7531495673106576E-3</v>
          </cell>
          <cell r="Q12">
            <v>-7.6717460571913421E-3</v>
          </cell>
          <cell r="R12">
            <v>-1.2108927483545529E-2</v>
          </cell>
          <cell r="S12">
            <v>-1.3570581617315725E-2</v>
          </cell>
          <cell r="T12">
            <v>-1.1561324596556233E-2</v>
          </cell>
          <cell r="U12">
            <v>-1.0186366799743496E-2</v>
          </cell>
          <cell r="V12">
            <v>-7.1849299978641312E-3</v>
          </cell>
          <cell r="W12">
            <v>-6.8596862531062897E-3</v>
          </cell>
          <cell r="X12">
            <v>-7.1726181715980886E-3</v>
          </cell>
          <cell r="Y12">
            <v>-8.0065388700560902E-3</v>
          </cell>
          <cell r="Z12">
            <v>-9.5380272243943409E-3</v>
          </cell>
          <cell r="AA12">
            <v>-9.0679591788216385E-3</v>
          </cell>
          <cell r="AC12">
            <v>37135</v>
          </cell>
          <cell r="AD12">
            <v>-597.97080909532383</v>
          </cell>
          <cell r="AE12">
            <v>-596.65785152182571</v>
          </cell>
          <cell r="AF12">
            <v>1008.6569490594152</v>
          </cell>
          <cell r="AG12">
            <v>1390.592018848673</v>
          </cell>
          <cell r="AH12">
            <v>1242.1113715755548</v>
          </cell>
          <cell r="AI12">
            <v>284.1974945758156</v>
          </cell>
          <cell r="AJ12">
            <v>-255.33825781199542</v>
          </cell>
          <cell r="AK12">
            <v>-263.61870306295015</v>
          </cell>
          <cell r="AL12">
            <v>-165.00565068052373</v>
          </cell>
          <cell r="AM12">
            <v>-114.280692038636</v>
          </cell>
          <cell r="AN12">
            <v>-82.69660364094382</v>
          </cell>
          <cell r="AO12">
            <v>-122.3783660100314</v>
          </cell>
        </row>
        <row r="13">
          <cell r="O13">
            <v>37165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C13">
            <v>37165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</row>
        <row r="14">
          <cell r="O14">
            <v>37196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C14">
            <v>37196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</row>
        <row r="15">
          <cell r="O15">
            <v>37226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C15">
            <v>37226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O16">
            <v>37257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C16">
            <v>37257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O17">
            <v>37288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C17">
            <v>37288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</row>
        <row r="18">
          <cell r="O18">
            <v>37316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C18">
            <v>37316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</row>
        <row r="19">
          <cell r="O19">
            <v>37347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C19">
            <v>37347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</row>
        <row r="20">
          <cell r="O20">
            <v>37377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C20">
            <v>37377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</row>
        <row r="21">
          <cell r="O21">
            <v>37408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C21">
            <v>37408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</row>
        <row r="22">
          <cell r="O22">
            <v>37438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C22">
            <v>37438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O23">
            <v>37469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C23">
            <v>37469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</row>
        <row r="24">
          <cell r="O24">
            <v>37500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C24">
            <v>37500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</row>
        <row r="25">
          <cell r="O25">
            <v>37530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C25">
            <v>37530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</row>
        <row r="26">
          <cell r="O26">
            <v>37561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C26">
            <v>37561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</row>
        <row r="27">
          <cell r="O27">
            <v>37591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C27">
            <v>37591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</row>
        <row r="28">
          <cell r="O28">
            <v>37622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C28">
            <v>37622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</row>
        <row r="29">
          <cell r="O29">
            <v>37653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C29">
            <v>37653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O30">
            <v>37681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C30">
            <v>37681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</row>
        <row r="31">
          <cell r="O31">
            <v>37712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C31">
            <v>37712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</row>
        <row r="32">
          <cell r="O32">
            <v>37742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C32">
            <v>37742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</row>
        <row r="33">
          <cell r="O33">
            <v>37773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C33">
            <v>37773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</row>
        <row r="34">
          <cell r="O34">
            <v>37803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C34">
            <v>37803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O35">
            <v>37834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C35">
            <v>37834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</row>
        <row r="36">
          <cell r="O36">
            <v>37865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C36">
            <v>37865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</row>
        <row r="37">
          <cell r="O37">
            <v>37895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C37">
            <v>37895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</row>
        <row r="38">
          <cell r="O38">
            <v>37926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C38">
            <v>37926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O39">
            <v>37956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C39">
            <v>37956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</row>
        <row r="40">
          <cell r="O40">
            <v>37987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C40">
            <v>37987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</row>
        <row r="41">
          <cell r="O41">
            <v>38018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C41">
            <v>38018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</row>
        <row r="42">
          <cell r="O42">
            <v>38047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C42">
            <v>38047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</row>
        <row r="43">
          <cell r="O43">
            <v>38078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C43">
            <v>38078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</row>
        <row r="44">
          <cell r="O44">
            <v>38108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C44">
            <v>38108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</row>
        <row r="45">
          <cell r="O45">
            <v>38139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C45">
            <v>38139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</row>
        <row r="46">
          <cell r="O46">
            <v>38169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C46">
            <v>38169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</row>
        <row r="47">
          <cell r="O47">
            <v>38200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C47">
            <v>38200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</row>
        <row r="48">
          <cell r="O48">
            <v>38231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C48">
            <v>38231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</row>
        <row r="49">
          <cell r="O49">
            <v>38261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C49">
            <v>38261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</row>
        <row r="50">
          <cell r="O50">
            <v>38292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C50">
            <v>38292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</row>
        <row r="51">
          <cell r="O51">
            <v>38322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C51">
            <v>38322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O52">
            <v>38353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>
            <v>38353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O53">
            <v>38384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C53">
            <v>38384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</row>
        <row r="54">
          <cell r="O54">
            <v>38412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C54">
            <v>38412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</row>
        <row r="55">
          <cell r="O55">
            <v>38443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C55">
            <v>38443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</row>
        <row r="56">
          <cell r="O56">
            <v>38473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C56">
            <v>38473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</row>
        <row r="57">
          <cell r="O57">
            <v>38504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C57">
            <v>38504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</row>
        <row r="58">
          <cell r="O58">
            <v>38534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C58">
            <v>38534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</row>
        <row r="59">
          <cell r="O59">
            <v>38565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C59">
            <v>38565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</row>
        <row r="60">
          <cell r="O60">
            <v>38596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C60">
            <v>38596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</row>
        <row r="61">
          <cell r="O61">
            <v>38626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C61">
            <v>38626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</row>
        <row r="62">
          <cell r="O62">
            <v>38657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C62">
            <v>38657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O63">
            <v>38687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C63">
            <v>38687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</sheetData>
      <sheetData sheetId="3" refreshError="1"/>
      <sheetData sheetId="4">
        <row r="5">
          <cell r="P5" t="str">
            <v>WD1</v>
          </cell>
          <cell r="Q5" t="str">
            <v>WD2</v>
          </cell>
          <cell r="R5" t="str">
            <v>WD3</v>
          </cell>
          <cell r="S5" t="str">
            <v>WD4</v>
          </cell>
          <cell r="T5" t="str">
            <v>WD5</v>
          </cell>
          <cell r="U5" t="str">
            <v>WD6</v>
          </cell>
          <cell r="V5" t="str">
            <v>WE1</v>
          </cell>
          <cell r="W5" t="str">
            <v>WE2</v>
          </cell>
          <cell r="X5" t="str">
            <v>WE3</v>
          </cell>
          <cell r="Y5" t="str">
            <v>WE4</v>
          </cell>
          <cell r="Z5" t="str">
            <v>WE5</v>
          </cell>
          <cell r="AA5" t="str">
            <v>WE6</v>
          </cell>
          <cell r="AD5" t="str">
            <v>WD1</v>
          </cell>
          <cell r="AE5" t="str">
            <v>WD2</v>
          </cell>
          <cell r="AF5" t="str">
            <v>WD3</v>
          </cell>
          <cell r="AG5" t="str">
            <v>WD4</v>
          </cell>
          <cell r="AH5" t="str">
            <v>WD5</v>
          </cell>
          <cell r="AI5" t="str">
            <v>WD6</v>
          </cell>
          <cell r="AJ5" t="str">
            <v>WE1</v>
          </cell>
          <cell r="AK5" t="str">
            <v>WE2</v>
          </cell>
          <cell r="AL5" t="str">
            <v>WE3</v>
          </cell>
          <cell r="AM5" t="str">
            <v>WE4</v>
          </cell>
          <cell r="AN5" t="str">
            <v>WE5</v>
          </cell>
          <cell r="AO5" t="str">
            <v>WE6</v>
          </cell>
        </row>
        <row r="6">
          <cell r="O6">
            <v>36951</v>
          </cell>
          <cell r="AC6">
            <v>36951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</row>
        <row r="7">
          <cell r="O7">
            <v>36982</v>
          </cell>
          <cell r="AC7">
            <v>36982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O8">
            <v>37012</v>
          </cell>
          <cell r="AC8">
            <v>37012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</row>
        <row r="9">
          <cell r="O9">
            <v>37043</v>
          </cell>
          <cell r="AC9">
            <v>37043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</row>
        <row r="10">
          <cell r="O10">
            <v>37073</v>
          </cell>
          <cell r="AC10">
            <v>37073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O11">
            <v>37104</v>
          </cell>
          <cell r="AC11">
            <v>37104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O12">
            <v>37135</v>
          </cell>
          <cell r="AC12">
            <v>37135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</row>
        <row r="13">
          <cell r="O13">
            <v>37165</v>
          </cell>
          <cell r="AC13">
            <v>37165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</row>
        <row r="14">
          <cell r="O14">
            <v>37196</v>
          </cell>
          <cell r="AC14">
            <v>37196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</row>
        <row r="15">
          <cell r="O15">
            <v>37226</v>
          </cell>
          <cell r="AC15">
            <v>37226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O16">
            <v>37257</v>
          </cell>
          <cell r="AC16">
            <v>37257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O17">
            <v>37288</v>
          </cell>
          <cell r="AC17">
            <v>37288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</row>
        <row r="18">
          <cell r="O18">
            <v>37316</v>
          </cell>
          <cell r="AC18">
            <v>37316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</row>
        <row r="19">
          <cell r="O19">
            <v>37347</v>
          </cell>
          <cell r="AC19">
            <v>37347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</row>
        <row r="20">
          <cell r="O20">
            <v>37377</v>
          </cell>
          <cell r="AC20">
            <v>37377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</row>
        <row r="21">
          <cell r="O21">
            <v>37408</v>
          </cell>
          <cell r="AC21">
            <v>37408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</row>
        <row r="22">
          <cell r="O22">
            <v>37438</v>
          </cell>
          <cell r="AC22">
            <v>37438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O23">
            <v>37469</v>
          </cell>
          <cell r="AC23">
            <v>37469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</row>
        <row r="24">
          <cell r="O24">
            <v>37500</v>
          </cell>
        </row>
        <row r="25">
          <cell r="O25">
            <v>37530</v>
          </cell>
        </row>
        <row r="26">
          <cell r="O26">
            <v>37561</v>
          </cell>
        </row>
        <row r="27">
          <cell r="O27">
            <v>37591</v>
          </cell>
        </row>
        <row r="28">
          <cell r="O28">
            <v>37622</v>
          </cell>
        </row>
        <row r="29">
          <cell r="O29">
            <v>37653</v>
          </cell>
        </row>
        <row r="30">
          <cell r="O30">
            <v>37681</v>
          </cell>
        </row>
        <row r="31">
          <cell r="O31">
            <v>37712</v>
          </cell>
        </row>
        <row r="32">
          <cell r="O32">
            <v>37742</v>
          </cell>
        </row>
        <row r="33">
          <cell r="O33">
            <v>37773</v>
          </cell>
        </row>
        <row r="34">
          <cell r="O34">
            <v>37803</v>
          </cell>
        </row>
        <row r="35">
          <cell r="O35">
            <v>37834</v>
          </cell>
        </row>
        <row r="36">
          <cell r="O36">
            <v>37865</v>
          </cell>
        </row>
        <row r="37">
          <cell r="O37">
            <v>37895</v>
          </cell>
        </row>
        <row r="38">
          <cell r="O38">
            <v>37926</v>
          </cell>
        </row>
        <row r="39">
          <cell r="O39">
            <v>37956</v>
          </cell>
        </row>
        <row r="40">
          <cell r="O40">
            <v>37987</v>
          </cell>
        </row>
        <row r="41">
          <cell r="O41">
            <v>38018</v>
          </cell>
        </row>
        <row r="42">
          <cell r="O42">
            <v>38047</v>
          </cell>
        </row>
        <row r="43">
          <cell r="O43">
            <v>38078</v>
          </cell>
        </row>
        <row r="44">
          <cell r="O44">
            <v>38108</v>
          </cell>
        </row>
        <row r="45">
          <cell r="O45">
            <v>38139</v>
          </cell>
        </row>
        <row r="46">
          <cell r="O46">
            <v>38169</v>
          </cell>
        </row>
        <row r="47">
          <cell r="O47">
            <v>38200</v>
          </cell>
        </row>
        <row r="48">
          <cell r="O48">
            <v>38231</v>
          </cell>
        </row>
        <row r="49">
          <cell r="O49">
            <v>38261</v>
          </cell>
        </row>
        <row r="50">
          <cell r="O50">
            <v>38292</v>
          </cell>
        </row>
        <row r="51">
          <cell r="O51">
            <v>38322</v>
          </cell>
        </row>
        <row r="52">
          <cell r="O52">
            <v>38353</v>
          </cell>
        </row>
        <row r="53">
          <cell r="O53">
            <v>38384</v>
          </cell>
        </row>
        <row r="54">
          <cell r="O54">
            <v>38412</v>
          </cell>
        </row>
        <row r="55">
          <cell r="O55">
            <v>38443</v>
          </cell>
        </row>
        <row r="56">
          <cell r="O56">
            <v>38473</v>
          </cell>
        </row>
        <row r="57">
          <cell r="O57">
            <v>38504</v>
          </cell>
        </row>
        <row r="58">
          <cell r="O58">
            <v>38534</v>
          </cell>
        </row>
        <row r="59">
          <cell r="O59">
            <v>38565</v>
          </cell>
        </row>
        <row r="60">
          <cell r="O60">
            <v>38596</v>
          </cell>
        </row>
        <row r="61">
          <cell r="O61">
            <v>38626</v>
          </cell>
        </row>
        <row r="62">
          <cell r="O62">
            <v>38657</v>
          </cell>
        </row>
        <row r="63">
          <cell r="O63">
            <v>38687</v>
          </cell>
        </row>
      </sheetData>
      <sheetData sheetId="5" refreshError="1"/>
      <sheetData sheetId="6">
        <row r="4">
          <cell r="P4" t="str">
            <v>WD1</v>
          </cell>
          <cell r="Q4" t="str">
            <v>WD2</v>
          </cell>
          <cell r="R4" t="str">
            <v>WD3</v>
          </cell>
          <cell r="S4" t="str">
            <v>WD4</v>
          </cell>
          <cell r="T4" t="str">
            <v>WD5</v>
          </cell>
          <cell r="U4" t="str">
            <v>WD6</v>
          </cell>
          <cell r="AD4" t="str">
            <v>WD1</v>
          </cell>
          <cell r="AE4" t="str">
            <v>WD2</v>
          </cell>
          <cell r="AF4" t="str">
            <v>WD3</v>
          </cell>
          <cell r="AG4" t="str">
            <v>WD4</v>
          </cell>
          <cell r="AH4" t="str">
            <v>WD5</v>
          </cell>
          <cell r="AI4" t="str">
            <v>WD6</v>
          </cell>
        </row>
        <row r="5">
          <cell r="O5">
            <v>36951</v>
          </cell>
          <cell r="P5">
            <v>0</v>
          </cell>
          <cell r="Q5">
            <v>0</v>
          </cell>
          <cell r="R5">
            <v>4.8962386207944075E-2</v>
          </cell>
          <cell r="S5">
            <v>4.7938193320166217E-2</v>
          </cell>
          <cell r="T5">
            <v>2.3572295001678194</v>
          </cell>
          <cell r="U5">
            <v>4.5869920304071124E-2</v>
          </cell>
          <cell r="AC5">
            <v>36951</v>
          </cell>
          <cell r="AD5">
            <v>0</v>
          </cell>
          <cell r="AE5">
            <v>0</v>
          </cell>
          <cell r="AF5">
            <v>2680.387567714311</v>
          </cell>
          <cell r="AG5">
            <v>2624.3193468624486</v>
          </cell>
          <cell r="AH5">
            <v>129043.72388358206</v>
          </cell>
          <cell r="AI5">
            <v>2511.0942018412115</v>
          </cell>
        </row>
        <row r="6">
          <cell r="O6">
            <v>36982</v>
          </cell>
          <cell r="AC6">
            <v>36982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</row>
        <row r="7">
          <cell r="O7">
            <v>37012</v>
          </cell>
          <cell r="AC7">
            <v>37012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8">
          <cell r="O8">
            <v>37043</v>
          </cell>
          <cell r="AC8">
            <v>37043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O9">
            <v>37073</v>
          </cell>
          <cell r="AC9">
            <v>37073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</row>
        <row r="10">
          <cell r="O10">
            <v>37104</v>
          </cell>
          <cell r="AC10">
            <v>37104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</row>
        <row r="11">
          <cell r="O11">
            <v>37135</v>
          </cell>
          <cell r="AC11">
            <v>37135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O12">
            <v>37165</v>
          </cell>
          <cell r="AC12">
            <v>37165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O13">
            <v>37196</v>
          </cell>
          <cell r="AC13">
            <v>37196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O14">
            <v>37226</v>
          </cell>
          <cell r="AC14">
            <v>37226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O15">
            <v>37257</v>
          </cell>
          <cell r="AC15">
            <v>37257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O16">
            <v>37288</v>
          </cell>
          <cell r="AC16">
            <v>37288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O17">
            <v>37316</v>
          </cell>
          <cell r="AC17">
            <v>37316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O18">
            <v>37347</v>
          </cell>
          <cell r="AC18">
            <v>37347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</row>
        <row r="19">
          <cell r="O19">
            <v>37377</v>
          </cell>
          <cell r="AC19">
            <v>37377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O20">
            <v>37408</v>
          </cell>
          <cell r="AC20">
            <v>37408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O21">
            <v>37438</v>
          </cell>
          <cell r="AC21">
            <v>37438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O22">
            <v>37469</v>
          </cell>
          <cell r="AC22">
            <v>37469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  <row r="23">
          <cell r="O23">
            <v>37500</v>
          </cell>
          <cell r="AC23">
            <v>37500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O24">
            <v>37530</v>
          </cell>
          <cell r="AC24">
            <v>37530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O25">
            <v>37561</v>
          </cell>
          <cell r="AC25">
            <v>37561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O26">
            <v>37591</v>
          </cell>
          <cell r="AC26">
            <v>37591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27">
          <cell r="O27">
            <v>37622</v>
          </cell>
          <cell r="AC27">
            <v>37622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O28">
            <v>37653</v>
          </cell>
          <cell r="AC28">
            <v>37653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O29">
            <v>37681</v>
          </cell>
          <cell r="AC29">
            <v>37681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O30">
            <v>37712</v>
          </cell>
          <cell r="AC30">
            <v>37712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O31">
            <v>37742</v>
          </cell>
          <cell r="AC31">
            <v>37742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O32">
            <v>37773</v>
          </cell>
          <cell r="AC32">
            <v>37773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</row>
        <row r="33">
          <cell r="O33">
            <v>37803</v>
          </cell>
          <cell r="AC33">
            <v>37803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</row>
        <row r="34">
          <cell r="O34">
            <v>37834</v>
          </cell>
          <cell r="AC34">
            <v>37834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O35">
            <v>37865</v>
          </cell>
          <cell r="AC35">
            <v>37865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</row>
        <row r="36">
          <cell r="O36">
            <v>37895</v>
          </cell>
          <cell r="AC36">
            <v>37895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</row>
        <row r="37">
          <cell r="O37">
            <v>37926</v>
          </cell>
          <cell r="AC37">
            <v>37926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</row>
        <row r="38">
          <cell r="O38">
            <v>37956</v>
          </cell>
          <cell r="AC38">
            <v>37956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</row>
        <row r="39">
          <cell r="O39">
            <v>37987</v>
          </cell>
          <cell r="AC39">
            <v>37987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</row>
        <row r="40">
          <cell r="O40">
            <v>38018</v>
          </cell>
          <cell r="AC40">
            <v>38018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O41">
            <v>38047</v>
          </cell>
          <cell r="AC41">
            <v>38047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O42">
            <v>38078</v>
          </cell>
          <cell r="AC42">
            <v>38078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</row>
        <row r="43">
          <cell r="O43">
            <v>38108</v>
          </cell>
          <cell r="AC43">
            <v>38108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</row>
        <row r="44">
          <cell r="O44">
            <v>38139</v>
          </cell>
          <cell r="AC44">
            <v>38139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O45">
            <v>38169</v>
          </cell>
          <cell r="AC45">
            <v>38169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46">
          <cell r="O46">
            <v>38200</v>
          </cell>
          <cell r="AC46">
            <v>38200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urve Link"/>
      <sheetName val="Workings"/>
      <sheetName val="Instructions"/>
      <sheetName val="Prudency"/>
      <sheetName val="Prudency notes"/>
      <sheetName val="Volumes Summary"/>
      <sheetName val="Volumes Swaptions"/>
      <sheetName val="Exposures"/>
      <sheetName val="Calc Exposure ET"/>
      <sheetName val="Calc Exposure PPP"/>
      <sheetName val="Calc Exposure LOLP"/>
      <sheetName val="Maturity Gap"/>
      <sheetName val="Change in PPP position"/>
      <sheetName val="Previous PPP Commodity"/>
      <sheetName val="PPP Comm MW inc Enrici"/>
      <sheetName val="AsianVolumes"/>
      <sheetName val="PPP Commodity MW"/>
      <sheetName val="NBP MW"/>
      <sheetName val="SG MW"/>
      <sheetName val="Excess LOLP MW"/>
      <sheetName val="PPP Commodity MWh"/>
      <sheetName val="Excess LOLP MWh"/>
      <sheetName val="PPP Deal Type"/>
      <sheetName val="PPP Data MWh"/>
      <sheetName val="LOLP Deal Type"/>
      <sheetName val="LOLP Data MWh"/>
      <sheetName val="SMP Deal Type"/>
      <sheetName val="SMP Data MWh"/>
      <sheetName val="ET Pos MWh"/>
      <sheetName val="Energy Trends Calc"/>
      <sheetName val="Graphs"/>
      <sheetName val="Graphs Data"/>
      <sheetName val="EFA Slot curve"/>
      <sheetName val="Interest Rates"/>
      <sheetName val="EFA Weeks"/>
      <sheetName val="EFACalendar"/>
      <sheetName val="Enrici"/>
      <sheetName val="PPP Intra MWh"/>
      <sheetName val="LOLP Intra MWh"/>
      <sheetName val="SMP Intra MWh"/>
      <sheetName val="PPP Intra MW"/>
      <sheetName val="LOLP Intra MW"/>
      <sheetName val="PPP EFA Volume"/>
      <sheetName val="LOLP EFA  Volume"/>
      <sheetName val="SMP EFA Volume"/>
      <sheetName val="PPP Commod Exp"/>
      <sheetName val="LOLP Commod Exp"/>
      <sheetName val="Month End PPP MW"/>
      <sheetName val="Change in Monthly Volumes"/>
      <sheetName val="Asian Intramonth PPP"/>
      <sheetName val="Asian MA PPP"/>
      <sheetName val="PPP Commodity MW Exc SO"/>
      <sheetName val="Spreads InputMWh"/>
      <sheetName val="SpreadsInput"/>
      <sheetName val="SO Position (MW)"/>
      <sheetName val="NBP Input"/>
      <sheetName val="NBP MWh"/>
      <sheetName val="SG Input"/>
      <sheetName val="SG MWh"/>
    </sheetNames>
    <sheetDataSet>
      <sheetData sheetId="0" refreshError="1"/>
      <sheetData sheetId="1" refreshError="1"/>
      <sheetData sheetId="2">
        <row r="24">
          <cell r="G24">
            <v>36922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N1" t="str">
            <v>PricesChange X 50</v>
          </cell>
          <cell r="O1" t="str">
            <v>PricesChange X 50</v>
          </cell>
          <cell r="P1" t="str">
            <v>PricesChange X 50</v>
          </cell>
        </row>
        <row r="2">
          <cell r="B2" t="str">
            <v>Volumes Peak</v>
          </cell>
          <cell r="C2" t="str">
            <v>Volumes Off Peak</v>
          </cell>
          <cell r="D2" t="str">
            <v>Volumes Total</v>
          </cell>
          <cell r="H2" t="str">
            <v>Today Peak</v>
          </cell>
          <cell r="I2" t="str">
            <v>Today Off Peak</v>
          </cell>
          <cell r="J2" t="str">
            <v>Today  Baseload</v>
          </cell>
          <cell r="K2" t="str">
            <v>Yest Peak</v>
          </cell>
          <cell r="L2" t="str">
            <v>Yest Off Peak</v>
          </cell>
          <cell r="M2" t="str">
            <v>Yest Baseload</v>
          </cell>
        </row>
        <row r="3">
          <cell r="A3">
            <v>36951</v>
          </cell>
          <cell r="B3">
            <v>-527003.79999999993</v>
          </cell>
          <cell r="C3">
            <v>-186107.96</v>
          </cell>
          <cell r="D3">
            <v>-713111.75999999989</v>
          </cell>
          <cell r="H3">
            <v>18.294680140082605</v>
          </cell>
          <cell r="I3">
            <v>16.300290781743083</v>
          </cell>
          <cell r="J3">
            <v>17.249999999999996</v>
          </cell>
          <cell r="K3">
            <v>33.740800000000007</v>
          </cell>
          <cell r="L3">
            <v>18.199272727272724</v>
          </cell>
          <cell r="M3">
            <v>25.6</v>
          </cell>
          <cell r="N3">
            <v>-772.30599299587016</v>
          </cell>
          <cell r="O3">
            <v>-94.949097276482064</v>
          </cell>
          <cell r="P3">
            <v>-417.50000000000023</v>
          </cell>
        </row>
        <row r="4">
          <cell r="A4">
            <v>36982</v>
          </cell>
          <cell r="B4">
            <v>-265794.21000000002</v>
          </cell>
          <cell r="C4">
            <v>390183.68000000005</v>
          </cell>
          <cell r="D4">
            <v>124389.47000000003</v>
          </cell>
          <cell r="H4">
            <v>22.415792</v>
          </cell>
          <cell r="I4">
            <v>15.58317090909091</v>
          </cell>
          <cell r="J4">
            <v>18.836800000000004</v>
          </cell>
          <cell r="K4">
            <v>29.521800000000002</v>
          </cell>
          <cell r="L4">
            <v>17.262</v>
          </cell>
          <cell r="M4">
            <v>23.1</v>
          </cell>
          <cell r="N4">
            <v>-355.30040000000014</v>
          </cell>
          <cell r="O4">
            <v>-83.941454545454519</v>
          </cell>
          <cell r="P4">
            <v>-213.15999999999988</v>
          </cell>
        </row>
        <row r="5">
          <cell r="A5">
            <v>37012</v>
          </cell>
          <cell r="B5">
            <v>-255333.88</v>
          </cell>
          <cell r="C5">
            <v>357308.05</v>
          </cell>
          <cell r="D5">
            <v>101974.16999999998</v>
          </cell>
          <cell r="H5">
            <v>23.151589334733476</v>
          </cell>
          <cell r="I5">
            <v>14.727936968424109</v>
          </cell>
          <cell r="J5">
            <v>18.7392</v>
          </cell>
          <cell r="K5">
            <v>22.524599999999996</v>
          </cell>
          <cell r="L5">
            <v>15.032181818181819</v>
          </cell>
          <cell r="M5">
            <v>18.600000000000001</v>
          </cell>
          <cell r="N5">
            <v>31.349466736674003</v>
          </cell>
          <cell r="O5">
            <v>-15.212242487885508</v>
          </cell>
          <cell r="P5">
            <v>6.959999999999944</v>
          </cell>
        </row>
        <row r="6">
          <cell r="A6">
            <v>37043</v>
          </cell>
          <cell r="B6">
            <v>-257817.71999999997</v>
          </cell>
          <cell r="C6">
            <v>444086.72</v>
          </cell>
          <cell r="D6">
            <v>186269</v>
          </cell>
          <cell r="H6">
            <v>22.182319490430277</v>
          </cell>
          <cell r="I6">
            <v>14.491127735972476</v>
          </cell>
          <cell r="J6">
            <v>18.153600000000001</v>
          </cell>
          <cell r="K6">
            <v>25.463765241339058</v>
          </cell>
          <cell r="L6">
            <v>14.302904326055403</v>
          </cell>
          <cell r="M6">
            <v>19.617600000000003</v>
          </cell>
          <cell r="N6">
            <v>-164.072287545439</v>
          </cell>
          <cell r="O6">
            <v>9.4111704958536713</v>
          </cell>
          <cell r="P6">
            <v>-73.200000000000102</v>
          </cell>
        </row>
        <row r="7">
          <cell r="A7">
            <v>37073</v>
          </cell>
          <cell r="B7">
            <v>-248914.38999999998</v>
          </cell>
          <cell r="C7">
            <v>357161.75</v>
          </cell>
          <cell r="D7">
            <v>108247.36000000002</v>
          </cell>
          <cell r="H7">
            <v>21.140474052920176</v>
          </cell>
          <cell r="I7">
            <v>13.519089042799839</v>
          </cell>
          <cell r="J7">
            <v>17.148319999999995</v>
          </cell>
          <cell r="K7">
            <v>23.055124379172085</v>
          </cell>
          <cell r="L7">
            <v>14.666570564389009</v>
          </cell>
          <cell r="M7">
            <v>18.66112</v>
          </cell>
          <cell r="N7">
            <v>-95.73251631259545</v>
          </cell>
          <cell r="O7">
            <v>-57.374076079458462</v>
          </cell>
          <cell r="P7">
            <v>-75.640000000000285</v>
          </cell>
        </row>
        <row r="8">
          <cell r="A8">
            <v>37104</v>
          </cell>
          <cell r="B8">
            <v>-47149.23</v>
          </cell>
          <cell r="C8">
            <v>427946.61</v>
          </cell>
          <cell r="D8">
            <v>380797.38</v>
          </cell>
          <cell r="H8">
            <v>20.598696734220383</v>
          </cell>
          <cell r="I8">
            <v>13.825286605254199</v>
          </cell>
          <cell r="J8">
            <v>17.050720000000002</v>
          </cell>
          <cell r="K8">
            <v>22.122689599326968</v>
          </cell>
          <cell r="L8">
            <v>14.452173091520944</v>
          </cell>
          <cell r="M8">
            <v>18.104800000000001</v>
          </cell>
          <cell r="N8">
            <v>-76.199643255329264</v>
          </cell>
          <cell r="O8">
            <v>-31.344324313337246</v>
          </cell>
          <cell r="P8">
            <v>-52.703999999999951</v>
          </cell>
        </row>
        <row r="9">
          <cell r="A9">
            <v>37135</v>
          </cell>
          <cell r="B9">
            <v>-228698.04</v>
          </cell>
          <cell r="C9">
            <v>419640.61</v>
          </cell>
          <cell r="D9">
            <v>190942.56999999998</v>
          </cell>
          <cell r="H9">
            <v>23.144473842614239</v>
          </cell>
          <cell r="I9">
            <v>15.33065287035069</v>
          </cell>
          <cell r="J9">
            <v>19.05152</v>
          </cell>
          <cell r="K9">
            <v>21.140474052920176</v>
          </cell>
          <cell r="L9">
            <v>13.519089042799839</v>
          </cell>
          <cell r="M9">
            <v>17.148319999999995</v>
          </cell>
          <cell r="N9">
            <v>100.19998948470317</v>
          </cell>
          <cell r="O9">
            <v>90.578191377542524</v>
          </cell>
          <cell r="P9">
            <v>95.160000000000267</v>
          </cell>
        </row>
        <row r="10">
          <cell r="A10">
            <v>37165</v>
          </cell>
          <cell r="B10">
            <v>-333838.38</v>
          </cell>
          <cell r="C10">
            <v>35771.090000000004</v>
          </cell>
          <cell r="D10">
            <v>-298067.28999999998</v>
          </cell>
          <cell r="H10">
            <v>25.895875969105496</v>
          </cell>
          <cell r="I10">
            <v>14.283371173682564</v>
          </cell>
          <cell r="J10">
            <v>19.813135361979196</v>
          </cell>
          <cell r="K10">
            <v>20.598696734220383</v>
          </cell>
          <cell r="L10">
            <v>13.825286605254199</v>
          </cell>
          <cell r="M10">
            <v>17.050720000000002</v>
          </cell>
          <cell r="N10">
            <v>264.85896174425568</v>
          </cell>
          <cell r="O10">
            <v>22.90422842141826</v>
          </cell>
          <cell r="P10">
            <v>138.1207680989597</v>
          </cell>
        </row>
        <row r="11">
          <cell r="A11">
            <v>37196</v>
          </cell>
          <cell r="B11">
            <v>-293853.65999999997</v>
          </cell>
          <cell r="C11">
            <v>23417.22</v>
          </cell>
          <cell r="D11">
            <v>-270436.43999999994</v>
          </cell>
          <cell r="H11">
            <v>27.420441224322602</v>
          </cell>
          <cell r="I11">
            <v>14.465459122774989</v>
          </cell>
          <cell r="J11">
            <v>20.634498218750046</v>
          </cell>
          <cell r="K11">
            <v>23.156330642738528</v>
          </cell>
          <cell r="L11">
            <v>15.338506688419518</v>
          </cell>
          <cell r="M11">
            <v>19.06128</v>
          </cell>
          <cell r="N11">
            <v>213.2055290792037</v>
          </cell>
          <cell r="O11">
            <v>-43.652378282226408</v>
          </cell>
          <cell r="P11">
            <v>78.660910937502308</v>
          </cell>
        </row>
        <row r="12">
          <cell r="A12">
            <v>37226</v>
          </cell>
          <cell r="B12">
            <v>-327442.04000000004</v>
          </cell>
          <cell r="C12">
            <v>3138.3099999999977</v>
          </cell>
          <cell r="D12">
            <v>-324303.73000000004</v>
          </cell>
          <cell r="H12">
            <v>29.93864709347168</v>
          </cell>
          <cell r="I12">
            <v>16.163148988037054</v>
          </cell>
          <cell r="J12">
            <v>22.72290999062497</v>
          </cell>
          <cell r="K12">
            <v>25.895875969105496</v>
          </cell>
          <cell r="L12">
            <v>14.283371173682564</v>
          </cell>
          <cell r="M12">
            <v>19.813135361979196</v>
          </cell>
          <cell r="N12">
            <v>202.13855621830916</v>
          </cell>
          <cell r="O12">
            <v>93.988890717724516</v>
          </cell>
          <cell r="P12">
            <v>145.48873143228872</v>
          </cell>
        </row>
        <row r="13">
          <cell r="A13">
            <v>37257</v>
          </cell>
          <cell r="B13">
            <v>-330469.57</v>
          </cell>
          <cell r="C13">
            <v>-34051.069999999992</v>
          </cell>
          <cell r="D13">
            <v>-364520.64</v>
          </cell>
          <cell r="H13">
            <v>33.664966508503099</v>
          </cell>
          <cell r="I13">
            <v>16.604289647809711</v>
          </cell>
          <cell r="J13">
            <v>24.728421486235135</v>
          </cell>
          <cell r="K13">
            <v>27.420441224322602</v>
          </cell>
          <cell r="L13">
            <v>14.465459122774989</v>
          </cell>
          <cell r="M13">
            <v>20.634498218750046</v>
          </cell>
          <cell r="N13">
            <v>312.22626420902486</v>
          </cell>
          <cell r="O13">
            <v>106.94152625173609</v>
          </cell>
          <cell r="P13">
            <v>204.69616337425441</v>
          </cell>
        </row>
        <row r="14">
          <cell r="A14">
            <v>37288</v>
          </cell>
          <cell r="B14">
            <v>-312441.21999999997</v>
          </cell>
          <cell r="C14">
            <v>-6133.16</v>
          </cell>
          <cell r="D14">
            <v>-318574.37999999995</v>
          </cell>
          <cell r="H14">
            <v>31.959907956722056</v>
          </cell>
          <cell r="I14">
            <v>16.035617649428829</v>
          </cell>
          <cell r="J14">
            <v>23.618613033854171</v>
          </cell>
          <cell r="K14">
            <v>29.93864709347168</v>
          </cell>
          <cell r="L14">
            <v>16.163148988037054</v>
          </cell>
          <cell r="M14">
            <v>22.72290999062497</v>
          </cell>
          <cell r="N14">
            <v>101.0630431625188</v>
          </cell>
          <cell r="O14">
            <v>-6.3765669304112649</v>
          </cell>
          <cell r="P14">
            <v>44.78515216146004</v>
          </cell>
        </row>
        <row r="15">
          <cell r="A15">
            <v>37316</v>
          </cell>
          <cell r="B15">
            <v>-288694.09000000003</v>
          </cell>
          <cell r="C15">
            <v>57402.929999999993</v>
          </cell>
          <cell r="D15">
            <v>-231291.16000000003</v>
          </cell>
          <cell r="H15">
            <v>26.428431069276623</v>
          </cell>
          <cell r="I15">
            <v>14.404399195543986</v>
          </cell>
          <cell r="J15">
            <v>20.130128659226191</v>
          </cell>
          <cell r="K15">
            <v>33.664966508503099</v>
          </cell>
          <cell r="L15">
            <v>16.604289647809711</v>
          </cell>
          <cell r="M15">
            <v>24.728421486235135</v>
          </cell>
          <cell r="N15">
            <v>-361.8267719613238</v>
          </cell>
          <cell r="O15">
            <v>-109.99452261328626</v>
          </cell>
          <cell r="P15">
            <v>-229.9146413504472</v>
          </cell>
        </row>
        <row r="16">
          <cell r="A16">
            <v>37347</v>
          </cell>
          <cell r="B16">
            <v>-261774.81999999998</v>
          </cell>
          <cell r="C16">
            <v>155403.91</v>
          </cell>
          <cell r="D16">
            <v>-106370.90999999997</v>
          </cell>
          <cell r="H16">
            <v>22.459886628344979</v>
          </cell>
          <cell r="I16">
            <v>14.353423054459132</v>
          </cell>
          <cell r="J16">
            <v>18.21364380392858</v>
          </cell>
          <cell r="K16">
            <v>31.959907956722056</v>
          </cell>
          <cell r="L16">
            <v>16.035617649428829</v>
          </cell>
          <cell r="M16">
            <v>23.618613033854171</v>
          </cell>
          <cell r="N16">
            <v>-475.00106641885384</v>
          </cell>
          <cell r="O16">
            <v>-84.109729748484881</v>
          </cell>
          <cell r="P16">
            <v>-270.24846149627956</v>
          </cell>
        </row>
        <row r="17">
          <cell r="A17">
            <v>37377</v>
          </cell>
          <cell r="B17">
            <v>-279375.48</v>
          </cell>
          <cell r="C17">
            <v>157328.37</v>
          </cell>
          <cell r="D17">
            <v>-122047.10999999999</v>
          </cell>
          <cell r="H17">
            <v>22.763245051814916</v>
          </cell>
          <cell r="I17">
            <v>13.35107770573636</v>
          </cell>
          <cell r="J17">
            <v>17.833062156249959</v>
          </cell>
          <cell r="K17">
            <v>26.428431069276623</v>
          </cell>
          <cell r="L17">
            <v>14.404399195543986</v>
          </cell>
          <cell r="M17">
            <v>20.130128659226191</v>
          </cell>
          <cell r="N17">
            <v>-183.25930087308535</v>
          </cell>
          <cell r="O17">
            <v>-52.666074490381298</v>
          </cell>
          <cell r="P17">
            <v>-114.85332514881162</v>
          </cell>
        </row>
        <row r="18">
          <cell r="A18">
            <v>37408</v>
          </cell>
          <cell r="B18">
            <v>-286604.15000000002</v>
          </cell>
          <cell r="C18">
            <v>225634.16999999998</v>
          </cell>
          <cell r="D18">
            <v>-60969.98000000004</v>
          </cell>
          <cell r="H18">
            <v>22.133938952816948</v>
          </cell>
          <cell r="I18">
            <v>13.33686325312096</v>
          </cell>
          <cell r="J18">
            <v>17.525946919642863</v>
          </cell>
          <cell r="K18">
            <v>22.459886628344979</v>
          </cell>
          <cell r="L18">
            <v>14.353423054459132</v>
          </cell>
          <cell r="M18">
            <v>18.21364380392858</v>
          </cell>
          <cell r="N18">
            <v>-16.297383776401553</v>
          </cell>
          <cell r="O18">
            <v>-50.82799006690859</v>
          </cell>
          <cell r="P18">
            <v>-34.38484421428587</v>
          </cell>
        </row>
        <row r="19">
          <cell r="A19">
            <v>37438</v>
          </cell>
          <cell r="B19">
            <v>-271613.61</v>
          </cell>
          <cell r="C19">
            <v>176140.27000000002</v>
          </cell>
          <cell r="D19">
            <v>-95473.339999999967</v>
          </cell>
          <cell r="H19">
            <v>21.526702050845888</v>
          </cell>
          <cell r="I19">
            <v>12.69309380036737</v>
          </cell>
          <cell r="J19">
            <v>16.899573919642854</v>
          </cell>
          <cell r="K19">
            <v>22.763245051814916</v>
          </cell>
          <cell r="L19">
            <v>13.35107770573636</v>
          </cell>
          <cell r="M19">
            <v>17.833062156249959</v>
          </cell>
          <cell r="N19">
            <v>-61.827150048451429</v>
          </cell>
          <cell r="O19">
            <v>-32.89919526844951</v>
          </cell>
          <cell r="P19">
            <v>-46.674411830355211</v>
          </cell>
        </row>
        <row r="20">
          <cell r="A20">
            <v>37469</v>
          </cell>
          <cell r="B20">
            <v>-108922.37000000001</v>
          </cell>
          <cell r="C20">
            <v>257202.97000000003</v>
          </cell>
          <cell r="D20">
            <v>148280.60000000003</v>
          </cell>
          <cell r="H20">
            <v>20.959275011975784</v>
          </cell>
          <cell r="I20">
            <v>12.980125203601496</v>
          </cell>
          <cell r="J20">
            <v>16.779720350446393</v>
          </cell>
          <cell r="K20">
            <v>22.133938952816948</v>
          </cell>
          <cell r="L20">
            <v>13.33686325312096</v>
          </cell>
          <cell r="M20">
            <v>17.525946919642863</v>
          </cell>
          <cell r="N20">
            <v>-58.733197042058194</v>
          </cell>
          <cell r="O20">
            <v>-17.836902475973204</v>
          </cell>
          <cell r="P20">
            <v>-37.311328459823478</v>
          </cell>
        </row>
        <row r="21">
          <cell r="A21">
            <v>37500</v>
          </cell>
          <cell r="B21">
            <v>-232614.87</v>
          </cell>
          <cell r="C21">
            <v>244592.4</v>
          </cell>
          <cell r="D21">
            <v>11977.529999999999</v>
          </cell>
          <cell r="H21">
            <v>23.068918241110044</v>
          </cell>
          <cell r="I21">
            <v>14.097054419445334</v>
          </cell>
          <cell r="J21">
            <v>18.369370524999962</v>
          </cell>
          <cell r="K21">
            <v>21.526702050845888</v>
          </cell>
          <cell r="L21">
            <v>12.69309380036737</v>
          </cell>
          <cell r="M21">
            <v>16.899573919642854</v>
          </cell>
          <cell r="N21">
            <v>77.110809513207812</v>
          </cell>
          <cell r="O21">
            <v>70.198030953898183</v>
          </cell>
          <cell r="P21">
            <v>73.489830267855353</v>
          </cell>
        </row>
        <row r="22">
          <cell r="A22">
            <v>37530</v>
          </cell>
          <cell r="B22">
            <v>-290812.66000000003</v>
          </cell>
          <cell r="C22">
            <v>32301.600000000009</v>
          </cell>
          <cell r="D22">
            <v>-258511.06000000003</v>
          </cell>
          <cell r="H22">
            <v>25.782159910697889</v>
          </cell>
          <cell r="I22">
            <v>13.697846476780381</v>
          </cell>
          <cell r="J22">
            <v>19.452281445312529</v>
          </cell>
          <cell r="K22">
            <v>20.959275011975784</v>
          </cell>
          <cell r="L22">
            <v>12.980125203601496</v>
          </cell>
          <cell r="M22">
            <v>16.779720350446393</v>
          </cell>
          <cell r="N22">
            <v>241.14424493610525</v>
          </cell>
          <cell r="O22">
            <v>35.886063658944245</v>
          </cell>
          <cell r="P22">
            <v>133.62805474330682</v>
          </cell>
        </row>
        <row r="23">
          <cell r="A23">
            <v>37561</v>
          </cell>
          <cell r="B23">
            <v>-249830.81999999998</v>
          </cell>
          <cell r="C23">
            <v>46276.33</v>
          </cell>
          <cell r="D23">
            <v>-203554.49</v>
          </cell>
          <cell r="H23">
            <v>27.293796292213781</v>
          </cell>
          <cell r="I23">
            <v>13.86312915196482</v>
          </cell>
          <cell r="J23">
            <v>20.258684933035749</v>
          </cell>
          <cell r="K23">
            <v>23.068918241110044</v>
          </cell>
          <cell r="L23">
            <v>14.097054419445334</v>
          </cell>
          <cell r="M23">
            <v>18.369370524999962</v>
          </cell>
          <cell r="N23">
            <v>211.24390255518682</v>
          </cell>
          <cell r="O23">
            <v>-11.696263374025673</v>
          </cell>
          <cell r="P23">
            <v>94.465720401789355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_Elec_DPR_2001_01_31"/>
      <sheetName val="Manual Entri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0"/>
  <sheetViews>
    <sheetView workbookViewId="0">
      <selection activeCell="G7" sqref="G7"/>
    </sheetView>
  </sheetViews>
  <sheetFormatPr defaultColWidth="7.5546875" defaultRowHeight="13.2"/>
  <cols>
    <col min="1" max="1" width="20.5546875" style="4" customWidth="1"/>
    <col min="2" max="2" width="13.33203125" style="4" customWidth="1"/>
    <col min="3" max="3" width="9.88671875" style="4" customWidth="1"/>
    <col min="4" max="4" width="10.33203125" style="37" customWidth="1"/>
    <col min="5" max="6" width="9.6640625" style="37" customWidth="1"/>
    <col min="7" max="7" width="15" style="37" customWidth="1"/>
    <col min="8" max="8" width="10.44140625" style="37" customWidth="1"/>
    <col min="9" max="9" width="7.44140625" style="37" customWidth="1"/>
    <col min="10" max="10" width="11.33203125" style="37" customWidth="1"/>
    <col min="11" max="11" width="19.33203125" style="37" customWidth="1"/>
    <col min="12" max="16384" width="7.5546875" style="4"/>
  </cols>
  <sheetData>
    <row r="1" spans="1:11" ht="26.25" customHeight="1" thickTop="1">
      <c r="A1" s="81" t="s">
        <v>330</v>
      </c>
      <c r="B1" s="1"/>
      <c r="C1" s="1"/>
      <c r="D1" s="2" t="s">
        <v>1</v>
      </c>
      <c r="E1" s="2" t="s">
        <v>1</v>
      </c>
      <c r="F1" s="2" t="str">
        <f>E1</f>
        <v>GBP/MWh</v>
      </c>
      <c r="G1" s="2" t="s">
        <v>1</v>
      </c>
      <c r="H1" s="2" t="s">
        <v>1</v>
      </c>
      <c r="I1" s="2"/>
      <c r="J1" s="2" t="s">
        <v>2</v>
      </c>
      <c r="K1" s="3" t="s">
        <v>3</v>
      </c>
    </row>
    <row r="2" spans="1:11" s="11" customFormat="1">
      <c r="A2" s="5"/>
      <c r="B2" s="6"/>
      <c r="C2" s="6"/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 t="s">
        <v>9</v>
      </c>
      <c r="J2" s="9"/>
      <c r="K2" s="10" t="s">
        <v>10</v>
      </c>
    </row>
    <row r="3" spans="1:11">
      <c r="A3" s="5"/>
      <c r="B3" s="12"/>
      <c r="C3" s="12"/>
      <c r="D3" s="13"/>
      <c r="E3" s="13"/>
      <c r="F3" s="13"/>
      <c r="G3" s="13"/>
      <c r="H3" s="13"/>
      <c r="I3" s="13"/>
      <c r="J3" s="13"/>
      <c r="K3" s="14"/>
    </row>
    <row r="4" spans="1:11" s="11" customFormat="1">
      <c r="A4" s="5"/>
      <c r="B4" s="15"/>
      <c r="C4" s="6"/>
      <c r="D4" s="16"/>
      <c r="E4" s="16"/>
      <c r="F4" s="16"/>
      <c r="G4" s="17"/>
      <c r="H4" s="39"/>
      <c r="I4" s="19"/>
      <c r="J4" s="20"/>
      <c r="K4" s="21"/>
    </row>
    <row r="5" spans="1:11" s="11" customFormat="1">
      <c r="A5" s="5" t="s">
        <v>11</v>
      </c>
      <c r="B5" s="85">
        <v>36951</v>
      </c>
      <c r="C5" s="6" t="s">
        <v>12</v>
      </c>
      <c r="D5" s="16">
        <v>17.100000000000001</v>
      </c>
      <c r="E5" s="16">
        <v>17.25</v>
      </c>
      <c r="F5" s="16">
        <f>+AVERAGE(D5:E5)</f>
        <v>17.175000000000001</v>
      </c>
      <c r="G5" s="16">
        <v>17.25</v>
      </c>
      <c r="H5" s="39">
        <f>(G5-F5)</f>
        <v>7.4999999999999289E-2</v>
      </c>
      <c r="I5" s="19">
        <f>H5/G5</f>
        <v>4.3478260869564802E-3</v>
      </c>
      <c r="J5" s="20">
        <v>-713111.76</v>
      </c>
      <c r="K5" s="21">
        <f>+J5*H5</f>
        <v>-53483.381999999496</v>
      </c>
    </row>
    <row r="6" spans="1:11" s="11" customFormat="1">
      <c r="A6" s="5" t="s">
        <v>11</v>
      </c>
      <c r="B6" s="6" t="s">
        <v>328</v>
      </c>
      <c r="C6" s="6" t="s">
        <v>12</v>
      </c>
      <c r="D6" s="16">
        <v>20.05</v>
      </c>
      <c r="E6" s="16">
        <v>20.25</v>
      </c>
      <c r="F6" s="16">
        <f>+AVERAGE(D6:E6)</f>
        <v>20.149999999999999</v>
      </c>
      <c r="G6" s="17">
        <v>20.02</v>
      </c>
      <c r="H6" s="39">
        <f>(G6-F6)</f>
        <v>-0.12999999999999901</v>
      </c>
      <c r="I6" s="19">
        <f>H6/G6</f>
        <v>-6.4935064935064436E-3</v>
      </c>
      <c r="J6" s="20">
        <v>-483283</v>
      </c>
      <c r="K6" s="21">
        <f>+J6*H6</f>
        <v>62826.789999999521</v>
      </c>
    </row>
    <row r="7" spans="1:11" s="11" customFormat="1">
      <c r="A7" s="5" t="s">
        <v>11</v>
      </c>
      <c r="B7" s="6" t="s">
        <v>32</v>
      </c>
      <c r="C7" s="6" t="s">
        <v>12</v>
      </c>
      <c r="D7" s="16">
        <v>17.399999999999999</v>
      </c>
      <c r="E7" s="16">
        <v>17.649999999999999</v>
      </c>
      <c r="F7" s="16">
        <f>+AVERAGE(D7:E7)</f>
        <v>17.524999999999999</v>
      </c>
      <c r="G7" s="17">
        <v>17.63</v>
      </c>
      <c r="H7" s="39">
        <f>(G7-F7)</f>
        <v>0.10500000000000043</v>
      </c>
      <c r="I7" s="19">
        <f>H7/G7</f>
        <v>5.9557572319909489E-3</v>
      </c>
      <c r="J7" s="20">
        <v>-224603</v>
      </c>
      <c r="K7" s="21">
        <f>+J7*H7</f>
        <v>-23583.315000000097</v>
      </c>
    </row>
    <row r="8" spans="1:11" s="11" customFormat="1">
      <c r="A8" s="5" t="s">
        <v>11</v>
      </c>
      <c r="B8" s="6" t="s">
        <v>33</v>
      </c>
      <c r="C8" s="6" t="s">
        <v>12</v>
      </c>
      <c r="D8" s="16">
        <v>21.3</v>
      </c>
      <c r="E8" s="16">
        <v>21.6</v>
      </c>
      <c r="F8" s="16">
        <f>+AVERAGE(D8:E8)</f>
        <v>21.450000000000003</v>
      </c>
      <c r="G8" s="17">
        <v>21.5</v>
      </c>
      <c r="H8" s="39">
        <f>(G8-F8)</f>
        <v>4.9999999999997158E-2</v>
      </c>
      <c r="I8" s="19">
        <f>H8/G8</f>
        <v>2.3255813953487049E-3</v>
      </c>
      <c r="J8" s="20">
        <v>-1474320</v>
      </c>
      <c r="K8" s="21">
        <f>+J8*H8</f>
        <v>-73715.999999995809</v>
      </c>
    </row>
    <row r="9" spans="1:11" s="11" customFormat="1">
      <c r="A9" s="5" t="s">
        <v>11</v>
      </c>
      <c r="B9" s="6" t="s">
        <v>34</v>
      </c>
      <c r="C9" s="6" t="s">
        <v>12</v>
      </c>
      <c r="D9" s="16">
        <v>17.55</v>
      </c>
      <c r="E9" s="16">
        <v>17.649999999999999</v>
      </c>
      <c r="F9" s="16">
        <f>+AVERAGE(D9:E9)</f>
        <v>17.600000000000001</v>
      </c>
      <c r="G9" s="17">
        <v>17.53</v>
      </c>
      <c r="H9" s="39">
        <f>(G9-F9)</f>
        <v>-7.0000000000000284E-2</v>
      </c>
      <c r="I9" s="19">
        <f>H9/G9</f>
        <v>-3.9931545921277969E-3</v>
      </c>
      <c r="J9" s="20">
        <v>-789333</v>
      </c>
      <c r="K9" s="21">
        <f>+J9*H9</f>
        <v>55253.310000000223</v>
      </c>
    </row>
    <row r="10" spans="1:11" s="11" customFormat="1">
      <c r="A10" s="5"/>
      <c r="B10" s="6"/>
      <c r="C10" s="6"/>
      <c r="D10" s="16"/>
      <c r="E10" s="16"/>
      <c r="F10" s="16"/>
      <c r="G10" s="17"/>
      <c r="H10" s="39"/>
      <c r="I10" s="19"/>
      <c r="J10" s="20"/>
      <c r="K10" s="21"/>
    </row>
    <row r="11" spans="1:11" s="11" customFormat="1">
      <c r="A11" s="5"/>
      <c r="B11" s="6"/>
      <c r="C11" s="6"/>
      <c r="D11" s="16"/>
      <c r="E11" s="16"/>
      <c r="F11" s="16"/>
      <c r="G11" s="17"/>
      <c r="H11" s="18"/>
      <c r="I11" s="19"/>
      <c r="J11" s="20"/>
      <c r="K11" s="21"/>
    </row>
    <row r="12" spans="1:11" s="11" customFormat="1">
      <c r="A12" s="5"/>
      <c r="B12" s="6"/>
      <c r="C12" s="6"/>
      <c r="D12" s="22"/>
      <c r="E12" s="22"/>
      <c r="F12" s="22"/>
      <c r="G12" s="23"/>
      <c r="H12" s="24"/>
      <c r="I12" s="25" t="s">
        <v>13</v>
      </c>
      <c r="J12" s="25">
        <f>SUM(J4:J11)</f>
        <v>-3684650.76</v>
      </c>
      <c r="K12" s="26">
        <f>+SUM(K4:K11)</f>
        <v>-32702.596999995651</v>
      </c>
    </row>
    <row r="13" spans="1:11" s="30" customFormat="1" ht="15.6">
      <c r="A13" s="27"/>
      <c r="B13" s="28"/>
      <c r="C13" s="28"/>
      <c r="D13" s="29"/>
      <c r="E13" s="29"/>
      <c r="F13" s="29"/>
      <c r="G13" s="7"/>
      <c r="H13" s="29"/>
      <c r="I13" s="29"/>
      <c r="J13" s="29"/>
      <c r="K13" s="14"/>
    </row>
    <row r="14" spans="1:11" s="30" customFormat="1">
      <c r="A14" s="31"/>
      <c r="B14" s="28"/>
      <c r="C14" s="28"/>
      <c r="D14" s="32"/>
      <c r="E14" s="32"/>
      <c r="F14" s="32"/>
      <c r="G14" s="32"/>
      <c r="H14" s="18"/>
      <c r="I14" s="19"/>
      <c r="J14" s="19"/>
      <c r="K14" s="14"/>
    </row>
    <row r="15" spans="1:11" ht="13.8" thickBot="1">
      <c r="A15" s="33"/>
      <c r="B15" s="34"/>
      <c r="C15" s="34"/>
      <c r="D15" s="35"/>
      <c r="E15" s="35"/>
      <c r="F15" s="35"/>
      <c r="G15" s="35"/>
      <c r="H15" s="35"/>
      <c r="I15" s="35"/>
      <c r="J15" s="35"/>
      <c r="K15" s="36"/>
    </row>
    <row r="16" spans="1:11" ht="13.8" thickTop="1"/>
    <row r="17" spans="3:6">
      <c r="C17" s="11"/>
      <c r="D17" s="38"/>
    </row>
    <row r="18" spans="3:6">
      <c r="C18" s="11"/>
      <c r="D18" s="38"/>
    </row>
    <row r="19" spans="3:6">
      <c r="D19" s="38"/>
      <c r="E19" s="38"/>
      <c r="F19" s="38"/>
    </row>
    <row r="20" spans="3:6">
      <c r="D20" s="38"/>
    </row>
  </sheetData>
  <phoneticPr fontId="18" type="noConversion"/>
  <pageMargins left="0.75" right="0.75" top="1" bottom="1" header="0.5" footer="0.5"/>
  <pageSetup paperSize="9" scale="96" orientation="landscape" horizontalDpi="300" verticalDpi="300" r:id="rId1"/>
  <headerFooter alignWithMargins="0">
    <oddHeader>&amp;CBroker Quotes&amp;RAppendix 1</oddHeader>
    <oddFooter>&amp;L&amp;"Times New Roman" &amp;""S:\Reporting PowerUK\Report Actuals\1999\CurveAnalysis\1999_06\&amp;F  -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60"/>
  <sheetViews>
    <sheetView zoomScale="80" workbookViewId="0"/>
  </sheetViews>
  <sheetFormatPr defaultRowHeight="13.2"/>
  <sheetData>
    <row r="60" spans="1:1">
      <c r="A60" t="s">
        <v>0</v>
      </c>
    </row>
  </sheetData>
  <phoneticPr fontId="18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60" orientation="landscape" r:id="rId1"/>
  <headerFooter alignWithMargins="0">
    <oddHeader>&amp;C&amp;"Arial,Bold"&amp;A&amp;R&amp;"Arial,Bold"Appendix 2</oddHeader>
    <oddFooter>&amp;L&amp;"Times New Roman" &amp;""S:\Reporting PowerUK\Report Actuals\1999\CurveAnalysis\1999_06\&amp;F  -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"/>
  <sheetViews>
    <sheetView zoomScale="80" workbookViewId="0">
      <selection activeCell="R1" sqref="R1"/>
    </sheetView>
  </sheetViews>
  <sheetFormatPr defaultRowHeight="13.2"/>
  <sheetData/>
  <phoneticPr fontId="18" type="noConversion"/>
  <printOptions horizontalCentered="1"/>
  <pageMargins left="0.74803149606299213" right="0.25" top="0.98425196850393704" bottom="0.98425196850393704" header="0.51181102362204722" footer="0.51181102362204722"/>
  <pageSetup paperSize="9" scale="58" orientation="landscape" r:id="rId1"/>
  <headerFooter alignWithMargins="0">
    <oddHeader>&amp;C&amp;"Arial,Bold"&amp;A&amp;R&amp;"Arial,Bold"Appendix 3</oddHeader>
    <oddFooter>&amp;L&amp;"Times New Roman" &amp;""S:\Reporting PowerUK\Report Actuals\1999\CurveAnalysis\1999_06\&amp;F  -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"/>
  <sheetViews>
    <sheetView zoomScale="80" workbookViewId="0"/>
  </sheetViews>
  <sheetFormatPr defaultRowHeight="13.2"/>
  <sheetData/>
  <phoneticPr fontId="18" type="noConversion"/>
  <printOptions horizontalCentered="1"/>
  <pageMargins left="0.74803149606299213" right="0.28000000000000003" top="0.98425196850393704" bottom="0.62" header="0.51181102362204722" footer="0.51181102362204722"/>
  <pageSetup paperSize="9" scale="58" orientation="landscape" r:id="rId1"/>
  <headerFooter alignWithMargins="0">
    <oddHeader xml:space="preserve">&amp;C&amp;"Arial,Bold"&amp;A&amp;R&amp;"Arial,Bold"Appendix 4&amp;"Arial,Regular"
</oddHeader>
    <oddFooter>&amp;L&amp;"Times New Roman" &amp;""S:\Reporting PowerUK\Report Actuals\1999\CurveAnalysis\1999_06\&amp;F  -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O526"/>
  <sheetViews>
    <sheetView workbookViewId="0"/>
  </sheetViews>
  <sheetFormatPr defaultColWidth="9.109375" defaultRowHeight="13.2"/>
  <cols>
    <col min="1" max="1" width="15.44140625" style="65" customWidth="1"/>
    <col min="2" max="2" width="9.44140625" style="66" customWidth="1"/>
    <col min="3" max="7" width="9.109375" style="66"/>
    <col min="8" max="8" width="10.5546875" style="66" customWidth="1"/>
    <col min="9" max="12" width="9.109375" style="66"/>
    <col min="13" max="13" width="7.44140625" style="66" customWidth="1"/>
    <col min="14" max="14" width="9.109375" style="74"/>
    <col min="15" max="15" width="9.88671875" style="74" bestFit="1" customWidth="1"/>
    <col min="16" max="16384" width="9.109375" style="74"/>
  </cols>
  <sheetData>
    <row r="1" spans="1:15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5">
      <c r="A2" s="75">
        <v>36891</v>
      </c>
      <c r="B2" s="66">
        <v>4</v>
      </c>
      <c r="C2" s="66">
        <v>5</v>
      </c>
      <c r="D2" s="66">
        <v>6</v>
      </c>
      <c r="E2" s="66">
        <v>7</v>
      </c>
      <c r="F2" s="66">
        <v>8</v>
      </c>
      <c r="G2" s="66">
        <v>9</v>
      </c>
      <c r="H2" s="66">
        <v>10</v>
      </c>
      <c r="I2" s="66">
        <v>11</v>
      </c>
      <c r="J2" s="66">
        <v>12</v>
      </c>
      <c r="K2" s="66">
        <v>13</v>
      </c>
      <c r="L2" s="66">
        <v>14</v>
      </c>
      <c r="M2" s="66">
        <v>15</v>
      </c>
    </row>
    <row r="3" spans="1:15">
      <c r="O3" s="76"/>
    </row>
    <row r="4" spans="1:15" ht="21">
      <c r="A4" s="77" t="s">
        <v>35</v>
      </c>
      <c r="B4" s="78"/>
      <c r="C4" s="78"/>
      <c r="D4" s="78"/>
    </row>
    <row r="5" spans="1:15" ht="16.2">
      <c r="A5" s="79" t="s">
        <v>329</v>
      </c>
      <c r="H5" s="67"/>
    </row>
    <row r="6" spans="1:15" s="80" customFormat="1" ht="13.8">
      <c r="A6" s="68" t="s">
        <v>36</v>
      </c>
      <c r="B6" s="69" t="s">
        <v>37</v>
      </c>
      <c r="C6" s="69" t="s">
        <v>38</v>
      </c>
      <c r="D6" s="69" t="s">
        <v>39</v>
      </c>
      <c r="E6" s="69" t="s">
        <v>40</v>
      </c>
      <c r="F6" s="69" t="s">
        <v>41</v>
      </c>
      <c r="G6" s="69" t="s">
        <v>42</v>
      </c>
      <c r="H6" s="69" t="s">
        <v>43</v>
      </c>
      <c r="I6" s="69" t="s">
        <v>44</v>
      </c>
      <c r="J6" s="69" t="s">
        <v>45</v>
      </c>
      <c r="K6" s="69" t="s">
        <v>46</v>
      </c>
      <c r="L6" s="69" t="s">
        <v>47</v>
      </c>
      <c r="M6" s="69" t="s">
        <v>48</v>
      </c>
    </row>
    <row r="7" spans="1:15">
      <c r="A7" s="65" t="s">
        <v>49</v>
      </c>
      <c r="B7" s="71">
        <v>-523.40727075613177</v>
      </c>
      <c r="C7" s="71">
        <v>-521.33036038321279</v>
      </c>
      <c r="D7" s="71">
        <v>-290.03385158961237</v>
      </c>
      <c r="E7" s="71">
        <v>-307.96911555937913</v>
      </c>
      <c r="F7" s="71">
        <v>-462.75772886889035</v>
      </c>
      <c r="G7" s="71">
        <v>-388.06296277424826</v>
      </c>
      <c r="H7" s="71">
        <v>-366.45218750000015</v>
      </c>
      <c r="I7" s="71">
        <v>-364.02343750000011</v>
      </c>
      <c r="J7" s="71">
        <v>-87.918437500000209</v>
      </c>
      <c r="K7" s="71">
        <v>-125.19374999999999</v>
      </c>
      <c r="L7" s="71">
        <v>-169.36906250000015</v>
      </c>
      <c r="M7" s="71">
        <v>-169.44593750000035</v>
      </c>
    </row>
    <row r="8" spans="1:15">
      <c r="A8" s="65" t="s">
        <v>50</v>
      </c>
      <c r="B8" s="71">
        <v>252.7358999999999</v>
      </c>
      <c r="C8" s="71">
        <v>281.83929999999998</v>
      </c>
      <c r="D8" s="71">
        <v>794.96600000000012</v>
      </c>
      <c r="E8" s="71">
        <v>827.19430000000011</v>
      </c>
      <c r="F8" s="71">
        <v>320.24389999999994</v>
      </c>
      <c r="G8" s="71">
        <v>697.99139999999989</v>
      </c>
      <c r="H8" s="71">
        <v>413.19774999999998</v>
      </c>
      <c r="I8" s="71">
        <v>338.16024999999996</v>
      </c>
      <c r="J8" s="71">
        <v>612.31124999999997</v>
      </c>
      <c r="K8" s="71">
        <v>634.47</v>
      </c>
      <c r="L8" s="71">
        <v>272.72574999999995</v>
      </c>
      <c r="M8" s="71">
        <v>306.3732500000001</v>
      </c>
    </row>
    <row r="9" spans="1:15">
      <c r="A9" s="65" t="s">
        <v>51</v>
      </c>
      <c r="B9" s="71">
        <v>238.1225</v>
      </c>
      <c r="C9" s="71">
        <v>220.56062499999999</v>
      </c>
      <c r="D9" s="71">
        <v>135.15474999999992</v>
      </c>
      <c r="E9" s="71">
        <v>133.00774999999999</v>
      </c>
      <c r="F9" s="71">
        <v>99.359250000000202</v>
      </c>
      <c r="G9" s="71">
        <v>117.88262499999999</v>
      </c>
      <c r="H9" s="71">
        <v>216.37343750000014</v>
      </c>
      <c r="I9" s="71">
        <v>214.03406250000035</v>
      </c>
      <c r="J9" s="71">
        <v>208.50468749999993</v>
      </c>
      <c r="K9" s="71">
        <v>236.66249999999999</v>
      </c>
      <c r="L9" s="71">
        <v>211.71125000000001</v>
      </c>
      <c r="M9" s="71">
        <v>223.045625</v>
      </c>
    </row>
    <row r="10" spans="1:15">
      <c r="A10" s="65" t="s">
        <v>52</v>
      </c>
      <c r="B10" s="70">
        <v>254.35474999999985</v>
      </c>
      <c r="C10" s="70">
        <v>242.34062499999999</v>
      </c>
      <c r="D10" s="70">
        <v>198.26175000000012</v>
      </c>
      <c r="E10" s="70">
        <v>178.955625</v>
      </c>
      <c r="F10" s="70">
        <v>163.47599999999989</v>
      </c>
      <c r="G10" s="70">
        <v>203.26875000000001</v>
      </c>
      <c r="H10" s="70">
        <v>227.35499999999999</v>
      </c>
      <c r="I10" s="70">
        <v>223.99968750000016</v>
      </c>
      <c r="J10" s="70">
        <v>232.760625</v>
      </c>
      <c r="K10" s="70">
        <v>243.81687500000001</v>
      </c>
      <c r="L10" s="70">
        <v>210.43062499999999</v>
      </c>
      <c r="M10" s="70">
        <v>231.08750000000001</v>
      </c>
    </row>
    <row r="11" spans="1:15">
      <c r="A11" s="65" t="s">
        <v>53</v>
      </c>
      <c r="B11" s="70">
        <v>255.2328</v>
      </c>
      <c r="C11" s="70">
        <v>246.15670000000011</v>
      </c>
      <c r="D11" s="70">
        <v>215.64320000000009</v>
      </c>
      <c r="E11" s="70">
        <v>184.85869999999977</v>
      </c>
      <c r="F11" s="70">
        <v>182.85099999999989</v>
      </c>
      <c r="G11" s="70">
        <v>277.01920000000001</v>
      </c>
      <c r="H11" s="70">
        <v>235.98875000000001</v>
      </c>
      <c r="I11" s="70">
        <v>231.529</v>
      </c>
      <c r="J11" s="70">
        <v>238.06799999999998</v>
      </c>
      <c r="K11" s="70">
        <v>243.55449999999996</v>
      </c>
      <c r="L11" s="70">
        <v>216.34975000000003</v>
      </c>
      <c r="M11" s="70">
        <v>227.23050000000001</v>
      </c>
    </row>
    <row r="12" spans="1:15">
      <c r="A12" s="65" t="s">
        <v>54</v>
      </c>
      <c r="B12" s="70">
        <v>291.28862500000002</v>
      </c>
      <c r="C12" s="70">
        <v>286.11937499999999</v>
      </c>
      <c r="D12" s="70">
        <v>244.19725000000005</v>
      </c>
      <c r="E12" s="70">
        <v>197.52262500000006</v>
      </c>
      <c r="F12" s="70">
        <v>208.76037500000029</v>
      </c>
      <c r="G12" s="70">
        <v>297.51462500000002</v>
      </c>
      <c r="H12" s="70">
        <v>270.11750000000001</v>
      </c>
      <c r="I12" s="70">
        <v>264.18687499999999</v>
      </c>
      <c r="J12" s="70">
        <v>279.58499999999998</v>
      </c>
      <c r="K12" s="70">
        <v>281.73812500000003</v>
      </c>
      <c r="L12" s="70">
        <v>259.76093750000001</v>
      </c>
      <c r="M12" s="70">
        <v>270.49687499999999</v>
      </c>
    </row>
    <row r="13" spans="1:15">
      <c r="A13" s="65" t="s">
        <v>55</v>
      </c>
      <c r="B13" s="70">
        <v>220.55412499999989</v>
      </c>
      <c r="C13" s="70">
        <v>217.49937499999999</v>
      </c>
      <c r="D13" s="70">
        <v>224.28</v>
      </c>
      <c r="E13" s="70">
        <v>193.65662499999991</v>
      </c>
      <c r="F13" s="70">
        <v>186.15625</v>
      </c>
      <c r="G13" s="70">
        <v>234.56325000000004</v>
      </c>
      <c r="H13" s="70">
        <v>209.255</v>
      </c>
      <c r="I13" s="70">
        <v>205.67875000000001</v>
      </c>
      <c r="J13" s="70">
        <v>206.58875</v>
      </c>
      <c r="K13" s="70">
        <v>209.11281250000002</v>
      </c>
      <c r="L13" s="70">
        <v>201.47593749999999</v>
      </c>
      <c r="M13" s="70">
        <v>207.92343749999998</v>
      </c>
    </row>
    <row r="14" spans="1:15">
      <c r="A14" s="65" t="s">
        <v>56</v>
      </c>
      <c r="B14" s="70">
        <v>216.59870000000012</v>
      </c>
      <c r="C14" s="70">
        <v>200.155</v>
      </c>
      <c r="D14" s="70">
        <v>197.74700000000007</v>
      </c>
      <c r="E14" s="70">
        <v>189.93449999999996</v>
      </c>
      <c r="F14" s="70">
        <v>166.28609999999992</v>
      </c>
      <c r="G14" s="70">
        <v>185.65459999999999</v>
      </c>
      <c r="H14" s="70">
        <v>206.73299999999972</v>
      </c>
      <c r="I14" s="70">
        <v>208.13799999999992</v>
      </c>
      <c r="J14" s="70">
        <v>199.41199999999992</v>
      </c>
      <c r="K14" s="70">
        <v>197.14375000000001</v>
      </c>
      <c r="L14" s="70">
        <v>177.09349999999995</v>
      </c>
      <c r="M14" s="70">
        <v>181.66025000000002</v>
      </c>
    </row>
    <row r="15" spans="1:15">
      <c r="A15" s="65" t="s">
        <v>57</v>
      </c>
      <c r="B15" s="70">
        <v>254.40712500000001</v>
      </c>
      <c r="C15" s="70">
        <v>251.07525000000001</v>
      </c>
      <c r="D15" s="70">
        <v>242.97862499999985</v>
      </c>
      <c r="E15" s="70">
        <v>251.074375</v>
      </c>
      <c r="F15" s="70">
        <v>222.95137500000021</v>
      </c>
      <c r="G15" s="70">
        <v>246.02500000000001</v>
      </c>
      <c r="H15" s="70">
        <v>255.83156250000002</v>
      </c>
      <c r="I15" s="70">
        <v>236.86156250000005</v>
      </c>
      <c r="J15" s="70">
        <v>257.203125</v>
      </c>
      <c r="K15" s="70">
        <v>239.14750000000001</v>
      </c>
      <c r="L15" s="70">
        <v>250.451875</v>
      </c>
      <c r="M15" s="70">
        <v>236.61781250000013</v>
      </c>
    </row>
    <row r="16" spans="1:15">
      <c r="A16" s="65" t="s">
        <v>58</v>
      </c>
      <c r="B16" s="71">
        <v>-63.042624999999987</v>
      </c>
      <c r="C16" s="71">
        <v>-86.817124999999976</v>
      </c>
      <c r="D16" s="71">
        <v>-80.495374999999854</v>
      </c>
      <c r="E16" s="71">
        <v>-92.84699999999998</v>
      </c>
      <c r="F16" s="71">
        <v>-120.13</v>
      </c>
      <c r="G16" s="71">
        <v>-27.940500000000043</v>
      </c>
      <c r="H16" s="71">
        <v>-72.045312499999994</v>
      </c>
      <c r="I16" s="71">
        <v>-86.302187499999945</v>
      </c>
      <c r="J16" s="71">
        <v>-68.729687499999997</v>
      </c>
      <c r="K16" s="71">
        <v>-69.159062500000005</v>
      </c>
      <c r="L16" s="71">
        <v>-82.870000000000118</v>
      </c>
      <c r="M16" s="71">
        <v>-64.7</v>
      </c>
    </row>
    <row r="17" spans="1:15">
      <c r="A17" s="65" t="s">
        <v>59</v>
      </c>
      <c r="B17" s="71">
        <v>-35.13300000000001</v>
      </c>
      <c r="C17" s="71">
        <v>-64.301100000000048</v>
      </c>
      <c r="D17" s="71">
        <v>-89.285400000000095</v>
      </c>
      <c r="E17" s="71">
        <v>-93.369400000000155</v>
      </c>
      <c r="F17" s="71">
        <v>-118.73329999999999</v>
      </c>
      <c r="G17" s="71">
        <v>-37.625499999999874</v>
      </c>
      <c r="H17" s="71">
        <v>-50.916749999999979</v>
      </c>
      <c r="I17" s="71">
        <v>-68.000749999999982</v>
      </c>
      <c r="J17" s="71">
        <v>-65.897499999999994</v>
      </c>
      <c r="K17" s="71">
        <v>-63.523250000000019</v>
      </c>
      <c r="L17" s="71">
        <v>-63.57325000000003</v>
      </c>
      <c r="M17" s="71">
        <v>-53.020499999999984</v>
      </c>
    </row>
    <row r="18" spans="1:15">
      <c r="A18" s="65" t="s">
        <v>60</v>
      </c>
      <c r="B18" s="71">
        <v>-38.685499999999998</v>
      </c>
      <c r="C18" s="71">
        <v>-71.290750000000031</v>
      </c>
      <c r="D18" s="71">
        <v>-95.374624999999924</v>
      </c>
      <c r="E18" s="71">
        <v>-94.377999999999929</v>
      </c>
      <c r="F18" s="71">
        <v>-114.47849999999994</v>
      </c>
      <c r="G18" s="71">
        <v>-66.916500000000042</v>
      </c>
      <c r="H18" s="71">
        <v>-56.536562500000002</v>
      </c>
      <c r="I18" s="71">
        <v>-70.574375000000003</v>
      </c>
      <c r="J18" s="71">
        <v>-73.491874999999993</v>
      </c>
      <c r="K18" s="71">
        <v>-75.822812499999998</v>
      </c>
      <c r="L18" s="71">
        <v>-59.527499999999918</v>
      </c>
      <c r="M18" s="71">
        <v>-65.564374999999998</v>
      </c>
    </row>
    <row r="19" spans="1:15">
      <c r="A19" s="65" t="s">
        <v>61</v>
      </c>
      <c r="B19" s="71">
        <v>-65.90737500000003</v>
      </c>
      <c r="C19" s="71">
        <v>-80.901124999999993</v>
      </c>
      <c r="D19" s="71">
        <v>-91.489750000000072</v>
      </c>
      <c r="E19" s="71">
        <v>-96.436874999999873</v>
      </c>
      <c r="F19" s="71">
        <v>-109.62799999999993</v>
      </c>
      <c r="G19" s="71">
        <v>-40.099375000000002</v>
      </c>
      <c r="H19" s="71">
        <v>-73.712812499999998</v>
      </c>
      <c r="I19" s="71">
        <v>-88.411250000000052</v>
      </c>
      <c r="J19" s="71">
        <v>-77.408437500000005</v>
      </c>
      <c r="K19" s="71">
        <v>-73.891874999999999</v>
      </c>
      <c r="L19" s="71">
        <v>-76.9765625</v>
      </c>
      <c r="M19" s="71">
        <v>-70.785937500000003</v>
      </c>
    </row>
    <row r="20" spans="1:15">
      <c r="A20" s="65" t="s">
        <v>62</v>
      </c>
      <c r="B20" s="71">
        <v>-55.955300000000022</v>
      </c>
      <c r="C20" s="71">
        <v>-73.3202</v>
      </c>
      <c r="D20" s="71">
        <v>-69.650999999999954</v>
      </c>
      <c r="E20" s="71">
        <v>-53.327100000000087</v>
      </c>
      <c r="F20" s="71">
        <v>-66.111099999999965</v>
      </c>
      <c r="G20" s="71">
        <v>-8.4638000000001057</v>
      </c>
      <c r="H20" s="71">
        <v>87.047499999999999</v>
      </c>
      <c r="I20" s="71">
        <v>81.392499999999998</v>
      </c>
      <c r="J20" s="71">
        <v>98.027500000000046</v>
      </c>
      <c r="K20" s="71">
        <v>96.163749999999993</v>
      </c>
      <c r="L20" s="71">
        <v>91.222499999999997</v>
      </c>
      <c r="M20" s="71">
        <v>98.207749999999976</v>
      </c>
    </row>
    <row r="21" spans="1:15">
      <c r="A21" s="65" t="s">
        <v>63</v>
      </c>
      <c r="B21" s="71">
        <v>398.43049999999994</v>
      </c>
      <c r="C21" s="71">
        <v>377.98012499999999</v>
      </c>
      <c r="D21" s="71">
        <v>199.47687500000001</v>
      </c>
      <c r="E21" s="71">
        <v>199.98587499999996</v>
      </c>
      <c r="F21" s="71">
        <v>222.80712499999981</v>
      </c>
      <c r="G21" s="71">
        <v>242.70450000000005</v>
      </c>
      <c r="H21" s="71">
        <v>378.98</v>
      </c>
      <c r="I21" s="71">
        <v>374.54843750000003</v>
      </c>
      <c r="J21" s="71">
        <v>386.59593749999999</v>
      </c>
      <c r="K21" s="71">
        <v>338.58093750000006</v>
      </c>
      <c r="L21" s="71">
        <v>412.44437499999998</v>
      </c>
      <c r="M21" s="71">
        <v>353.01968749999997</v>
      </c>
    </row>
    <row r="22" spans="1:15">
      <c r="A22" s="65" t="s">
        <v>64</v>
      </c>
      <c r="B22" s="70">
        <v>405.17599999999999</v>
      </c>
      <c r="C22" s="70">
        <v>384.77775000000003</v>
      </c>
      <c r="D22" s="70">
        <v>252.54162499999984</v>
      </c>
      <c r="E22" s="70">
        <v>211.70625000000001</v>
      </c>
      <c r="F22" s="70">
        <v>257.27674999999977</v>
      </c>
      <c r="G22" s="70">
        <v>288.98074999999994</v>
      </c>
      <c r="H22" s="70">
        <v>384.63187499999992</v>
      </c>
      <c r="I22" s="70">
        <v>353.89249999999998</v>
      </c>
      <c r="J22" s="70">
        <v>355.29656249999999</v>
      </c>
      <c r="K22" s="70">
        <v>321.73968750000006</v>
      </c>
      <c r="L22" s="70">
        <v>399.984375</v>
      </c>
      <c r="M22" s="70">
        <v>355.56062499999996</v>
      </c>
    </row>
    <row r="23" spans="1:15">
      <c r="A23" s="65" t="s">
        <v>65</v>
      </c>
      <c r="B23" s="70">
        <v>409.86320000000012</v>
      </c>
      <c r="C23" s="70">
        <v>382.83410000000003</v>
      </c>
      <c r="D23" s="70">
        <v>269.43180000000007</v>
      </c>
      <c r="E23" s="70">
        <v>216.24580000000003</v>
      </c>
      <c r="F23" s="70">
        <v>277.05590000000007</v>
      </c>
      <c r="G23" s="70">
        <v>368.59399999999999</v>
      </c>
      <c r="H23" s="70">
        <v>391.17175000000009</v>
      </c>
      <c r="I23" s="70">
        <v>356.57974999999999</v>
      </c>
      <c r="J23" s="70">
        <v>329.93774999999994</v>
      </c>
      <c r="K23" s="70">
        <v>305.70550000000003</v>
      </c>
      <c r="L23" s="70">
        <v>360.21400000000006</v>
      </c>
      <c r="M23" s="70">
        <v>339.99425000000002</v>
      </c>
    </row>
    <row r="24" spans="1:15">
      <c r="A24" s="65" t="s">
        <v>66</v>
      </c>
      <c r="B24" s="70">
        <v>452.18837500000001</v>
      </c>
      <c r="C24" s="70">
        <v>426.827</v>
      </c>
      <c r="D24" s="70">
        <v>290.78250000000003</v>
      </c>
      <c r="E24" s="70">
        <v>227.00087499999995</v>
      </c>
      <c r="F24" s="70">
        <v>293.91075000000023</v>
      </c>
      <c r="G24" s="70">
        <v>391.32437499999992</v>
      </c>
      <c r="H24" s="70">
        <v>422.77718749999997</v>
      </c>
      <c r="I24" s="70">
        <v>356.49093749999997</v>
      </c>
      <c r="J24" s="70">
        <v>386.63406249999997</v>
      </c>
      <c r="K24" s="70">
        <v>321.208125</v>
      </c>
      <c r="L24" s="70">
        <v>390.1875</v>
      </c>
      <c r="M24" s="70">
        <v>370.60968750000001</v>
      </c>
    </row>
    <row r="25" spans="1:15">
      <c r="A25" s="65" t="s">
        <v>67</v>
      </c>
      <c r="B25" s="70">
        <v>362.59674999999999</v>
      </c>
      <c r="C25" s="70">
        <v>348.1858749999999</v>
      </c>
      <c r="D25" s="70">
        <v>257.83962500000001</v>
      </c>
      <c r="E25" s="70">
        <v>210.32737499999996</v>
      </c>
      <c r="F25" s="70">
        <v>259.53037500000005</v>
      </c>
      <c r="G25" s="70">
        <v>331.24187499999999</v>
      </c>
      <c r="H25" s="70">
        <v>336.87531249999995</v>
      </c>
      <c r="I25" s="70">
        <v>319.48156250000011</v>
      </c>
      <c r="J25" s="70">
        <v>301.02249999999998</v>
      </c>
      <c r="K25" s="70">
        <v>279.84500000000003</v>
      </c>
      <c r="L25" s="70">
        <v>324.36093749999998</v>
      </c>
      <c r="M25" s="70">
        <v>295.83968750000003</v>
      </c>
    </row>
    <row r="26" spans="1:15">
      <c r="A26" s="65" t="s">
        <v>68</v>
      </c>
      <c r="B26" s="70">
        <v>394.1812000000001</v>
      </c>
      <c r="C26" s="70">
        <v>373.09479999999991</v>
      </c>
      <c r="D26" s="70">
        <v>250.23449999999991</v>
      </c>
      <c r="E26" s="70">
        <v>219.80119999999988</v>
      </c>
      <c r="F26" s="70">
        <v>265.53320000000008</v>
      </c>
      <c r="G26" s="70">
        <v>293.7974000000001</v>
      </c>
      <c r="H26" s="70">
        <v>372.98025000000001</v>
      </c>
      <c r="I26" s="70">
        <v>359.89749999999998</v>
      </c>
      <c r="J26" s="70">
        <v>347.39449999999999</v>
      </c>
      <c r="K26" s="70">
        <v>338.17175000000003</v>
      </c>
      <c r="L26" s="70">
        <v>386.82525000000004</v>
      </c>
      <c r="M26" s="70">
        <v>291.23825000000005</v>
      </c>
    </row>
    <row r="27" spans="1:15">
      <c r="A27" s="65" t="s">
        <v>69</v>
      </c>
      <c r="B27" s="70">
        <v>371.86937499999999</v>
      </c>
      <c r="C27" s="70">
        <v>367.38962500000002</v>
      </c>
      <c r="D27" s="70">
        <v>238.47337500000003</v>
      </c>
      <c r="E27" s="70">
        <v>265.44887499999993</v>
      </c>
      <c r="F27" s="70">
        <v>210.05287499999986</v>
      </c>
      <c r="G27" s="70">
        <v>244.87862499999983</v>
      </c>
      <c r="H27" s="70">
        <v>363.01249999999999</v>
      </c>
      <c r="I27" s="70">
        <v>330.05843750000008</v>
      </c>
      <c r="J27" s="70">
        <v>350.30937499999999</v>
      </c>
      <c r="K27" s="70">
        <v>314.31656250000003</v>
      </c>
      <c r="L27" s="70">
        <v>331.94187499999998</v>
      </c>
      <c r="M27" s="70">
        <v>267.98312499999997</v>
      </c>
    </row>
    <row r="28" spans="1:15">
      <c r="A28" s="65" t="s">
        <v>70</v>
      </c>
      <c r="B28" s="71">
        <v>62.808875</v>
      </c>
      <c r="C28" s="71">
        <v>21.098375000000033</v>
      </c>
      <c r="D28" s="71">
        <v>-46.644249999999943</v>
      </c>
      <c r="E28" s="71">
        <v>-57.980750000000057</v>
      </c>
      <c r="F28" s="71">
        <v>-113.19887500000004</v>
      </c>
      <c r="G28" s="71">
        <v>41.066625000000158</v>
      </c>
      <c r="H28" s="71">
        <v>45.480312499999997</v>
      </c>
      <c r="I28" s="71">
        <v>-0.43499999999994543</v>
      </c>
      <c r="J28" s="71">
        <v>60.548749999999998</v>
      </c>
      <c r="K28" s="71">
        <v>35.888437500000002</v>
      </c>
      <c r="L28" s="71">
        <v>-31.377812500000001</v>
      </c>
      <c r="M28" s="71">
        <v>29.608125000000001</v>
      </c>
    </row>
    <row r="29" spans="1:15">
      <c r="A29" s="65" t="s">
        <v>71</v>
      </c>
      <c r="B29" s="71">
        <v>36.281199999999998</v>
      </c>
      <c r="C29" s="71">
        <v>12.303600000000031</v>
      </c>
      <c r="D29" s="71">
        <v>-79.607700000000023</v>
      </c>
      <c r="E29" s="71">
        <v>-77.4846</v>
      </c>
      <c r="F29" s="71">
        <v>-115.27460000000019</v>
      </c>
      <c r="G29" s="71">
        <v>-21.662200000000098</v>
      </c>
      <c r="H29" s="71">
        <v>19.213250000000009</v>
      </c>
      <c r="I29" s="71">
        <v>1.1162499999999795</v>
      </c>
      <c r="J29" s="71">
        <v>18.931000000000004</v>
      </c>
      <c r="K29" s="71">
        <v>-4.6552500000000236</v>
      </c>
      <c r="L29" s="71">
        <v>-24.256250000000001</v>
      </c>
      <c r="M29" s="71">
        <v>-2.8012500000000102</v>
      </c>
    </row>
    <row r="30" spans="1:15">
      <c r="A30" s="65" t="s">
        <v>72</v>
      </c>
      <c r="B30" s="71">
        <v>31.081375000000008</v>
      </c>
      <c r="C30" s="71">
        <v>12.22125</v>
      </c>
      <c r="D30" s="71">
        <v>-96.896874999999994</v>
      </c>
      <c r="E30" s="71">
        <v>-93.395375000000058</v>
      </c>
      <c r="F30" s="71">
        <v>-125.57</v>
      </c>
      <c r="G30" s="71">
        <v>-59.660374999999931</v>
      </c>
      <c r="H30" s="71">
        <v>25.301562499999999</v>
      </c>
      <c r="I30" s="71">
        <v>14.188437499999999</v>
      </c>
      <c r="J30" s="71">
        <v>18.841562499999998</v>
      </c>
      <c r="K30" s="71">
        <v>-0.19781249999999773</v>
      </c>
      <c r="L30" s="71">
        <v>-23.755624999999998</v>
      </c>
      <c r="M30" s="71">
        <v>-1.6037499999999909</v>
      </c>
    </row>
    <row r="31" spans="1:15">
      <c r="A31" s="65" t="s">
        <v>73</v>
      </c>
      <c r="B31" s="71">
        <v>8.6354999999999791</v>
      </c>
      <c r="C31" s="71">
        <v>-6.1983749999999951</v>
      </c>
      <c r="D31" s="71">
        <v>-91.223125000000095</v>
      </c>
      <c r="E31" s="71">
        <v>-94.033500000000004</v>
      </c>
      <c r="F31" s="71">
        <v>-118.075</v>
      </c>
      <c r="G31" s="71">
        <v>-37.883125000000064</v>
      </c>
      <c r="H31" s="71">
        <v>-8.3756249999999923</v>
      </c>
      <c r="I31" s="71">
        <v>-31.109375000000057</v>
      </c>
      <c r="J31" s="71">
        <v>3.2903125000000131</v>
      </c>
      <c r="K31" s="71">
        <v>-12.6565625</v>
      </c>
      <c r="L31" s="71">
        <v>-24.1090625</v>
      </c>
      <c r="M31" s="71">
        <v>-15.8634375</v>
      </c>
    </row>
    <row r="32" spans="1:15">
      <c r="A32" s="65" t="s">
        <v>74</v>
      </c>
      <c r="B32" s="71">
        <v>10.217399999999984</v>
      </c>
      <c r="C32" s="71">
        <v>-9.1550000000000296</v>
      </c>
      <c r="D32" s="71">
        <v>-90.410900000000083</v>
      </c>
      <c r="E32" s="71">
        <v>-64.369800000000055</v>
      </c>
      <c r="F32" s="71">
        <v>-89.160300000000007</v>
      </c>
      <c r="G32" s="71">
        <v>-12.979399999999941</v>
      </c>
      <c r="H32" s="71">
        <v>137.04149999999998</v>
      </c>
      <c r="I32" s="71">
        <v>134.71424999999996</v>
      </c>
      <c r="J32" s="71">
        <v>136.78325000000001</v>
      </c>
      <c r="K32" s="71">
        <v>127.27349999999998</v>
      </c>
      <c r="L32" s="71">
        <v>141.44475</v>
      </c>
      <c r="M32" s="71">
        <v>103.73449999999997</v>
      </c>
    </row>
    <row r="33" spans="1:13">
      <c r="A33" s="65" t="s">
        <v>75</v>
      </c>
      <c r="B33" s="71">
        <v>349.55850000000004</v>
      </c>
      <c r="C33" s="71">
        <v>331.30737500000004</v>
      </c>
      <c r="D33" s="71">
        <v>157.55912500000011</v>
      </c>
      <c r="E33" s="71">
        <v>158.056375</v>
      </c>
      <c r="F33" s="71">
        <v>180.25787500000001</v>
      </c>
      <c r="G33" s="71">
        <v>187.70237499999996</v>
      </c>
      <c r="H33" s="71">
        <v>331.79624999999999</v>
      </c>
      <c r="I33" s="71">
        <v>332.32343750000001</v>
      </c>
      <c r="J33" s="71">
        <v>315.76093750000001</v>
      </c>
      <c r="K33" s="71">
        <v>275.06375000000003</v>
      </c>
      <c r="L33" s="71">
        <v>359.52093749999995</v>
      </c>
      <c r="M33" s="71">
        <v>290.86</v>
      </c>
    </row>
    <row r="34" spans="1:13">
      <c r="A34" s="65" t="s">
        <v>76</v>
      </c>
      <c r="B34" s="70">
        <v>360.020625</v>
      </c>
      <c r="C34" s="70">
        <v>347.46974999999998</v>
      </c>
      <c r="D34" s="70">
        <v>202.60187500000001</v>
      </c>
      <c r="E34" s="70">
        <v>170.3142499999999</v>
      </c>
      <c r="F34" s="70">
        <v>211.76762499999995</v>
      </c>
      <c r="G34" s="70">
        <v>228.04</v>
      </c>
      <c r="H34" s="70">
        <v>343.68624999999997</v>
      </c>
      <c r="I34" s="70">
        <v>330.67</v>
      </c>
      <c r="J34" s="70">
        <v>289.38593750000007</v>
      </c>
      <c r="K34" s="70">
        <v>263.49531249999995</v>
      </c>
      <c r="L34" s="70">
        <v>341.72531249999997</v>
      </c>
      <c r="M34" s="70">
        <v>294.609375</v>
      </c>
    </row>
    <row r="35" spans="1:13">
      <c r="A35" s="65" t="s">
        <v>77</v>
      </c>
      <c r="B35" s="70">
        <v>370.47119999999995</v>
      </c>
      <c r="C35" s="70">
        <v>358.06240000000003</v>
      </c>
      <c r="D35" s="70">
        <v>225.61099999999999</v>
      </c>
      <c r="E35" s="70">
        <v>184.10080000000005</v>
      </c>
      <c r="F35" s="70">
        <v>236.32280000000003</v>
      </c>
      <c r="G35" s="70">
        <v>299.0086</v>
      </c>
      <c r="H35" s="70">
        <v>356.85300000000001</v>
      </c>
      <c r="I35" s="70">
        <v>339.12049999999994</v>
      </c>
      <c r="J35" s="70">
        <v>274.03949999999998</v>
      </c>
      <c r="K35" s="70">
        <v>256.27925000000005</v>
      </c>
      <c r="L35" s="70">
        <v>305.26725000000005</v>
      </c>
      <c r="M35" s="70">
        <v>287.86649999999997</v>
      </c>
    </row>
    <row r="36" spans="1:13">
      <c r="A36" s="65" t="s">
        <v>78</v>
      </c>
      <c r="B36" s="70">
        <v>402.21812499999999</v>
      </c>
      <c r="C36" s="70">
        <v>388.78887500000008</v>
      </c>
      <c r="D36" s="70">
        <v>236.94899999999984</v>
      </c>
      <c r="E36" s="70">
        <v>184.325875</v>
      </c>
      <c r="F36" s="70">
        <v>243.04674999999997</v>
      </c>
      <c r="G36" s="70">
        <v>314.29800000000012</v>
      </c>
      <c r="H36" s="70">
        <v>382.1590625</v>
      </c>
      <c r="I36" s="70">
        <v>331.72375</v>
      </c>
      <c r="J36" s="70">
        <v>321.5415625</v>
      </c>
      <c r="K36" s="70">
        <v>265.39375000000001</v>
      </c>
      <c r="L36" s="70">
        <v>327.96843750000005</v>
      </c>
      <c r="M36" s="70">
        <v>311.27875</v>
      </c>
    </row>
    <row r="37" spans="1:13">
      <c r="A37" s="65" t="s">
        <v>79</v>
      </c>
      <c r="B37" s="70">
        <v>323.25287500000002</v>
      </c>
      <c r="C37" s="70">
        <v>315.69137499999999</v>
      </c>
      <c r="D37" s="70">
        <v>211.05074999999999</v>
      </c>
      <c r="E37" s="70">
        <v>173.04099999999994</v>
      </c>
      <c r="F37" s="70">
        <v>215.01975000000016</v>
      </c>
      <c r="G37" s="70">
        <v>269.22287500000004</v>
      </c>
      <c r="H37" s="70">
        <v>295.13</v>
      </c>
      <c r="I37" s="70">
        <v>281.80874999999997</v>
      </c>
      <c r="J37" s="70">
        <v>250.345</v>
      </c>
      <c r="K37" s="70">
        <v>233.30687499999999</v>
      </c>
      <c r="L37" s="70">
        <v>274.575625</v>
      </c>
      <c r="M37" s="70">
        <v>248.54718750000001</v>
      </c>
    </row>
    <row r="38" spans="1:13">
      <c r="A38" s="65" t="s">
        <v>80</v>
      </c>
      <c r="B38" s="70">
        <v>356.77949999999998</v>
      </c>
      <c r="C38" s="70">
        <v>338.93980000000005</v>
      </c>
      <c r="D38" s="70">
        <v>213.19880000000001</v>
      </c>
      <c r="E38" s="70">
        <v>185.98699999999997</v>
      </c>
      <c r="F38" s="70">
        <v>230.04349999999999</v>
      </c>
      <c r="G38" s="70">
        <v>251.07529999999997</v>
      </c>
      <c r="H38" s="70">
        <v>337.20249999999999</v>
      </c>
      <c r="I38" s="70">
        <v>326.52224999999999</v>
      </c>
      <c r="J38" s="70">
        <v>304.31475</v>
      </c>
      <c r="K38" s="70">
        <v>293.01575000000003</v>
      </c>
      <c r="L38" s="70">
        <v>343.22724999999997</v>
      </c>
      <c r="M38" s="70">
        <v>248.41725000000002</v>
      </c>
    </row>
    <row r="39" spans="1:13">
      <c r="A39" s="65" t="s">
        <v>81</v>
      </c>
      <c r="B39" s="70">
        <v>243.33037499999998</v>
      </c>
      <c r="C39" s="70">
        <v>241.39049999999997</v>
      </c>
      <c r="D39" s="70">
        <v>190.42737499999987</v>
      </c>
      <c r="E39" s="70">
        <v>195.45724999999993</v>
      </c>
      <c r="F39" s="70">
        <v>184.36612500000001</v>
      </c>
      <c r="G39" s="70">
        <v>197.56212499999992</v>
      </c>
      <c r="H39" s="70">
        <v>239.733125</v>
      </c>
      <c r="I39" s="70">
        <v>235.6534375</v>
      </c>
      <c r="J39" s="70">
        <v>226.260625</v>
      </c>
      <c r="K39" s="70">
        <v>216.28312500000001</v>
      </c>
      <c r="L39" s="70">
        <v>222.95875000000001</v>
      </c>
      <c r="M39" s="70">
        <v>203.60874999999999</v>
      </c>
    </row>
    <row r="40" spans="1:13">
      <c r="A40" s="65" t="s">
        <v>82</v>
      </c>
      <c r="B40" s="71">
        <v>-23.154375000000002</v>
      </c>
      <c r="C40" s="71">
        <v>-42.19337500000006</v>
      </c>
      <c r="D40" s="71">
        <v>-88.996624999999995</v>
      </c>
      <c r="E40" s="71">
        <v>-95.925500000000056</v>
      </c>
      <c r="F40" s="71">
        <v>-112.29349999999988</v>
      </c>
      <c r="G40" s="71">
        <v>-44.664125000000013</v>
      </c>
      <c r="H40" s="71">
        <v>-31.985312499999999</v>
      </c>
      <c r="I40" s="71">
        <v>-47.134999999999998</v>
      </c>
      <c r="J40" s="71">
        <v>-33.864687500000002</v>
      </c>
      <c r="K40" s="71">
        <v>-39.993124999999999</v>
      </c>
      <c r="L40" s="71">
        <v>-68.726875000000064</v>
      </c>
      <c r="M40" s="71">
        <v>-45.071249999999999</v>
      </c>
    </row>
    <row r="41" spans="1:13">
      <c r="A41" s="65" t="s">
        <v>83</v>
      </c>
      <c r="B41" s="71">
        <v>-22.145499999999988</v>
      </c>
      <c r="C41" s="71">
        <v>-38.226599999999991</v>
      </c>
      <c r="D41" s="71">
        <v>-97.996399999999937</v>
      </c>
      <c r="E41" s="71">
        <v>-99.442299999999875</v>
      </c>
      <c r="F41" s="71">
        <v>-107.80759999999998</v>
      </c>
      <c r="G41" s="71">
        <v>-65.105000000000004</v>
      </c>
      <c r="H41" s="71">
        <v>-30.813500000000005</v>
      </c>
      <c r="I41" s="71">
        <v>-35.95150000000001</v>
      </c>
      <c r="J41" s="71">
        <v>-36.705750000000009</v>
      </c>
      <c r="K41" s="71">
        <v>-44.01925</v>
      </c>
      <c r="L41" s="71">
        <v>-50.854249999999979</v>
      </c>
      <c r="M41" s="71">
        <v>-44.874000000000009</v>
      </c>
    </row>
    <row r="42" spans="1:13">
      <c r="A42" s="65" t="s">
        <v>84</v>
      </c>
      <c r="B42" s="71">
        <v>-17.584875000000011</v>
      </c>
      <c r="C42" s="71">
        <v>-27.111624999999989</v>
      </c>
      <c r="D42" s="71">
        <v>-107.15612499999997</v>
      </c>
      <c r="E42" s="71">
        <v>-105.67725000000007</v>
      </c>
      <c r="F42" s="71">
        <v>-114.42475000000002</v>
      </c>
      <c r="G42" s="71">
        <v>-87.690499999999929</v>
      </c>
      <c r="H42" s="71">
        <v>-17.5315625</v>
      </c>
      <c r="I42" s="71">
        <v>-21.2340625</v>
      </c>
      <c r="J42" s="71">
        <v>-24.9921875</v>
      </c>
      <c r="K42" s="71">
        <v>-28.795625000000001</v>
      </c>
      <c r="L42" s="71">
        <v>-54.199687500000003</v>
      </c>
      <c r="M42" s="71">
        <v>-30.718125000000001</v>
      </c>
    </row>
    <row r="43" spans="1:13">
      <c r="A43" s="65" t="s">
        <v>85</v>
      </c>
      <c r="B43" s="71">
        <v>-31.001249999999999</v>
      </c>
      <c r="C43" s="71">
        <v>-41.282250000000005</v>
      </c>
      <c r="D43" s="71">
        <v>-107.32837499999994</v>
      </c>
      <c r="E43" s="71">
        <v>-109.67537499999992</v>
      </c>
      <c r="F43" s="71">
        <v>-115.95362499999999</v>
      </c>
      <c r="G43" s="71">
        <v>-76.82425000000012</v>
      </c>
      <c r="H43" s="71">
        <v>-44.527500000000003</v>
      </c>
      <c r="I43" s="71">
        <v>-54.952500000000001</v>
      </c>
      <c r="J43" s="71">
        <v>-39.660625000000003</v>
      </c>
      <c r="K43" s="71">
        <v>-47.17</v>
      </c>
      <c r="L43" s="71">
        <v>-56.227812499999999</v>
      </c>
      <c r="M43" s="71">
        <v>-51.152187499999997</v>
      </c>
    </row>
    <row r="44" spans="1:13">
      <c r="A44" s="65" t="s">
        <v>86</v>
      </c>
      <c r="B44" s="71">
        <v>-29.543200000000027</v>
      </c>
      <c r="C44" s="71">
        <v>-42.180099999999982</v>
      </c>
      <c r="D44" s="71">
        <v>-90.618199999999888</v>
      </c>
      <c r="E44" s="71">
        <v>-79.239000000000146</v>
      </c>
      <c r="F44" s="71">
        <v>-89.22099999999989</v>
      </c>
      <c r="G44" s="71">
        <v>-48.809000000000083</v>
      </c>
      <c r="H44" s="71">
        <v>94.995999999999981</v>
      </c>
      <c r="I44" s="71">
        <v>97.397750000000002</v>
      </c>
      <c r="J44" s="71">
        <v>89.520499999999998</v>
      </c>
      <c r="K44" s="71">
        <v>88.305999999999955</v>
      </c>
      <c r="L44" s="71">
        <v>99.439499999999981</v>
      </c>
      <c r="M44" s="71">
        <v>71.222249999999917</v>
      </c>
    </row>
    <row r="45" spans="1:13">
      <c r="A45" s="65" t="s">
        <v>87</v>
      </c>
      <c r="B45" s="71">
        <v>277.33325000000002</v>
      </c>
      <c r="C45" s="71">
        <v>263.88387499999999</v>
      </c>
      <c r="D45" s="71">
        <v>125.111625</v>
      </c>
      <c r="E45" s="71">
        <v>126.28637499999991</v>
      </c>
      <c r="F45" s="71">
        <v>145.30112500000018</v>
      </c>
      <c r="G45" s="71">
        <v>144.36225000000013</v>
      </c>
      <c r="H45" s="71">
        <v>265.9296875</v>
      </c>
      <c r="I45" s="71">
        <v>267.138125</v>
      </c>
      <c r="J45" s="71">
        <v>240.105625</v>
      </c>
      <c r="K45" s="71">
        <v>211.739375</v>
      </c>
      <c r="L45" s="71">
        <v>281.34312499999999</v>
      </c>
      <c r="M45" s="71">
        <v>229.78749999999999</v>
      </c>
    </row>
    <row r="46" spans="1:13">
      <c r="A46" s="65" t="s">
        <v>88</v>
      </c>
      <c r="B46" s="70">
        <v>266.61099999999999</v>
      </c>
      <c r="C46" s="70">
        <v>255.47987499999999</v>
      </c>
      <c r="D46" s="70">
        <v>163.41674999999987</v>
      </c>
      <c r="E46" s="70">
        <v>145.65075000000024</v>
      </c>
      <c r="F46" s="70">
        <v>175.13399999999979</v>
      </c>
      <c r="G46" s="70">
        <v>182.20412499999998</v>
      </c>
      <c r="H46" s="70">
        <v>253.59156250000001</v>
      </c>
      <c r="I46" s="70">
        <v>243.20343750000001</v>
      </c>
      <c r="J46" s="70">
        <v>219.78093749999994</v>
      </c>
      <c r="K46" s="70">
        <v>210.71031249999999</v>
      </c>
      <c r="L46" s="70">
        <v>256.6484375</v>
      </c>
      <c r="M46" s="70">
        <v>228.68281250000007</v>
      </c>
    </row>
    <row r="47" spans="1:13">
      <c r="A47" s="65" t="s">
        <v>89</v>
      </c>
      <c r="B47" s="70">
        <v>270.26420000000002</v>
      </c>
      <c r="C47" s="70">
        <v>259.99099999999999</v>
      </c>
      <c r="D47" s="70">
        <v>190.06150000000002</v>
      </c>
      <c r="E47" s="70">
        <v>165.69169999999986</v>
      </c>
      <c r="F47" s="70">
        <v>201.33809999999994</v>
      </c>
      <c r="G47" s="70">
        <v>231.66260000000011</v>
      </c>
      <c r="H47" s="70">
        <v>260.34500000000003</v>
      </c>
      <c r="I47" s="70">
        <v>250.07774999999998</v>
      </c>
      <c r="J47" s="70">
        <v>218.06799999999998</v>
      </c>
      <c r="K47" s="70">
        <v>218.14725000000004</v>
      </c>
      <c r="L47" s="70">
        <v>236.28749999999999</v>
      </c>
      <c r="M47" s="70">
        <v>231.84099999999995</v>
      </c>
    </row>
    <row r="48" spans="1:13">
      <c r="A48" s="65" t="s">
        <v>90</v>
      </c>
      <c r="B48" s="70">
        <v>282.60162499999996</v>
      </c>
      <c r="C48" s="70">
        <v>272.00412500000004</v>
      </c>
      <c r="D48" s="70">
        <v>188.11075000000005</v>
      </c>
      <c r="E48" s="70">
        <v>158.33850000000007</v>
      </c>
      <c r="F48" s="70">
        <v>196.2813749999998</v>
      </c>
      <c r="G48" s="70">
        <v>226.86599999999999</v>
      </c>
      <c r="H48" s="70">
        <v>267.0575</v>
      </c>
      <c r="I48" s="70">
        <v>236.43187499999999</v>
      </c>
      <c r="J48" s="70">
        <v>234.2159375</v>
      </c>
      <c r="K48" s="70">
        <v>212.02156249999996</v>
      </c>
      <c r="L48" s="70">
        <v>241.68375</v>
      </c>
      <c r="M48" s="70">
        <v>235.43968749999999</v>
      </c>
    </row>
    <row r="49" spans="1:13">
      <c r="A49" s="65" t="s">
        <v>91</v>
      </c>
      <c r="B49" s="70">
        <v>216.53987500000002</v>
      </c>
      <c r="C49" s="70">
        <v>211.43125000000001</v>
      </c>
      <c r="D49" s="70">
        <v>172.03987500000005</v>
      </c>
      <c r="E49" s="70">
        <v>151.90375</v>
      </c>
      <c r="F49" s="70">
        <v>177.79200000000003</v>
      </c>
      <c r="G49" s="70">
        <v>197.63612500000002</v>
      </c>
      <c r="H49" s="70">
        <v>203.86656250000004</v>
      </c>
      <c r="I49" s="70">
        <v>198.59593750000005</v>
      </c>
      <c r="J49" s="70">
        <v>190.05281249999999</v>
      </c>
      <c r="K49" s="70">
        <v>192.60343750000001</v>
      </c>
      <c r="L49" s="70">
        <v>200.85781250000002</v>
      </c>
      <c r="M49" s="70">
        <v>197.3240625</v>
      </c>
    </row>
    <row r="50" spans="1:13">
      <c r="A50" s="65" t="s">
        <v>92</v>
      </c>
      <c r="B50" s="70">
        <v>280.83199999999999</v>
      </c>
      <c r="C50" s="70">
        <v>265.99160000000001</v>
      </c>
      <c r="D50" s="70">
        <v>178.24199999999996</v>
      </c>
      <c r="E50" s="70">
        <v>162.78739999999993</v>
      </c>
      <c r="F50" s="70">
        <v>193.79340000000013</v>
      </c>
      <c r="G50" s="70">
        <v>201.22540000000015</v>
      </c>
      <c r="H50" s="70">
        <v>266.24424999999997</v>
      </c>
      <c r="I50" s="70">
        <v>255.06599999999997</v>
      </c>
      <c r="J50" s="70">
        <v>238.19199999999995</v>
      </c>
      <c r="K50" s="70">
        <v>236.83600000000001</v>
      </c>
      <c r="L50" s="70">
        <v>271.93049999999999</v>
      </c>
      <c r="M50" s="70">
        <v>212.16925000000003</v>
      </c>
    </row>
    <row r="51" spans="1:13">
      <c r="A51" s="65" t="s">
        <v>93</v>
      </c>
      <c r="B51" s="70">
        <v>184.19075000000001</v>
      </c>
      <c r="C51" s="70">
        <v>183.617875</v>
      </c>
      <c r="D51" s="70">
        <v>164.55300000000011</v>
      </c>
      <c r="E51" s="70">
        <v>163.17612500000018</v>
      </c>
      <c r="F51" s="70">
        <v>162.48225000000002</v>
      </c>
      <c r="G51" s="70">
        <v>170.33762500000012</v>
      </c>
      <c r="H51" s="70">
        <v>186.31281250000001</v>
      </c>
      <c r="I51" s="70">
        <v>187.47499999999999</v>
      </c>
      <c r="J51" s="70">
        <v>169.88874999999999</v>
      </c>
      <c r="K51" s="70">
        <v>168.88062500000001</v>
      </c>
      <c r="L51" s="70">
        <v>171.05875</v>
      </c>
      <c r="M51" s="70">
        <v>167.39531250000005</v>
      </c>
    </row>
    <row r="52" spans="1:13">
      <c r="A52" s="65" t="s">
        <v>94</v>
      </c>
      <c r="B52" s="71">
        <v>-69.159500000000008</v>
      </c>
      <c r="C52" s="71">
        <v>-78.621125000000035</v>
      </c>
      <c r="D52" s="71">
        <v>-107.52537499999994</v>
      </c>
      <c r="E52" s="71">
        <v>-112.00012499999991</v>
      </c>
      <c r="F52" s="71">
        <v>-116.16550000000007</v>
      </c>
      <c r="G52" s="71">
        <v>-80.733000000000061</v>
      </c>
      <c r="H52" s="71">
        <v>-73.524062499999999</v>
      </c>
      <c r="I52" s="71">
        <v>-78.744687499999998</v>
      </c>
      <c r="J52" s="71">
        <v>-81.854062499999998</v>
      </c>
      <c r="K52" s="71">
        <v>-77.746562499999996</v>
      </c>
      <c r="L52" s="71">
        <v>-90.262812499999995</v>
      </c>
      <c r="M52" s="71">
        <v>-82.896562500000002</v>
      </c>
    </row>
    <row r="53" spans="1:13">
      <c r="A53" s="65" t="s">
        <v>95</v>
      </c>
      <c r="B53" s="71">
        <v>-52.515333333333331</v>
      </c>
      <c r="C53" s="71">
        <v>-64.180916666666661</v>
      </c>
      <c r="D53" s="71">
        <v>-99.412250000000029</v>
      </c>
      <c r="E53" s="71">
        <v>-102.65541666666661</v>
      </c>
      <c r="F53" s="71">
        <v>-99.179416666666725</v>
      </c>
      <c r="G53" s="71">
        <v>-75.914833333333263</v>
      </c>
      <c r="H53" s="71">
        <v>-56.423124999999999</v>
      </c>
      <c r="I53" s="71">
        <v>-57.696874999999999</v>
      </c>
      <c r="J53" s="71">
        <v>-66.767708333333331</v>
      </c>
      <c r="K53" s="71">
        <v>-62.896666666666619</v>
      </c>
      <c r="L53" s="71">
        <v>-64.502083333333303</v>
      </c>
      <c r="M53" s="71">
        <v>-62.486041666666637</v>
      </c>
    </row>
    <row r="54" spans="1:13">
      <c r="A54" s="65" t="s">
        <v>96</v>
      </c>
      <c r="B54" s="71">
        <v>-54.759124999999983</v>
      </c>
      <c r="C54" s="71">
        <v>-62.328875000000004</v>
      </c>
      <c r="D54" s="71">
        <v>-113.11199999999997</v>
      </c>
      <c r="E54" s="71">
        <v>-113.43662500000005</v>
      </c>
      <c r="F54" s="71">
        <v>-110.96725000000015</v>
      </c>
      <c r="G54" s="71">
        <v>-98.680000000000064</v>
      </c>
      <c r="H54" s="71">
        <v>-54.144374999999997</v>
      </c>
      <c r="I54" s="71">
        <v>-55.047499999999999</v>
      </c>
      <c r="J54" s="71">
        <v>-66.343125000000001</v>
      </c>
      <c r="K54" s="71">
        <v>-60.981562500000003</v>
      </c>
      <c r="L54" s="71">
        <v>-78.585624999999936</v>
      </c>
      <c r="M54" s="71">
        <v>-59.504375000000003</v>
      </c>
    </row>
    <row r="55" spans="1:13">
      <c r="A55" s="65" t="s">
        <v>97</v>
      </c>
      <c r="B55" s="71">
        <v>-66.968625000000003</v>
      </c>
      <c r="C55" s="71">
        <v>-73.273124999999993</v>
      </c>
      <c r="D55" s="71">
        <v>-111.40862500000003</v>
      </c>
      <c r="E55" s="71">
        <v>-113.82200000000012</v>
      </c>
      <c r="F55" s="71">
        <v>-112.18524999999988</v>
      </c>
      <c r="G55" s="71">
        <v>-90.228125000000091</v>
      </c>
      <c r="H55" s="71">
        <v>-73.789687499999999</v>
      </c>
      <c r="I55" s="71">
        <v>-78.515937500000007</v>
      </c>
      <c r="J55" s="71">
        <v>-78.569374999999994</v>
      </c>
      <c r="K55" s="71">
        <v>-75.942187500000003</v>
      </c>
      <c r="L55" s="71">
        <v>-80.252187500000005</v>
      </c>
      <c r="M55" s="71">
        <v>-77.346562500000005</v>
      </c>
    </row>
    <row r="56" spans="1:13">
      <c r="A56" s="65" t="s">
        <v>98</v>
      </c>
      <c r="B56" s="71">
        <v>-68.703199999999995</v>
      </c>
      <c r="C56" s="71">
        <v>-75.43689999999998</v>
      </c>
      <c r="D56" s="71">
        <v>-99.185799999999972</v>
      </c>
      <c r="E56" s="71">
        <v>-96.03349999999989</v>
      </c>
      <c r="F56" s="71">
        <v>-96.230299999999943</v>
      </c>
      <c r="G56" s="71">
        <v>-77.038799999999924</v>
      </c>
      <c r="H56" s="71">
        <v>54.515500000000003</v>
      </c>
      <c r="I56" s="71">
        <v>57.80925000000002</v>
      </c>
      <c r="J56" s="71">
        <v>44.163000000000011</v>
      </c>
      <c r="K56" s="71">
        <v>48.796000000000049</v>
      </c>
      <c r="L56" s="71">
        <v>56.466750000000005</v>
      </c>
      <c r="M56" s="71">
        <v>39.233750000000001</v>
      </c>
    </row>
    <row r="57" spans="1:13">
      <c r="A57" s="65" t="s">
        <v>99</v>
      </c>
      <c r="B57" s="71">
        <v>223.1035</v>
      </c>
      <c r="C57" s="71">
        <v>213.41025000000005</v>
      </c>
      <c r="D57" s="71">
        <v>99.157875000000104</v>
      </c>
      <c r="E57" s="71">
        <v>101.49625</v>
      </c>
      <c r="F57" s="71">
        <v>117.70224999999982</v>
      </c>
      <c r="G57" s="71">
        <v>115.24150000000009</v>
      </c>
      <c r="H57" s="71">
        <v>220.84531250000001</v>
      </c>
      <c r="I57" s="71">
        <v>219.03125</v>
      </c>
      <c r="J57" s="71">
        <v>189.55656250000004</v>
      </c>
      <c r="K57" s="71">
        <v>162.45249999999999</v>
      </c>
      <c r="L57" s="71">
        <v>227.08656250000001</v>
      </c>
      <c r="M57" s="71">
        <v>183.46031249999999</v>
      </c>
    </row>
    <row r="58" spans="1:13">
      <c r="A58" s="65" t="s">
        <v>100</v>
      </c>
      <c r="B58" s="70">
        <v>229.61137500000001</v>
      </c>
      <c r="C58" s="70">
        <v>216.03712500000003</v>
      </c>
      <c r="D58" s="70">
        <v>150.71225000000004</v>
      </c>
      <c r="E58" s="70">
        <v>138.71787500000005</v>
      </c>
      <c r="F58" s="70">
        <v>162.07324999999992</v>
      </c>
      <c r="G58" s="70">
        <v>169.24850000000015</v>
      </c>
      <c r="H58" s="70">
        <v>217.83031249999999</v>
      </c>
      <c r="I58" s="70">
        <v>201.21718749999999</v>
      </c>
      <c r="J58" s="70">
        <v>196.53718749999996</v>
      </c>
      <c r="K58" s="70">
        <v>193.453125</v>
      </c>
      <c r="L58" s="70">
        <v>227.926875</v>
      </c>
      <c r="M58" s="70">
        <v>207.45468750000009</v>
      </c>
    </row>
    <row r="59" spans="1:13">
      <c r="A59" s="65" t="s">
        <v>101</v>
      </c>
      <c r="B59" s="70">
        <v>218.04640000000001</v>
      </c>
      <c r="C59" s="70">
        <v>204.12990000000002</v>
      </c>
      <c r="D59" s="70">
        <v>162.29590000000007</v>
      </c>
      <c r="E59" s="70">
        <v>145.4387999999999</v>
      </c>
      <c r="F59" s="70">
        <v>171.7491</v>
      </c>
      <c r="G59" s="70">
        <v>184.7718000000001</v>
      </c>
      <c r="H59" s="70">
        <v>209.63249999999999</v>
      </c>
      <c r="I59" s="70">
        <v>195.74424999999999</v>
      </c>
      <c r="J59" s="70">
        <v>179.94950000000006</v>
      </c>
      <c r="K59" s="70">
        <v>181.97050000000002</v>
      </c>
      <c r="L59" s="70">
        <v>194.42699999999991</v>
      </c>
      <c r="M59" s="70">
        <v>191.36799999999999</v>
      </c>
    </row>
    <row r="60" spans="1:13">
      <c r="A60" s="65" t="s">
        <v>102</v>
      </c>
      <c r="B60" s="70">
        <v>233.21575000000004</v>
      </c>
      <c r="C60" s="70">
        <v>215.16062500000001</v>
      </c>
      <c r="D60" s="70">
        <v>161.64662500000009</v>
      </c>
      <c r="E60" s="70">
        <v>139.92937499999999</v>
      </c>
      <c r="F60" s="70">
        <v>169.56187499999999</v>
      </c>
      <c r="G60" s="70">
        <v>189.36962500000004</v>
      </c>
      <c r="H60" s="70">
        <v>212.18375</v>
      </c>
      <c r="I60" s="70">
        <v>187.239375</v>
      </c>
      <c r="J60" s="70">
        <v>200.67656249999993</v>
      </c>
      <c r="K60" s="70">
        <v>189.65812500000001</v>
      </c>
      <c r="L60" s="70">
        <v>209.80281249999996</v>
      </c>
      <c r="M60" s="70">
        <v>207.27625</v>
      </c>
    </row>
    <row r="61" spans="1:13">
      <c r="A61" s="65" t="s">
        <v>103</v>
      </c>
      <c r="B61" s="70">
        <v>207.11775</v>
      </c>
      <c r="C61" s="70">
        <v>197.86212499999999</v>
      </c>
      <c r="D61" s="70">
        <v>158.23349999999999</v>
      </c>
      <c r="E61" s="70">
        <v>140.640625</v>
      </c>
      <c r="F61" s="70">
        <v>163.40425000000005</v>
      </c>
      <c r="G61" s="70">
        <v>181.66749999999999</v>
      </c>
      <c r="H61" s="70">
        <v>192.41781250000003</v>
      </c>
      <c r="I61" s="70">
        <v>183.89375000000001</v>
      </c>
      <c r="J61" s="70">
        <v>183.80906249999998</v>
      </c>
      <c r="K61" s="70">
        <v>185.39656249999999</v>
      </c>
      <c r="L61" s="70">
        <v>196.608125</v>
      </c>
      <c r="M61" s="70">
        <v>191.06812500000001</v>
      </c>
    </row>
    <row r="62" spans="1:13">
      <c r="A62" s="65" t="s">
        <v>104</v>
      </c>
      <c r="B62" s="70">
        <v>233.99090000000001</v>
      </c>
      <c r="C62" s="70">
        <v>217.411</v>
      </c>
      <c r="D62" s="70">
        <v>152.39609999999993</v>
      </c>
      <c r="E62" s="70">
        <v>141.31450000000007</v>
      </c>
      <c r="F62" s="70">
        <v>166.19510000000002</v>
      </c>
      <c r="G62" s="70">
        <v>172.40390000000002</v>
      </c>
      <c r="H62" s="70">
        <v>224.77450000000002</v>
      </c>
      <c r="I62" s="70">
        <v>205.49299999999999</v>
      </c>
      <c r="J62" s="70">
        <v>203.07599999999996</v>
      </c>
      <c r="K62" s="70">
        <v>204.5</v>
      </c>
      <c r="L62" s="70">
        <v>235.34849999999994</v>
      </c>
      <c r="M62" s="70">
        <v>187.81299999999999</v>
      </c>
    </row>
    <row r="63" spans="1:13">
      <c r="A63" s="65" t="s">
        <v>105</v>
      </c>
      <c r="B63" s="70">
        <v>176.864125</v>
      </c>
      <c r="C63" s="70">
        <v>176.86687499999999</v>
      </c>
      <c r="D63" s="70">
        <v>150.79750000000001</v>
      </c>
      <c r="E63" s="70">
        <v>150.43074999999999</v>
      </c>
      <c r="F63" s="70">
        <v>146.24237500000004</v>
      </c>
      <c r="G63" s="70">
        <v>157.95575000000008</v>
      </c>
      <c r="H63" s="70">
        <v>177.08843750000003</v>
      </c>
      <c r="I63" s="70">
        <v>176.513125</v>
      </c>
      <c r="J63" s="70">
        <v>163.93968750000005</v>
      </c>
      <c r="K63" s="70">
        <v>162.6340625</v>
      </c>
      <c r="L63" s="70">
        <v>165.59937500000001</v>
      </c>
      <c r="M63" s="70">
        <v>157.55687499999999</v>
      </c>
    </row>
    <row r="64" spans="1:13">
      <c r="A64" s="65" t="s">
        <v>106</v>
      </c>
      <c r="B64" s="71">
        <v>-55.662125000000032</v>
      </c>
      <c r="C64" s="71">
        <v>-69.342999999999961</v>
      </c>
      <c r="D64" s="71">
        <v>-97.488125000000082</v>
      </c>
      <c r="E64" s="71">
        <v>-101.44712500000014</v>
      </c>
      <c r="F64" s="71">
        <v>-109.47750000000001</v>
      </c>
      <c r="G64" s="71">
        <v>-63.90300000000002</v>
      </c>
      <c r="H64" s="71">
        <v>-57.443437500000002</v>
      </c>
      <c r="I64" s="71">
        <v>-70.298124999999999</v>
      </c>
      <c r="J64" s="71">
        <v>-65.848124999999996</v>
      </c>
      <c r="K64" s="71">
        <v>-56.8</v>
      </c>
      <c r="L64" s="71">
        <v>-77.554062500000001</v>
      </c>
      <c r="M64" s="71">
        <v>-63.308124999999997</v>
      </c>
    </row>
    <row r="65" spans="1:13">
      <c r="A65" s="65" t="s">
        <v>107</v>
      </c>
      <c r="B65" s="71">
        <v>-59.390200000000007</v>
      </c>
      <c r="C65" s="71">
        <v>-72.271800000000042</v>
      </c>
      <c r="D65" s="71">
        <v>-124.73559999999998</v>
      </c>
      <c r="E65" s="71">
        <v>-129.55169999999998</v>
      </c>
      <c r="F65" s="71">
        <v>-126.37879999999984</v>
      </c>
      <c r="G65" s="71">
        <v>-87.551400000000058</v>
      </c>
      <c r="H65" s="71">
        <v>-59.907249999999998</v>
      </c>
      <c r="I65" s="71">
        <v>-68.695499999999981</v>
      </c>
      <c r="J65" s="71">
        <v>-76.832999999999998</v>
      </c>
      <c r="K65" s="71">
        <v>-69.182000000000002</v>
      </c>
      <c r="L65" s="71">
        <v>-77.95924999999994</v>
      </c>
      <c r="M65" s="71">
        <v>-65.529499999999999</v>
      </c>
    </row>
    <row r="66" spans="1:13">
      <c r="A66" s="65" t="s">
        <v>108</v>
      </c>
      <c r="B66" s="71">
        <v>-29.351500000000001</v>
      </c>
      <c r="C66" s="71">
        <v>-42.933750000000003</v>
      </c>
      <c r="D66" s="71">
        <v>-88.342625000000226</v>
      </c>
      <c r="E66" s="71">
        <v>-82.870499999999993</v>
      </c>
      <c r="F66" s="71">
        <v>-88.945625000000064</v>
      </c>
      <c r="G66" s="71">
        <v>-80.676375000000235</v>
      </c>
      <c r="H66" s="71">
        <v>-32.015000000000001</v>
      </c>
      <c r="I66" s="71">
        <v>-39.640625</v>
      </c>
      <c r="J66" s="71">
        <v>-43.205937499999997</v>
      </c>
      <c r="K66" s="71">
        <v>-27.262812499999999</v>
      </c>
      <c r="L66" s="71">
        <v>-56.965624999999932</v>
      </c>
      <c r="M66" s="71">
        <v>-31.767499999999998</v>
      </c>
    </row>
    <row r="67" spans="1:13">
      <c r="A67" s="65" t="s">
        <v>109</v>
      </c>
      <c r="B67" s="71">
        <v>-46.308750000000003</v>
      </c>
      <c r="C67" s="71">
        <v>-50.157125000000065</v>
      </c>
      <c r="D67" s="71">
        <v>-81.761124999999993</v>
      </c>
      <c r="E67" s="71">
        <v>-78.014375000000086</v>
      </c>
      <c r="F67" s="71">
        <v>-88.434000000000083</v>
      </c>
      <c r="G67" s="71">
        <v>-75.770375000000058</v>
      </c>
      <c r="H67" s="71">
        <v>-46.199375000000003</v>
      </c>
      <c r="I67" s="71">
        <v>-66.610624999999999</v>
      </c>
      <c r="J67" s="71">
        <v>-55.413437500000001</v>
      </c>
      <c r="K67" s="71">
        <v>-42.463124999999998</v>
      </c>
      <c r="L67" s="71">
        <v>-51.669375000000002</v>
      </c>
      <c r="M67" s="71">
        <v>-51.484375</v>
      </c>
    </row>
    <row r="68" spans="1:13">
      <c r="A68" s="65" t="s">
        <v>110</v>
      </c>
      <c r="B68" s="71">
        <v>-48.52170000000001</v>
      </c>
      <c r="C68" s="71">
        <v>-59.308099999999968</v>
      </c>
      <c r="D68" s="71">
        <v>-71.786500000000046</v>
      </c>
      <c r="E68" s="71">
        <v>-61.463300000000118</v>
      </c>
      <c r="F68" s="71">
        <v>-72.651399999999967</v>
      </c>
      <c r="G68" s="71">
        <v>-59.897500000000001</v>
      </c>
      <c r="H68" s="71">
        <v>75.402000000000001</v>
      </c>
      <c r="I68" s="71">
        <v>63.605999999999995</v>
      </c>
      <c r="J68" s="71">
        <v>60.370500000000021</v>
      </c>
      <c r="K68" s="71">
        <v>71.855999999999995</v>
      </c>
      <c r="L68" s="71">
        <v>77.671750000000003</v>
      </c>
      <c r="M68" s="71">
        <v>47.129000000000019</v>
      </c>
    </row>
    <row r="69" spans="1:13">
      <c r="A69" s="65" t="s">
        <v>111</v>
      </c>
      <c r="B69" s="71">
        <v>230.05412499999997</v>
      </c>
      <c r="C69" s="71">
        <v>223.33574999999999</v>
      </c>
      <c r="D69" s="71">
        <v>117.85800000000006</v>
      </c>
      <c r="E69" s="71">
        <v>126.51599999999985</v>
      </c>
      <c r="F69" s="71">
        <v>136.5401250000001</v>
      </c>
      <c r="G69" s="71">
        <v>120.29550000000006</v>
      </c>
      <c r="H69" s="71">
        <v>238.5128125</v>
      </c>
      <c r="I69" s="71">
        <v>226.68406249999998</v>
      </c>
      <c r="J69" s="71">
        <v>197.96656249999995</v>
      </c>
      <c r="K69" s="71">
        <v>172.04718749999995</v>
      </c>
      <c r="L69" s="71">
        <v>242.14156249999999</v>
      </c>
      <c r="M69" s="71">
        <v>183.55812499999999</v>
      </c>
    </row>
    <row r="70" spans="1:13">
      <c r="A70" s="65" t="s">
        <v>112</v>
      </c>
      <c r="B70" s="70">
        <v>231.92625000000001</v>
      </c>
      <c r="C70" s="70">
        <v>208.16374999999999</v>
      </c>
      <c r="D70" s="70">
        <v>162.42112500000007</v>
      </c>
      <c r="E70" s="70">
        <v>155.67137500000001</v>
      </c>
      <c r="F70" s="70">
        <v>171.87512500000003</v>
      </c>
      <c r="G70" s="70">
        <v>167.45600000000013</v>
      </c>
      <c r="H70" s="70">
        <v>215.2784375</v>
      </c>
      <c r="I70" s="70">
        <v>179.16374999999999</v>
      </c>
      <c r="J70" s="70">
        <v>199.798125</v>
      </c>
      <c r="K70" s="70">
        <v>187.69906249999997</v>
      </c>
      <c r="L70" s="70">
        <v>242.03687500000001</v>
      </c>
      <c r="M70" s="70">
        <v>206.8075</v>
      </c>
    </row>
    <row r="71" spans="1:13">
      <c r="A71" s="65" t="s">
        <v>113</v>
      </c>
      <c r="B71" s="70">
        <v>224.31969999999998</v>
      </c>
      <c r="C71" s="70">
        <v>195.4409</v>
      </c>
      <c r="D71" s="70">
        <v>177.23759999999993</v>
      </c>
      <c r="E71" s="70">
        <v>166.28129999999999</v>
      </c>
      <c r="F71" s="70">
        <v>185.23539999999991</v>
      </c>
      <c r="G71" s="70">
        <v>186.26170000000002</v>
      </c>
      <c r="H71" s="70">
        <v>209.63349999999997</v>
      </c>
      <c r="I71" s="70">
        <v>182.20425000000003</v>
      </c>
      <c r="J71" s="70">
        <v>189.27049999999997</v>
      </c>
      <c r="K71" s="70">
        <v>183.98925000000008</v>
      </c>
      <c r="L71" s="70">
        <v>207.78400000000005</v>
      </c>
      <c r="M71" s="70">
        <v>193.53174999999999</v>
      </c>
    </row>
    <row r="72" spans="1:13">
      <c r="A72" s="65" t="s">
        <v>114</v>
      </c>
      <c r="B72" s="70">
        <v>231.05425</v>
      </c>
      <c r="C72" s="70">
        <v>195.02012500000001</v>
      </c>
      <c r="D72" s="70">
        <v>173.33887500000014</v>
      </c>
      <c r="E72" s="70">
        <v>158.55950000000007</v>
      </c>
      <c r="F72" s="70">
        <v>180.61562499999999</v>
      </c>
      <c r="G72" s="70">
        <v>186.10849999999994</v>
      </c>
      <c r="H72" s="70">
        <v>193.05906250000001</v>
      </c>
      <c r="I72" s="70">
        <v>171.105625</v>
      </c>
      <c r="J72" s="70">
        <v>204.78812500000001</v>
      </c>
      <c r="K72" s="70">
        <v>184.41343749999999</v>
      </c>
      <c r="L72" s="70">
        <v>225.29124999999999</v>
      </c>
      <c r="M72" s="70">
        <v>212.98656249999999</v>
      </c>
    </row>
    <row r="73" spans="1:13">
      <c r="A73" s="65" t="s">
        <v>115</v>
      </c>
      <c r="B73" s="70">
        <v>209.282375</v>
      </c>
      <c r="C73" s="70">
        <v>187.54512499999998</v>
      </c>
      <c r="D73" s="70">
        <v>168.62300000000005</v>
      </c>
      <c r="E73" s="70">
        <v>156.56287500000008</v>
      </c>
      <c r="F73" s="70">
        <v>173.70137499999998</v>
      </c>
      <c r="G73" s="70">
        <v>181.28037500000005</v>
      </c>
      <c r="H73" s="70">
        <v>183.57093750000001</v>
      </c>
      <c r="I73" s="70">
        <v>172.56593750000002</v>
      </c>
      <c r="J73" s="70">
        <v>187.4975</v>
      </c>
      <c r="K73" s="70">
        <v>181.40437499999999</v>
      </c>
      <c r="L73" s="70">
        <v>211.99781250000001</v>
      </c>
      <c r="M73" s="70">
        <v>188.79062500000001</v>
      </c>
    </row>
    <row r="74" spans="1:13">
      <c r="A74" s="65" t="s">
        <v>116</v>
      </c>
      <c r="B74" s="70">
        <v>226.89150000000001</v>
      </c>
      <c r="C74" s="70">
        <v>202.66249999999999</v>
      </c>
      <c r="D74" s="70">
        <v>163.23899999999992</v>
      </c>
      <c r="E74" s="70">
        <v>157.25610000000006</v>
      </c>
      <c r="F74" s="70">
        <v>177.58490000000006</v>
      </c>
      <c r="G74" s="70">
        <v>173.08730000000003</v>
      </c>
      <c r="H74" s="70">
        <v>221.60475</v>
      </c>
      <c r="I74" s="70">
        <v>182.43174999999999</v>
      </c>
      <c r="J74" s="70">
        <v>205.69425000000001</v>
      </c>
      <c r="K74" s="70">
        <v>203.24375000000001</v>
      </c>
      <c r="L74" s="70">
        <v>250.26525000000001</v>
      </c>
      <c r="M74" s="70">
        <v>179.05399999999986</v>
      </c>
    </row>
    <row r="75" spans="1:13">
      <c r="A75" s="65" t="s">
        <v>117</v>
      </c>
      <c r="B75" s="70">
        <v>172.59025</v>
      </c>
      <c r="C75" s="70">
        <v>173.14762500000001</v>
      </c>
      <c r="D75" s="70">
        <v>164.45500000000001</v>
      </c>
      <c r="E75" s="70">
        <v>170.07237499999997</v>
      </c>
      <c r="F75" s="70">
        <v>157.20162500000015</v>
      </c>
      <c r="G75" s="70">
        <v>159.38587500000017</v>
      </c>
      <c r="H75" s="70">
        <v>170.47687500000001</v>
      </c>
      <c r="I75" s="70">
        <v>168.9503125</v>
      </c>
      <c r="J75" s="70">
        <v>164.78062499999999</v>
      </c>
      <c r="K75" s="70">
        <v>168.26906250000002</v>
      </c>
      <c r="L75" s="70">
        <v>169.505</v>
      </c>
      <c r="M75" s="70">
        <v>153.386875</v>
      </c>
    </row>
    <row r="76" spans="1:13">
      <c r="A76" s="65" t="s">
        <v>118</v>
      </c>
      <c r="B76" s="71">
        <v>-48.630499999999998</v>
      </c>
      <c r="C76" s="71">
        <v>-63.146875000000001</v>
      </c>
      <c r="D76" s="71">
        <v>-68.079374999999914</v>
      </c>
      <c r="E76" s="71">
        <v>-67.124500000000012</v>
      </c>
      <c r="F76" s="71">
        <v>-84.53125</v>
      </c>
      <c r="G76" s="71">
        <v>-42.507374999999911</v>
      </c>
      <c r="H76" s="71">
        <v>-49.371562500000003</v>
      </c>
      <c r="I76" s="71">
        <v>-64.317812500000002</v>
      </c>
      <c r="J76" s="71">
        <v>-51.877187499999998</v>
      </c>
      <c r="K76" s="71">
        <v>-29.5659375</v>
      </c>
      <c r="L76" s="71">
        <v>-65.678437500000001</v>
      </c>
      <c r="M76" s="71">
        <v>-41.067500000000003</v>
      </c>
    </row>
    <row r="77" spans="1:13">
      <c r="A77" s="65" t="s">
        <v>119</v>
      </c>
      <c r="B77" s="71">
        <v>-35.545500000000004</v>
      </c>
      <c r="C77" s="71">
        <v>-50.603800000000007</v>
      </c>
      <c r="D77" s="71">
        <v>-74.137899999999945</v>
      </c>
      <c r="E77" s="71">
        <v>-69.381899999999973</v>
      </c>
      <c r="F77" s="71">
        <v>-81.412000000000148</v>
      </c>
      <c r="G77" s="71">
        <v>-60.783699999999953</v>
      </c>
      <c r="H77" s="71">
        <v>-32.490250000000003</v>
      </c>
      <c r="I77" s="71">
        <v>-52.627250000000004</v>
      </c>
      <c r="J77" s="71">
        <v>-50.804499999999997</v>
      </c>
      <c r="K77" s="71">
        <v>-30.493749999999999</v>
      </c>
      <c r="L77" s="71">
        <v>-54.041249999999998</v>
      </c>
      <c r="M77" s="71">
        <v>-36.509000000000015</v>
      </c>
    </row>
    <row r="78" spans="1:13">
      <c r="A78" s="65" t="s">
        <v>120</v>
      </c>
      <c r="B78" s="71">
        <v>-21.38300000000001</v>
      </c>
      <c r="C78" s="71">
        <v>-42.78875</v>
      </c>
      <c r="D78" s="71">
        <v>-80.451749999999947</v>
      </c>
      <c r="E78" s="71">
        <v>-73.901749999999993</v>
      </c>
      <c r="F78" s="71">
        <v>-82.686125000000061</v>
      </c>
      <c r="G78" s="71">
        <v>-74.748249999999985</v>
      </c>
      <c r="H78" s="71">
        <v>-30.548124999999999</v>
      </c>
      <c r="I78" s="71">
        <v>-44.915937499999998</v>
      </c>
      <c r="J78" s="71">
        <v>-40.931249999999999</v>
      </c>
      <c r="K78" s="71">
        <v>-13.729374999999999</v>
      </c>
      <c r="L78" s="71">
        <v>-53.290000000000077</v>
      </c>
      <c r="M78" s="71">
        <v>-13.9084375</v>
      </c>
    </row>
    <row r="79" spans="1:13">
      <c r="A79" s="65" t="s">
        <v>121</v>
      </c>
      <c r="B79" s="71">
        <v>-44.860374999999991</v>
      </c>
      <c r="C79" s="71">
        <v>-48.01449999999997</v>
      </c>
      <c r="D79" s="71">
        <v>-74.736625000000004</v>
      </c>
      <c r="E79" s="71">
        <v>-70.324249999999893</v>
      </c>
      <c r="F79" s="71">
        <v>-82.715000000000003</v>
      </c>
      <c r="G79" s="71">
        <v>-70.299750000000017</v>
      </c>
      <c r="H79" s="71">
        <v>-34.623437500000001</v>
      </c>
      <c r="I79" s="71">
        <v>-66.345937500000005</v>
      </c>
      <c r="J79" s="71">
        <v>-52.988750000000003</v>
      </c>
      <c r="K79" s="71">
        <v>-28.177812500000002</v>
      </c>
      <c r="L79" s="71">
        <v>-40.283749999999998</v>
      </c>
      <c r="M79" s="71">
        <v>-35.721562499999997</v>
      </c>
    </row>
    <row r="80" spans="1:13">
      <c r="A80" s="65" t="s">
        <v>122</v>
      </c>
      <c r="B80" s="71">
        <v>-47.2821</v>
      </c>
      <c r="C80" s="71">
        <v>-59.490999999999985</v>
      </c>
      <c r="D80" s="71">
        <v>-66.264400000000023</v>
      </c>
      <c r="E80" s="71">
        <v>-54.284899999999993</v>
      </c>
      <c r="F80" s="71">
        <v>-67.42470000000003</v>
      </c>
      <c r="G80" s="71">
        <v>-52.114300000000071</v>
      </c>
      <c r="H80" s="71">
        <v>79.479499999999987</v>
      </c>
      <c r="I80" s="71">
        <v>53.203000000000003</v>
      </c>
      <c r="J80" s="71">
        <v>56.109249999999975</v>
      </c>
      <c r="K80" s="71">
        <v>75.012500000000003</v>
      </c>
      <c r="L80" s="71">
        <v>77.534499999999994</v>
      </c>
      <c r="M80" s="71">
        <v>40.41274999999996</v>
      </c>
    </row>
    <row r="81" spans="1:13">
      <c r="A81" s="65" t="s">
        <v>123</v>
      </c>
      <c r="B81" s="71">
        <v>224.21787499999999</v>
      </c>
      <c r="C81" s="71">
        <v>219.66787499999998</v>
      </c>
      <c r="D81" s="71">
        <v>113.123875</v>
      </c>
      <c r="E81" s="71">
        <v>121.9325</v>
      </c>
      <c r="F81" s="71">
        <v>131.82950000000005</v>
      </c>
      <c r="G81" s="71">
        <v>114.46787500000005</v>
      </c>
      <c r="H81" s="71">
        <v>241.31593749999999</v>
      </c>
      <c r="I81" s="71">
        <v>219.5665625</v>
      </c>
      <c r="J81" s="71">
        <v>188.46937500000001</v>
      </c>
      <c r="K81" s="71">
        <v>160.71</v>
      </c>
      <c r="L81" s="71">
        <v>236.72812500000001</v>
      </c>
      <c r="M81" s="71">
        <v>170.15968750000002</v>
      </c>
    </row>
    <row r="82" spans="1:13">
      <c r="A82" s="65" t="s">
        <v>124</v>
      </c>
      <c r="B82" s="70">
        <v>229.50462500000003</v>
      </c>
      <c r="C82" s="70">
        <v>201.71237500000001</v>
      </c>
      <c r="D82" s="70">
        <v>152.96512499999994</v>
      </c>
      <c r="E82" s="70">
        <v>146.50025000000005</v>
      </c>
      <c r="F82" s="70">
        <v>161.99875</v>
      </c>
      <c r="G82" s="70">
        <v>156.76374999999999</v>
      </c>
      <c r="H82" s="70">
        <v>210.22125</v>
      </c>
      <c r="I82" s="70">
        <v>166.72093749999999</v>
      </c>
      <c r="J82" s="70">
        <v>193.03</v>
      </c>
      <c r="K82" s="70">
        <v>174.98</v>
      </c>
      <c r="L82" s="70">
        <v>242.63218749999999</v>
      </c>
      <c r="M82" s="70">
        <v>201.0496875</v>
      </c>
    </row>
    <row r="83" spans="1:13">
      <c r="A83" s="65" t="s">
        <v>125</v>
      </c>
      <c r="B83" s="70">
        <v>214.62010000000001</v>
      </c>
      <c r="C83" s="70">
        <v>181.3312</v>
      </c>
      <c r="D83" s="70">
        <v>164.04380000000003</v>
      </c>
      <c r="E83" s="70">
        <v>154.76419999999996</v>
      </c>
      <c r="F83" s="70">
        <v>171.50670000000002</v>
      </c>
      <c r="G83" s="70">
        <v>171.82479999999998</v>
      </c>
      <c r="H83" s="70">
        <v>197.38225</v>
      </c>
      <c r="I83" s="70">
        <v>166.38974999999999</v>
      </c>
      <c r="J83" s="70">
        <v>177.89474999999999</v>
      </c>
      <c r="K83" s="70">
        <v>169.26374999999999</v>
      </c>
      <c r="L83" s="70">
        <v>198.93550000000005</v>
      </c>
      <c r="M83" s="70">
        <v>179.35399999999993</v>
      </c>
    </row>
    <row r="84" spans="1:13">
      <c r="A84" s="65" t="s">
        <v>126</v>
      </c>
      <c r="B84" s="70">
        <v>223.242875</v>
      </c>
      <c r="C84" s="70">
        <v>183.50537499999999</v>
      </c>
      <c r="D84" s="70">
        <v>162.87937500000001</v>
      </c>
      <c r="E84" s="70">
        <v>149.93787499999996</v>
      </c>
      <c r="F84" s="70">
        <v>169.81950000000006</v>
      </c>
      <c r="G84" s="70">
        <v>174.23424999999997</v>
      </c>
      <c r="H84" s="70">
        <v>180.49250000000001</v>
      </c>
      <c r="I84" s="70">
        <v>161.298125</v>
      </c>
      <c r="J84" s="70">
        <v>194.33</v>
      </c>
      <c r="K84" s="70">
        <v>169.595</v>
      </c>
      <c r="L84" s="70">
        <v>220.54656249999994</v>
      </c>
      <c r="M84" s="70">
        <v>204.66249999999999</v>
      </c>
    </row>
    <row r="85" spans="1:13">
      <c r="A85" s="65" t="s">
        <v>127</v>
      </c>
      <c r="B85" s="70">
        <v>190.10400000000001</v>
      </c>
      <c r="C85" s="70">
        <v>171.68062499999999</v>
      </c>
      <c r="D85" s="70">
        <v>158.44962499999997</v>
      </c>
      <c r="E85" s="70">
        <v>148.8655</v>
      </c>
      <c r="F85" s="70">
        <v>163.05612500000007</v>
      </c>
      <c r="G85" s="70">
        <v>169.22624999999999</v>
      </c>
      <c r="H85" s="70">
        <v>168.28125</v>
      </c>
      <c r="I85" s="70">
        <v>160.34593749999999</v>
      </c>
      <c r="J85" s="70">
        <v>173.263125</v>
      </c>
      <c r="K85" s="70">
        <v>169.25031250000001</v>
      </c>
      <c r="L85" s="70">
        <v>196.293125</v>
      </c>
      <c r="M85" s="70">
        <v>174.00812500000001</v>
      </c>
    </row>
    <row r="86" spans="1:13">
      <c r="A86" s="65" t="s">
        <v>128</v>
      </c>
      <c r="B86" s="70">
        <v>217.26509999999999</v>
      </c>
      <c r="C86" s="70">
        <v>193.024</v>
      </c>
      <c r="D86" s="70">
        <v>153.80399999999997</v>
      </c>
      <c r="E86" s="70">
        <v>148.16489999999999</v>
      </c>
      <c r="F86" s="70">
        <v>167.38430000000005</v>
      </c>
      <c r="G86" s="70">
        <v>162.0136</v>
      </c>
      <c r="H86" s="70">
        <v>212.74400000000003</v>
      </c>
      <c r="I86" s="70">
        <v>169.72600000000003</v>
      </c>
      <c r="J86" s="70">
        <v>196.96549999999996</v>
      </c>
      <c r="K86" s="70">
        <v>191.10024999999996</v>
      </c>
      <c r="L86" s="70">
        <v>244.94800000000001</v>
      </c>
      <c r="M86" s="70">
        <v>168.55174999999997</v>
      </c>
    </row>
    <row r="87" spans="1:13">
      <c r="A87" s="65" t="s">
        <v>129</v>
      </c>
      <c r="B87" s="70">
        <v>138.766625</v>
      </c>
      <c r="C87" s="70">
        <v>139.547875</v>
      </c>
      <c r="D87" s="70">
        <v>147.02962500000001</v>
      </c>
      <c r="E87" s="70">
        <v>142.60312500000001</v>
      </c>
      <c r="F87" s="70">
        <v>146.77025000000003</v>
      </c>
      <c r="G87" s="70">
        <v>148.21212500000001</v>
      </c>
      <c r="H87" s="70">
        <v>155.1846875</v>
      </c>
      <c r="I87" s="70">
        <v>160.21</v>
      </c>
      <c r="J87" s="70">
        <v>117.7534375</v>
      </c>
      <c r="K87" s="70">
        <v>100.0596875</v>
      </c>
      <c r="L87" s="70">
        <v>100.363125</v>
      </c>
      <c r="M87" s="70">
        <v>134.90406250000001</v>
      </c>
    </row>
    <row r="88" spans="1:13">
      <c r="A88" s="65" t="s">
        <v>130</v>
      </c>
      <c r="B88" s="71">
        <v>-72.262874999999994</v>
      </c>
      <c r="C88" s="71">
        <v>-61.160500000000013</v>
      </c>
      <c r="D88" s="71">
        <v>-82.233500000000049</v>
      </c>
      <c r="E88" s="71">
        <v>-79.176124999999956</v>
      </c>
      <c r="F88" s="71">
        <v>-81.499749999999949</v>
      </c>
      <c r="G88" s="71">
        <v>-91.821624999999983</v>
      </c>
      <c r="H88" s="71">
        <v>-66.325937499999995</v>
      </c>
      <c r="I88" s="71">
        <v>-58.988750000000003</v>
      </c>
      <c r="J88" s="71">
        <v>-84.290625000000006</v>
      </c>
      <c r="K88" s="71">
        <v>-92.924999999999997</v>
      </c>
      <c r="L88" s="71">
        <v>-73.297499999999999</v>
      </c>
      <c r="M88" s="71">
        <v>-106.605625</v>
      </c>
    </row>
    <row r="89" spans="1:13">
      <c r="A89" s="65" t="s">
        <v>131</v>
      </c>
      <c r="B89" s="71">
        <v>-76.022199999999998</v>
      </c>
      <c r="C89" s="71">
        <v>-64.251700000000028</v>
      </c>
      <c r="D89" s="71">
        <v>-80.107799999999997</v>
      </c>
      <c r="E89" s="71">
        <v>-79.498100000000022</v>
      </c>
      <c r="F89" s="71">
        <v>-76.994499999999903</v>
      </c>
      <c r="G89" s="71">
        <v>-79.055400000000077</v>
      </c>
      <c r="H89" s="71">
        <v>-75.182249999999996</v>
      </c>
      <c r="I89" s="71">
        <v>-47.432499999999997</v>
      </c>
      <c r="J89" s="71">
        <v>-72.085499999999996</v>
      </c>
      <c r="K89" s="71">
        <v>-82.40625</v>
      </c>
      <c r="L89" s="71">
        <v>-72.477500000000077</v>
      </c>
      <c r="M89" s="71">
        <v>-87.9435</v>
      </c>
    </row>
    <row r="90" spans="1:13">
      <c r="A90" s="65" t="s">
        <v>132</v>
      </c>
      <c r="B90" s="71">
        <v>-79.201125000000005</v>
      </c>
      <c r="C90" s="71">
        <v>-63.74075000000002</v>
      </c>
      <c r="D90" s="71">
        <v>-87.014500000000112</v>
      </c>
      <c r="E90" s="71">
        <v>-84.964249999999993</v>
      </c>
      <c r="F90" s="71">
        <v>-81.33887500000003</v>
      </c>
      <c r="G90" s="71">
        <v>-81.184375000000003</v>
      </c>
      <c r="H90" s="71">
        <v>-64.297499999999999</v>
      </c>
      <c r="I90" s="71">
        <v>-51.682812499999997</v>
      </c>
      <c r="J90" s="71">
        <v>-74.565624999999997</v>
      </c>
      <c r="K90" s="71">
        <v>-78.132499999999993</v>
      </c>
      <c r="L90" s="71">
        <v>-83.275000000000006</v>
      </c>
      <c r="M90" s="71">
        <v>-85.363437500000003</v>
      </c>
    </row>
    <row r="91" spans="1:13">
      <c r="A91" s="65" t="s">
        <v>133</v>
      </c>
      <c r="B91" s="71">
        <v>-79.030250000000009</v>
      </c>
      <c r="C91" s="71">
        <v>-78.491</v>
      </c>
      <c r="D91" s="71">
        <v>-83.294500000000085</v>
      </c>
      <c r="E91" s="71">
        <v>-80.742124999999987</v>
      </c>
      <c r="F91" s="71">
        <v>-83.181624999999826</v>
      </c>
      <c r="G91" s="71">
        <v>-79.940499999999929</v>
      </c>
      <c r="H91" s="71">
        <v>-90.013437499999995</v>
      </c>
      <c r="I91" s="71">
        <v>-64.022812500000001</v>
      </c>
      <c r="J91" s="71">
        <v>-85.55</v>
      </c>
      <c r="K91" s="71">
        <v>-90.665000000000006</v>
      </c>
      <c r="L91" s="71">
        <v>-93.932187499999998</v>
      </c>
      <c r="M91" s="71">
        <v>-100.875</v>
      </c>
    </row>
    <row r="92" spans="1:13">
      <c r="A92" s="65" t="s">
        <v>134</v>
      </c>
      <c r="B92" s="71">
        <v>-71.8767</v>
      </c>
      <c r="C92" s="71">
        <v>-60.266199999999998</v>
      </c>
      <c r="D92" s="71">
        <v>-65.25409999999988</v>
      </c>
      <c r="E92" s="71">
        <v>-65.099900000000048</v>
      </c>
      <c r="F92" s="71">
        <v>-66.089699999999993</v>
      </c>
      <c r="G92" s="71">
        <v>-70.924200000000042</v>
      </c>
      <c r="H92" s="71">
        <v>26.670500000000004</v>
      </c>
      <c r="I92" s="71">
        <v>47.681249999999999</v>
      </c>
      <c r="J92" s="71">
        <v>23.165999999999997</v>
      </c>
      <c r="K92" s="71">
        <v>16.864999999999998</v>
      </c>
      <c r="L92" s="71">
        <v>35.227000000000004</v>
      </c>
      <c r="M92" s="71">
        <v>19.622500000000059</v>
      </c>
    </row>
    <row r="93" spans="1:13">
      <c r="A93" s="65" t="s">
        <v>135</v>
      </c>
      <c r="B93" s="71">
        <v>26.562374999999996</v>
      </c>
      <c r="C93" s="71">
        <v>24.706374999999994</v>
      </c>
      <c r="D93" s="71">
        <v>4.3806250000000091</v>
      </c>
      <c r="E93" s="71">
        <v>4.6512500000000001</v>
      </c>
      <c r="F93" s="71">
        <v>6.4959999999999809</v>
      </c>
      <c r="G93" s="71">
        <v>2.6609999999999445</v>
      </c>
      <c r="H93" s="71">
        <v>28.720312499999999</v>
      </c>
      <c r="I93" s="71">
        <v>23.483437500000001</v>
      </c>
      <c r="J93" s="71">
        <v>0.44406249999997272</v>
      </c>
      <c r="K93" s="71">
        <v>-14.807812500000001</v>
      </c>
      <c r="L93" s="71">
        <v>23.884374999999999</v>
      </c>
      <c r="M93" s="71">
        <v>-11.966875</v>
      </c>
    </row>
    <row r="94" spans="1:13">
      <c r="A94" s="65" t="s">
        <v>136</v>
      </c>
      <c r="B94" s="70">
        <v>14.15325</v>
      </c>
      <c r="C94" s="70">
        <v>11.848000000000013</v>
      </c>
      <c r="D94" s="70">
        <v>-9.9671249999998963</v>
      </c>
      <c r="E94" s="70">
        <v>-10.048749999999927</v>
      </c>
      <c r="F94" s="70">
        <v>-8.5902500000000828</v>
      </c>
      <c r="G94" s="70">
        <v>-15.771000000000072</v>
      </c>
      <c r="H94" s="70">
        <v>36.261249999999997</v>
      </c>
      <c r="I94" s="70">
        <v>36.808437499999997</v>
      </c>
      <c r="J94" s="70">
        <v>34.988437499999918</v>
      </c>
      <c r="K94" s="70">
        <v>27.409375000000001</v>
      </c>
      <c r="L94" s="70">
        <v>44.348125000000003</v>
      </c>
      <c r="M94" s="70">
        <v>25.642812500000002</v>
      </c>
    </row>
    <row r="95" spans="1:13">
      <c r="A95" s="65" t="s">
        <v>137</v>
      </c>
      <c r="B95" s="70">
        <v>18.639900000000001</v>
      </c>
      <c r="C95" s="70">
        <v>14.7925</v>
      </c>
      <c r="D95" s="70">
        <v>-0.19690000000002783</v>
      </c>
      <c r="E95" s="70">
        <v>-0.91620000000000346</v>
      </c>
      <c r="F95" s="70">
        <v>0.99340000000006512</v>
      </c>
      <c r="G95" s="70">
        <v>-1.5002000000000635</v>
      </c>
      <c r="H95" s="70">
        <v>70.166250000000005</v>
      </c>
      <c r="I95" s="70">
        <v>78.435999999999979</v>
      </c>
      <c r="J95" s="70">
        <v>77.276749999999993</v>
      </c>
      <c r="K95" s="70">
        <v>73.843250000000012</v>
      </c>
      <c r="L95" s="70">
        <v>78.722249999999974</v>
      </c>
      <c r="M95" s="70">
        <v>59.782499999999999</v>
      </c>
    </row>
    <row r="96" spans="1:13">
      <c r="A96" s="65" t="s">
        <v>138</v>
      </c>
      <c r="B96" s="70">
        <v>17.754000000000005</v>
      </c>
      <c r="C96" s="70">
        <v>13.221875000000001</v>
      </c>
      <c r="D96" s="70">
        <v>-5.9207499999998845</v>
      </c>
      <c r="E96" s="70">
        <v>-6.9835000000000491</v>
      </c>
      <c r="F96" s="70">
        <v>-4.5545000000000755</v>
      </c>
      <c r="G96" s="70">
        <v>-7.7335000000000491</v>
      </c>
      <c r="H96" s="70">
        <v>35.6565625</v>
      </c>
      <c r="I96" s="70">
        <v>45.783749999999998</v>
      </c>
      <c r="J96" s="70">
        <v>47.22625000000005</v>
      </c>
      <c r="K96" s="70">
        <v>37.965312500000003</v>
      </c>
      <c r="L96" s="70">
        <v>54.909374999999997</v>
      </c>
      <c r="M96" s="70">
        <v>43.113437500000003</v>
      </c>
    </row>
    <row r="97" spans="1:13">
      <c r="A97" s="65" t="s">
        <v>139</v>
      </c>
      <c r="B97" s="70">
        <v>12.092999999999989</v>
      </c>
      <c r="C97" s="70">
        <v>10.590250000000026</v>
      </c>
      <c r="D97" s="70">
        <v>3.8041249999999991</v>
      </c>
      <c r="E97" s="70">
        <v>3.0411249999999797</v>
      </c>
      <c r="F97" s="70">
        <v>3.9833749999999952</v>
      </c>
      <c r="G97" s="70">
        <v>4.1256250000000136</v>
      </c>
      <c r="H97" s="70">
        <v>51.061562500000001</v>
      </c>
      <c r="I97" s="70">
        <v>61.771875000000001</v>
      </c>
      <c r="J97" s="70">
        <v>72.357500000000002</v>
      </c>
      <c r="K97" s="70">
        <v>78.073437499999997</v>
      </c>
      <c r="L97" s="70">
        <v>68.220624999999998</v>
      </c>
      <c r="M97" s="70">
        <v>63.807812499999997</v>
      </c>
    </row>
    <row r="98" spans="1:13">
      <c r="A98" s="65" t="s">
        <v>140</v>
      </c>
      <c r="B98" s="70">
        <v>24.397600000000011</v>
      </c>
      <c r="C98" s="70">
        <v>21.231600000000014</v>
      </c>
      <c r="D98" s="70">
        <v>3.8419000000000096</v>
      </c>
      <c r="E98" s="70">
        <v>2.705600000000004</v>
      </c>
      <c r="F98" s="70">
        <v>5.9072000000000457</v>
      </c>
      <c r="G98" s="70">
        <v>-0.86159999999995307</v>
      </c>
      <c r="H98" s="70">
        <v>55.735500000000002</v>
      </c>
      <c r="I98" s="70">
        <v>54.593999999999994</v>
      </c>
      <c r="J98" s="70">
        <v>60.055000000000064</v>
      </c>
      <c r="K98" s="70">
        <v>50.040250000000015</v>
      </c>
      <c r="L98" s="70">
        <v>72.662750000000017</v>
      </c>
      <c r="M98" s="70">
        <v>42.668250000000057</v>
      </c>
    </row>
    <row r="99" spans="1:13">
      <c r="A99" s="65" t="s">
        <v>141</v>
      </c>
      <c r="B99" s="70">
        <v>4.3588750000000118</v>
      </c>
      <c r="C99" s="70">
        <v>10.037874999999985</v>
      </c>
      <c r="D99" s="70">
        <v>10.164125000000126</v>
      </c>
      <c r="E99" s="70">
        <v>-4.1026250000001028</v>
      </c>
      <c r="F99" s="70">
        <v>17.93375</v>
      </c>
      <c r="G99" s="70">
        <v>2.8244999999999436</v>
      </c>
      <c r="H99" s="70">
        <v>32.081874999999997</v>
      </c>
      <c r="I99" s="70">
        <v>44.601875</v>
      </c>
      <c r="J99" s="70">
        <v>7.8696874999999409</v>
      </c>
      <c r="K99" s="70">
        <v>-15.6171875</v>
      </c>
      <c r="L99" s="70">
        <v>-13.385312499999941</v>
      </c>
      <c r="M99" s="70">
        <v>20.202500000000001</v>
      </c>
    </row>
    <row r="100" spans="1:13">
      <c r="A100" s="65" t="s">
        <v>142</v>
      </c>
      <c r="B100" s="71">
        <v>-13.78325000000001</v>
      </c>
      <c r="C100" s="71">
        <v>2.8248749999999632</v>
      </c>
      <c r="D100" s="71">
        <v>-21.144750000000045</v>
      </c>
      <c r="E100" s="71">
        <v>-20.274374999999999</v>
      </c>
      <c r="F100" s="71">
        <v>-14.184999999999945</v>
      </c>
      <c r="G100" s="71">
        <v>-37.954250000000002</v>
      </c>
      <c r="H100" s="71">
        <v>12.84625</v>
      </c>
      <c r="I100" s="71">
        <v>31.438437499999999</v>
      </c>
      <c r="J100" s="71">
        <v>4.0581249999999613</v>
      </c>
      <c r="K100" s="71">
        <v>-18.034062500000001</v>
      </c>
      <c r="L100" s="71">
        <v>15.276249999999999</v>
      </c>
      <c r="M100" s="71">
        <v>-27.025937499999941</v>
      </c>
    </row>
    <row r="101" spans="1:13">
      <c r="A101" s="65" t="s">
        <v>143</v>
      </c>
      <c r="B101" s="71">
        <v>-23.825400000000002</v>
      </c>
      <c r="C101" s="71">
        <v>-5.8650000000000091</v>
      </c>
      <c r="D101" s="71">
        <v>-13.620100000000036</v>
      </c>
      <c r="E101" s="71">
        <v>-14.896599999999978</v>
      </c>
      <c r="F101" s="71">
        <v>-9.4257000000000062</v>
      </c>
      <c r="G101" s="71">
        <v>-19.684300000000007</v>
      </c>
      <c r="H101" s="71">
        <v>-18.739000000000004</v>
      </c>
      <c r="I101" s="71">
        <v>14.657750000000007</v>
      </c>
      <c r="J101" s="71">
        <v>-4.3462500000000004</v>
      </c>
      <c r="K101" s="71">
        <v>-25.13</v>
      </c>
      <c r="L101" s="71">
        <v>-8.3725000000000591</v>
      </c>
      <c r="M101" s="71">
        <v>-29.30125</v>
      </c>
    </row>
    <row r="102" spans="1:13">
      <c r="A102" s="65" t="s">
        <v>144</v>
      </c>
      <c r="B102" s="71">
        <v>-27.075500000000005</v>
      </c>
      <c r="C102" s="71">
        <v>-7.8811249999999999</v>
      </c>
      <c r="D102" s="71">
        <v>-19.527124999999955</v>
      </c>
      <c r="E102" s="71">
        <v>-20.397375000000125</v>
      </c>
      <c r="F102" s="71">
        <v>-17.56412499999999</v>
      </c>
      <c r="G102" s="71">
        <v>-19.957250000000045</v>
      </c>
      <c r="H102" s="71">
        <v>-13.0290625</v>
      </c>
      <c r="I102" s="71">
        <v>6.2187499999993179E-2</v>
      </c>
      <c r="J102" s="71">
        <v>-17.3828125</v>
      </c>
      <c r="K102" s="71">
        <v>-29.990312500000002</v>
      </c>
      <c r="L102" s="71">
        <v>-26.392187499999999</v>
      </c>
      <c r="M102" s="71">
        <v>-36.998750000000001</v>
      </c>
    </row>
    <row r="103" spans="1:13">
      <c r="A103" s="65" t="s">
        <v>145</v>
      </c>
      <c r="B103" s="71">
        <v>-13.955500000000001</v>
      </c>
      <c r="C103" s="71">
        <v>-11.822125</v>
      </c>
      <c r="D103" s="71">
        <v>-17.490750000000048</v>
      </c>
      <c r="E103" s="71">
        <v>-17.83400000000006</v>
      </c>
      <c r="F103" s="71">
        <v>-15.641124999999988</v>
      </c>
      <c r="G103" s="71">
        <v>-18.553249999999935</v>
      </c>
      <c r="H103" s="71">
        <v>-26.163125000000001</v>
      </c>
      <c r="I103" s="71">
        <v>1.7693749999999999</v>
      </c>
      <c r="J103" s="71">
        <v>-17.320937499999999</v>
      </c>
      <c r="K103" s="71">
        <v>-30.458749999999998</v>
      </c>
      <c r="L103" s="71">
        <v>-30.805937499999999</v>
      </c>
      <c r="M103" s="71">
        <v>-36.005937500000002</v>
      </c>
    </row>
    <row r="104" spans="1:13">
      <c r="A104" s="65" t="s">
        <v>146</v>
      </c>
      <c r="B104" s="71">
        <v>-11.750699999999995</v>
      </c>
      <c r="C104" s="71">
        <v>1.0073000000000008</v>
      </c>
      <c r="D104" s="71">
        <v>-12.579900000000066</v>
      </c>
      <c r="E104" s="71">
        <v>-15.431799999999839</v>
      </c>
      <c r="F104" s="71">
        <v>-12.4602000000001</v>
      </c>
      <c r="G104" s="71">
        <v>-19.386600000000044</v>
      </c>
      <c r="H104" s="71">
        <v>-20.080749999999995</v>
      </c>
      <c r="I104" s="71">
        <v>3.0330000000000013</v>
      </c>
      <c r="J104" s="71">
        <v>-19.116249999999923</v>
      </c>
      <c r="K104" s="71">
        <v>-33.789499999999975</v>
      </c>
      <c r="L104" s="71">
        <v>-13.079000000000008</v>
      </c>
      <c r="M104" s="71">
        <v>-22.992499999999836</v>
      </c>
    </row>
    <row r="105" spans="1:13">
      <c r="A105" s="65" t="s">
        <v>147</v>
      </c>
      <c r="B105" s="71">
        <v>9.1102500000000077</v>
      </c>
      <c r="C105" s="71">
        <v>7.5223749999999967</v>
      </c>
      <c r="D105" s="71">
        <v>-10.969874999999888</v>
      </c>
      <c r="E105" s="71">
        <v>-10.59862499999997</v>
      </c>
      <c r="F105" s="71">
        <v>-8.7395000000000209</v>
      </c>
      <c r="G105" s="71">
        <v>-12.313375000000065</v>
      </c>
      <c r="H105" s="71">
        <v>26.351875</v>
      </c>
      <c r="I105" s="71">
        <v>15.988125</v>
      </c>
      <c r="J105" s="71">
        <v>0.36843749999997044</v>
      </c>
      <c r="K105" s="71">
        <v>-14.233750000000001</v>
      </c>
      <c r="L105" s="71">
        <v>22.302499999999998</v>
      </c>
      <c r="M105" s="71">
        <v>-15.45875</v>
      </c>
    </row>
    <row r="106" spans="1:13">
      <c r="A106" s="65" t="s">
        <v>148</v>
      </c>
      <c r="B106" s="70">
        <v>5.3158750000000055</v>
      </c>
      <c r="C106" s="70">
        <v>2.5338750000000001</v>
      </c>
      <c r="D106" s="70">
        <v>-17.471000000000117</v>
      </c>
      <c r="E106" s="70">
        <v>-19.077624999999898</v>
      </c>
      <c r="F106" s="70">
        <v>-16.724125000000072</v>
      </c>
      <c r="G106" s="70">
        <v>-19.665250000000015</v>
      </c>
      <c r="H106" s="70">
        <v>3.1512500000000001</v>
      </c>
      <c r="I106" s="70">
        <v>-0.59531249999999858</v>
      </c>
      <c r="J106" s="70">
        <v>-6.1056249999999181</v>
      </c>
      <c r="K106" s="70">
        <v>-16.9296875</v>
      </c>
      <c r="L106" s="70">
        <v>5.7946874999999523</v>
      </c>
      <c r="M106" s="70">
        <v>-4.8693749999999909</v>
      </c>
    </row>
    <row r="107" spans="1:13">
      <c r="A107" s="65" t="s">
        <v>149</v>
      </c>
      <c r="B107" s="70">
        <v>7.1380000000000052</v>
      </c>
      <c r="C107" s="70">
        <v>3.6918999999999969</v>
      </c>
      <c r="D107" s="70">
        <v>-10.768999999999892</v>
      </c>
      <c r="E107" s="70">
        <v>-12.194299999999998</v>
      </c>
      <c r="F107" s="70">
        <v>-10.060899999999947</v>
      </c>
      <c r="G107" s="70">
        <v>-9.2217000000000553</v>
      </c>
      <c r="H107" s="70">
        <v>4.3914999999999997</v>
      </c>
      <c r="I107" s="70">
        <v>1.795499999999997</v>
      </c>
      <c r="J107" s="70">
        <v>-4.2077500000000327</v>
      </c>
      <c r="K107" s="70">
        <v>-12.72950000000003</v>
      </c>
      <c r="L107" s="70">
        <v>1.6630000000000109</v>
      </c>
      <c r="M107" s="70">
        <v>-5.9560000000000173</v>
      </c>
    </row>
    <row r="108" spans="1:13">
      <c r="A108" s="65" t="s">
        <v>150</v>
      </c>
      <c r="B108" s="70">
        <v>8.6739999999999995</v>
      </c>
      <c r="C108" s="70">
        <v>4.887625000000007</v>
      </c>
      <c r="D108" s="70">
        <v>-13.248249999999985</v>
      </c>
      <c r="E108" s="70">
        <v>-15.602874999999926</v>
      </c>
      <c r="F108" s="70">
        <v>-12.64425000000017</v>
      </c>
      <c r="G108" s="70">
        <v>-10.508249999999862</v>
      </c>
      <c r="H108" s="70">
        <v>0.34343750000000001</v>
      </c>
      <c r="I108" s="70">
        <v>2.5462500000000001</v>
      </c>
      <c r="J108" s="70">
        <v>-0.44218750000004547</v>
      </c>
      <c r="K108" s="70">
        <v>-13.4203125</v>
      </c>
      <c r="L108" s="70">
        <v>9.5478124999999636</v>
      </c>
      <c r="M108" s="70">
        <v>8.6687500000000455</v>
      </c>
    </row>
    <row r="109" spans="1:13">
      <c r="A109" s="65" t="s">
        <v>151</v>
      </c>
      <c r="B109" s="70">
        <v>11.751000000000001</v>
      </c>
      <c r="C109" s="70">
        <v>9.2653749999999988</v>
      </c>
      <c r="D109" s="70">
        <v>-2.6006249999999227</v>
      </c>
      <c r="E109" s="70">
        <v>-4.2372500000000173</v>
      </c>
      <c r="F109" s="70">
        <v>-2.2181249999999864</v>
      </c>
      <c r="G109" s="70">
        <v>-0.32224999999993997</v>
      </c>
      <c r="H109" s="70">
        <v>0.70968750000000114</v>
      </c>
      <c r="I109" s="70">
        <v>6.6215624999999996</v>
      </c>
      <c r="J109" s="70">
        <v>5.9471874999999841</v>
      </c>
      <c r="K109" s="70">
        <v>-0.96218749999997044</v>
      </c>
      <c r="L109" s="70">
        <v>13.7396875</v>
      </c>
      <c r="M109" s="70">
        <v>8.0099999999999909</v>
      </c>
    </row>
    <row r="110" spans="1:13">
      <c r="A110" s="65" t="s">
        <v>152</v>
      </c>
      <c r="B110" s="70">
        <v>8.4551999999999978</v>
      </c>
      <c r="C110" s="70">
        <v>4.1692</v>
      </c>
      <c r="D110" s="70">
        <v>-11.584799999999973</v>
      </c>
      <c r="E110" s="70">
        <v>-13.842899999999986</v>
      </c>
      <c r="F110" s="70">
        <v>-9.9930000000000518</v>
      </c>
      <c r="G110" s="70">
        <v>-13.123300000000086</v>
      </c>
      <c r="H110" s="70">
        <v>6.12</v>
      </c>
      <c r="I110" s="70">
        <v>-0.38925000000000409</v>
      </c>
      <c r="J110" s="70">
        <v>2.4554999999999723</v>
      </c>
      <c r="K110" s="70">
        <v>-3.8640000000000327</v>
      </c>
      <c r="L110" s="70">
        <v>15.036750000000012</v>
      </c>
      <c r="M110" s="70">
        <v>-15.926500000000033</v>
      </c>
    </row>
    <row r="111" spans="1:13">
      <c r="A111" s="65" t="s">
        <v>153</v>
      </c>
      <c r="B111" s="70">
        <v>-17.562125000000002</v>
      </c>
      <c r="C111" s="70">
        <v>-16.430125</v>
      </c>
      <c r="D111" s="70">
        <v>-20.47950000000003</v>
      </c>
      <c r="E111" s="70">
        <v>-26.023000000000025</v>
      </c>
      <c r="F111" s="70">
        <v>-17.113125000000082</v>
      </c>
      <c r="G111" s="70">
        <v>-17.24837500000001</v>
      </c>
      <c r="H111" s="70">
        <v>-2.3159375</v>
      </c>
      <c r="I111" s="70">
        <v>2.1371875</v>
      </c>
      <c r="J111" s="70">
        <v>-36.612187499999997</v>
      </c>
      <c r="K111" s="70">
        <v>-59.300625000000082</v>
      </c>
      <c r="L111" s="70">
        <v>-56.310937500000001</v>
      </c>
      <c r="M111" s="70">
        <v>-22.196875000000091</v>
      </c>
    </row>
    <row r="112" spans="1:13">
      <c r="A112" s="65" t="s">
        <v>154</v>
      </c>
      <c r="B112" s="71">
        <v>-16.424250000000001</v>
      </c>
      <c r="C112" s="71">
        <v>-0.62950000000000728</v>
      </c>
      <c r="D112" s="71">
        <v>-25.228000000000065</v>
      </c>
      <c r="E112" s="71">
        <v>-24.366250000000001</v>
      </c>
      <c r="F112" s="71">
        <v>-18.857000000000198</v>
      </c>
      <c r="G112" s="71">
        <v>-41.404249999999934</v>
      </c>
      <c r="H112" s="71">
        <v>-13.300625</v>
      </c>
      <c r="I112" s="71">
        <v>-1.2221875</v>
      </c>
      <c r="J112" s="71">
        <v>-29.337812499999998</v>
      </c>
      <c r="K112" s="71">
        <v>-51.048749999999998</v>
      </c>
      <c r="L112" s="71">
        <v>-26.2818749999999</v>
      </c>
      <c r="M112" s="71">
        <v>-56.0078125</v>
      </c>
    </row>
    <row r="113" spans="1:13">
      <c r="A113" s="65" t="s">
        <v>155</v>
      </c>
      <c r="B113" s="71">
        <v>-20.664000000000016</v>
      </c>
      <c r="C113" s="71">
        <v>-5.6788333333333316</v>
      </c>
      <c r="D113" s="71">
        <v>-12.92341666666664</v>
      </c>
      <c r="E113" s="71">
        <v>-14.036499999999933</v>
      </c>
      <c r="F113" s="71">
        <v>-9.8433333333332484</v>
      </c>
      <c r="G113" s="71">
        <v>-17.477833333333251</v>
      </c>
      <c r="H113" s="71">
        <v>-23.556666666666672</v>
      </c>
      <c r="I113" s="71">
        <v>2.4927083333333329</v>
      </c>
      <c r="J113" s="71">
        <v>-13.393750000000001</v>
      </c>
      <c r="K113" s="71">
        <v>-31.493749999999999</v>
      </c>
      <c r="L113" s="71">
        <v>-18.841458333333321</v>
      </c>
      <c r="M113" s="71">
        <v>-33.638333333333321</v>
      </c>
    </row>
    <row r="114" spans="1:13">
      <c r="A114" s="65" t="s">
        <v>156</v>
      </c>
      <c r="B114" s="71">
        <v>-26.77</v>
      </c>
      <c r="C114" s="71">
        <v>-6.7982499999999995</v>
      </c>
      <c r="D114" s="71">
        <v>-19.151125000000206</v>
      </c>
      <c r="E114" s="71">
        <v>-20.017749999999978</v>
      </c>
      <c r="F114" s="71">
        <v>-17.414375000000064</v>
      </c>
      <c r="G114" s="71">
        <v>-19.650999999999954</v>
      </c>
      <c r="H114" s="71">
        <v>-11.865937499999999</v>
      </c>
      <c r="I114" s="71">
        <v>1.3153125000000001</v>
      </c>
      <c r="J114" s="71">
        <v>-17.087499999999999</v>
      </c>
      <c r="K114" s="71">
        <v>-29.866562500000001</v>
      </c>
      <c r="L114" s="71">
        <v>-26.0275</v>
      </c>
      <c r="M114" s="71">
        <v>-37.693437500000002</v>
      </c>
    </row>
    <row r="115" spans="1:13">
      <c r="A115" s="65" t="s">
        <v>157</v>
      </c>
      <c r="B115" s="71">
        <v>-12.948624999999993</v>
      </c>
      <c r="C115" s="71">
        <v>-10.598499999999998</v>
      </c>
      <c r="D115" s="71">
        <v>-16.800875000000019</v>
      </c>
      <c r="E115" s="71">
        <v>-17.142875000000004</v>
      </c>
      <c r="F115" s="71">
        <v>-15.156750000000102</v>
      </c>
      <c r="G115" s="71">
        <v>-17.908874999999966</v>
      </c>
      <c r="H115" s="71">
        <v>-26.015000000000001</v>
      </c>
      <c r="I115" s="71">
        <v>2.1712500000000001</v>
      </c>
      <c r="J115" s="71">
        <v>-17.260000000000002</v>
      </c>
      <c r="K115" s="71">
        <v>-30.7890625</v>
      </c>
      <c r="L115" s="71">
        <v>-31.072187499999998</v>
      </c>
      <c r="M115" s="71">
        <v>-37.004062500000003</v>
      </c>
    </row>
    <row r="116" spans="1:13">
      <c r="A116" s="65" t="s">
        <v>158</v>
      </c>
      <c r="B116" s="71">
        <v>-12.065100000000001</v>
      </c>
      <c r="C116" s="71">
        <v>0.82119999999999749</v>
      </c>
      <c r="D116" s="71">
        <v>-13.523900000000026</v>
      </c>
      <c r="E116" s="71">
        <v>-16.278999999999996</v>
      </c>
      <c r="F116" s="71">
        <v>-13.424899999999866</v>
      </c>
      <c r="G116" s="71">
        <v>-20.270200000000045</v>
      </c>
      <c r="H116" s="71">
        <v>-21.069500000000005</v>
      </c>
      <c r="I116" s="71">
        <v>1.8512500000000001</v>
      </c>
      <c r="J116" s="71">
        <v>-20.442750000000046</v>
      </c>
      <c r="K116" s="71">
        <v>-36.049500000000023</v>
      </c>
      <c r="L116" s="71">
        <v>-14.116250000000001</v>
      </c>
      <c r="M116" s="71">
        <v>-23.682500000000001</v>
      </c>
    </row>
    <row r="117" spans="1:13">
      <c r="A117" s="65" t="s">
        <v>159</v>
      </c>
      <c r="B117" s="71">
        <v>4.0363750000000014</v>
      </c>
      <c r="C117" s="71">
        <v>3.0240000000000009</v>
      </c>
      <c r="D117" s="71">
        <v>-14.056375000000003</v>
      </c>
      <c r="E117" s="71">
        <v>-13.653625000000034</v>
      </c>
      <c r="F117" s="71">
        <v>-11.750500000000102</v>
      </c>
      <c r="G117" s="71">
        <v>-15.21612499999992</v>
      </c>
      <c r="H117" s="71">
        <v>19.750937499999999</v>
      </c>
      <c r="I117" s="71">
        <v>7.4912499999999937</v>
      </c>
      <c r="J117" s="71">
        <v>-2.4368749999999864</v>
      </c>
      <c r="K117" s="71">
        <v>-17.389687500000001</v>
      </c>
      <c r="L117" s="71">
        <v>16.855</v>
      </c>
      <c r="M117" s="71">
        <v>-18.97625000000005</v>
      </c>
    </row>
    <row r="118" spans="1:13">
      <c r="A118" s="65" t="s">
        <v>160</v>
      </c>
      <c r="B118" s="70">
        <v>7.0212500000000002</v>
      </c>
      <c r="C118" s="70">
        <v>5.3717499999999987</v>
      </c>
      <c r="D118" s="70">
        <v>-13.219624999999951</v>
      </c>
      <c r="E118" s="70">
        <v>-14.944625000000087</v>
      </c>
      <c r="F118" s="70">
        <v>-12.467124999999896</v>
      </c>
      <c r="G118" s="70">
        <v>-15.438499999999976</v>
      </c>
      <c r="H118" s="70">
        <v>5.4981249999999999</v>
      </c>
      <c r="I118" s="70">
        <v>3.6243750000000001</v>
      </c>
      <c r="J118" s="70">
        <v>-2.3484375000000455</v>
      </c>
      <c r="K118" s="70">
        <v>-12.2796875</v>
      </c>
      <c r="L118" s="70">
        <v>7.9015625000000114</v>
      </c>
      <c r="M118" s="70">
        <v>0.71781250000003638</v>
      </c>
    </row>
    <row r="119" spans="1:13">
      <c r="A119" s="65" t="s">
        <v>161</v>
      </c>
      <c r="B119" s="70">
        <v>7.5272000000000006</v>
      </c>
      <c r="C119" s="70">
        <v>5.5874999999999915</v>
      </c>
      <c r="D119" s="70">
        <v>-8.3339999999999463</v>
      </c>
      <c r="E119" s="70">
        <v>-9.8821000000000367</v>
      </c>
      <c r="F119" s="70">
        <v>-7.6091999999999871</v>
      </c>
      <c r="G119" s="70">
        <v>-6.2025999999999613</v>
      </c>
      <c r="H119" s="70">
        <v>5.4237500000000001</v>
      </c>
      <c r="I119" s="70">
        <v>4.1974999999999909</v>
      </c>
      <c r="J119" s="70">
        <v>-1.9850000000000136</v>
      </c>
      <c r="K119" s="70">
        <v>-10.470499999999902</v>
      </c>
      <c r="L119" s="70">
        <v>3.8332499999999641</v>
      </c>
      <c r="M119" s="70">
        <v>-2.4837499999998727</v>
      </c>
    </row>
    <row r="120" spans="1:13">
      <c r="A120" s="65" t="s">
        <v>162</v>
      </c>
      <c r="B120" s="70">
        <v>5.3512500000000003</v>
      </c>
      <c r="C120" s="70">
        <v>3.2556249999999949</v>
      </c>
      <c r="D120" s="70">
        <v>-14.190500000000043</v>
      </c>
      <c r="E120" s="70">
        <v>-16.71875</v>
      </c>
      <c r="F120" s="70">
        <v>-13.577125000000024</v>
      </c>
      <c r="G120" s="70">
        <v>-10.612500000000068</v>
      </c>
      <c r="H120" s="70">
        <v>0.35218749999999943</v>
      </c>
      <c r="I120" s="70">
        <v>1.8887499999999999</v>
      </c>
      <c r="J120" s="70">
        <v>-2.0631250000000136</v>
      </c>
      <c r="K120" s="70">
        <v>-13.5175</v>
      </c>
      <c r="L120" s="70">
        <v>7.1109374999999773</v>
      </c>
      <c r="M120" s="70">
        <v>10.095625</v>
      </c>
    </row>
    <row r="121" spans="1:13">
      <c r="A121" s="65" t="s">
        <v>163</v>
      </c>
      <c r="B121" s="70">
        <v>5.120750000000001</v>
      </c>
      <c r="C121" s="70">
        <v>4.3772500000000036</v>
      </c>
      <c r="D121" s="70">
        <v>-1.0411250000000223</v>
      </c>
      <c r="E121" s="70">
        <v>-1.9443749999999795</v>
      </c>
      <c r="F121" s="70">
        <v>-0.8628750000000025</v>
      </c>
      <c r="G121" s="70">
        <v>0.23787499999997408</v>
      </c>
      <c r="H121" s="70">
        <v>0.85312499999999858</v>
      </c>
      <c r="I121" s="70">
        <v>2.930937500000006</v>
      </c>
      <c r="J121" s="70">
        <v>2.2921874999999998</v>
      </c>
      <c r="K121" s="70">
        <v>-0.50812500000000682</v>
      </c>
      <c r="L121" s="70">
        <v>4.6703124999999943</v>
      </c>
      <c r="M121" s="70">
        <v>4.6062499999999886</v>
      </c>
    </row>
    <row r="122" spans="1:13">
      <c r="A122" s="65" t="s">
        <v>164</v>
      </c>
      <c r="B122" s="70">
        <v>6.334100000000003</v>
      </c>
      <c r="C122" s="70">
        <v>3.4346999999999923</v>
      </c>
      <c r="D122" s="70">
        <v>-10.439099999999939</v>
      </c>
      <c r="E122" s="70">
        <v>-12.838500000000067</v>
      </c>
      <c r="F122" s="70">
        <v>-8.8174000000000206</v>
      </c>
      <c r="G122" s="70">
        <v>-11.675399999999968</v>
      </c>
      <c r="H122" s="70">
        <v>3.8432500000000047</v>
      </c>
      <c r="I122" s="70">
        <v>0.37575000000000358</v>
      </c>
      <c r="J122" s="70">
        <v>3.0217499999999973</v>
      </c>
      <c r="K122" s="70">
        <v>-0.53350000000000364</v>
      </c>
      <c r="L122" s="70">
        <v>12.216999999999999</v>
      </c>
      <c r="M122" s="70">
        <v>-15.206500000000005</v>
      </c>
    </row>
    <row r="123" spans="1:13">
      <c r="A123" s="65" t="s">
        <v>165</v>
      </c>
      <c r="B123" s="70">
        <v>-21.205125000000002</v>
      </c>
      <c r="C123" s="70">
        <v>-20.368375</v>
      </c>
      <c r="D123" s="70">
        <v>-18.05437500000005</v>
      </c>
      <c r="E123" s="70">
        <v>-23.319375000000001</v>
      </c>
      <c r="F123" s="70">
        <v>-15.652124999999955</v>
      </c>
      <c r="G123" s="70">
        <v>-15.859624999999824</v>
      </c>
      <c r="H123" s="70">
        <v>-2.265625</v>
      </c>
      <c r="I123" s="70">
        <v>3.9759375000000001</v>
      </c>
      <c r="J123" s="70">
        <v>-34.950937500000002</v>
      </c>
      <c r="K123" s="70">
        <v>-50.402812500000003</v>
      </c>
      <c r="L123" s="70">
        <v>-51.86</v>
      </c>
      <c r="M123" s="70">
        <v>-18.544687499999998</v>
      </c>
    </row>
    <row r="124" spans="1:13">
      <c r="A124" s="65" t="s">
        <v>166</v>
      </c>
      <c r="B124" s="71">
        <v>-17.434875000000002</v>
      </c>
      <c r="C124" s="71">
        <v>2.228375000000014</v>
      </c>
      <c r="D124" s="71">
        <v>-21.133874999999989</v>
      </c>
      <c r="E124" s="71">
        <v>-20.407375000000002</v>
      </c>
      <c r="F124" s="71">
        <v>-15.826625000000035</v>
      </c>
      <c r="G124" s="71">
        <v>-35.669125000000008</v>
      </c>
      <c r="H124" s="71">
        <v>-14.179062500000001</v>
      </c>
      <c r="I124" s="71">
        <v>1.9950000000000001</v>
      </c>
      <c r="J124" s="71">
        <v>-27.805</v>
      </c>
      <c r="K124" s="71">
        <v>-52.017187499999999</v>
      </c>
      <c r="L124" s="71">
        <v>-21.262812499999999</v>
      </c>
      <c r="M124" s="71">
        <v>-53.286250000000003</v>
      </c>
    </row>
    <row r="125" spans="1:13">
      <c r="A125" s="65" t="s">
        <v>167</v>
      </c>
      <c r="B125" s="71">
        <v>-29.709100000000007</v>
      </c>
      <c r="C125" s="71">
        <v>-11.040099999999999</v>
      </c>
      <c r="D125" s="71">
        <v>-15.825199999999995</v>
      </c>
      <c r="E125" s="71">
        <v>-17.315899999999942</v>
      </c>
      <c r="F125" s="71">
        <v>-12.958999999999946</v>
      </c>
      <c r="G125" s="71">
        <v>-19.399300000000039</v>
      </c>
      <c r="H125" s="71">
        <v>-34.000499999999988</v>
      </c>
      <c r="I125" s="71">
        <v>2.3577499999999958</v>
      </c>
      <c r="J125" s="71">
        <v>-18.22625</v>
      </c>
      <c r="K125" s="71">
        <v>-40.598250000000007</v>
      </c>
      <c r="L125" s="71">
        <v>-20.372499999999945</v>
      </c>
      <c r="M125" s="71">
        <v>-40.496500000000026</v>
      </c>
    </row>
    <row r="126" spans="1:13">
      <c r="A126" s="65" t="s">
        <v>168</v>
      </c>
      <c r="B126" s="71">
        <v>-31.630250000000046</v>
      </c>
      <c r="C126" s="71">
        <v>-10.691875</v>
      </c>
      <c r="D126" s="71">
        <v>-19.591624999999908</v>
      </c>
      <c r="E126" s="71">
        <v>-20.409625000000005</v>
      </c>
      <c r="F126" s="71">
        <v>-18.393999999999778</v>
      </c>
      <c r="G126" s="71">
        <v>-19.674875000000043</v>
      </c>
      <c r="H126" s="71">
        <v>-17.041562500000001</v>
      </c>
      <c r="I126" s="71">
        <v>-0.26718750000000002</v>
      </c>
      <c r="J126" s="71">
        <v>-19.7890625</v>
      </c>
      <c r="K126" s="71">
        <v>-36.206874999999997</v>
      </c>
      <c r="L126" s="71">
        <v>-24.444375000000001</v>
      </c>
      <c r="M126" s="71">
        <v>-42.076562500000001</v>
      </c>
    </row>
    <row r="127" spans="1:13">
      <c r="A127" s="65" t="s">
        <v>169</v>
      </c>
      <c r="B127" s="71">
        <v>-17.908374999999992</v>
      </c>
      <c r="C127" s="71">
        <v>-15.648250000000004</v>
      </c>
      <c r="D127" s="71">
        <v>-17.591999999999871</v>
      </c>
      <c r="E127" s="71">
        <v>-17.942499999999999</v>
      </c>
      <c r="F127" s="71">
        <v>-16.437374999999975</v>
      </c>
      <c r="G127" s="71">
        <v>-18.067125000000033</v>
      </c>
      <c r="H127" s="71">
        <v>-32.024999999999999</v>
      </c>
      <c r="I127" s="71">
        <v>1.0225</v>
      </c>
      <c r="J127" s="71">
        <v>-20.0784375</v>
      </c>
      <c r="K127" s="71">
        <v>-36.268749999999997</v>
      </c>
      <c r="L127" s="71">
        <v>-31.662812500000001</v>
      </c>
      <c r="M127" s="71">
        <v>-38.317187500000003</v>
      </c>
    </row>
    <row r="128" spans="1:13">
      <c r="A128" s="65" t="s">
        <v>170</v>
      </c>
      <c r="B128" s="71">
        <v>-16.741299999999995</v>
      </c>
      <c r="C128" s="71">
        <v>-1.2379999999999995</v>
      </c>
      <c r="D128" s="71">
        <v>-14.623100000000022</v>
      </c>
      <c r="E128" s="71">
        <v>-17.066799999999944</v>
      </c>
      <c r="F128" s="71">
        <v>-14.584299999999871</v>
      </c>
      <c r="G128" s="71">
        <v>-19.474899999999934</v>
      </c>
      <c r="H128" s="71">
        <v>-29.224499999999978</v>
      </c>
      <c r="I128" s="71">
        <v>0.73599999999999977</v>
      </c>
      <c r="J128" s="71">
        <v>-22.634250000000009</v>
      </c>
      <c r="K128" s="71">
        <v>-41.854999999999997</v>
      </c>
      <c r="L128" s="71">
        <v>-20.157499999999999</v>
      </c>
      <c r="M128" s="71">
        <v>-20.571249999999999</v>
      </c>
    </row>
    <row r="129" spans="1:13">
      <c r="A129" s="65" t="s">
        <v>171</v>
      </c>
      <c r="B129" s="71">
        <v>1.9539999999999971</v>
      </c>
      <c r="C129" s="71">
        <v>1.4213749999999994</v>
      </c>
      <c r="D129" s="71">
        <v>-14.677499999999895</v>
      </c>
      <c r="E129" s="71">
        <v>-14.265749999999912</v>
      </c>
      <c r="F129" s="71">
        <v>-12.318500000000085</v>
      </c>
      <c r="G129" s="71">
        <v>-15.604874999999993</v>
      </c>
      <c r="H129" s="71">
        <v>14.56</v>
      </c>
      <c r="I129" s="71">
        <v>3.3643749999999999</v>
      </c>
      <c r="J129" s="71">
        <v>-2.7359374999999773</v>
      </c>
      <c r="K129" s="71">
        <v>-18.011875</v>
      </c>
      <c r="L129" s="71">
        <v>13.335625</v>
      </c>
      <c r="M129" s="71">
        <v>-19.916562499999941</v>
      </c>
    </row>
    <row r="130" spans="1:13">
      <c r="A130" s="65" t="s">
        <v>172</v>
      </c>
      <c r="B130" s="70">
        <v>3.6775000000000002</v>
      </c>
      <c r="C130" s="70">
        <v>2.8790000000000013</v>
      </c>
      <c r="D130" s="70">
        <v>-14.554375000000164</v>
      </c>
      <c r="E130" s="70">
        <v>-16.371125000000006</v>
      </c>
      <c r="F130" s="70">
        <v>-13.788749999999936</v>
      </c>
      <c r="G130" s="70">
        <v>-16.689125000000104</v>
      </c>
      <c r="H130" s="70">
        <v>2.2265625</v>
      </c>
      <c r="I130" s="70">
        <v>1.44875</v>
      </c>
      <c r="J130" s="70">
        <v>-4.4043750000000728</v>
      </c>
      <c r="K130" s="70">
        <v>-13.369687500000055</v>
      </c>
      <c r="L130" s="70">
        <v>4.4328125000000114</v>
      </c>
      <c r="M130" s="70">
        <v>0.25812499999994998</v>
      </c>
    </row>
    <row r="131" spans="1:13">
      <c r="A131" s="65" t="s">
        <v>173</v>
      </c>
      <c r="B131" s="70">
        <v>2.9501999999999988</v>
      </c>
      <c r="C131" s="70">
        <v>2.0422000000000011</v>
      </c>
      <c r="D131" s="70">
        <v>-11.302800000000047</v>
      </c>
      <c r="E131" s="70">
        <v>-12.913900000000012</v>
      </c>
      <c r="F131" s="70">
        <v>-10.565100000000029</v>
      </c>
      <c r="G131" s="70">
        <v>-8.5288999999999078</v>
      </c>
      <c r="H131" s="70">
        <v>1.3755000000000006</v>
      </c>
      <c r="I131" s="70">
        <v>0.86600000000000144</v>
      </c>
      <c r="J131" s="70">
        <v>-5.02475000000004</v>
      </c>
      <c r="K131" s="70">
        <v>-13.4125</v>
      </c>
      <c r="L131" s="70">
        <v>0.66124999999999545</v>
      </c>
      <c r="M131" s="70">
        <v>-4.1222500000000082</v>
      </c>
    </row>
    <row r="132" spans="1:13">
      <c r="A132" s="65" t="s">
        <v>174</v>
      </c>
      <c r="B132" s="70">
        <v>3.4463749999999997</v>
      </c>
      <c r="C132" s="70">
        <v>2.4548750000000013</v>
      </c>
      <c r="D132" s="70">
        <v>-14.149000000000001</v>
      </c>
      <c r="E132" s="70">
        <v>-16.775750000000016</v>
      </c>
      <c r="F132" s="70">
        <v>-13.546500000000037</v>
      </c>
      <c r="G132" s="70">
        <v>-9.6781250000000227</v>
      </c>
      <c r="H132" s="70">
        <v>0.44624999999999998</v>
      </c>
      <c r="I132" s="70">
        <v>1.2112499999999999</v>
      </c>
      <c r="J132" s="70">
        <v>-2.8953124999999886</v>
      </c>
      <c r="K132" s="70">
        <v>-12.696562500000001</v>
      </c>
      <c r="L132" s="70">
        <v>4.9390625000000341</v>
      </c>
      <c r="M132" s="70">
        <v>11.614687499999945</v>
      </c>
    </row>
    <row r="133" spans="1:13">
      <c r="A133" s="65" t="s">
        <v>175</v>
      </c>
      <c r="B133" s="70">
        <v>2.91025</v>
      </c>
      <c r="C133" s="70">
        <v>2.1150000000000002</v>
      </c>
      <c r="D133" s="70">
        <v>-5.9784999999999968</v>
      </c>
      <c r="E133" s="70">
        <v>-7.4332500000000437</v>
      </c>
      <c r="F133" s="70">
        <v>-5.6888749999999959</v>
      </c>
      <c r="G133" s="70">
        <v>-3.4250000000000114</v>
      </c>
      <c r="H133" s="70">
        <v>-1.3018749999999999</v>
      </c>
      <c r="I133" s="70">
        <v>0.5625</v>
      </c>
      <c r="J133" s="70">
        <v>-0.80218750000000227</v>
      </c>
      <c r="K133" s="70">
        <v>-4.7053124999999909</v>
      </c>
      <c r="L133" s="70">
        <v>0.796875</v>
      </c>
      <c r="M133" s="70">
        <v>5.9556250000000004</v>
      </c>
    </row>
    <row r="134" spans="1:13">
      <c r="A134" s="65" t="s">
        <v>176</v>
      </c>
      <c r="B134" s="70">
        <v>4.3411000000000008</v>
      </c>
      <c r="C134" s="70">
        <v>2.5894000000000013</v>
      </c>
      <c r="D134" s="70">
        <v>-9.6688000000000329</v>
      </c>
      <c r="E134" s="70">
        <v>-12.182799999999929</v>
      </c>
      <c r="F134" s="70">
        <v>-8.0090999999999894</v>
      </c>
      <c r="G134" s="70">
        <v>-10.481099999999969</v>
      </c>
      <c r="H134" s="70">
        <v>2.2697500000000006</v>
      </c>
      <c r="I134" s="70">
        <v>0.66099999999999959</v>
      </c>
      <c r="J134" s="70">
        <v>3.6984999999999673</v>
      </c>
      <c r="K134" s="70">
        <v>3.2214999999998781</v>
      </c>
      <c r="L134" s="70">
        <v>9.5050000000000008</v>
      </c>
      <c r="M134" s="70">
        <v>-14.321250000000077</v>
      </c>
    </row>
    <row r="135" spans="1:13">
      <c r="A135" s="65" t="s">
        <v>177</v>
      </c>
      <c r="B135" s="70">
        <v>-17.882124999999995</v>
      </c>
      <c r="C135" s="70">
        <v>-16.583624999999998</v>
      </c>
      <c r="D135" s="70">
        <v>-20.552249999999844</v>
      </c>
      <c r="E135" s="70">
        <v>-26.249000000000024</v>
      </c>
      <c r="F135" s="70">
        <v>-18.194124999999985</v>
      </c>
      <c r="G135" s="70">
        <v>-18.398374999999874</v>
      </c>
      <c r="H135" s="70">
        <v>-2.6937500000000001</v>
      </c>
      <c r="I135" s="70">
        <v>0.57718750000000085</v>
      </c>
      <c r="J135" s="70">
        <v>-38.631250000000001</v>
      </c>
      <c r="K135" s="70">
        <v>-58.676875000000003</v>
      </c>
      <c r="L135" s="70">
        <v>-58.002500000000055</v>
      </c>
      <c r="M135" s="70">
        <v>-21.496874999999932</v>
      </c>
    </row>
    <row r="136" spans="1:13">
      <c r="A136" s="65" t="s">
        <v>178</v>
      </c>
      <c r="B136" s="71">
        <v>-14.297999999999995</v>
      </c>
      <c r="C136" s="71">
        <v>1.475750000000005</v>
      </c>
      <c r="D136" s="71">
        <v>-22.621375000000057</v>
      </c>
      <c r="E136" s="71">
        <v>-21.797374999999988</v>
      </c>
      <c r="F136" s="71">
        <v>-17.015749999999912</v>
      </c>
      <c r="G136" s="71">
        <v>-39.130374999999958</v>
      </c>
      <c r="H136" s="71">
        <v>-10.672499999999999</v>
      </c>
      <c r="I136" s="71">
        <v>0.15406249999999999</v>
      </c>
      <c r="J136" s="71">
        <v>-28.955625000000001</v>
      </c>
      <c r="K136" s="71">
        <v>-52.9140625</v>
      </c>
      <c r="L136" s="71">
        <v>-22.649687499999914</v>
      </c>
      <c r="M136" s="71">
        <v>-57.213749999999997</v>
      </c>
    </row>
    <row r="137" spans="1:13">
      <c r="A137" s="65" t="s">
        <v>179</v>
      </c>
      <c r="B137" s="71">
        <v>-28.962499999999999</v>
      </c>
      <c r="C137" s="71">
        <v>-8.6567000000000007</v>
      </c>
      <c r="D137" s="71">
        <v>-17.107100000000059</v>
      </c>
      <c r="E137" s="71">
        <v>-18.797499999999999</v>
      </c>
      <c r="F137" s="71">
        <v>-14.167099999999891</v>
      </c>
      <c r="G137" s="71">
        <v>-21.324899999999843</v>
      </c>
      <c r="H137" s="71">
        <v>-32.356500000000011</v>
      </c>
      <c r="I137" s="71">
        <v>0.79275000000000162</v>
      </c>
      <c r="J137" s="71">
        <v>-19.046250000000001</v>
      </c>
      <c r="K137" s="71">
        <v>-42.625750000000039</v>
      </c>
      <c r="L137" s="71">
        <v>-22.541750000000093</v>
      </c>
      <c r="M137" s="71">
        <v>-44.386750000000006</v>
      </c>
    </row>
    <row r="138" spans="1:13">
      <c r="A138" s="65" t="s">
        <v>180</v>
      </c>
      <c r="B138" s="71">
        <v>-29.750374999999991</v>
      </c>
      <c r="C138" s="71">
        <v>-7.0120000000000005</v>
      </c>
      <c r="D138" s="71">
        <v>-19.05662499999994</v>
      </c>
      <c r="E138" s="71">
        <v>-19.982749999999896</v>
      </c>
      <c r="F138" s="71">
        <v>-17.880625000000123</v>
      </c>
      <c r="G138" s="71">
        <v>-19.172249999999963</v>
      </c>
      <c r="H138" s="71">
        <v>-12.7184375</v>
      </c>
      <c r="I138" s="71">
        <v>0.61937500000000001</v>
      </c>
      <c r="J138" s="71">
        <v>-19.400937500000001</v>
      </c>
      <c r="K138" s="71">
        <v>-33.833750000000002</v>
      </c>
      <c r="L138" s="71">
        <v>-25.2896874999999</v>
      </c>
      <c r="M138" s="71">
        <v>-42.183437499999997</v>
      </c>
    </row>
    <row r="139" spans="1:13">
      <c r="A139" s="65" t="s">
        <v>181</v>
      </c>
      <c r="B139" s="71">
        <v>-14.981749999999991</v>
      </c>
      <c r="C139" s="71">
        <v>-12.290249999999993</v>
      </c>
      <c r="D139" s="71">
        <v>-17.806124999999952</v>
      </c>
      <c r="E139" s="71">
        <v>-18.227250000000026</v>
      </c>
      <c r="F139" s="71">
        <v>-16.625</v>
      </c>
      <c r="G139" s="71">
        <v>-18.377875000000017</v>
      </c>
      <c r="H139" s="71">
        <v>-30.431249999999999</v>
      </c>
      <c r="I139" s="71">
        <v>0.69593749999999999</v>
      </c>
      <c r="J139" s="71">
        <v>-20.385937500000001</v>
      </c>
      <c r="K139" s="71">
        <v>-36.271562500000002</v>
      </c>
      <c r="L139" s="71">
        <v>-34.363750000000003</v>
      </c>
      <c r="M139" s="71">
        <v>-41.828437500000064</v>
      </c>
    </row>
    <row r="140" spans="1:13">
      <c r="A140" s="65" t="s">
        <v>182</v>
      </c>
      <c r="B140" s="71">
        <v>-13.545200000000001</v>
      </c>
      <c r="C140" s="71">
        <v>-2.3600000000000065E-2</v>
      </c>
      <c r="D140" s="71">
        <v>-14.449500000000171</v>
      </c>
      <c r="E140" s="71">
        <v>-17.117600000000039</v>
      </c>
      <c r="F140" s="71">
        <v>-14.418599999999969</v>
      </c>
      <c r="G140" s="71">
        <v>-19.958799999999997</v>
      </c>
      <c r="H140" s="71">
        <v>-24.294499999999999</v>
      </c>
      <c r="I140" s="71">
        <v>0.47300000000000075</v>
      </c>
      <c r="J140" s="71">
        <v>-22.47100000000006</v>
      </c>
      <c r="K140" s="71">
        <v>-41.602250000000083</v>
      </c>
      <c r="L140" s="71">
        <v>-16.147999999999996</v>
      </c>
      <c r="M140" s="71">
        <v>-20.815750000000094</v>
      </c>
    </row>
    <row r="141" spans="1:13">
      <c r="A141" s="65" t="s">
        <v>183</v>
      </c>
      <c r="B141" s="71">
        <v>1.30125</v>
      </c>
      <c r="C141" s="71">
        <v>1.1138749999999999</v>
      </c>
      <c r="D141" s="71">
        <v>-14.274625000000015</v>
      </c>
      <c r="E141" s="71">
        <v>-13.857250000000022</v>
      </c>
      <c r="F141" s="71">
        <v>-11.886749999999893</v>
      </c>
      <c r="G141" s="71">
        <v>-15.001874999999927</v>
      </c>
      <c r="H141" s="71">
        <v>10.150625</v>
      </c>
      <c r="I141" s="71">
        <v>1.6040624999999999</v>
      </c>
      <c r="J141" s="71">
        <v>-2.2796875000000227</v>
      </c>
      <c r="K141" s="71">
        <v>-18.169062499999999</v>
      </c>
      <c r="L141" s="71">
        <v>10.378125000000001</v>
      </c>
      <c r="M141" s="71">
        <v>-20.290937499999998</v>
      </c>
    </row>
    <row r="142" spans="1:13">
      <c r="A142" s="65" t="s">
        <v>184</v>
      </c>
      <c r="B142" s="70">
        <v>2.6287500000000001</v>
      </c>
      <c r="C142" s="70">
        <v>2.328249999999997</v>
      </c>
      <c r="D142" s="70">
        <v>-14.226749999999925</v>
      </c>
      <c r="E142" s="70">
        <v>-15.992375000000038</v>
      </c>
      <c r="F142" s="70">
        <v>-13.455749999999966</v>
      </c>
      <c r="G142" s="70">
        <v>-16.170375000000035</v>
      </c>
      <c r="H142" s="70">
        <v>1.3875</v>
      </c>
      <c r="I142" s="70">
        <v>1.0756250000000001</v>
      </c>
      <c r="J142" s="70">
        <v>-4.3453124999999773</v>
      </c>
      <c r="K142" s="70">
        <v>-12.415000000000077</v>
      </c>
      <c r="L142" s="70">
        <v>3.4328124999999829</v>
      </c>
      <c r="M142" s="70">
        <v>1.2203124999999773</v>
      </c>
    </row>
    <row r="143" spans="1:13">
      <c r="A143" s="65" t="s">
        <v>185</v>
      </c>
      <c r="B143" s="70">
        <v>1.9533999999999985</v>
      </c>
      <c r="C143" s="70">
        <v>1.5445999999999991</v>
      </c>
      <c r="D143" s="70">
        <v>-11.291299999999978</v>
      </c>
      <c r="E143" s="70">
        <v>-12.812099999999987</v>
      </c>
      <c r="F143" s="70">
        <v>-10.553700000000049</v>
      </c>
      <c r="G143" s="70">
        <v>-8.0949000000000524</v>
      </c>
      <c r="H143" s="70">
        <v>1.0487500000000001</v>
      </c>
      <c r="I143" s="70">
        <v>0.92574999999999896</v>
      </c>
      <c r="J143" s="70">
        <v>-4.53774999999996</v>
      </c>
      <c r="K143" s="70">
        <v>-12.719000000000051</v>
      </c>
      <c r="L143" s="70">
        <v>0.89474999999998772</v>
      </c>
      <c r="M143" s="70">
        <v>-2.5720000000001164</v>
      </c>
    </row>
    <row r="144" spans="1:13">
      <c r="A144" s="65" t="s">
        <v>186</v>
      </c>
      <c r="B144" s="70">
        <v>2.5286249999999999</v>
      </c>
      <c r="C144" s="70">
        <v>2.1063749999999999</v>
      </c>
      <c r="D144" s="70">
        <v>-13.813875000000053</v>
      </c>
      <c r="E144" s="70">
        <v>-16.328375000000051</v>
      </c>
      <c r="F144" s="70">
        <v>-13.219124999999963</v>
      </c>
      <c r="G144" s="70">
        <v>-8.8227500000000418</v>
      </c>
      <c r="H144" s="70">
        <v>0.52749999999999997</v>
      </c>
      <c r="I144" s="70">
        <v>0.875</v>
      </c>
      <c r="J144" s="70">
        <v>-3.0496875000000001</v>
      </c>
      <c r="K144" s="70">
        <v>-11.545937500000001</v>
      </c>
      <c r="L144" s="70">
        <v>3.0731250000000001</v>
      </c>
      <c r="M144" s="70">
        <v>12.5646875</v>
      </c>
    </row>
    <row r="145" spans="1:13">
      <c r="A145" s="65" t="s">
        <v>187</v>
      </c>
      <c r="B145" s="70">
        <v>2.351375</v>
      </c>
      <c r="C145" s="70">
        <v>1.654124999999997</v>
      </c>
      <c r="D145" s="70">
        <v>-8.1306249999999523</v>
      </c>
      <c r="E145" s="70">
        <v>-9.87175000000002</v>
      </c>
      <c r="F145" s="70">
        <v>-7.7712499999999523</v>
      </c>
      <c r="G145" s="70">
        <v>-4.567875000000015</v>
      </c>
      <c r="H145" s="70">
        <v>-0.50843749999999999</v>
      </c>
      <c r="I145" s="70">
        <v>0.5284375</v>
      </c>
      <c r="J145" s="70">
        <v>-1.0912500000000001</v>
      </c>
      <c r="K145" s="70">
        <v>-5.0856249999999932</v>
      </c>
      <c r="L145" s="70">
        <v>-2.1800000000000068</v>
      </c>
      <c r="M145" s="70">
        <v>10.2621875</v>
      </c>
    </row>
    <row r="146" spans="1:13">
      <c r="A146" s="65" t="s">
        <v>188</v>
      </c>
      <c r="B146" s="70">
        <v>2.7963</v>
      </c>
      <c r="C146" s="70">
        <v>1.7885000000000009</v>
      </c>
      <c r="D146" s="70">
        <v>-9.5845000000000482</v>
      </c>
      <c r="E146" s="70">
        <v>-12.071699999999964</v>
      </c>
      <c r="F146" s="70">
        <v>-7.9087999999999283</v>
      </c>
      <c r="G146" s="70">
        <v>-10.038599999999974</v>
      </c>
      <c r="H146" s="70">
        <v>1.2522499999999999</v>
      </c>
      <c r="I146" s="70">
        <v>0.59199999999999964</v>
      </c>
      <c r="J146" s="70">
        <v>4.0720000000000027</v>
      </c>
      <c r="K146" s="70">
        <v>6.0287500000000591</v>
      </c>
      <c r="L146" s="70">
        <v>7.2405000000000115</v>
      </c>
      <c r="M146" s="70">
        <v>-13.793000000000006</v>
      </c>
    </row>
    <row r="147" spans="1:13">
      <c r="A147" s="65" t="s">
        <v>189</v>
      </c>
      <c r="B147" s="70">
        <v>-15.640875000000001</v>
      </c>
      <c r="C147" s="70">
        <v>-14.228000000000003</v>
      </c>
      <c r="D147" s="70">
        <v>-19.348250000000007</v>
      </c>
      <c r="E147" s="70">
        <v>-25.240500000000111</v>
      </c>
      <c r="F147" s="70">
        <v>-17.384250000000065</v>
      </c>
      <c r="G147" s="70">
        <v>-17.620249999999942</v>
      </c>
      <c r="H147" s="70">
        <v>-1.9940625000000001</v>
      </c>
      <c r="I147" s="70">
        <v>0.26218750000000002</v>
      </c>
      <c r="J147" s="70">
        <v>-38.956874999999997</v>
      </c>
      <c r="K147" s="70">
        <v>-58.323124999999997</v>
      </c>
      <c r="L147" s="70">
        <v>-58.573124999999997</v>
      </c>
      <c r="M147" s="70">
        <v>-20.317812500000059</v>
      </c>
    </row>
    <row r="148" spans="1:13">
      <c r="A148" s="65" t="s">
        <v>190</v>
      </c>
      <c r="B148" s="71">
        <v>-12.835749999999997</v>
      </c>
      <c r="C148" s="71">
        <v>1.4419999999999966</v>
      </c>
      <c r="D148" s="71">
        <v>-22.076999999999884</v>
      </c>
      <c r="E148" s="71">
        <v>-21.270874999999933</v>
      </c>
      <c r="F148" s="71">
        <v>-16.633624999999938</v>
      </c>
      <c r="G148" s="71">
        <v>-39.166499999999928</v>
      </c>
      <c r="H148" s="71">
        <v>-8.9434374999999999</v>
      </c>
      <c r="I148" s="71">
        <v>8.1249999999999933E-2</v>
      </c>
      <c r="J148" s="71">
        <v>-28.848437499999999</v>
      </c>
      <c r="K148" s="71">
        <v>-53.887812500000003</v>
      </c>
      <c r="L148" s="71">
        <v>-21.252812500000001</v>
      </c>
      <c r="M148" s="71">
        <v>-58.599062499999945</v>
      </c>
    </row>
    <row r="149" spans="1:13">
      <c r="A149" s="65" t="s">
        <v>191</v>
      </c>
      <c r="B149" s="71">
        <v>-28.82850000000002</v>
      </c>
      <c r="C149" s="71">
        <v>-7.4036999999999988</v>
      </c>
      <c r="D149" s="71">
        <v>-16.478000000000065</v>
      </c>
      <c r="E149" s="71">
        <v>-18.412000000000035</v>
      </c>
      <c r="F149" s="71">
        <v>-13.725</v>
      </c>
      <c r="G149" s="71">
        <v>-20.30820000000017</v>
      </c>
      <c r="H149" s="71">
        <v>-32.230500000000006</v>
      </c>
      <c r="I149" s="71">
        <v>0.57449999999999957</v>
      </c>
      <c r="J149" s="71">
        <v>-18.899999999999999</v>
      </c>
      <c r="K149" s="71">
        <v>-43.830750000000023</v>
      </c>
      <c r="L149" s="71">
        <v>-21.570749999999975</v>
      </c>
      <c r="M149" s="71">
        <v>-45.585750000000019</v>
      </c>
    </row>
    <row r="150" spans="1:13">
      <c r="A150" s="65" t="s">
        <v>192</v>
      </c>
      <c r="B150" s="71">
        <v>-31.38250000000005</v>
      </c>
      <c r="C150" s="71">
        <v>-7.7526249999999983</v>
      </c>
      <c r="D150" s="71">
        <v>-20.41112499999997</v>
      </c>
      <c r="E150" s="71">
        <v>-21.454875000000015</v>
      </c>
      <c r="F150" s="71">
        <v>-19.395500000000084</v>
      </c>
      <c r="G150" s="71">
        <v>-20.088249999999903</v>
      </c>
      <c r="H150" s="71">
        <v>-12.500937499999999</v>
      </c>
      <c r="I150" s="71">
        <v>-0.55374999999999996</v>
      </c>
      <c r="J150" s="71">
        <v>-20.563437499999999</v>
      </c>
      <c r="K150" s="71">
        <v>-35.372187500000003</v>
      </c>
      <c r="L150" s="71">
        <v>-25.683125</v>
      </c>
      <c r="M150" s="71">
        <v>-44.540312499999999</v>
      </c>
    </row>
    <row r="151" spans="1:13">
      <c r="A151" s="65" t="s">
        <v>193</v>
      </c>
      <c r="B151" s="71">
        <v>-14.902625</v>
      </c>
      <c r="C151" s="71">
        <v>-12.501875</v>
      </c>
      <c r="D151" s="71">
        <v>-18.474249999999984</v>
      </c>
      <c r="E151" s="71">
        <v>-18.922249999999963</v>
      </c>
      <c r="F151" s="71">
        <v>-17.455749999999966</v>
      </c>
      <c r="G151" s="71">
        <v>-18.52637500000003</v>
      </c>
      <c r="H151" s="71">
        <v>-29.663125000000001</v>
      </c>
      <c r="I151" s="71">
        <v>-3.1250000000000001E-4</v>
      </c>
      <c r="J151" s="71">
        <v>-19.971250000000001</v>
      </c>
      <c r="K151" s="71">
        <v>-36.067812500000002</v>
      </c>
      <c r="L151" s="71">
        <v>-33.975000000000001</v>
      </c>
      <c r="M151" s="71">
        <v>-41.868124999999999</v>
      </c>
    </row>
    <row r="152" spans="1:13">
      <c r="A152" s="65" t="s">
        <v>194</v>
      </c>
      <c r="B152" s="71">
        <v>-13.696300000000001</v>
      </c>
      <c r="C152" s="71">
        <v>-1.1295000000000002</v>
      </c>
      <c r="D152" s="71">
        <v>-15.502200000000016</v>
      </c>
      <c r="E152" s="71">
        <v>-18.278599999999983</v>
      </c>
      <c r="F152" s="71">
        <v>-15.478700000000117</v>
      </c>
      <c r="G152" s="71">
        <v>-20.523199999999861</v>
      </c>
      <c r="H152" s="71">
        <v>-23.99075000000002</v>
      </c>
      <c r="I152" s="71">
        <v>-2.250000000000002E-3</v>
      </c>
      <c r="J152" s="71">
        <v>-22.871500000000026</v>
      </c>
      <c r="K152" s="71">
        <v>-43.744000000000028</v>
      </c>
      <c r="L152" s="71">
        <v>-15.520999999999987</v>
      </c>
      <c r="M152" s="71">
        <v>-19.141749999999888</v>
      </c>
    </row>
    <row r="153" spans="1:13">
      <c r="A153" s="65" t="s">
        <v>195</v>
      </c>
      <c r="B153" s="71">
        <v>-0.11749999999999999</v>
      </c>
      <c r="C153" s="71">
        <v>-0.27600000000000069</v>
      </c>
      <c r="D153" s="71">
        <v>-15.502375000000029</v>
      </c>
      <c r="E153" s="71">
        <v>-15.072750000000042</v>
      </c>
      <c r="F153" s="71">
        <v>-13.135999999999967</v>
      </c>
      <c r="G153" s="71">
        <v>-15.79849999999999</v>
      </c>
      <c r="H153" s="71">
        <v>5.4284375000000002</v>
      </c>
      <c r="I153" s="71">
        <v>0.13750000000000001</v>
      </c>
      <c r="J153" s="71">
        <v>-2.1634375000000432</v>
      </c>
      <c r="K153" s="71">
        <v>-18.614062499999999</v>
      </c>
      <c r="L153" s="71">
        <v>6.6368749999999999</v>
      </c>
      <c r="M153" s="71">
        <v>-21.033750000000055</v>
      </c>
    </row>
    <row r="154" spans="1:13">
      <c r="A154" s="65" t="s">
        <v>196</v>
      </c>
      <c r="B154" s="70">
        <v>0.4585000000000008</v>
      </c>
      <c r="C154" s="70">
        <v>5.8875000000000011E-2</v>
      </c>
      <c r="D154" s="70">
        <v>-15.967625000000112</v>
      </c>
      <c r="E154" s="70">
        <v>-17.62724999999989</v>
      </c>
      <c r="F154" s="70">
        <v>-15.229374999999999</v>
      </c>
      <c r="G154" s="70">
        <v>-17.331500000000119</v>
      </c>
      <c r="H154" s="70">
        <v>0.205625</v>
      </c>
      <c r="I154" s="70">
        <v>-3.1250000000000001E-4</v>
      </c>
      <c r="J154" s="70">
        <v>-4.8762499999999704</v>
      </c>
      <c r="K154" s="70">
        <v>-11.908124999999927</v>
      </c>
      <c r="L154" s="70">
        <v>2.0993749999999949</v>
      </c>
      <c r="M154" s="70">
        <v>1.1656249999999773</v>
      </c>
    </row>
    <row r="155" spans="1:13">
      <c r="A155" s="65" t="s">
        <v>197</v>
      </c>
      <c r="B155" s="70">
        <v>0.38489999999999824</v>
      </c>
      <c r="C155" s="70">
        <v>1.0500000000000009E-2</v>
      </c>
      <c r="D155" s="70">
        <v>-12.443499999999972</v>
      </c>
      <c r="E155" s="70">
        <v>-13.852000000000089</v>
      </c>
      <c r="F155" s="70">
        <v>-11.72969999999998</v>
      </c>
      <c r="G155" s="70">
        <v>-8.59050000000002</v>
      </c>
      <c r="H155" s="70">
        <v>0.11524999999999985</v>
      </c>
      <c r="I155" s="70">
        <v>0</v>
      </c>
      <c r="J155" s="70">
        <v>-5.0557499999999891</v>
      </c>
      <c r="K155" s="70">
        <v>-12.878499999999917</v>
      </c>
      <c r="L155" s="70">
        <v>0.10275000000001455</v>
      </c>
      <c r="M155" s="70">
        <v>-1.8154999999999859</v>
      </c>
    </row>
    <row r="156" spans="1:13">
      <c r="A156" s="65" t="s">
        <v>198</v>
      </c>
      <c r="B156" s="70">
        <v>0.47524999999999906</v>
      </c>
      <c r="C156" s="70">
        <v>1.5375E-2</v>
      </c>
      <c r="D156" s="70">
        <v>-15.417124999999942</v>
      </c>
      <c r="E156" s="70">
        <v>-17.757875000000013</v>
      </c>
      <c r="F156" s="70">
        <v>-14.83887500000003</v>
      </c>
      <c r="G156" s="70">
        <v>-9.5454999999999472</v>
      </c>
      <c r="H156" s="70">
        <v>-5.0625000000000003E-2</v>
      </c>
      <c r="I156" s="70">
        <v>0</v>
      </c>
      <c r="J156" s="70">
        <v>-3.7234374999999886</v>
      </c>
      <c r="K156" s="70">
        <v>-10.479687500000068</v>
      </c>
      <c r="L156" s="70">
        <v>9.6875000000011369E-2</v>
      </c>
      <c r="M156" s="70">
        <v>11.373125</v>
      </c>
    </row>
    <row r="157" spans="1:13">
      <c r="A157" s="65" t="s">
        <v>199</v>
      </c>
      <c r="B157" s="70">
        <v>0.48774999999999968</v>
      </c>
      <c r="C157" s="70">
        <v>2.2750000000000006E-2</v>
      </c>
      <c r="D157" s="70">
        <v>-7.4822500000000218</v>
      </c>
      <c r="E157" s="70">
        <v>-8.755375000000015</v>
      </c>
      <c r="F157" s="70">
        <v>-7.2012500000000159</v>
      </c>
      <c r="G157" s="70">
        <v>-4.2981250000000273</v>
      </c>
      <c r="H157" s="70">
        <v>-0.26937499999999998</v>
      </c>
      <c r="I157" s="70">
        <v>0</v>
      </c>
      <c r="J157" s="70">
        <v>-1.3274999999999864</v>
      </c>
      <c r="K157" s="70">
        <v>-3.4387500000000273</v>
      </c>
      <c r="L157" s="70">
        <v>-4.4662499999999881</v>
      </c>
      <c r="M157" s="70">
        <v>10.3246875</v>
      </c>
    </row>
    <row r="158" spans="1:13">
      <c r="A158" s="65" t="s">
        <v>200</v>
      </c>
      <c r="B158" s="70">
        <v>0.82540000000000013</v>
      </c>
      <c r="C158" s="70">
        <v>0.10729999999999995</v>
      </c>
      <c r="D158" s="70">
        <v>-10.656400000000076</v>
      </c>
      <c r="E158" s="70">
        <v>-13.105699999999956</v>
      </c>
      <c r="F158" s="70">
        <v>-8.9940000000000282</v>
      </c>
      <c r="G158" s="70">
        <v>-10.402600000000007</v>
      </c>
      <c r="H158" s="70">
        <v>0.30600000000000005</v>
      </c>
      <c r="I158" s="70">
        <v>0</v>
      </c>
      <c r="J158" s="70">
        <v>3.8524999999999636</v>
      </c>
      <c r="K158" s="70">
        <v>8.6367500000000064</v>
      </c>
      <c r="L158" s="70">
        <v>4.7887500000000074</v>
      </c>
      <c r="M158" s="70">
        <v>-13.541749999999979</v>
      </c>
    </row>
    <row r="159" spans="1:13">
      <c r="A159" s="65" t="s">
        <v>201</v>
      </c>
      <c r="B159" s="70">
        <v>-12.362500000000001</v>
      </c>
      <c r="C159" s="70">
        <v>-11.1965</v>
      </c>
      <c r="D159" s="70">
        <v>-20.724000000000046</v>
      </c>
      <c r="E159" s="70">
        <v>-27.187874999999963</v>
      </c>
      <c r="F159" s="70">
        <v>-18.802875000000199</v>
      </c>
      <c r="G159" s="70">
        <v>-18.692750000000046</v>
      </c>
      <c r="H159" s="70">
        <v>-1.0293749999999999</v>
      </c>
      <c r="I159" s="70">
        <v>0</v>
      </c>
      <c r="J159" s="70">
        <v>-38.799999999999997</v>
      </c>
      <c r="K159" s="70">
        <v>-62.469374999999999</v>
      </c>
      <c r="L159" s="70">
        <v>-60.448124999999891</v>
      </c>
      <c r="M159" s="70">
        <v>-19.482812500000001</v>
      </c>
    </row>
    <row r="160" spans="1:13">
      <c r="A160" s="65" t="s">
        <v>202</v>
      </c>
      <c r="B160" s="71">
        <v>-10.3765</v>
      </c>
      <c r="C160" s="71">
        <v>-0.24850000000000005</v>
      </c>
      <c r="D160" s="71">
        <v>-23.827250000000049</v>
      </c>
      <c r="E160" s="71">
        <v>-22.948999999999955</v>
      </c>
      <c r="F160" s="71">
        <v>-17.962750000000028</v>
      </c>
      <c r="G160" s="71">
        <v>-42.333750000000002</v>
      </c>
      <c r="H160" s="71">
        <v>-5.6215624999999996</v>
      </c>
      <c r="I160" s="71">
        <v>0</v>
      </c>
      <c r="J160" s="71">
        <v>-27.377187500000002</v>
      </c>
      <c r="K160" s="71">
        <v>-51.263125000000002</v>
      </c>
      <c r="L160" s="71">
        <v>-20.599374999999998</v>
      </c>
      <c r="M160" s="71">
        <v>-59.550312499999997</v>
      </c>
    </row>
    <row r="161" spans="1:13">
      <c r="A161" s="65" t="s">
        <v>203</v>
      </c>
      <c r="B161" s="71">
        <v>-26.714700000000022</v>
      </c>
      <c r="C161" s="71">
        <v>-6.0177999999999994</v>
      </c>
      <c r="D161" s="71">
        <v>-17.678800000000024</v>
      </c>
      <c r="E161" s="71">
        <v>-19.907499999999999</v>
      </c>
      <c r="F161" s="71">
        <v>-14.780499999999961</v>
      </c>
      <c r="G161" s="71">
        <v>-21.893399999999929</v>
      </c>
      <c r="H161" s="71">
        <v>-28.411249999999999</v>
      </c>
      <c r="I161" s="71">
        <v>-1.225E-2</v>
      </c>
      <c r="J161" s="71">
        <v>-17.710499999999996</v>
      </c>
      <c r="K161" s="71">
        <v>-43.284249999999986</v>
      </c>
      <c r="L161" s="71">
        <v>-22.30875</v>
      </c>
      <c r="M161" s="71">
        <v>-47.276749999999993</v>
      </c>
    </row>
    <row r="162" spans="1:13">
      <c r="A162" s="65" t="s">
        <v>204</v>
      </c>
      <c r="B162" s="71">
        <v>-28.066875</v>
      </c>
      <c r="C162" s="71">
        <v>-4.9695</v>
      </c>
      <c r="D162" s="71">
        <v>-19.482250000000022</v>
      </c>
      <c r="E162" s="71">
        <v>-20.729375000000001</v>
      </c>
      <c r="F162" s="71">
        <v>-18.373250000000098</v>
      </c>
      <c r="G162" s="71">
        <v>-19.153875000000085</v>
      </c>
      <c r="H162" s="71">
        <v>-8.7096874999999994</v>
      </c>
      <c r="I162" s="71">
        <v>-0.17406250000000001</v>
      </c>
      <c r="J162" s="71">
        <v>-18.6525</v>
      </c>
      <c r="K162" s="71">
        <v>-31.192812499999999</v>
      </c>
      <c r="L162" s="71">
        <v>-25.734999999999999</v>
      </c>
      <c r="M162" s="71">
        <v>-42.72625</v>
      </c>
    </row>
    <row r="163" spans="1:13">
      <c r="A163" s="65" t="s">
        <v>205</v>
      </c>
      <c r="B163" s="71">
        <v>-11.343249999999998</v>
      </c>
      <c r="C163" s="71">
        <v>-8.9911249999999967</v>
      </c>
      <c r="D163" s="71">
        <v>-17.642625000000066</v>
      </c>
      <c r="E163" s="71">
        <v>-18.185999999999922</v>
      </c>
      <c r="F163" s="71">
        <v>-16.518124999999941</v>
      </c>
      <c r="G163" s="71">
        <v>-17.750249999999937</v>
      </c>
      <c r="H163" s="71">
        <v>-25.778749999999999</v>
      </c>
      <c r="I163" s="71">
        <v>0</v>
      </c>
      <c r="J163" s="71">
        <v>-18.383125</v>
      </c>
      <c r="K163" s="71">
        <v>-33.099375000000002</v>
      </c>
      <c r="L163" s="71">
        <v>-34.692812500000002</v>
      </c>
      <c r="M163" s="71">
        <v>-42.704999999999998</v>
      </c>
    </row>
    <row r="164" spans="1:13">
      <c r="A164" s="65" t="s">
        <v>206</v>
      </c>
      <c r="B164" s="71">
        <v>-10.393800000000006</v>
      </c>
      <c r="C164" s="71">
        <v>-0.52610000000000001</v>
      </c>
      <c r="D164" s="71">
        <v>-14.662199999999984</v>
      </c>
      <c r="E164" s="71">
        <v>-17.828600000000051</v>
      </c>
      <c r="F164" s="71">
        <v>-14.650200000000041</v>
      </c>
      <c r="G164" s="71">
        <v>-20.552599999999984</v>
      </c>
      <c r="H164" s="71">
        <v>-18.579000000000008</v>
      </c>
      <c r="I164" s="71">
        <v>-5.0000000000000044E-4</v>
      </c>
      <c r="J164" s="71">
        <v>-22.120999999999981</v>
      </c>
      <c r="K164" s="71">
        <v>-41.849499999999978</v>
      </c>
      <c r="L164" s="71">
        <v>-11.568250000000006</v>
      </c>
      <c r="M164" s="71">
        <v>-18.679250000000025</v>
      </c>
    </row>
    <row r="165" spans="1:13">
      <c r="A165" s="65" t="s">
        <v>207</v>
      </c>
      <c r="B165" s="71">
        <v>-4.1500000000000092E-2</v>
      </c>
      <c r="C165" s="71">
        <v>-0.11149999999999993</v>
      </c>
      <c r="D165" s="71">
        <v>-14.753875000000107</v>
      </c>
      <c r="E165" s="71">
        <v>-14.347625000000107</v>
      </c>
      <c r="F165" s="71">
        <v>-12.48875</v>
      </c>
      <c r="G165" s="71">
        <v>-14.787000000000035</v>
      </c>
      <c r="H165" s="71">
        <v>2.6356250000000001</v>
      </c>
      <c r="I165" s="71">
        <v>2.9687499999999999E-2</v>
      </c>
      <c r="J165" s="71">
        <v>-0.63343750000001364</v>
      </c>
      <c r="K165" s="71">
        <v>-16.085000000000001</v>
      </c>
      <c r="L165" s="71">
        <v>4.1459374999999996</v>
      </c>
      <c r="M165" s="71">
        <v>-19.055312499999999</v>
      </c>
    </row>
    <row r="166" spans="1:13">
      <c r="A166" s="65" t="s">
        <v>208</v>
      </c>
      <c r="B166" s="70">
        <v>0.14137500000000003</v>
      </c>
      <c r="C166" s="70">
        <v>8.0000000000000071E-3</v>
      </c>
      <c r="D166" s="70">
        <v>-7.2297499999999673</v>
      </c>
      <c r="E166" s="70">
        <v>-7.9653750000000514</v>
      </c>
      <c r="F166" s="70">
        <v>-6.924624999999935</v>
      </c>
      <c r="G166" s="70">
        <v>-7.7885000000000559</v>
      </c>
      <c r="H166" s="70">
        <v>3.3437500000000002E-2</v>
      </c>
      <c r="I166" s="70">
        <v>0</v>
      </c>
      <c r="J166" s="70">
        <v>-1.9321874999999999</v>
      </c>
      <c r="K166" s="70">
        <v>-4.7537499999999682</v>
      </c>
      <c r="L166" s="70">
        <v>0.97562500000000085</v>
      </c>
      <c r="M166" s="70">
        <v>0.71875</v>
      </c>
    </row>
    <row r="167" spans="1:13">
      <c r="A167" s="65" t="s">
        <v>209</v>
      </c>
      <c r="B167" s="70">
        <v>0.1182000000000003</v>
      </c>
      <c r="C167" s="70">
        <v>4.1999999999999989E-3</v>
      </c>
      <c r="D167" s="70">
        <v>-5.6314000000000419</v>
      </c>
      <c r="E167" s="70">
        <v>-6.2405000000000541</v>
      </c>
      <c r="F167" s="70">
        <v>-5.3301000000000158</v>
      </c>
      <c r="G167" s="70">
        <v>-3.6422999999999774</v>
      </c>
      <c r="H167" s="70">
        <v>1.9000000000000017E-2</v>
      </c>
      <c r="I167" s="70">
        <v>0</v>
      </c>
      <c r="J167" s="70">
        <v>-2.1232499999999845</v>
      </c>
      <c r="K167" s="70">
        <v>-5.6602500000000191</v>
      </c>
      <c r="L167" s="70">
        <v>0.22625000000000739</v>
      </c>
      <c r="M167" s="70">
        <v>-0.26400000000001</v>
      </c>
    </row>
    <row r="168" spans="1:13">
      <c r="A168" s="65" t="s">
        <v>210</v>
      </c>
      <c r="B168" s="70">
        <v>0.13187499999999999</v>
      </c>
      <c r="C168" s="70">
        <v>-2.5000000000000022E-4</v>
      </c>
      <c r="D168" s="70">
        <v>-6.9635000000000105</v>
      </c>
      <c r="E168" s="70">
        <v>-7.9979999999999905</v>
      </c>
      <c r="F168" s="70">
        <v>-6.7302500000000123</v>
      </c>
      <c r="G168" s="70">
        <v>-3.9603749999999991</v>
      </c>
      <c r="H168" s="70">
        <v>-3.1250000000000001E-4</v>
      </c>
      <c r="I168" s="70">
        <v>0</v>
      </c>
      <c r="J168" s="70">
        <v>-1.5578124999999829</v>
      </c>
      <c r="K168" s="70">
        <v>-3.6546874999999659</v>
      </c>
      <c r="L168" s="70">
        <v>-1.0290625000000091</v>
      </c>
      <c r="M168" s="70">
        <v>3.7181249999999864</v>
      </c>
    </row>
    <row r="169" spans="1:13">
      <c r="A169" s="65" t="s">
        <v>211</v>
      </c>
      <c r="B169" s="70">
        <v>1.6125E-2</v>
      </c>
      <c r="C169" s="70">
        <v>0</v>
      </c>
      <c r="D169" s="70">
        <v>-0.31</v>
      </c>
      <c r="E169" s="70">
        <v>-0.35999999999999943</v>
      </c>
      <c r="F169" s="70">
        <v>-0.29512500000000053</v>
      </c>
      <c r="G169" s="70">
        <v>-0.16375000000000001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</row>
    <row r="170" spans="1:13">
      <c r="A170" s="65" t="s">
        <v>212</v>
      </c>
      <c r="B170" s="70">
        <v>0.19090000000000007</v>
      </c>
      <c r="C170" s="70">
        <v>1.7400000000000006E-2</v>
      </c>
      <c r="D170" s="70">
        <v>-4.7255999999999858</v>
      </c>
      <c r="E170" s="70">
        <v>-5.8924999999999841</v>
      </c>
      <c r="F170" s="70">
        <v>-3.9797999999999831</v>
      </c>
      <c r="G170" s="70">
        <v>-4.3769999999999527</v>
      </c>
      <c r="H170" s="70">
        <v>4.3250000000000011E-2</v>
      </c>
      <c r="I170" s="70">
        <v>0</v>
      </c>
      <c r="J170" s="70">
        <v>2.0882500000000022</v>
      </c>
      <c r="K170" s="70">
        <v>5.5964999999999918</v>
      </c>
      <c r="L170" s="70">
        <v>1.5789999999999988</v>
      </c>
      <c r="M170" s="70">
        <v>-6.0067500000000109</v>
      </c>
    </row>
    <row r="171" spans="1:13">
      <c r="A171" s="65" t="s">
        <v>213</v>
      </c>
      <c r="B171" s="70">
        <v>-4.2052499999999995</v>
      </c>
      <c r="C171" s="70">
        <v>-3.6738749999999989</v>
      </c>
      <c r="D171" s="70">
        <v>-9.3298750000000155</v>
      </c>
      <c r="E171" s="70">
        <v>-12.623749999999999</v>
      </c>
      <c r="F171" s="70">
        <v>-8.4226249999999823</v>
      </c>
      <c r="G171" s="70">
        <v>-8.3767499999999586</v>
      </c>
      <c r="H171" s="70">
        <v>-0.24</v>
      </c>
      <c r="I171" s="70">
        <v>0</v>
      </c>
      <c r="J171" s="70">
        <v>-18.059687499999999</v>
      </c>
      <c r="K171" s="70">
        <v>-30.84375</v>
      </c>
      <c r="L171" s="70">
        <v>-28.98</v>
      </c>
      <c r="M171" s="70">
        <v>-8.7428125000000136</v>
      </c>
    </row>
    <row r="172" spans="1:13">
      <c r="A172" s="65" t="s">
        <v>214</v>
      </c>
      <c r="B172" s="71">
        <v>-3.57</v>
      </c>
      <c r="C172" s="71">
        <v>-5.4249999999999993E-2</v>
      </c>
      <c r="D172" s="71">
        <v>-11.022375000000011</v>
      </c>
      <c r="E172" s="71">
        <v>-10.582249999999988</v>
      </c>
      <c r="F172" s="71">
        <v>-8.0368750000000091</v>
      </c>
      <c r="G172" s="71">
        <v>-20.433125</v>
      </c>
      <c r="H172" s="71">
        <v>-1.7253125</v>
      </c>
      <c r="I172" s="71">
        <v>0</v>
      </c>
      <c r="J172" s="71">
        <v>-12.2034375</v>
      </c>
      <c r="K172" s="71">
        <v>-22.649687499999999</v>
      </c>
      <c r="L172" s="71">
        <v>-9.3975000000000364</v>
      </c>
      <c r="M172" s="71">
        <v>-27.807500000000001</v>
      </c>
    </row>
    <row r="173" spans="1:13">
      <c r="A173" s="65" t="s">
        <v>215</v>
      </c>
      <c r="B173" s="71">
        <v>-11.119199999999999</v>
      </c>
      <c r="C173" s="71">
        <v>-1.9548000000000005</v>
      </c>
      <c r="D173" s="71">
        <v>-8.0751999999999953</v>
      </c>
      <c r="E173" s="71">
        <v>-9.2411000000000172</v>
      </c>
      <c r="F173" s="71">
        <v>-6.6096999999999753</v>
      </c>
      <c r="G173" s="71">
        <v>-10.368800000000022</v>
      </c>
      <c r="H173" s="71">
        <v>-11.614750000000001</v>
      </c>
      <c r="I173" s="71">
        <v>0</v>
      </c>
      <c r="J173" s="71">
        <v>-7.5962500000000004</v>
      </c>
      <c r="K173" s="71">
        <v>-19.532749999999979</v>
      </c>
      <c r="L173" s="71">
        <v>-10.600499999999954</v>
      </c>
      <c r="M173" s="71">
        <v>-22.329250000000002</v>
      </c>
    </row>
    <row r="174" spans="1:13">
      <c r="A174" s="65" t="s">
        <v>216</v>
      </c>
      <c r="B174" s="71">
        <v>-11.785249999999991</v>
      </c>
      <c r="C174" s="71">
        <v>-1.5774999999999999</v>
      </c>
      <c r="D174" s="71">
        <v>-8.7845000000000368</v>
      </c>
      <c r="E174" s="71">
        <v>-9.4599999999999795</v>
      </c>
      <c r="F174" s="71">
        <v>-8.2157500000000141</v>
      </c>
      <c r="G174" s="71">
        <v>-8.6286249999999427</v>
      </c>
      <c r="H174" s="71">
        <v>-2.9696875</v>
      </c>
      <c r="I174" s="71">
        <v>-0.03</v>
      </c>
      <c r="J174" s="71">
        <v>-7.9850000000000003</v>
      </c>
      <c r="K174" s="71">
        <v>-12.920624999999999</v>
      </c>
      <c r="L174" s="71">
        <v>-12.202500000000001</v>
      </c>
      <c r="M174" s="71">
        <v>-18.9884375</v>
      </c>
    </row>
    <row r="175" spans="1:13">
      <c r="A175" s="65" t="s">
        <v>217</v>
      </c>
      <c r="B175" s="71">
        <v>-4.1828750000000028</v>
      </c>
      <c r="C175" s="71">
        <v>-3.1557499999999994</v>
      </c>
      <c r="D175" s="71">
        <v>-7.9556250000000004</v>
      </c>
      <c r="E175" s="71">
        <v>-8.2577499999999873</v>
      </c>
      <c r="F175" s="71">
        <v>-7.3729999999999905</v>
      </c>
      <c r="G175" s="71">
        <v>-8.0475000000000136</v>
      </c>
      <c r="H175" s="71">
        <v>-10.5603125</v>
      </c>
      <c r="I175" s="71">
        <v>0</v>
      </c>
      <c r="J175" s="71">
        <v>-7.9796874999999998</v>
      </c>
      <c r="K175" s="71">
        <v>-14.1678125</v>
      </c>
      <c r="L175" s="71">
        <v>-16.45</v>
      </c>
      <c r="M175" s="71">
        <v>-20.114687499999999</v>
      </c>
    </row>
    <row r="176" spans="1:13">
      <c r="A176" s="65" t="s">
        <v>218</v>
      </c>
      <c r="B176" s="71">
        <v>-3.8467000000000002</v>
      </c>
      <c r="C176" s="71">
        <v>-0.13769999999999996</v>
      </c>
      <c r="D176" s="71">
        <v>-6.5455000000000609</v>
      </c>
      <c r="E176" s="71">
        <v>-8.2153000000000134</v>
      </c>
      <c r="F176" s="71">
        <v>-6.5398999999999887</v>
      </c>
      <c r="G176" s="71">
        <v>-9.7415999999999485</v>
      </c>
      <c r="H176" s="71">
        <v>-6.8252499999999898</v>
      </c>
      <c r="I176" s="71">
        <v>0</v>
      </c>
      <c r="J176" s="71">
        <v>-10.00324999999998</v>
      </c>
      <c r="K176" s="71">
        <v>-18.461749999999995</v>
      </c>
      <c r="L176" s="71">
        <v>-4.1859999999999999</v>
      </c>
      <c r="M176" s="71">
        <v>-8.6502500000000282</v>
      </c>
    </row>
    <row r="177" spans="1:13">
      <c r="A177" s="65" t="s">
        <v>219</v>
      </c>
      <c r="B177" s="71">
        <v>-2.8750000000000719E-3</v>
      </c>
      <c r="C177" s="71">
        <v>-1.7500000000000071E-2</v>
      </c>
      <c r="D177" s="71">
        <v>-6.6008749999999736</v>
      </c>
      <c r="E177" s="71">
        <v>-6.427250000000015</v>
      </c>
      <c r="F177" s="71">
        <v>-5.5928749999999923</v>
      </c>
      <c r="G177" s="71">
        <v>-6.5057499999999777</v>
      </c>
      <c r="H177" s="71">
        <v>0.61624999999999996</v>
      </c>
      <c r="I177" s="71">
        <v>0</v>
      </c>
      <c r="J177" s="71">
        <v>0.26781249999999091</v>
      </c>
      <c r="K177" s="71">
        <v>-5.6425000000000125</v>
      </c>
      <c r="L177" s="71">
        <v>1.2428125000000001</v>
      </c>
      <c r="M177" s="71">
        <v>-7.2021874999999795</v>
      </c>
    </row>
    <row r="178" spans="1:13">
      <c r="A178" s="65" t="s">
        <v>220</v>
      </c>
      <c r="B178" s="70">
        <v>9.9999999999999867E-2</v>
      </c>
      <c r="C178" s="70">
        <v>4.2500000000000038E-3</v>
      </c>
      <c r="D178" s="70">
        <v>-6.7858750000000327</v>
      </c>
      <c r="E178" s="70">
        <v>-7.4726249999999368</v>
      </c>
      <c r="F178" s="70">
        <v>-6.5309999999999491</v>
      </c>
      <c r="G178" s="70">
        <v>-7.2501250000000255</v>
      </c>
      <c r="H178" s="70">
        <v>2.4375000000000001E-2</v>
      </c>
      <c r="I178" s="70">
        <v>0</v>
      </c>
      <c r="J178" s="70">
        <v>-1.5671875000000171</v>
      </c>
      <c r="K178" s="70">
        <v>-3.8587499999999864</v>
      </c>
      <c r="L178" s="70">
        <v>0.91281249999999758</v>
      </c>
      <c r="M178" s="70">
        <v>0.65687500000001364</v>
      </c>
    </row>
    <row r="179" spans="1:13">
      <c r="A179" s="65" t="s">
        <v>221</v>
      </c>
      <c r="B179" s="70">
        <v>8.4000000000000075E-2</v>
      </c>
      <c r="C179" s="70">
        <v>-2.0000000000000052E-4</v>
      </c>
      <c r="D179" s="70">
        <v>-5.2791000000000281</v>
      </c>
      <c r="E179" s="70">
        <v>-5.8391000000000304</v>
      </c>
      <c r="F179" s="70">
        <v>-5.0185000000000173</v>
      </c>
      <c r="G179" s="70">
        <v>-3.1910000000000309</v>
      </c>
      <c r="H179" s="70">
        <v>9.7499999999999948E-3</v>
      </c>
      <c r="I179" s="70">
        <v>0</v>
      </c>
      <c r="J179" s="70">
        <v>-1.8457500000000095</v>
      </c>
      <c r="K179" s="70">
        <v>-5.1147499999999582</v>
      </c>
      <c r="L179" s="70">
        <v>0.34149999999999636</v>
      </c>
      <c r="M179" s="70">
        <v>5.0749999999993634E-2</v>
      </c>
    </row>
    <row r="180" spans="1:13">
      <c r="A180" s="65" t="s">
        <v>222</v>
      </c>
      <c r="B180" s="70">
        <v>9.0250000000000052E-2</v>
      </c>
      <c r="C180" s="70">
        <v>-1.2499999999999924E-4</v>
      </c>
      <c r="D180" s="70">
        <v>-6.5159999999999627</v>
      </c>
      <c r="E180" s="70">
        <v>-7.4821249999999964</v>
      </c>
      <c r="F180" s="70">
        <v>-6.32650000000001</v>
      </c>
      <c r="G180" s="70">
        <v>-3.4037500000000001</v>
      </c>
      <c r="H180" s="70">
        <v>-1.40625E-2</v>
      </c>
      <c r="I180" s="70">
        <v>0</v>
      </c>
      <c r="J180" s="70">
        <v>-1.3856250000000001</v>
      </c>
      <c r="K180" s="70">
        <v>-2.2696875000000318</v>
      </c>
      <c r="L180" s="70">
        <v>-1.7553125000000001</v>
      </c>
      <c r="M180" s="70">
        <v>1.3540624999999999</v>
      </c>
    </row>
    <row r="181" spans="1:13">
      <c r="A181" s="65" t="s">
        <v>223</v>
      </c>
      <c r="B181" s="70">
        <v>0.10737499999999994</v>
      </c>
      <c r="C181" s="70">
        <v>0</v>
      </c>
      <c r="D181" s="70">
        <v>-4.0641250000000184</v>
      </c>
      <c r="E181" s="70">
        <v>-4.7377500000000055</v>
      </c>
      <c r="F181" s="70">
        <v>-3.944625000000002</v>
      </c>
      <c r="G181" s="70">
        <v>-1.9156249999999773</v>
      </c>
      <c r="H181" s="70">
        <v>-1.4375000000000001E-2</v>
      </c>
      <c r="I181" s="70">
        <v>0</v>
      </c>
      <c r="J181" s="70">
        <v>-0.79437500000000227</v>
      </c>
      <c r="K181" s="70">
        <v>2.8124999999988631E-2</v>
      </c>
      <c r="L181" s="70">
        <v>-4.2531249999999998</v>
      </c>
      <c r="M181" s="70">
        <v>7.461874999999992</v>
      </c>
    </row>
    <row r="182" spans="1:13">
      <c r="A182" s="65" t="s">
        <v>224</v>
      </c>
      <c r="B182" s="70">
        <v>0.11450000000000005</v>
      </c>
      <c r="C182" s="70">
        <v>8.4000000000000012E-3</v>
      </c>
      <c r="D182" s="70">
        <v>-4.3158999999999992</v>
      </c>
      <c r="E182" s="70">
        <v>-5.4833999999999605</v>
      </c>
      <c r="F182" s="70">
        <v>-3.6302000000000021</v>
      </c>
      <c r="G182" s="70">
        <v>-3.6907999999999959</v>
      </c>
      <c r="H182" s="70">
        <v>2.1000000000000005E-2</v>
      </c>
      <c r="I182" s="70">
        <v>0</v>
      </c>
      <c r="J182" s="70">
        <v>2.1597500000000025</v>
      </c>
      <c r="K182" s="70">
        <v>6.4512499999999875</v>
      </c>
      <c r="L182" s="70">
        <v>1.155</v>
      </c>
      <c r="M182" s="70">
        <v>-5.5127499999999827</v>
      </c>
    </row>
    <row r="183" spans="1:13">
      <c r="A183" s="65" t="s">
        <v>225</v>
      </c>
      <c r="B183" s="70">
        <v>-2.9145000000000012</v>
      </c>
      <c r="C183" s="70">
        <v>-2.4341250000000003</v>
      </c>
      <c r="D183" s="70">
        <v>-8.8636249999999563</v>
      </c>
      <c r="E183" s="70">
        <v>-12.365250000000003</v>
      </c>
      <c r="F183" s="70">
        <v>-7.8577499999999532</v>
      </c>
      <c r="G183" s="70">
        <v>-7.8084999999999809</v>
      </c>
      <c r="H183" s="70">
        <v>-0.1140625</v>
      </c>
      <c r="I183" s="70">
        <v>0</v>
      </c>
      <c r="J183" s="70">
        <v>-17.102187499999999</v>
      </c>
      <c r="K183" s="70">
        <v>-32.154375000000002</v>
      </c>
      <c r="L183" s="70">
        <v>-28.313124999999999</v>
      </c>
      <c r="M183" s="70">
        <v>-8.3134375000000205</v>
      </c>
    </row>
    <row r="184" spans="1:13">
      <c r="A184" s="65" t="s">
        <v>226</v>
      </c>
      <c r="B184" s="71">
        <v>-2.50875</v>
      </c>
      <c r="C184" s="71">
        <v>-2.3000000000000007E-2</v>
      </c>
      <c r="D184" s="71">
        <v>-10.754750000000001</v>
      </c>
      <c r="E184" s="71">
        <v>-10.277375000000006</v>
      </c>
      <c r="F184" s="71">
        <v>-7.4927500000000578</v>
      </c>
      <c r="G184" s="71">
        <v>-20.39875</v>
      </c>
      <c r="H184" s="71">
        <v>-1.04125</v>
      </c>
      <c r="I184" s="71">
        <v>0</v>
      </c>
      <c r="J184" s="71">
        <v>-11.0509375</v>
      </c>
      <c r="K184" s="71">
        <v>-19.5503125</v>
      </c>
      <c r="L184" s="71">
        <v>-9.3034374999999727</v>
      </c>
      <c r="M184" s="71">
        <v>-26.028749999999999</v>
      </c>
    </row>
    <row r="185" spans="1:13">
      <c r="A185" s="65" t="s">
        <v>227</v>
      </c>
      <c r="B185" s="71">
        <v>-7.6005000000000038</v>
      </c>
      <c r="C185" s="71">
        <v>-1.0799166666666666</v>
      </c>
      <c r="D185" s="71">
        <v>-6.4785000000000252</v>
      </c>
      <c r="E185" s="71">
        <v>-7.4950833333333264</v>
      </c>
      <c r="F185" s="71">
        <v>-5.1130833333333214</v>
      </c>
      <c r="G185" s="71">
        <v>-8.8779166666666924</v>
      </c>
      <c r="H185" s="71">
        <v>-7.6760416666666593</v>
      </c>
      <c r="I185" s="71">
        <v>0</v>
      </c>
      <c r="J185" s="71">
        <v>-5.5412499999999998</v>
      </c>
      <c r="K185" s="71">
        <v>-14.462083333333339</v>
      </c>
      <c r="L185" s="71">
        <v>-9.1456250000000008</v>
      </c>
      <c r="M185" s="71">
        <v>-17.747083333333336</v>
      </c>
    </row>
    <row r="186" spans="1:13">
      <c r="A186" s="65" t="s">
        <v>228</v>
      </c>
      <c r="B186" s="71">
        <v>-9.7495000000000047</v>
      </c>
      <c r="C186" s="71">
        <v>-1.0328749999999998</v>
      </c>
      <c r="D186" s="71">
        <v>-8.2703750000000014</v>
      </c>
      <c r="E186" s="71">
        <v>-9.0314999999999941</v>
      </c>
      <c r="F186" s="71">
        <v>-7.5932500000000118</v>
      </c>
      <c r="G186" s="71">
        <v>-8.1988750000000437</v>
      </c>
      <c r="H186" s="71">
        <v>-1.9484375</v>
      </c>
      <c r="I186" s="71">
        <v>-1.40625E-2</v>
      </c>
      <c r="J186" s="71">
        <v>-6.9637499999999903</v>
      </c>
      <c r="K186" s="71">
        <v>-10.2759375</v>
      </c>
      <c r="L186" s="71">
        <v>-12.4646875</v>
      </c>
      <c r="M186" s="71">
        <v>-16.46125</v>
      </c>
    </row>
    <row r="187" spans="1:13">
      <c r="A187" s="65" t="s">
        <v>229</v>
      </c>
      <c r="B187" s="71">
        <v>-3.2046250000000001</v>
      </c>
      <c r="C187" s="71">
        <v>-2.2998750000000001</v>
      </c>
      <c r="D187" s="71">
        <v>-7.7527499999999918</v>
      </c>
      <c r="E187" s="71">
        <v>-8.1038750000000164</v>
      </c>
      <c r="F187" s="71">
        <v>-7.0304999999999609</v>
      </c>
      <c r="G187" s="71">
        <v>-8.0231249999999932</v>
      </c>
      <c r="H187" s="71">
        <v>-8.6687499999999993</v>
      </c>
      <c r="I187" s="71">
        <v>0</v>
      </c>
      <c r="J187" s="71">
        <v>-7.2828125000000057</v>
      </c>
      <c r="K187" s="71">
        <v>-12.1625</v>
      </c>
      <c r="L187" s="71">
        <v>-16.426874999999999</v>
      </c>
      <c r="M187" s="71">
        <v>-19.760312500000001</v>
      </c>
    </row>
    <row r="188" spans="1:13">
      <c r="A188" s="65" t="s">
        <v>230</v>
      </c>
      <c r="B188" s="71">
        <v>-2.8826000000000001</v>
      </c>
      <c r="C188" s="71">
        <v>-8.1100000000000019E-2</v>
      </c>
      <c r="D188" s="71">
        <v>-6.0264000000000237</v>
      </c>
      <c r="E188" s="71">
        <v>-7.8947000000000003</v>
      </c>
      <c r="F188" s="71">
        <v>-6.0255000000000223</v>
      </c>
      <c r="G188" s="71">
        <v>-9.9078000000000088</v>
      </c>
      <c r="H188" s="71">
        <v>-4.607999999999997</v>
      </c>
      <c r="I188" s="71">
        <v>0</v>
      </c>
      <c r="J188" s="71">
        <v>-9.1372499999999945</v>
      </c>
      <c r="K188" s="71">
        <v>-15.552000000000021</v>
      </c>
      <c r="L188" s="71">
        <v>-2.9834999999999923</v>
      </c>
      <c r="M188" s="71">
        <v>-8.8415000000000532</v>
      </c>
    </row>
    <row r="189" spans="1:13">
      <c r="A189" s="65" t="s">
        <v>231</v>
      </c>
      <c r="B189" s="71">
        <v>1.2750000000000039E-2</v>
      </c>
      <c r="C189" s="71">
        <v>-1.1375000000000024E-2</v>
      </c>
      <c r="D189" s="71">
        <v>-6.1441250000000309</v>
      </c>
      <c r="E189" s="71">
        <v>-5.9982500000000414</v>
      </c>
      <c r="F189" s="71">
        <v>-5.2442500000000223</v>
      </c>
      <c r="G189" s="71">
        <v>-6.0558750000000146</v>
      </c>
      <c r="H189" s="71">
        <v>0.57374999999999998</v>
      </c>
      <c r="I189" s="71">
        <v>0</v>
      </c>
      <c r="J189" s="71">
        <v>0.29187499999999034</v>
      </c>
      <c r="K189" s="71">
        <v>-5.668124999999975</v>
      </c>
      <c r="L189" s="71">
        <v>1.2228125000000001</v>
      </c>
      <c r="M189" s="71">
        <v>-7.3299999999999841</v>
      </c>
    </row>
    <row r="190" spans="1:13">
      <c r="A190" s="65" t="s">
        <v>232</v>
      </c>
      <c r="B190" s="70">
        <v>0.120625</v>
      </c>
      <c r="C190" s="70">
        <v>9.3749999999999997E-3</v>
      </c>
      <c r="D190" s="70">
        <v>-6.2966250000000059</v>
      </c>
      <c r="E190" s="70">
        <v>-6.8586250000000177</v>
      </c>
      <c r="F190" s="70">
        <v>-6.0693749999999795</v>
      </c>
      <c r="G190" s="70">
        <v>-6.6731250000000273</v>
      </c>
      <c r="H190" s="70">
        <v>2.34375E-2</v>
      </c>
      <c r="I190" s="70">
        <v>0</v>
      </c>
      <c r="J190" s="70">
        <v>-1.4550000000000125</v>
      </c>
      <c r="K190" s="70">
        <v>-3.7231249999999818</v>
      </c>
      <c r="L190" s="70">
        <v>0.92562500000000003</v>
      </c>
      <c r="M190" s="70">
        <v>0.44249999999999545</v>
      </c>
    </row>
    <row r="191" spans="1:13">
      <c r="A191" s="65" t="s">
        <v>233</v>
      </c>
      <c r="B191" s="70">
        <v>0.10420000000000007</v>
      </c>
      <c r="C191" s="70">
        <v>4.1000000000000003E-3</v>
      </c>
      <c r="D191" s="70">
        <v>-4.8754999999999882</v>
      </c>
      <c r="E191" s="70">
        <v>-5.3311999999999955</v>
      </c>
      <c r="F191" s="70">
        <v>-4.6454999999999984</v>
      </c>
      <c r="G191" s="70">
        <v>-3.0734999999999957</v>
      </c>
      <c r="H191" s="70">
        <v>9.4999999999999946E-3</v>
      </c>
      <c r="I191" s="70">
        <v>0</v>
      </c>
      <c r="J191" s="70">
        <v>-1.7330000000000041</v>
      </c>
      <c r="K191" s="70">
        <v>-4.7352499999999793</v>
      </c>
      <c r="L191" s="70">
        <v>0.31649999999999068</v>
      </c>
      <c r="M191" s="70">
        <v>-3.1000000000034333E-2</v>
      </c>
    </row>
    <row r="192" spans="1:13">
      <c r="A192" s="65" t="s">
        <v>234</v>
      </c>
      <c r="B192" s="70">
        <v>0.1110000000000001</v>
      </c>
      <c r="C192" s="70">
        <v>-1.2500000000000098E-4</v>
      </c>
      <c r="D192" s="70">
        <v>-6.01237500000002</v>
      </c>
      <c r="E192" s="70">
        <v>-6.8078750000000241</v>
      </c>
      <c r="F192" s="70">
        <v>-5.8463750000000232</v>
      </c>
      <c r="G192" s="70">
        <v>-3.3101249999999709</v>
      </c>
      <c r="H192" s="70">
        <v>0</v>
      </c>
      <c r="I192" s="70">
        <v>0</v>
      </c>
      <c r="J192" s="70">
        <v>-1.2453125000000114</v>
      </c>
      <c r="K192" s="70">
        <v>-2.1909375000000182</v>
      </c>
      <c r="L192" s="70">
        <v>-1.545625</v>
      </c>
      <c r="M192" s="70">
        <v>1.2087500000000091</v>
      </c>
    </row>
    <row r="193" spans="1:13">
      <c r="A193" s="65" t="s">
        <v>235</v>
      </c>
      <c r="B193" s="70">
        <v>0.12224999999999997</v>
      </c>
      <c r="C193" s="70">
        <v>5.2499999999999995E-3</v>
      </c>
      <c r="D193" s="70">
        <v>-3.7432499999999891</v>
      </c>
      <c r="E193" s="70">
        <v>-4.2926249999999868</v>
      </c>
      <c r="F193" s="70">
        <v>-3.6317500000000109</v>
      </c>
      <c r="G193" s="70">
        <v>-1.8792500000000132</v>
      </c>
      <c r="H193" s="70">
        <v>-1.375E-2</v>
      </c>
      <c r="I193" s="70">
        <v>0</v>
      </c>
      <c r="J193" s="70">
        <v>-0.75343750000000398</v>
      </c>
      <c r="K193" s="70">
        <v>-1.4999999999986358E-2</v>
      </c>
      <c r="L193" s="70">
        <v>-3.7843749999999998</v>
      </c>
      <c r="M193" s="70">
        <v>7.1806250000000063</v>
      </c>
    </row>
    <row r="194" spans="1:13">
      <c r="A194" s="65" t="s">
        <v>236</v>
      </c>
      <c r="B194" s="70">
        <v>0.13730000000000003</v>
      </c>
      <c r="C194" s="70">
        <v>7.7999999999999979E-3</v>
      </c>
      <c r="D194" s="70">
        <v>-3.9174000000000149</v>
      </c>
      <c r="E194" s="70">
        <v>-4.9558000000000106</v>
      </c>
      <c r="F194" s="70">
        <v>-3.293500000000023</v>
      </c>
      <c r="G194" s="70">
        <v>-3.2859999999999729</v>
      </c>
      <c r="H194" s="70">
        <v>3.0499999999999999E-2</v>
      </c>
      <c r="I194" s="70">
        <v>0</v>
      </c>
      <c r="J194" s="70">
        <v>2.0502499999999912</v>
      </c>
      <c r="K194" s="70">
        <v>6.0277499999999975</v>
      </c>
      <c r="L194" s="70">
        <v>1.2015000000000002</v>
      </c>
      <c r="M194" s="70">
        <v>-4.9920000000000186</v>
      </c>
    </row>
    <row r="195" spans="1:13">
      <c r="A195" s="65" t="s">
        <v>237</v>
      </c>
      <c r="B195" s="70">
        <v>-3.0342500000000001</v>
      </c>
      <c r="C195" s="70">
        <v>-2.5477499999999997</v>
      </c>
      <c r="D195" s="70">
        <v>-8.0547500000000127</v>
      </c>
      <c r="E195" s="70">
        <v>-11.515000000000001</v>
      </c>
      <c r="F195" s="70">
        <v>-7.0733749999999986</v>
      </c>
      <c r="G195" s="70">
        <v>-7.0207499999999641</v>
      </c>
      <c r="H195" s="70">
        <v>-0.121875</v>
      </c>
      <c r="I195" s="70">
        <v>0</v>
      </c>
      <c r="J195" s="70">
        <v>-15.914375</v>
      </c>
      <c r="K195" s="70">
        <v>-30.631562500000001</v>
      </c>
      <c r="L195" s="70">
        <v>-26.5940625</v>
      </c>
      <c r="M195" s="70">
        <v>-7.4365624999999795</v>
      </c>
    </row>
    <row r="196" spans="1:13">
      <c r="A196" s="65" t="s">
        <v>238</v>
      </c>
      <c r="B196" s="71">
        <v>-2.5910000000000002</v>
      </c>
      <c r="C196" s="71">
        <v>-2.75E-2</v>
      </c>
      <c r="D196" s="71">
        <v>-9.9593750000000227</v>
      </c>
      <c r="E196" s="71">
        <v>-9.4977499999999395</v>
      </c>
      <c r="F196" s="71">
        <v>-6.6967500000000086</v>
      </c>
      <c r="G196" s="71">
        <v>-19.052625000000035</v>
      </c>
      <c r="H196" s="71">
        <v>-1.0731250000000001</v>
      </c>
      <c r="I196" s="71">
        <v>0</v>
      </c>
      <c r="J196" s="71">
        <v>-10.31875</v>
      </c>
      <c r="K196" s="71">
        <v>-18.766249999999999</v>
      </c>
      <c r="L196" s="71">
        <v>-8.5949999999999704</v>
      </c>
      <c r="M196" s="71">
        <v>-25.083124999999999</v>
      </c>
    </row>
    <row r="197" spans="1:13">
      <c r="A197" s="65" t="s">
        <v>239</v>
      </c>
      <c r="B197" s="71">
        <v>-8.8022000000000062</v>
      </c>
      <c r="C197" s="71">
        <v>-1.3689999999999998</v>
      </c>
      <c r="D197" s="71">
        <v>-7.1358000000000459</v>
      </c>
      <c r="E197" s="71">
        <v>-8.3478999999999814</v>
      </c>
      <c r="F197" s="71">
        <v>-5.4868000000000166</v>
      </c>
      <c r="G197" s="71">
        <v>-9.9984999999999786</v>
      </c>
      <c r="H197" s="71">
        <v>-8.9149999999999991</v>
      </c>
      <c r="I197" s="71">
        <v>0</v>
      </c>
      <c r="J197" s="71">
        <v>-6.2740000000000009</v>
      </c>
      <c r="K197" s="71">
        <v>-16.620750000000001</v>
      </c>
      <c r="L197" s="71">
        <v>-10.294499999999999</v>
      </c>
      <c r="M197" s="71">
        <v>-20.508250000000004</v>
      </c>
    </row>
    <row r="198" spans="1:13">
      <c r="A198" s="65" t="s">
        <v>240</v>
      </c>
      <c r="B198" s="71">
        <v>-9.3606249999999918</v>
      </c>
      <c r="C198" s="71">
        <v>-1.1041250000000007</v>
      </c>
      <c r="D198" s="71">
        <v>-7.4837499999999864</v>
      </c>
      <c r="E198" s="71">
        <v>-8.2720000000000482</v>
      </c>
      <c r="F198" s="71">
        <v>-6.7878749999999854</v>
      </c>
      <c r="G198" s="71">
        <v>-7.4745000000000346</v>
      </c>
      <c r="H198" s="71">
        <v>-1.9684375000000001</v>
      </c>
      <c r="I198" s="71">
        <v>-1.3125E-2</v>
      </c>
      <c r="J198" s="71">
        <v>-6.5384374999999997</v>
      </c>
      <c r="K198" s="71">
        <v>-9.9112500000000008</v>
      </c>
      <c r="L198" s="71">
        <v>-11.6584375</v>
      </c>
      <c r="M198" s="71">
        <v>-15.8334375</v>
      </c>
    </row>
    <row r="199" spans="1:13">
      <c r="A199" s="65" t="s">
        <v>241</v>
      </c>
      <c r="B199" s="71">
        <v>-3.1489999999999991</v>
      </c>
      <c r="C199" s="71">
        <v>-2.3016249999999996</v>
      </c>
      <c r="D199" s="71">
        <v>-6.7775000000000318</v>
      </c>
      <c r="E199" s="71">
        <v>-7.1279999999999859</v>
      </c>
      <c r="F199" s="71">
        <v>-6.0653749999999604</v>
      </c>
      <c r="G199" s="71">
        <v>-7.1175000000000068</v>
      </c>
      <c r="H199" s="71">
        <v>-8.1081249999999994</v>
      </c>
      <c r="I199" s="71">
        <v>0</v>
      </c>
      <c r="J199" s="71">
        <v>-6.5871874999999998</v>
      </c>
      <c r="K199" s="71">
        <v>-11.301875000000001</v>
      </c>
      <c r="L199" s="71">
        <v>-14.8225</v>
      </c>
      <c r="M199" s="71">
        <v>-18.3553125</v>
      </c>
    </row>
    <row r="200" spans="1:13">
      <c r="A200" s="65" t="s">
        <v>242</v>
      </c>
      <c r="B200" s="71">
        <v>-2.9660000000000011</v>
      </c>
      <c r="C200" s="71">
        <v>-0.10339999999999999</v>
      </c>
      <c r="D200" s="71">
        <v>-5.3838999999999828</v>
      </c>
      <c r="E200" s="71">
        <v>-7.2827000000000055</v>
      </c>
      <c r="F200" s="71">
        <v>-5.3826999999999998</v>
      </c>
      <c r="G200" s="71">
        <v>-9.287099999999981</v>
      </c>
      <c r="H200" s="71">
        <v>-4.8032499999999985</v>
      </c>
      <c r="I200" s="71">
        <v>0</v>
      </c>
      <c r="J200" s="71">
        <v>-8.4577499999999759</v>
      </c>
      <c r="K200" s="71">
        <v>-15.122749999999996</v>
      </c>
      <c r="L200" s="71">
        <v>-3.19875</v>
      </c>
      <c r="M200" s="71">
        <v>-7.9695000000000391</v>
      </c>
    </row>
    <row r="201" spans="1:13">
      <c r="A201" s="65" t="s">
        <v>243</v>
      </c>
      <c r="B201" s="71">
        <v>2.0500000000000074E-2</v>
      </c>
      <c r="C201" s="71">
        <v>1.7500000000000293E-3</v>
      </c>
      <c r="D201" s="71">
        <v>-5.4266249999999445</v>
      </c>
      <c r="E201" s="71">
        <v>-5.2945000000000277</v>
      </c>
      <c r="F201" s="71">
        <v>-4.6146249999999895</v>
      </c>
      <c r="G201" s="71">
        <v>-5.2065000000000055</v>
      </c>
      <c r="H201" s="71">
        <v>0.38624999999999998</v>
      </c>
      <c r="I201" s="71">
        <v>0</v>
      </c>
      <c r="J201" s="71">
        <v>0.51281250000000966</v>
      </c>
      <c r="K201" s="71">
        <v>-3.0625</v>
      </c>
      <c r="L201" s="71">
        <v>0.9715625</v>
      </c>
      <c r="M201" s="71">
        <v>-4.6215624999999818</v>
      </c>
    </row>
    <row r="202" spans="1:13">
      <c r="A202" s="65" t="s">
        <v>244</v>
      </c>
      <c r="B202" s="70">
        <v>0.11449999999999982</v>
      </c>
      <c r="C202" s="70">
        <v>9.000000000000008E-3</v>
      </c>
      <c r="D202" s="70">
        <v>-5.5508750000000191</v>
      </c>
      <c r="E202" s="70">
        <v>-6.0887500000000614</v>
      </c>
      <c r="F202" s="70">
        <v>-5.3616250000000036</v>
      </c>
      <c r="G202" s="70">
        <v>-5.8373750000000086</v>
      </c>
      <c r="H202" s="70">
        <v>2.34375E-2</v>
      </c>
      <c r="I202" s="70">
        <v>0</v>
      </c>
      <c r="J202" s="70">
        <v>-1.1346875000000125</v>
      </c>
      <c r="K202" s="70">
        <v>-2.7996875000000001</v>
      </c>
      <c r="L202" s="70">
        <v>0.84781249999999997</v>
      </c>
      <c r="M202" s="70">
        <v>0.41281250000000114</v>
      </c>
    </row>
    <row r="203" spans="1:13">
      <c r="A203" s="65" t="s">
        <v>245</v>
      </c>
      <c r="B203" s="70">
        <v>9.870000000000001E-2</v>
      </c>
      <c r="C203" s="70">
        <v>-1.0000000000000026E-4</v>
      </c>
      <c r="D203" s="70">
        <v>-4.2952000000000226</v>
      </c>
      <c r="E203" s="70">
        <v>-4.72950000000003</v>
      </c>
      <c r="F203" s="70">
        <v>-4.0965000000000202</v>
      </c>
      <c r="G203" s="70">
        <v>-2.4642000000000053</v>
      </c>
      <c r="H203" s="70">
        <v>9.2500000000000013E-3</v>
      </c>
      <c r="I203" s="70">
        <v>0</v>
      </c>
      <c r="J203" s="70">
        <v>-1.4182500000000289</v>
      </c>
      <c r="K203" s="70">
        <v>-3.9697500000000332</v>
      </c>
      <c r="L203" s="70">
        <v>0.40524999999999523</v>
      </c>
      <c r="M203" s="70">
        <v>5.9499999999985675E-2</v>
      </c>
    </row>
    <row r="204" spans="1:13">
      <c r="A204" s="65" t="s">
        <v>246</v>
      </c>
      <c r="B204" s="70">
        <v>0.10262500000000008</v>
      </c>
      <c r="C204" s="70">
        <v>-1.2500000000000011E-4</v>
      </c>
      <c r="D204" s="70">
        <v>-5.2731249999999932</v>
      </c>
      <c r="E204" s="70">
        <v>-6.0279999999999632</v>
      </c>
      <c r="F204" s="70">
        <v>-5.1363749999999868</v>
      </c>
      <c r="G204" s="70">
        <v>-2.5902500000000259</v>
      </c>
      <c r="H204" s="70">
        <v>0</v>
      </c>
      <c r="I204" s="70">
        <v>0</v>
      </c>
      <c r="J204" s="70">
        <v>-1.0553125000000136</v>
      </c>
      <c r="K204" s="70">
        <v>-0.71718749999996589</v>
      </c>
      <c r="L204" s="70">
        <v>-1.5934374999999932</v>
      </c>
      <c r="M204" s="70">
        <v>-0.70906250000000171</v>
      </c>
    </row>
    <row r="205" spans="1:13">
      <c r="A205" s="65" t="s">
        <v>247</v>
      </c>
      <c r="B205" s="70">
        <v>6.0749999999999998E-2</v>
      </c>
      <c r="C205" s="70">
        <v>5.0000000000000001E-3</v>
      </c>
      <c r="D205" s="70">
        <v>-1.8896249999999952</v>
      </c>
      <c r="E205" s="70">
        <v>-2.1891250000000184</v>
      </c>
      <c r="F205" s="70">
        <v>-1.8372500000000116</v>
      </c>
      <c r="G205" s="70">
        <v>-0.81974999999999909</v>
      </c>
      <c r="H205" s="70">
        <v>-3.1249999999999941E-4</v>
      </c>
      <c r="I205" s="70">
        <v>0</v>
      </c>
      <c r="J205" s="70">
        <v>-0.43249999999999744</v>
      </c>
      <c r="K205" s="70">
        <v>0.66343750000000057</v>
      </c>
      <c r="L205" s="70">
        <v>-1.9818750000000001</v>
      </c>
      <c r="M205" s="70">
        <v>3.4918749999999998</v>
      </c>
    </row>
    <row r="206" spans="1:13">
      <c r="A206" s="65" t="s">
        <v>248</v>
      </c>
      <c r="B206" s="70">
        <v>0.12779999999999991</v>
      </c>
      <c r="C206" s="70">
        <v>1.1499999999999996E-2</v>
      </c>
      <c r="D206" s="70">
        <v>-3.2678999999999974</v>
      </c>
      <c r="E206" s="70">
        <v>-4.3213000000000079</v>
      </c>
      <c r="F206" s="70">
        <v>-2.7292000000000201</v>
      </c>
      <c r="G206" s="70">
        <v>-2.3115000000000236</v>
      </c>
      <c r="H206" s="70">
        <v>1.9250000000000003E-2</v>
      </c>
      <c r="I206" s="70">
        <v>0</v>
      </c>
      <c r="J206" s="70">
        <v>1.984499999999997</v>
      </c>
      <c r="K206" s="70">
        <v>6.1527499999999975</v>
      </c>
      <c r="L206" s="70">
        <v>1.0385000000000009</v>
      </c>
      <c r="M206" s="70">
        <v>-4.2317499999999768</v>
      </c>
    </row>
    <row r="207" spans="1:13">
      <c r="A207" s="65" t="s">
        <v>249</v>
      </c>
      <c r="B207" s="70">
        <v>-2.9130000000000003</v>
      </c>
      <c r="C207" s="70">
        <v>-2.4438750000000011</v>
      </c>
      <c r="D207" s="70">
        <v>-7.3509999999999991</v>
      </c>
      <c r="E207" s="70">
        <v>-10.811500000000024</v>
      </c>
      <c r="F207" s="70">
        <v>-6.2655000000000314</v>
      </c>
      <c r="G207" s="70">
        <v>-6.2258749999999736</v>
      </c>
      <c r="H207" s="70">
        <v>-0.1290625</v>
      </c>
      <c r="I207" s="70">
        <v>0</v>
      </c>
      <c r="J207" s="70">
        <v>-14.480625</v>
      </c>
      <c r="K207" s="70">
        <v>-29.506250000000001</v>
      </c>
      <c r="L207" s="70">
        <v>-24.4375</v>
      </c>
      <c r="M207" s="70">
        <v>-6.7843750000000114</v>
      </c>
    </row>
    <row r="208" spans="1:13">
      <c r="A208" s="65" t="s">
        <v>250</v>
      </c>
      <c r="B208" s="71">
        <v>-2.4696250000000015</v>
      </c>
      <c r="C208" s="71">
        <v>-4.1625000000000009E-2</v>
      </c>
      <c r="D208" s="71">
        <v>-9.3047500000000127</v>
      </c>
      <c r="E208" s="71">
        <v>-8.8287500000000136</v>
      </c>
      <c r="F208" s="71">
        <v>-5.8985000000000127</v>
      </c>
      <c r="G208" s="71">
        <v>-17.671749999999975</v>
      </c>
      <c r="H208" s="71">
        <v>-0.98312500000000003</v>
      </c>
      <c r="I208" s="71">
        <v>0</v>
      </c>
      <c r="J208" s="71">
        <v>-9.3378125000000001</v>
      </c>
      <c r="K208" s="71">
        <v>-16.596250000000001</v>
      </c>
      <c r="L208" s="71">
        <v>-8.316562499999975</v>
      </c>
      <c r="M208" s="71">
        <v>-22.843125000000001</v>
      </c>
    </row>
    <row r="209" spans="1:13">
      <c r="A209" s="65" t="s">
        <v>251</v>
      </c>
      <c r="B209" s="71">
        <v>-7.8706999999999994</v>
      </c>
      <c r="C209" s="71">
        <v>-1.3264</v>
      </c>
      <c r="D209" s="71">
        <v>-6.5873999999999739</v>
      </c>
      <c r="E209" s="71">
        <v>-7.7635999999999967</v>
      </c>
      <c r="F209" s="71">
        <v>-4.8242999999999938</v>
      </c>
      <c r="G209" s="71">
        <v>-9.7399000000000342</v>
      </c>
      <c r="H209" s="71">
        <v>-7.8370000000000033</v>
      </c>
      <c r="I209" s="71">
        <v>0</v>
      </c>
      <c r="J209" s="71">
        <v>-5.7054999999999936</v>
      </c>
      <c r="K209" s="71">
        <v>-14.805500000000009</v>
      </c>
      <c r="L209" s="71">
        <v>-10.081250000000001</v>
      </c>
      <c r="M209" s="71">
        <v>-18.808000000000007</v>
      </c>
    </row>
    <row r="210" spans="1:13">
      <c r="A210" s="65" t="s">
        <v>252</v>
      </c>
      <c r="B210" s="71">
        <v>-8.3353749999999991</v>
      </c>
      <c r="C210" s="71">
        <v>-1.0801249999999998</v>
      </c>
      <c r="D210" s="71">
        <v>-6.7466249999999945</v>
      </c>
      <c r="E210" s="71">
        <v>-7.5617500000000177</v>
      </c>
      <c r="F210" s="71">
        <v>-5.9532500000000255</v>
      </c>
      <c r="G210" s="71">
        <v>-6.9208749999999668</v>
      </c>
      <c r="H210" s="71">
        <v>-1.7793749999999999</v>
      </c>
      <c r="I210" s="71">
        <v>0</v>
      </c>
      <c r="J210" s="71">
        <v>-5.9253125000000004</v>
      </c>
      <c r="K210" s="71">
        <v>-8.6309374999999999</v>
      </c>
      <c r="L210" s="71">
        <v>-11.251250000000001</v>
      </c>
      <c r="M210" s="71">
        <v>-13.971875000000001</v>
      </c>
    </row>
    <row r="211" spans="1:13">
      <c r="A211" s="65" t="s">
        <v>253</v>
      </c>
      <c r="B211" s="71">
        <v>-2.9338750000000022</v>
      </c>
      <c r="C211" s="71">
        <v>-2.1713750000000012</v>
      </c>
      <c r="D211" s="71">
        <v>-6.1186250000000086</v>
      </c>
      <c r="E211" s="71">
        <v>-6.4813749999999573</v>
      </c>
      <c r="F211" s="71">
        <v>-5.3098750000000337</v>
      </c>
      <c r="G211" s="71">
        <v>-6.6957500000000323</v>
      </c>
      <c r="H211" s="71">
        <v>-7.1256250000000003</v>
      </c>
      <c r="I211" s="71">
        <v>0</v>
      </c>
      <c r="J211" s="71">
        <v>-5.9571874999999999</v>
      </c>
      <c r="K211" s="71">
        <v>-9.9153125000000006</v>
      </c>
      <c r="L211" s="71">
        <v>-13.4925</v>
      </c>
      <c r="M211" s="71">
        <v>-16.797812499999999</v>
      </c>
    </row>
    <row r="212" spans="1:13">
      <c r="A212" s="65" t="s">
        <v>254</v>
      </c>
      <c r="B212" s="71">
        <v>-2.7901000000000007</v>
      </c>
      <c r="C212" s="71">
        <v>-0.12729999999999997</v>
      </c>
      <c r="D212" s="71">
        <v>-4.728100000000012</v>
      </c>
      <c r="E212" s="71">
        <v>-6.7081000000000017</v>
      </c>
      <c r="F212" s="71">
        <v>-4.7227000000000032</v>
      </c>
      <c r="G212" s="71">
        <v>-8.9470000000000027</v>
      </c>
      <c r="H212" s="71">
        <v>-4.3027499999999961</v>
      </c>
      <c r="I212" s="71">
        <v>0</v>
      </c>
      <c r="J212" s="71">
        <v>-7.5807499999999948</v>
      </c>
      <c r="K212" s="71">
        <v>-13.155499999999989</v>
      </c>
      <c r="L212" s="71">
        <v>-3.0575000000000001</v>
      </c>
      <c r="M212" s="71">
        <v>-7.9479999999999791</v>
      </c>
    </row>
    <row r="213" spans="1:13">
      <c r="A213" s="65" t="s">
        <v>255</v>
      </c>
      <c r="B213" s="71">
        <v>2.8999999999999915E-2</v>
      </c>
      <c r="C213" s="71">
        <v>1.3750000000000151E-3</v>
      </c>
      <c r="D213" s="71">
        <v>-4.6697500000000218</v>
      </c>
      <c r="E213" s="71">
        <v>-4.5529999999999404</v>
      </c>
      <c r="F213" s="71">
        <v>-3.9416250000000161</v>
      </c>
      <c r="G213" s="71">
        <v>-4.31412499999999</v>
      </c>
      <c r="H213" s="71">
        <v>0.34593750000000001</v>
      </c>
      <c r="I213" s="71">
        <v>0</v>
      </c>
      <c r="J213" s="71">
        <v>0.60249999999999204</v>
      </c>
      <c r="K213" s="71">
        <v>-0.68218749999999773</v>
      </c>
      <c r="L213" s="71">
        <v>0.88187499999999996</v>
      </c>
      <c r="M213" s="71">
        <v>-1.7671874999999915</v>
      </c>
    </row>
    <row r="214" spans="1:13">
      <c r="A214" s="65" t="s">
        <v>256</v>
      </c>
      <c r="B214" s="70">
        <v>0.11862499999999998</v>
      </c>
      <c r="C214" s="70">
        <v>8.3750000000000074E-3</v>
      </c>
      <c r="D214" s="70">
        <v>-4.7711249999999836</v>
      </c>
      <c r="E214" s="70">
        <v>-5.2842499999999859</v>
      </c>
      <c r="F214" s="70">
        <v>-4.6080000000000041</v>
      </c>
      <c r="G214" s="70">
        <v>-4.9627500000000282</v>
      </c>
      <c r="H214" s="70">
        <v>2.2499999999999999E-2</v>
      </c>
      <c r="I214" s="70">
        <v>0</v>
      </c>
      <c r="J214" s="70">
        <v>-0.86593750000000114</v>
      </c>
      <c r="K214" s="70">
        <v>-2.0365625000000001</v>
      </c>
      <c r="L214" s="70">
        <v>0.76500000000000057</v>
      </c>
      <c r="M214" s="70">
        <v>0.51281249999999545</v>
      </c>
    </row>
    <row r="215" spans="1:13">
      <c r="A215" s="65" t="s">
        <v>257</v>
      </c>
      <c r="B215" s="70">
        <v>0</v>
      </c>
      <c r="C215" s="70">
        <v>0</v>
      </c>
      <c r="D215" s="70">
        <v>0</v>
      </c>
      <c r="E215" s="70">
        <v>0</v>
      </c>
      <c r="F215" s="70">
        <v>0</v>
      </c>
      <c r="G215" s="70">
        <v>0</v>
      </c>
      <c r="H215" s="70">
        <v>0</v>
      </c>
      <c r="I215" s="70">
        <v>0</v>
      </c>
      <c r="J215" s="70">
        <v>0</v>
      </c>
      <c r="K215" s="70">
        <v>0</v>
      </c>
      <c r="L215" s="70">
        <v>0</v>
      </c>
      <c r="M215" s="70">
        <v>0</v>
      </c>
    </row>
    <row r="216" spans="1:13">
      <c r="A216" s="65" t="s">
        <v>258</v>
      </c>
      <c r="B216" s="70">
        <v>0</v>
      </c>
      <c r="C216" s="70">
        <v>0</v>
      </c>
      <c r="D216" s="70">
        <v>0</v>
      </c>
      <c r="E216" s="70">
        <v>0</v>
      </c>
      <c r="F216" s="70">
        <v>0</v>
      </c>
      <c r="G216" s="70">
        <v>0</v>
      </c>
      <c r="H216" s="70">
        <v>0</v>
      </c>
      <c r="I216" s="70">
        <v>0</v>
      </c>
      <c r="J216" s="70">
        <v>0</v>
      </c>
      <c r="K216" s="70">
        <v>0</v>
      </c>
      <c r="L216" s="70">
        <v>0</v>
      </c>
      <c r="M216" s="70">
        <v>0</v>
      </c>
    </row>
    <row r="217" spans="1:13">
      <c r="A217" s="65" t="s">
        <v>259</v>
      </c>
      <c r="B217" s="70">
        <v>0</v>
      </c>
      <c r="C217" s="70">
        <v>0</v>
      </c>
      <c r="D217" s="70">
        <v>0</v>
      </c>
      <c r="E217" s="70">
        <v>0</v>
      </c>
      <c r="F217" s="70">
        <v>0</v>
      </c>
      <c r="G217" s="70">
        <v>0</v>
      </c>
      <c r="H217" s="70">
        <v>0</v>
      </c>
      <c r="I217" s="70">
        <v>0</v>
      </c>
      <c r="J217" s="70">
        <v>0</v>
      </c>
      <c r="K217" s="70">
        <v>0</v>
      </c>
      <c r="L217" s="70">
        <v>0</v>
      </c>
      <c r="M217" s="70">
        <v>0</v>
      </c>
    </row>
    <row r="218" spans="1:13">
      <c r="A218" s="65" t="s">
        <v>260</v>
      </c>
      <c r="B218" s="70">
        <v>0</v>
      </c>
      <c r="C218" s="70">
        <v>0</v>
      </c>
      <c r="D218" s="70">
        <v>0</v>
      </c>
      <c r="E218" s="70">
        <v>0</v>
      </c>
      <c r="F218" s="70">
        <v>0</v>
      </c>
      <c r="G218" s="70">
        <v>0</v>
      </c>
      <c r="H218" s="70">
        <v>0</v>
      </c>
      <c r="I218" s="70">
        <v>0</v>
      </c>
      <c r="J218" s="70">
        <v>0</v>
      </c>
      <c r="K218" s="70">
        <v>0</v>
      </c>
      <c r="L218" s="70">
        <v>0</v>
      </c>
      <c r="M218" s="70">
        <v>0</v>
      </c>
    </row>
    <row r="219" spans="1:13">
      <c r="A219" s="65" t="s">
        <v>261</v>
      </c>
      <c r="B219" s="70">
        <v>0</v>
      </c>
      <c r="C219" s="70">
        <v>0</v>
      </c>
      <c r="D219" s="70">
        <v>0</v>
      </c>
      <c r="E219" s="70">
        <v>0</v>
      </c>
      <c r="F219" s="70">
        <v>0</v>
      </c>
      <c r="G219" s="70">
        <v>0</v>
      </c>
      <c r="H219" s="70">
        <v>0</v>
      </c>
      <c r="I219" s="70">
        <v>0</v>
      </c>
      <c r="J219" s="70">
        <v>0</v>
      </c>
      <c r="K219" s="70">
        <v>0</v>
      </c>
      <c r="L219" s="70">
        <v>0</v>
      </c>
      <c r="M219" s="70">
        <v>0</v>
      </c>
    </row>
    <row r="220" spans="1:13">
      <c r="A220" s="65" t="s">
        <v>262</v>
      </c>
      <c r="B220" s="71">
        <v>0</v>
      </c>
      <c r="C220" s="71">
        <v>0</v>
      </c>
      <c r="D220" s="71">
        <v>0</v>
      </c>
      <c r="E220" s="71">
        <v>0</v>
      </c>
      <c r="F220" s="71">
        <v>0</v>
      </c>
      <c r="G220" s="71">
        <v>0</v>
      </c>
      <c r="H220" s="71">
        <v>0</v>
      </c>
      <c r="I220" s="71">
        <v>0</v>
      </c>
      <c r="J220" s="71">
        <v>0</v>
      </c>
      <c r="K220" s="71">
        <v>0</v>
      </c>
      <c r="L220" s="71">
        <v>0</v>
      </c>
      <c r="M220" s="71">
        <v>0</v>
      </c>
    </row>
    <row r="221" spans="1:13">
      <c r="A221" s="65" t="s">
        <v>263</v>
      </c>
      <c r="B221" s="71">
        <v>0</v>
      </c>
      <c r="C221" s="71">
        <v>0</v>
      </c>
      <c r="D221" s="71">
        <v>0</v>
      </c>
      <c r="E221" s="71">
        <v>0</v>
      </c>
      <c r="F221" s="71">
        <v>0</v>
      </c>
      <c r="G221" s="71">
        <v>0</v>
      </c>
      <c r="H221" s="71">
        <v>0</v>
      </c>
      <c r="I221" s="71">
        <v>0</v>
      </c>
      <c r="J221" s="71">
        <v>0</v>
      </c>
      <c r="K221" s="71">
        <v>0</v>
      </c>
      <c r="L221" s="71">
        <v>0</v>
      </c>
      <c r="M221" s="71">
        <v>0</v>
      </c>
    </row>
    <row r="222" spans="1:13">
      <c r="A222" s="65" t="s">
        <v>264</v>
      </c>
      <c r="B222" s="71">
        <v>0</v>
      </c>
      <c r="C222" s="71">
        <v>0</v>
      </c>
      <c r="D222" s="71">
        <v>0</v>
      </c>
      <c r="E222" s="71">
        <v>0</v>
      </c>
      <c r="F222" s="71">
        <v>0</v>
      </c>
      <c r="G222" s="71">
        <v>0</v>
      </c>
      <c r="H222" s="71">
        <v>0</v>
      </c>
      <c r="I222" s="71">
        <v>0</v>
      </c>
      <c r="J222" s="71">
        <v>0</v>
      </c>
      <c r="K222" s="71">
        <v>0</v>
      </c>
      <c r="L222" s="71">
        <v>0</v>
      </c>
      <c r="M222" s="71">
        <v>0</v>
      </c>
    </row>
    <row r="223" spans="1:13">
      <c r="A223" s="65" t="s">
        <v>265</v>
      </c>
      <c r="B223" s="71">
        <v>0</v>
      </c>
      <c r="C223" s="71">
        <v>0</v>
      </c>
      <c r="D223" s="71">
        <v>0</v>
      </c>
      <c r="E223" s="71">
        <v>0</v>
      </c>
      <c r="F223" s="71">
        <v>0</v>
      </c>
      <c r="G223" s="71">
        <v>0</v>
      </c>
      <c r="H223" s="71">
        <v>0</v>
      </c>
      <c r="I223" s="71">
        <v>0</v>
      </c>
      <c r="J223" s="71">
        <v>0</v>
      </c>
      <c r="K223" s="71">
        <v>0</v>
      </c>
      <c r="L223" s="71">
        <v>0</v>
      </c>
      <c r="M223" s="71">
        <v>0</v>
      </c>
    </row>
    <row r="224" spans="1:13">
      <c r="A224" s="65" t="s">
        <v>266</v>
      </c>
      <c r="B224" s="71">
        <v>0</v>
      </c>
      <c r="C224" s="71">
        <v>0</v>
      </c>
      <c r="D224" s="71">
        <v>0</v>
      </c>
      <c r="E224" s="71">
        <v>0</v>
      </c>
      <c r="F224" s="71">
        <v>0</v>
      </c>
      <c r="G224" s="71">
        <v>0</v>
      </c>
      <c r="H224" s="71">
        <v>0</v>
      </c>
      <c r="I224" s="71">
        <v>0</v>
      </c>
      <c r="J224" s="71">
        <v>0</v>
      </c>
      <c r="K224" s="71">
        <v>0</v>
      </c>
      <c r="L224" s="71">
        <v>0</v>
      </c>
      <c r="M224" s="71">
        <v>0</v>
      </c>
    </row>
    <row r="225" spans="1:13">
      <c r="A225" s="65" t="s">
        <v>267</v>
      </c>
      <c r="B225" s="71">
        <v>0</v>
      </c>
      <c r="C225" s="71">
        <v>0</v>
      </c>
      <c r="D225" s="71">
        <v>0</v>
      </c>
      <c r="E225" s="71">
        <v>0</v>
      </c>
      <c r="F225" s="71">
        <v>0</v>
      </c>
      <c r="G225" s="71">
        <v>0</v>
      </c>
      <c r="H225" s="71">
        <v>0</v>
      </c>
      <c r="I225" s="71">
        <v>0</v>
      </c>
      <c r="J225" s="71">
        <v>0</v>
      </c>
      <c r="K225" s="71">
        <v>0</v>
      </c>
      <c r="L225" s="71">
        <v>0</v>
      </c>
      <c r="M225" s="71">
        <v>0</v>
      </c>
    </row>
    <row r="226" spans="1:13">
      <c r="A226" s="65" t="s">
        <v>268</v>
      </c>
      <c r="B226" s="70">
        <v>0</v>
      </c>
      <c r="C226" s="70">
        <v>0</v>
      </c>
      <c r="D226" s="70">
        <v>0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0</v>
      </c>
    </row>
    <row r="227" spans="1:13">
      <c r="A227" s="65" t="s">
        <v>269</v>
      </c>
      <c r="B227" s="70">
        <v>0</v>
      </c>
      <c r="C227" s="70">
        <v>0</v>
      </c>
      <c r="D227" s="70">
        <v>0</v>
      </c>
      <c r="E227" s="70">
        <v>0</v>
      </c>
      <c r="F227" s="70">
        <v>0</v>
      </c>
      <c r="G227" s="70">
        <v>0</v>
      </c>
      <c r="H227" s="70">
        <v>0</v>
      </c>
      <c r="I227" s="70">
        <v>0</v>
      </c>
      <c r="J227" s="70">
        <v>0</v>
      </c>
      <c r="K227" s="70">
        <v>0</v>
      </c>
      <c r="L227" s="70">
        <v>0</v>
      </c>
      <c r="M227" s="70">
        <v>0</v>
      </c>
    </row>
    <row r="228" spans="1:13">
      <c r="A228" s="65" t="s">
        <v>270</v>
      </c>
      <c r="B228" s="70">
        <v>0</v>
      </c>
      <c r="C228" s="70">
        <v>0</v>
      </c>
      <c r="D228" s="70">
        <v>0</v>
      </c>
      <c r="E228" s="70">
        <v>0</v>
      </c>
      <c r="F228" s="70">
        <v>0</v>
      </c>
      <c r="G228" s="70">
        <v>0</v>
      </c>
      <c r="H228" s="70">
        <v>0</v>
      </c>
      <c r="I228" s="70">
        <v>0</v>
      </c>
      <c r="J228" s="70">
        <v>0</v>
      </c>
      <c r="K228" s="70">
        <v>0</v>
      </c>
      <c r="L228" s="70">
        <v>0</v>
      </c>
      <c r="M228" s="70">
        <v>0</v>
      </c>
    </row>
    <row r="229" spans="1:13">
      <c r="A229" s="65" t="s">
        <v>271</v>
      </c>
      <c r="B229" s="70">
        <v>0</v>
      </c>
      <c r="C229" s="70">
        <v>0</v>
      </c>
      <c r="D229" s="70">
        <v>0</v>
      </c>
      <c r="E229" s="70">
        <v>0</v>
      </c>
      <c r="F229" s="70">
        <v>0</v>
      </c>
      <c r="G229" s="70">
        <v>0</v>
      </c>
      <c r="H229" s="70">
        <v>0</v>
      </c>
      <c r="I229" s="70">
        <v>0</v>
      </c>
      <c r="J229" s="70">
        <v>0</v>
      </c>
      <c r="K229" s="70">
        <v>0</v>
      </c>
      <c r="L229" s="70">
        <v>0</v>
      </c>
      <c r="M229" s="70">
        <v>0</v>
      </c>
    </row>
    <row r="230" spans="1:13">
      <c r="A230" s="65" t="s">
        <v>272</v>
      </c>
      <c r="B230" s="70">
        <v>0</v>
      </c>
      <c r="C230" s="70">
        <v>0</v>
      </c>
      <c r="D230" s="70">
        <v>0</v>
      </c>
      <c r="E230" s="70">
        <v>0</v>
      </c>
      <c r="F230" s="70">
        <v>0</v>
      </c>
      <c r="G230" s="70">
        <v>0</v>
      </c>
      <c r="H230" s="70">
        <v>0</v>
      </c>
      <c r="I230" s="70">
        <v>0</v>
      </c>
      <c r="J230" s="70">
        <v>0</v>
      </c>
      <c r="K230" s="70">
        <v>0</v>
      </c>
      <c r="L230" s="70">
        <v>0</v>
      </c>
      <c r="M230" s="70">
        <v>0</v>
      </c>
    </row>
    <row r="231" spans="1:13">
      <c r="A231" s="65" t="s">
        <v>273</v>
      </c>
      <c r="B231" s="70">
        <v>0</v>
      </c>
      <c r="C231" s="70">
        <v>0</v>
      </c>
      <c r="D231" s="70">
        <v>0</v>
      </c>
      <c r="E231" s="70">
        <v>0</v>
      </c>
      <c r="F231" s="70">
        <v>0</v>
      </c>
      <c r="G231" s="70">
        <v>0</v>
      </c>
      <c r="H231" s="70">
        <v>0</v>
      </c>
      <c r="I231" s="70">
        <v>0</v>
      </c>
      <c r="J231" s="70">
        <v>0</v>
      </c>
      <c r="K231" s="70">
        <v>0</v>
      </c>
      <c r="L231" s="70">
        <v>0</v>
      </c>
      <c r="M231" s="70">
        <v>0</v>
      </c>
    </row>
    <row r="232" spans="1:13">
      <c r="A232" s="65" t="s">
        <v>274</v>
      </c>
      <c r="B232" s="71">
        <v>0</v>
      </c>
      <c r="C232" s="71">
        <v>0</v>
      </c>
      <c r="D232" s="71">
        <v>0</v>
      </c>
      <c r="E232" s="71">
        <v>0</v>
      </c>
      <c r="F232" s="71">
        <v>0</v>
      </c>
      <c r="G232" s="71">
        <v>0</v>
      </c>
      <c r="H232" s="71">
        <v>0</v>
      </c>
      <c r="I232" s="71">
        <v>0</v>
      </c>
      <c r="J232" s="71">
        <v>0</v>
      </c>
      <c r="K232" s="71">
        <v>0</v>
      </c>
      <c r="L232" s="71">
        <v>0</v>
      </c>
      <c r="M232" s="71">
        <v>0</v>
      </c>
    </row>
    <row r="233" spans="1:13">
      <c r="A233" s="65" t="s">
        <v>275</v>
      </c>
      <c r="B233" s="71">
        <v>0</v>
      </c>
      <c r="C233" s="71">
        <v>0</v>
      </c>
      <c r="D233" s="71">
        <v>0</v>
      </c>
      <c r="E233" s="71">
        <v>0</v>
      </c>
      <c r="F233" s="71">
        <v>0</v>
      </c>
      <c r="G233" s="71">
        <v>0</v>
      </c>
      <c r="H233" s="71">
        <v>0</v>
      </c>
      <c r="I233" s="71">
        <v>0</v>
      </c>
      <c r="J233" s="71">
        <v>0</v>
      </c>
      <c r="K233" s="71">
        <v>0</v>
      </c>
      <c r="L233" s="71">
        <v>0</v>
      </c>
      <c r="M233" s="71">
        <v>0</v>
      </c>
    </row>
    <row r="234" spans="1:13">
      <c r="A234" s="65" t="s">
        <v>276</v>
      </c>
      <c r="B234" s="71">
        <v>0</v>
      </c>
      <c r="C234" s="71">
        <v>0</v>
      </c>
      <c r="D234" s="71">
        <v>0</v>
      </c>
      <c r="E234" s="71">
        <v>0</v>
      </c>
      <c r="F234" s="71">
        <v>0</v>
      </c>
      <c r="G234" s="71">
        <v>0</v>
      </c>
      <c r="H234" s="71">
        <v>0</v>
      </c>
      <c r="I234" s="71">
        <v>0</v>
      </c>
      <c r="J234" s="71">
        <v>0</v>
      </c>
      <c r="K234" s="71">
        <v>0</v>
      </c>
      <c r="L234" s="71">
        <v>0</v>
      </c>
      <c r="M234" s="71">
        <v>0</v>
      </c>
    </row>
    <row r="235" spans="1:13">
      <c r="A235" s="65" t="s">
        <v>277</v>
      </c>
      <c r="B235" s="71">
        <v>0</v>
      </c>
      <c r="C235" s="71">
        <v>0</v>
      </c>
      <c r="D235" s="71">
        <v>0</v>
      </c>
      <c r="E235" s="71">
        <v>0</v>
      </c>
      <c r="F235" s="71">
        <v>0</v>
      </c>
      <c r="G235" s="71">
        <v>0</v>
      </c>
      <c r="H235" s="71">
        <v>0</v>
      </c>
      <c r="I235" s="71">
        <v>0</v>
      </c>
      <c r="J235" s="71">
        <v>0</v>
      </c>
      <c r="K235" s="71">
        <v>0</v>
      </c>
      <c r="L235" s="71">
        <v>0</v>
      </c>
      <c r="M235" s="71">
        <v>0</v>
      </c>
    </row>
    <row r="236" spans="1:13">
      <c r="A236" s="65" t="s">
        <v>278</v>
      </c>
      <c r="B236" s="71">
        <v>0</v>
      </c>
      <c r="C236" s="71">
        <v>0</v>
      </c>
      <c r="D236" s="71">
        <v>0</v>
      </c>
      <c r="E236" s="71">
        <v>0</v>
      </c>
      <c r="F236" s="71">
        <v>0</v>
      </c>
      <c r="G236" s="71">
        <v>0</v>
      </c>
      <c r="H236" s="71">
        <v>0</v>
      </c>
      <c r="I236" s="71">
        <v>0</v>
      </c>
      <c r="J236" s="71">
        <v>0</v>
      </c>
      <c r="K236" s="71">
        <v>0</v>
      </c>
      <c r="L236" s="71">
        <v>0</v>
      </c>
      <c r="M236" s="71">
        <v>0</v>
      </c>
    </row>
    <row r="237" spans="1:13">
      <c r="A237" s="65" t="s">
        <v>279</v>
      </c>
      <c r="B237" s="71">
        <v>0</v>
      </c>
      <c r="C237" s="71">
        <v>0</v>
      </c>
      <c r="D237" s="71">
        <v>0</v>
      </c>
      <c r="E237" s="71">
        <v>0</v>
      </c>
      <c r="F237" s="71">
        <v>0</v>
      </c>
      <c r="G237" s="71">
        <v>0</v>
      </c>
      <c r="H237" s="71">
        <v>0</v>
      </c>
      <c r="I237" s="71">
        <v>0</v>
      </c>
      <c r="J237" s="71">
        <v>0</v>
      </c>
      <c r="K237" s="71">
        <v>0</v>
      </c>
      <c r="L237" s="71">
        <v>0</v>
      </c>
      <c r="M237" s="71">
        <v>0</v>
      </c>
    </row>
    <row r="238" spans="1:13">
      <c r="A238" s="65" t="s">
        <v>280</v>
      </c>
      <c r="B238" s="70">
        <v>0</v>
      </c>
      <c r="C238" s="70">
        <v>0</v>
      </c>
      <c r="D238" s="70">
        <v>0</v>
      </c>
      <c r="E238" s="70">
        <v>0</v>
      </c>
      <c r="F238" s="70">
        <v>0</v>
      </c>
      <c r="G238" s="70">
        <v>0</v>
      </c>
      <c r="H238" s="70">
        <v>0</v>
      </c>
      <c r="I238" s="70">
        <v>0</v>
      </c>
      <c r="J238" s="70">
        <v>0</v>
      </c>
      <c r="K238" s="70">
        <v>0</v>
      </c>
      <c r="L238" s="70">
        <v>0</v>
      </c>
      <c r="M238" s="70">
        <v>0</v>
      </c>
    </row>
    <row r="239" spans="1:13">
      <c r="A239" s="65" t="s">
        <v>281</v>
      </c>
      <c r="B239" s="70">
        <v>0</v>
      </c>
      <c r="C239" s="70">
        <v>0</v>
      </c>
      <c r="D239" s="70">
        <v>0</v>
      </c>
      <c r="E239" s="70">
        <v>0</v>
      </c>
      <c r="F239" s="70">
        <v>0</v>
      </c>
      <c r="G239" s="70">
        <v>0</v>
      </c>
      <c r="H239" s="70">
        <v>0</v>
      </c>
      <c r="I239" s="70">
        <v>0</v>
      </c>
      <c r="J239" s="70">
        <v>0</v>
      </c>
      <c r="K239" s="70">
        <v>0</v>
      </c>
      <c r="L239" s="70">
        <v>0</v>
      </c>
      <c r="M239" s="70">
        <v>0</v>
      </c>
    </row>
    <row r="240" spans="1:13">
      <c r="A240" s="65" t="s">
        <v>282</v>
      </c>
      <c r="B240" s="70">
        <v>0</v>
      </c>
      <c r="C240" s="70">
        <v>0</v>
      </c>
      <c r="D240" s="70">
        <v>0</v>
      </c>
      <c r="E240" s="70">
        <v>0</v>
      </c>
      <c r="F240" s="70">
        <v>0</v>
      </c>
      <c r="G240" s="70">
        <v>0</v>
      </c>
      <c r="H240" s="70">
        <v>0</v>
      </c>
      <c r="I240" s="70">
        <v>0</v>
      </c>
      <c r="J240" s="70">
        <v>0</v>
      </c>
      <c r="K240" s="70">
        <v>0</v>
      </c>
      <c r="L240" s="70">
        <v>0</v>
      </c>
      <c r="M240" s="70">
        <v>0</v>
      </c>
    </row>
    <row r="241" spans="1:13">
      <c r="A241" s="65" t="s">
        <v>283</v>
      </c>
      <c r="B241" s="70">
        <v>0</v>
      </c>
      <c r="C241" s="70">
        <v>0</v>
      </c>
      <c r="D241" s="70">
        <v>0</v>
      </c>
      <c r="E241" s="70">
        <v>0</v>
      </c>
      <c r="F241" s="70">
        <v>0</v>
      </c>
      <c r="G241" s="70">
        <v>0</v>
      </c>
      <c r="H241" s="70">
        <v>0</v>
      </c>
      <c r="I241" s="70">
        <v>0</v>
      </c>
      <c r="J241" s="70">
        <v>0</v>
      </c>
      <c r="K241" s="70">
        <v>0</v>
      </c>
      <c r="L241" s="70">
        <v>0</v>
      </c>
      <c r="M241" s="70">
        <v>0</v>
      </c>
    </row>
    <row r="242" spans="1:13">
      <c r="A242" s="65" t="s">
        <v>284</v>
      </c>
      <c r="B242" s="70">
        <v>0</v>
      </c>
      <c r="C242" s="70">
        <v>0</v>
      </c>
      <c r="D242" s="70">
        <v>0</v>
      </c>
      <c r="E242" s="70">
        <v>0</v>
      </c>
      <c r="F242" s="70">
        <v>0</v>
      </c>
      <c r="G242" s="70">
        <v>0</v>
      </c>
      <c r="H242" s="70">
        <v>0</v>
      </c>
      <c r="I242" s="70">
        <v>0</v>
      </c>
      <c r="J242" s="70">
        <v>0</v>
      </c>
      <c r="K242" s="70">
        <v>0</v>
      </c>
      <c r="L242" s="70">
        <v>0</v>
      </c>
      <c r="M242" s="70">
        <v>0</v>
      </c>
    </row>
    <row r="243" spans="1:13">
      <c r="A243" s="65" t="s">
        <v>285</v>
      </c>
      <c r="B243" s="70">
        <v>0</v>
      </c>
      <c r="C243" s="70">
        <v>0</v>
      </c>
      <c r="D243" s="70">
        <v>0</v>
      </c>
      <c r="E243" s="70">
        <v>0</v>
      </c>
      <c r="F243" s="70">
        <v>0</v>
      </c>
      <c r="G243" s="70">
        <v>0</v>
      </c>
      <c r="H243" s="70">
        <v>0</v>
      </c>
      <c r="I243" s="70">
        <v>0</v>
      </c>
      <c r="J243" s="70">
        <v>0</v>
      </c>
      <c r="K243" s="70">
        <v>0</v>
      </c>
      <c r="L243" s="70">
        <v>0</v>
      </c>
      <c r="M243" s="70">
        <v>0</v>
      </c>
    </row>
    <row r="244" spans="1:13">
      <c r="A244" s="65" t="s">
        <v>286</v>
      </c>
      <c r="B244" s="71">
        <v>0</v>
      </c>
      <c r="C244" s="71">
        <v>0</v>
      </c>
      <c r="D244" s="71">
        <v>0</v>
      </c>
      <c r="E244" s="71">
        <v>0</v>
      </c>
      <c r="F244" s="71">
        <v>0</v>
      </c>
      <c r="G244" s="71">
        <v>0</v>
      </c>
      <c r="H244" s="71">
        <v>0</v>
      </c>
      <c r="I244" s="71">
        <v>0</v>
      </c>
      <c r="J244" s="71">
        <v>0</v>
      </c>
      <c r="K244" s="71">
        <v>0</v>
      </c>
      <c r="L244" s="71">
        <v>0</v>
      </c>
      <c r="M244" s="71">
        <v>0</v>
      </c>
    </row>
    <row r="245" spans="1:13">
      <c r="A245" s="65" t="s">
        <v>287</v>
      </c>
      <c r="B245" s="71">
        <v>0</v>
      </c>
      <c r="C245" s="71">
        <v>0</v>
      </c>
      <c r="D245" s="71">
        <v>0</v>
      </c>
      <c r="E245" s="71">
        <v>0</v>
      </c>
      <c r="F245" s="71">
        <v>0</v>
      </c>
      <c r="G245" s="71">
        <v>0</v>
      </c>
      <c r="H245" s="71">
        <v>0</v>
      </c>
      <c r="I245" s="71">
        <v>0</v>
      </c>
      <c r="J245" s="71">
        <v>0</v>
      </c>
      <c r="K245" s="71">
        <v>0</v>
      </c>
      <c r="L245" s="71">
        <v>0</v>
      </c>
      <c r="M245" s="71">
        <v>0</v>
      </c>
    </row>
    <row r="246" spans="1:13">
      <c r="A246" s="65" t="s">
        <v>288</v>
      </c>
      <c r="B246" s="71">
        <v>0</v>
      </c>
      <c r="C246" s="71">
        <v>0</v>
      </c>
      <c r="D246" s="71">
        <v>0</v>
      </c>
      <c r="E246" s="71">
        <v>0</v>
      </c>
      <c r="F246" s="71">
        <v>0</v>
      </c>
      <c r="G246" s="71">
        <v>0</v>
      </c>
      <c r="H246" s="71">
        <v>0</v>
      </c>
      <c r="I246" s="71">
        <v>0</v>
      </c>
      <c r="J246" s="71">
        <v>0</v>
      </c>
      <c r="K246" s="71">
        <v>0</v>
      </c>
      <c r="L246" s="71">
        <v>0</v>
      </c>
      <c r="M246" s="71">
        <v>0</v>
      </c>
    </row>
    <row r="247" spans="1:13">
      <c r="A247" s="65" t="s">
        <v>289</v>
      </c>
      <c r="B247" s="71">
        <v>0</v>
      </c>
      <c r="C247" s="71">
        <v>0</v>
      </c>
      <c r="D247" s="71">
        <v>0</v>
      </c>
      <c r="E247" s="71">
        <v>0</v>
      </c>
      <c r="F247" s="71">
        <v>0</v>
      </c>
      <c r="G247" s="71">
        <v>0</v>
      </c>
      <c r="H247" s="71">
        <v>0</v>
      </c>
      <c r="I247" s="71">
        <v>0</v>
      </c>
      <c r="J247" s="71">
        <v>0</v>
      </c>
      <c r="K247" s="71">
        <v>0</v>
      </c>
      <c r="L247" s="71">
        <v>0</v>
      </c>
      <c r="M247" s="71">
        <v>0</v>
      </c>
    </row>
    <row r="248" spans="1:13">
      <c r="A248" s="65" t="s">
        <v>290</v>
      </c>
      <c r="B248" s="71">
        <v>0</v>
      </c>
      <c r="C248" s="71">
        <v>0</v>
      </c>
      <c r="D248" s="71">
        <v>0</v>
      </c>
      <c r="E248" s="71">
        <v>0</v>
      </c>
      <c r="F248" s="71">
        <v>0</v>
      </c>
      <c r="G248" s="71">
        <v>0</v>
      </c>
      <c r="H248" s="71">
        <v>0</v>
      </c>
      <c r="I248" s="71">
        <v>0</v>
      </c>
      <c r="J248" s="71">
        <v>0</v>
      </c>
      <c r="K248" s="71">
        <v>0</v>
      </c>
      <c r="L248" s="71">
        <v>0</v>
      </c>
      <c r="M248" s="71">
        <v>0</v>
      </c>
    </row>
    <row r="249" spans="1:13">
      <c r="A249" s="65" t="s">
        <v>291</v>
      </c>
      <c r="B249" s="71">
        <v>0</v>
      </c>
      <c r="C249" s="71">
        <v>0</v>
      </c>
      <c r="D249" s="71">
        <v>0</v>
      </c>
      <c r="E249" s="71">
        <v>0</v>
      </c>
      <c r="F249" s="71">
        <v>0</v>
      </c>
      <c r="G249" s="71">
        <v>0</v>
      </c>
      <c r="H249" s="71">
        <v>0</v>
      </c>
      <c r="I249" s="71">
        <v>0</v>
      </c>
      <c r="J249" s="71">
        <v>0</v>
      </c>
      <c r="K249" s="71">
        <v>0</v>
      </c>
      <c r="L249" s="71">
        <v>0</v>
      </c>
      <c r="M249" s="71">
        <v>0</v>
      </c>
    </row>
    <row r="250" spans="1:13">
      <c r="A250" s="65" t="s">
        <v>292</v>
      </c>
      <c r="B250" s="70">
        <v>0</v>
      </c>
      <c r="C250" s="70">
        <v>0</v>
      </c>
      <c r="D250" s="70">
        <v>0</v>
      </c>
      <c r="E250" s="70">
        <v>0</v>
      </c>
      <c r="F250" s="70">
        <v>0</v>
      </c>
      <c r="G250" s="70">
        <v>0</v>
      </c>
      <c r="H250" s="70">
        <v>0</v>
      </c>
      <c r="I250" s="70">
        <v>0</v>
      </c>
      <c r="J250" s="70">
        <v>0</v>
      </c>
      <c r="K250" s="70">
        <v>0</v>
      </c>
      <c r="L250" s="70">
        <v>0</v>
      </c>
      <c r="M250" s="70">
        <v>0</v>
      </c>
    </row>
    <row r="251" spans="1:13">
      <c r="A251" s="65" t="s">
        <v>293</v>
      </c>
      <c r="B251" s="70">
        <v>0</v>
      </c>
      <c r="C251" s="70">
        <v>0</v>
      </c>
      <c r="D251" s="70">
        <v>0</v>
      </c>
      <c r="E251" s="70">
        <v>0</v>
      </c>
      <c r="F251" s="70">
        <v>0</v>
      </c>
      <c r="G251" s="70">
        <v>0</v>
      </c>
      <c r="H251" s="70">
        <v>0</v>
      </c>
      <c r="I251" s="70">
        <v>0</v>
      </c>
      <c r="J251" s="70">
        <v>0</v>
      </c>
      <c r="K251" s="70">
        <v>0</v>
      </c>
      <c r="L251" s="70">
        <v>0</v>
      </c>
      <c r="M251" s="70">
        <v>0</v>
      </c>
    </row>
    <row r="252" spans="1:13">
      <c r="A252" s="65" t="s">
        <v>294</v>
      </c>
      <c r="B252" s="70">
        <v>0</v>
      </c>
      <c r="C252" s="70">
        <v>0</v>
      </c>
      <c r="D252" s="70">
        <v>0</v>
      </c>
      <c r="E252" s="70">
        <v>0</v>
      </c>
      <c r="F252" s="70">
        <v>0</v>
      </c>
      <c r="G252" s="70">
        <v>0</v>
      </c>
      <c r="H252" s="70">
        <v>0</v>
      </c>
      <c r="I252" s="70">
        <v>0</v>
      </c>
      <c r="J252" s="70">
        <v>0</v>
      </c>
      <c r="K252" s="70">
        <v>0</v>
      </c>
      <c r="L252" s="70">
        <v>0</v>
      </c>
      <c r="M252" s="70">
        <v>0</v>
      </c>
    </row>
    <row r="253" spans="1:13">
      <c r="A253" s="65" t="s">
        <v>295</v>
      </c>
      <c r="B253" s="70">
        <v>0</v>
      </c>
      <c r="C253" s="70">
        <v>0</v>
      </c>
      <c r="D253" s="70">
        <v>0</v>
      </c>
      <c r="E253" s="70">
        <v>0</v>
      </c>
      <c r="F253" s="70">
        <v>0</v>
      </c>
      <c r="G253" s="70">
        <v>0</v>
      </c>
      <c r="H253" s="70">
        <v>0</v>
      </c>
      <c r="I253" s="70">
        <v>0</v>
      </c>
      <c r="J253" s="70">
        <v>0</v>
      </c>
      <c r="K253" s="70">
        <v>0</v>
      </c>
      <c r="L253" s="70">
        <v>0</v>
      </c>
      <c r="M253" s="70">
        <v>0</v>
      </c>
    </row>
    <row r="254" spans="1:13">
      <c r="A254" s="65" t="s">
        <v>296</v>
      </c>
      <c r="B254" s="70">
        <v>0</v>
      </c>
      <c r="C254" s="70">
        <v>0</v>
      </c>
      <c r="D254" s="70">
        <v>0</v>
      </c>
      <c r="E254" s="70">
        <v>0</v>
      </c>
      <c r="F254" s="70">
        <v>0</v>
      </c>
      <c r="G254" s="70">
        <v>0</v>
      </c>
      <c r="H254" s="70">
        <v>0</v>
      </c>
      <c r="I254" s="70">
        <v>0</v>
      </c>
      <c r="J254" s="70">
        <v>0</v>
      </c>
      <c r="K254" s="70">
        <v>0</v>
      </c>
      <c r="L254" s="70">
        <v>0</v>
      </c>
      <c r="M254" s="70">
        <v>0</v>
      </c>
    </row>
    <row r="255" spans="1:13">
      <c r="A255" s="65" t="s">
        <v>297</v>
      </c>
      <c r="B255" s="70">
        <v>0</v>
      </c>
      <c r="C255" s="70">
        <v>0</v>
      </c>
      <c r="D255" s="70">
        <v>0</v>
      </c>
      <c r="E255" s="70">
        <v>0</v>
      </c>
      <c r="F255" s="70">
        <v>0</v>
      </c>
      <c r="G255" s="70">
        <v>0</v>
      </c>
      <c r="H255" s="70">
        <v>0</v>
      </c>
      <c r="I255" s="70">
        <v>0</v>
      </c>
      <c r="J255" s="70">
        <v>0</v>
      </c>
      <c r="K255" s="70">
        <v>0</v>
      </c>
      <c r="L255" s="70">
        <v>0</v>
      </c>
      <c r="M255" s="70">
        <v>0</v>
      </c>
    </row>
    <row r="256" spans="1:13">
      <c r="A256" s="65" t="s">
        <v>298</v>
      </c>
      <c r="B256" s="71">
        <v>0</v>
      </c>
      <c r="C256" s="71">
        <v>0</v>
      </c>
      <c r="D256" s="71">
        <v>0</v>
      </c>
      <c r="E256" s="71">
        <v>0</v>
      </c>
      <c r="F256" s="71">
        <v>0</v>
      </c>
      <c r="G256" s="71">
        <v>0</v>
      </c>
      <c r="H256" s="71">
        <v>0</v>
      </c>
      <c r="I256" s="71">
        <v>0</v>
      </c>
      <c r="J256" s="71">
        <v>0</v>
      </c>
      <c r="K256" s="71">
        <v>0</v>
      </c>
      <c r="L256" s="71">
        <v>0</v>
      </c>
      <c r="M256" s="71">
        <v>0</v>
      </c>
    </row>
    <row r="257" spans="1:13">
      <c r="A257" s="65" t="s">
        <v>299</v>
      </c>
      <c r="B257" s="71">
        <v>0</v>
      </c>
      <c r="C257" s="71">
        <v>0</v>
      </c>
      <c r="D257" s="71">
        <v>0</v>
      </c>
      <c r="E257" s="71">
        <v>0</v>
      </c>
      <c r="F257" s="71">
        <v>0</v>
      </c>
      <c r="G257" s="71">
        <v>0</v>
      </c>
      <c r="H257" s="71">
        <v>0</v>
      </c>
      <c r="I257" s="71">
        <v>0</v>
      </c>
      <c r="J257" s="71">
        <v>0</v>
      </c>
      <c r="K257" s="71">
        <v>0</v>
      </c>
      <c r="L257" s="71">
        <v>0</v>
      </c>
      <c r="M257" s="71">
        <v>0</v>
      </c>
    </row>
    <row r="258" spans="1:13">
      <c r="A258" s="65" t="s">
        <v>300</v>
      </c>
      <c r="B258" s="71">
        <v>0</v>
      </c>
      <c r="C258" s="71">
        <v>0</v>
      </c>
      <c r="D258" s="71">
        <v>0</v>
      </c>
      <c r="E258" s="71">
        <v>0</v>
      </c>
      <c r="F258" s="71">
        <v>0</v>
      </c>
      <c r="G258" s="71">
        <v>0</v>
      </c>
      <c r="H258" s="71">
        <v>0</v>
      </c>
      <c r="I258" s="71">
        <v>0</v>
      </c>
      <c r="J258" s="71">
        <v>0</v>
      </c>
      <c r="K258" s="71">
        <v>0</v>
      </c>
      <c r="L258" s="71">
        <v>0</v>
      </c>
      <c r="M258" s="71">
        <v>0</v>
      </c>
    </row>
    <row r="259" spans="1:13">
      <c r="A259" s="65" t="s">
        <v>301</v>
      </c>
      <c r="B259" s="71">
        <v>0</v>
      </c>
      <c r="C259" s="71">
        <v>0</v>
      </c>
      <c r="D259" s="71">
        <v>0</v>
      </c>
      <c r="E259" s="71">
        <v>0</v>
      </c>
      <c r="F259" s="71">
        <v>0</v>
      </c>
      <c r="G259" s="71">
        <v>0</v>
      </c>
      <c r="H259" s="71">
        <v>0</v>
      </c>
      <c r="I259" s="71">
        <v>0</v>
      </c>
      <c r="J259" s="71">
        <v>0</v>
      </c>
      <c r="K259" s="71">
        <v>0</v>
      </c>
      <c r="L259" s="71">
        <v>0</v>
      </c>
      <c r="M259" s="71">
        <v>0</v>
      </c>
    </row>
    <row r="260" spans="1:13">
      <c r="A260" s="65" t="s">
        <v>302</v>
      </c>
      <c r="B260" s="71">
        <v>0</v>
      </c>
      <c r="C260" s="71">
        <v>0</v>
      </c>
      <c r="D260" s="71">
        <v>0</v>
      </c>
      <c r="E260" s="71">
        <v>0</v>
      </c>
      <c r="F260" s="71">
        <v>0</v>
      </c>
      <c r="G260" s="71">
        <v>0</v>
      </c>
      <c r="H260" s="71">
        <v>0</v>
      </c>
      <c r="I260" s="71">
        <v>0</v>
      </c>
      <c r="J260" s="71">
        <v>0</v>
      </c>
      <c r="K260" s="71">
        <v>0</v>
      </c>
      <c r="L260" s="71">
        <v>0</v>
      </c>
      <c r="M260" s="71">
        <v>0</v>
      </c>
    </row>
    <row r="261" spans="1:13">
      <c r="A261" s="65" t="s">
        <v>303</v>
      </c>
      <c r="B261" s="71">
        <v>0</v>
      </c>
      <c r="C261" s="71">
        <v>0</v>
      </c>
      <c r="D261" s="71">
        <v>0</v>
      </c>
      <c r="E261" s="71">
        <v>0</v>
      </c>
      <c r="F261" s="71">
        <v>0</v>
      </c>
      <c r="G261" s="71">
        <v>0</v>
      </c>
      <c r="H261" s="71">
        <v>0</v>
      </c>
      <c r="I261" s="71">
        <v>0</v>
      </c>
      <c r="J261" s="71">
        <v>0</v>
      </c>
      <c r="K261" s="71">
        <v>0</v>
      </c>
      <c r="L261" s="71">
        <v>0</v>
      </c>
      <c r="M261" s="71">
        <v>0</v>
      </c>
    </row>
    <row r="262" spans="1:13">
      <c r="A262" s="65" t="s">
        <v>304</v>
      </c>
      <c r="B262" s="70">
        <v>0</v>
      </c>
      <c r="C262" s="70">
        <v>0</v>
      </c>
      <c r="D262" s="70">
        <v>0</v>
      </c>
      <c r="E262" s="70">
        <v>0</v>
      </c>
      <c r="F262" s="70">
        <v>0</v>
      </c>
      <c r="G262" s="70">
        <v>0</v>
      </c>
      <c r="H262" s="70">
        <v>0</v>
      </c>
      <c r="I262" s="70">
        <v>0</v>
      </c>
      <c r="J262" s="70">
        <v>0</v>
      </c>
      <c r="K262" s="70">
        <v>0</v>
      </c>
      <c r="L262" s="70">
        <v>0</v>
      </c>
      <c r="M262" s="70">
        <v>0</v>
      </c>
    </row>
    <row r="263" spans="1:13">
      <c r="A263" s="65" t="s">
        <v>305</v>
      </c>
      <c r="B263" s="70">
        <v>0</v>
      </c>
      <c r="C263" s="70">
        <v>0</v>
      </c>
      <c r="D263" s="70">
        <v>0</v>
      </c>
      <c r="E263" s="70">
        <v>0</v>
      </c>
      <c r="F263" s="70">
        <v>0</v>
      </c>
      <c r="G263" s="70">
        <v>0</v>
      </c>
      <c r="H263" s="70">
        <v>0</v>
      </c>
      <c r="I263" s="70">
        <v>0</v>
      </c>
      <c r="J263" s="70">
        <v>0</v>
      </c>
      <c r="K263" s="70">
        <v>0</v>
      </c>
      <c r="L263" s="70">
        <v>0</v>
      </c>
      <c r="M263" s="70">
        <v>0</v>
      </c>
    </row>
    <row r="264" spans="1:13">
      <c r="A264" s="65" t="s">
        <v>306</v>
      </c>
      <c r="B264" s="70">
        <v>0</v>
      </c>
      <c r="C264" s="70">
        <v>0</v>
      </c>
      <c r="D264" s="70">
        <v>0</v>
      </c>
      <c r="E264" s="70">
        <v>0</v>
      </c>
      <c r="F264" s="70">
        <v>0</v>
      </c>
      <c r="G264" s="70">
        <v>0</v>
      </c>
      <c r="H264" s="70">
        <v>0</v>
      </c>
      <c r="I264" s="70">
        <v>0</v>
      </c>
      <c r="J264" s="70">
        <v>0</v>
      </c>
      <c r="K264" s="70">
        <v>0</v>
      </c>
      <c r="L264" s="70">
        <v>0</v>
      </c>
      <c r="M264" s="70">
        <v>0</v>
      </c>
    </row>
    <row r="265" spans="1:13">
      <c r="A265" s="65" t="s">
        <v>307</v>
      </c>
      <c r="B265" s="70">
        <v>0</v>
      </c>
      <c r="C265" s="70">
        <v>0</v>
      </c>
      <c r="D265" s="70">
        <v>0</v>
      </c>
      <c r="E265" s="70">
        <v>0</v>
      </c>
      <c r="F265" s="70">
        <v>0</v>
      </c>
      <c r="G265" s="70">
        <v>0</v>
      </c>
      <c r="H265" s="70">
        <v>0</v>
      </c>
      <c r="I265" s="70">
        <v>0</v>
      </c>
      <c r="J265" s="70">
        <v>0</v>
      </c>
      <c r="K265" s="70">
        <v>0</v>
      </c>
      <c r="L265" s="70">
        <v>0</v>
      </c>
      <c r="M265" s="70">
        <v>0</v>
      </c>
    </row>
    <row r="266" spans="1:13">
      <c r="A266" s="65" t="s">
        <v>308</v>
      </c>
      <c r="B266" s="70">
        <v>0</v>
      </c>
      <c r="C266" s="70">
        <v>0</v>
      </c>
      <c r="D266" s="70">
        <v>0</v>
      </c>
      <c r="E266" s="70">
        <v>0</v>
      </c>
      <c r="F266" s="70">
        <v>0</v>
      </c>
      <c r="G266" s="70">
        <v>0</v>
      </c>
      <c r="H266" s="70">
        <v>0</v>
      </c>
      <c r="I266" s="70">
        <v>0</v>
      </c>
      <c r="J266" s="70">
        <v>0</v>
      </c>
      <c r="K266" s="70">
        <v>0</v>
      </c>
      <c r="L266" s="70">
        <v>0</v>
      </c>
      <c r="M266" s="70">
        <v>0</v>
      </c>
    </row>
    <row r="267" spans="1:13">
      <c r="A267" s="65" t="s">
        <v>309</v>
      </c>
      <c r="B267" s="70">
        <v>0</v>
      </c>
      <c r="C267" s="70">
        <v>0</v>
      </c>
      <c r="D267" s="70">
        <v>0</v>
      </c>
      <c r="E267" s="70">
        <v>0</v>
      </c>
      <c r="F267" s="70">
        <v>0</v>
      </c>
      <c r="G267" s="70">
        <v>0</v>
      </c>
      <c r="H267" s="70">
        <v>0</v>
      </c>
      <c r="I267" s="70">
        <v>0</v>
      </c>
      <c r="J267" s="70">
        <v>0</v>
      </c>
      <c r="K267" s="70">
        <v>0</v>
      </c>
      <c r="L267" s="70">
        <v>0</v>
      </c>
      <c r="M267" s="70">
        <v>0</v>
      </c>
    </row>
    <row r="268" spans="1:13">
      <c r="A268" s="65" t="s">
        <v>310</v>
      </c>
      <c r="B268" s="71">
        <v>0</v>
      </c>
      <c r="C268" s="71">
        <v>0</v>
      </c>
      <c r="D268" s="71">
        <v>0</v>
      </c>
      <c r="E268" s="71">
        <v>0</v>
      </c>
      <c r="F268" s="71">
        <v>0</v>
      </c>
      <c r="G268" s="71">
        <v>0</v>
      </c>
      <c r="H268" s="71">
        <v>0</v>
      </c>
      <c r="I268" s="71">
        <v>0</v>
      </c>
      <c r="J268" s="71">
        <v>0</v>
      </c>
      <c r="K268" s="71">
        <v>0</v>
      </c>
      <c r="L268" s="71">
        <v>0</v>
      </c>
      <c r="M268" s="71">
        <v>0</v>
      </c>
    </row>
    <row r="269" spans="1:13">
      <c r="A269" s="65" t="s">
        <v>311</v>
      </c>
      <c r="B269" s="71">
        <v>0</v>
      </c>
      <c r="C269" s="71">
        <v>0</v>
      </c>
      <c r="D269" s="71">
        <v>0</v>
      </c>
      <c r="E269" s="71">
        <v>0</v>
      </c>
      <c r="F269" s="71">
        <v>0</v>
      </c>
      <c r="G269" s="71">
        <v>0</v>
      </c>
      <c r="H269" s="71">
        <v>0</v>
      </c>
      <c r="I269" s="71">
        <v>0</v>
      </c>
      <c r="J269" s="71">
        <v>0</v>
      </c>
      <c r="K269" s="71">
        <v>0</v>
      </c>
      <c r="L269" s="71">
        <v>0</v>
      </c>
      <c r="M269" s="71">
        <v>0</v>
      </c>
    </row>
    <row r="270" spans="1:13">
      <c r="A270" s="65" t="s">
        <v>312</v>
      </c>
      <c r="B270" s="71">
        <v>0</v>
      </c>
      <c r="C270" s="71">
        <v>0</v>
      </c>
      <c r="D270" s="71">
        <v>0</v>
      </c>
      <c r="E270" s="71">
        <v>0</v>
      </c>
      <c r="F270" s="71">
        <v>0</v>
      </c>
      <c r="G270" s="71">
        <v>0</v>
      </c>
      <c r="H270" s="71">
        <v>0</v>
      </c>
      <c r="I270" s="71">
        <v>0</v>
      </c>
      <c r="J270" s="71">
        <v>0</v>
      </c>
      <c r="K270" s="71">
        <v>0</v>
      </c>
      <c r="L270" s="71">
        <v>0</v>
      </c>
      <c r="M270" s="71">
        <v>0</v>
      </c>
    </row>
    <row r="271" spans="1:13">
      <c r="A271" s="65" t="s">
        <v>313</v>
      </c>
      <c r="B271" s="71">
        <v>0</v>
      </c>
      <c r="C271" s="71">
        <v>0</v>
      </c>
      <c r="D271" s="71">
        <v>0</v>
      </c>
      <c r="E271" s="71">
        <v>0</v>
      </c>
      <c r="F271" s="71">
        <v>0</v>
      </c>
      <c r="G271" s="71">
        <v>0</v>
      </c>
      <c r="H271" s="71">
        <v>0</v>
      </c>
      <c r="I271" s="71">
        <v>0</v>
      </c>
      <c r="J271" s="71">
        <v>0</v>
      </c>
      <c r="K271" s="71">
        <v>0</v>
      </c>
      <c r="L271" s="71">
        <v>0</v>
      </c>
      <c r="M271" s="71">
        <v>0</v>
      </c>
    </row>
    <row r="272" spans="1:13">
      <c r="A272" s="65" t="s">
        <v>314</v>
      </c>
      <c r="B272" s="71">
        <v>0</v>
      </c>
      <c r="C272" s="71">
        <v>0</v>
      </c>
      <c r="D272" s="71">
        <v>0</v>
      </c>
      <c r="E272" s="71">
        <v>-1E-4</v>
      </c>
      <c r="F272" s="71">
        <v>0</v>
      </c>
      <c r="G272" s="71">
        <v>0</v>
      </c>
      <c r="H272" s="71">
        <v>0</v>
      </c>
      <c r="I272" s="71">
        <v>0</v>
      </c>
      <c r="J272" s="71">
        <v>0</v>
      </c>
      <c r="K272" s="71">
        <v>0</v>
      </c>
      <c r="L272" s="71">
        <v>0</v>
      </c>
      <c r="M272" s="71">
        <v>0</v>
      </c>
    </row>
    <row r="273" spans="1:13">
      <c r="A273" s="65" t="s">
        <v>315</v>
      </c>
      <c r="B273" s="71">
        <v>0</v>
      </c>
      <c r="C273" s="71">
        <v>0</v>
      </c>
      <c r="D273" s="71">
        <v>0</v>
      </c>
      <c r="E273" s="71">
        <v>0</v>
      </c>
      <c r="F273" s="71">
        <v>0</v>
      </c>
      <c r="G273" s="71">
        <v>0</v>
      </c>
      <c r="H273" s="71">
        <v>0</v>
      </c>
      <c r="I273" s="71">
        <v>0</v>
      </c>
      <c r="J273" s="71">
        <v>0</v>
      </c>
      <c r="K273" s="71">
        <v>0</v>
      </c>
      <c r="L273" s="71">
        <v>0</v>
      </c>
      <c r="M273" s="71">
        <v>0</v>
      </c>
    </row>
    <row r="274" spans="1:13">
      <c r="A274" s="65" t="s">
        <v>316</v>
      </c>
      <c r="B274" s="70">
        <v>0</v>
      </c>
      <c r="C274" s="70">
        <v>0</v>
      </c>
      <c r="D274" s="70">
        <v>0</v>
      </c>
      <c r="E274" s="70">
        <v>0</v>
      </c>
      <c r="F274" s="70">
        <v>0</v>
      </c>
      <c r="G274" s="70">
        <v>0</v>
      </c>
      <c r="H274" s="70">
        <v>0</v>
      </c>
      <c r="I274" s="70">
        <v>0</v>
      </c>
      <c r="J274" s="70">
        <v>0</v>
      </c>
      <c r="K274" s="70">
        <v>0</v>
      </c>
      <c r="L274" s="70">
        <v>0</v>
      </c>
      <c r="M274" s="70">
        <v>0</v>
      </c>
    </row>
    <row r="275" spans="1:13">
      <c r="A275" s="65" t="s">
        <v>317</v>
      </c>
      <c r="B275" s="70">
        <v>0</v>
      </c>
      <c r="C275" s="70">
        <v>0</v>
      </c>
      <c r="D275" s="70">
        <v>0</v>
      </c>
      <c r="E275" s="70">
        <v>0</v>
      </c>
      <c r="F275" s="70">
        <v>0</v>
      </c>
      <c r="G275" s="70">
        <v>0</v>
      </c>
      <c r="H275" s="70">
        <v>0</v>
      </c>
      <c r="I275" s="70">
        <v>0</v>
      </c>
      <c r="J275" s="70">
        <v>0</v>
      </c>
      <c r="K275" s="70">
        <v>0</v>
      </c>
      <c r="L275" s="70">
        <v>0</v>
      </c>
      <c r="M275" s="70">
        <v>0</v>
      </c>
    </row>
    <row r="276" spans="1:13">
      <c r="A276" s="65" t="s">
        <v>318</v>
      </c>
      <c r="B276" s="70">
        <v>0</v>
      </c>
      <c r="C276" s="70">
        <v>0</v>
      </c>
      <c r="D276" s="70">
        <v>0</v>
      </c>
      <c r="E276" s="70">
        <v>0</v>
      </c>
      <c r="F276" s="70">
        <v>0</v>
      </c>
      <c r="G276" s="70">
        <v>0</v>
      </c>
      <c r="H276" s="70">
        <v>0</v>
      </c>
      <c r="I276" s="70">
        <v>0</v>
      </c>
      <c r="J276" s="70">
        <v>0</v>
      </c>
      <c r="K276" s="70">
        <v>0</v>
      </c>
      <c r="L276" s="70">
        <v>0</v>
      </c>
      <c r="M276" s="70">
        <v>0</v>
      </c>
    </row>
    <row r="277" spans="1:13">
      <c r="A277" s="65" t="s">
        <v>319</v>
      </c>
      <c r="B277" s="70">
        <v>0</v>
      </c>
      <c r="C277" s="70">
        <v>0</v>
      </c>
      <c r="D277" s="70">
        <v>0</v>
      </c>
      <c r="E277" s="70">
        <v>0</v>
      </c>
      <c r="F277" s="70">
        <v>0</v>
      </c>
      <c r="G277" s="70">
        <v>0</v>
      </c>
      <c r="H277" s="70">
        <v>0</v>
      </c>
      <c r="I277" s="70">
        <v>0</v>
      </c>
      <c r="J277" s="70">
        <v>0</v>
      </c>
      <c r="K277" s="70">
        <v>0</v>
      </c>
      <c r="L277" s="70">
        <v>0</v>
      </c>
      <c r="M277" s="70">
        <v>0</v>
      </c>
    </row>
    <row r="278" spans="1:13">
      <c r="A278" s="65" t="s">
        <v>320</v>
      </c>
      <c r="B278" s="70">
        <v>0</v>
      </c>
      <c r="C278" s="70">
        <v>0</v>
      </c>
      <c r="D278" s="70">
        <v>0</v>
      </c>
      <c r="E278" s="70">
        <v>0</v>
      </c>
      <c r="F278" s="70">
        <v>0</v>
      </c>
      <c r="G278" s="70">
        <v>0</v>
      </c>
      <c r="H278" s="70">
        <v>0</v>
      </c>
      <c r="I278" s="70">
        <v>0</v>
      </c>
      <c r="J278" s="70">
        <v>0</v>
      </c>
      <c r="K278" s="70">
        <v>0</v>
      </c>
      <c r="L278" s="70">
        <v>0</v>
      </c>
      <c r="M278" s="70">
        <v>0</v>
      </c>
    </row>
    <row r="279" spans="1:13">
      <c r="A279" s="65" t="s">
        <v>321</v>
      </c>
      <c r="B279" s="70">
        <v>0</v>
      </c>
      <c r="C279" s="70">
        <v>0</v>
      </c>
      <c r="D279" s="70">
        <v>0</v>
      </c>
      <c r="E279" s="70">
        <v>0</v>
      </c>
      <c r="F279" s="70">
        <v>0</v>
      </c>
      <c r="G279" s="70">
        <v>0</v>
      </c>
      <c r="H279" s="70">
        <v>0</v>
      </c>
      <c r="I279" s="70">
        <v>0</v>
      </c>
      <c r="J279" s="70">
        <v>0</v>
      </c>
      <c r="K279" s="70">
        <v>0</v>
      </c>
      <c r="L279" s="70">
        <v>0</v>
      </c>
      <c r="M279" s="70">
        <v>0</v>
      </c>
    </row>
    <row r="280" spans="1:13">
      <c r="A280" s="65" t="s">
        <v>322</v>
      </c>
      <c r="B280" s="71">
        <v>0</v>
      </c>
      <c r="C280" s="71">
        <v>0</v>
      </c>
      <c r="D280" s="71">
        <v>0</v>
      </c>
      <c r="E280" s="71">
        <v>0</v>
      </c>
      <c r="F280" s="71">
        <v>0</v>
      </c>
      <c r="G280" s="71">
        <v>0</v>
      </c>
      <c r="H280" s="71">
        <v>0</v>
      </c>
      <c r="I280" s="71">
        <v>0</v>
      </c>
      <c r="J280" s="71">
        <v>0</v>
      </c>
      <c r="K280" s="71">
        <v>0</v>
      </c>
      <c r="L280" s="71">
        <v>0</v>
      </c>
      <c r="M280" s="71">
        <v>0</v>
      </c>
    </row>
    <row r="281" spans="1:13">
      <c r="A281" s="65" t="s">
        <v>323</v>
      </c>
      <c r="B281" s="71">
        <v>0</v>
      </c>
      <c r="C281" s="71">
        <v>0</v>
      </c>
      <c r="D281" s="71">
        <v>0</v>
      </c>
      <c r="E281" s="71">
        <v>0</v>
      </c>
      <c r="F281" s="71">
        <v>0</v>
      </c>
      <c r="G281" s="71">
        <v>0</v>
      </c>
      <c r="H281" s="71">
        <v>0</v>
      </c>
      <c r="I281" s="71">
        <v>0</v>
      </c>
      <c r="J281" s="71">
        <v>0</v>
      </c>
      <c r="K281" s="71">
        <v>0</v>
      </c>
      <c r="L281" s="71">
        <v>0</v>
      </c>
      <c r="M281" s="71">
        <v>0</v>
      </c>
    </row>
    <row r="282" spans="1:13">
      <c r="A282" s="65" t="s">
        <v>324</v>
      </c>
      <c r="B282" s="71">
        <v>0</v>
      </c>
      <c r="C282" s="71">
        <v>0</v>
      </c>
      <c r="D282" s="71">
        <v>0</v>
      </c>
      <c r="E282" s="71">
        <v>0</v>
      </c>
      <c r="F282" s="71">
        <v>0</v>
      </c>
      <c r="G282" s="71">
        <v>0</v>
      </c>
      <c r="H282" s="71">
        <v>0</v>
      </c>
      <c r="I282" s="71">
        <v>0</v>
      </c>
      <c r="J282" s="71">
        <v>0</v>
      </c>
      <c r="K282" s="71">
        <v>0</v>
      </c>
      <c r="L282" s="71">
        <v>0</v>
      </c>
      <c r="M282" s="71">
        <v>0</v>
      </c>
    </row>
    <row r="283" spans="1:13">
      <c r="A283" s="65" t="s">
        <v>325</v>
      </c>
      <c r="B283" s="71">
        <v>0</v>
      </c>
      <c r="C283" s="71">
        <v>0</v>
      </c>
      <c r="D283" s="71">
        <v>0</v>
      </c>
      <c r="E283" s="71">
        <v>0</v>
      </c>
      <c r="F283" s="71">
        <v>0</v>
      </c>
      <c r="G283" s="71">
        <v>0</v>
      </c>
      <c r="H283" s="71">
        <v>0</v>
      </c>
      <c r="I283" s="71">
        <v>0</v>
      </c>
      <c r="J283" s="71">
        <v>0</v>
      </c>
      <c r="K283" s="71">
        <v>0</v>
      </c>
      <c r="L283" s="71">
        <v>0</v>
      </c>
      <c r="M283" s="71">
        <v>0</v>
      </c>
    </row>
    <row r="284" spans="1:13">
      <c r="A284" s="65" t="s">
        <v>326</v>
      </c>
      <c r="B284" s="71">
        <v>0</v>
      </c>
      <c r="C284" s="71">
        <v>0</v>
      </c>
      <c r="D284" s="71">
        <v>0</v>
      </c>
      <c r="E284" s="71">
        <v>0</v>
      </c>
      <c r="F284" s="71">
        <v>0</v>
      </c>
      <c r="G284" s="71">
        <v>0</v>
      </c>
      <c r="H284" s="71">
        <v>0</v>
      </c>
      <c r="I284" s="71">
        <v>0</v>
      </c>
      <c r="J284" s="71">
        <v>0</v>
      </c>
      <c r="K284" s="71">
        <v>0</v>
      </c>
      <c r="L284" s="71">
        <v>0</v>
      </c>
      <c r="M284" s="71">
        <v>0</v>
      </c>
    </row>
    <row r="285" spans="1:13">
      <c r="A285" s="65" t="s">
        <v>327</v>
      </c>
      <c r="B285" s="71">
        <v>0</v>
      </c>
      <c r="C285" s="71">
        <v>0</v>
      </c>
      <c r="D285" s="71">
        <v>0</v>
      </c>
      <c r="E285" s="71">
        <v>0</v>
      </c>
      <c r="F285" s="71">
        <v>0</v>
      </c>
      <c r="G285" s="71">
        <v>0</v>
      </c>
      <c r="H285" s="71">
        <v>0</v>
      </c>
      <c r="I285" s="71">
        <v>0</v>
      </c>
      <c r="J285" s="71">
        <v>0</v>
      </c>
      <c r="K285" s="71">
        <v>0</v>
      </c>
      <c r="L285" s="71">
        <v>0</v>
      </c>
      <c r="M285" s="71">
        <v>0</v>
      </c>
    </row>
    <row r="286" spans="1:13">
      <c r="A286" s="65" t="s">
        <v>326</v>
      </c>
      <c r="B286" s="71">
        <v>0</v>
      </c>
      <c r="C286" s="71">
        <v>0</v>
      </c>
      <c r="D286" s="71">
        <v>0</v>
      </c>
      <c r="E286" s="71">
        <v>0</v>
      </c>
      <c r="F286" s="71">
        <v>0</v>
      </c>
      <c r="G286" s="71">
        <v>0</v>
      </c>
      <c r="H286" s="71">
        <v>0</v>
      </c>
      <c r="I286" s="71">
        <v>0</v>
      </c>
      <c r="J286" s="71">
        <v>0</v>
      </c>
      <c r="K286" s="71">
        <v>0</v>
      </c>
      <c r="L286" s="71">
        <v>0</v>
      </c>
      <c r="M286" s="71">
        <v>0</v>
      </c>
    </row>
    <row r="287" spans="1:13">
      <c r="A287" s="65" t="s">
        <v>327</v>
      </c>
      <c r="B287" s="70">
        <v>0</v>
      </c>
      <c r="C287" s="70">
        <v>0</v>
      </c>
      <c r="D287" s="70">
        <v>0</v>
      </c>
      <c r="E287" s="70">
        <v>0</v>
      </c>
      <c r="F287" s="70">
        <v>0</v>
      </c>
      <c r="G287" s="70">
        <v>0</v>
      </c>
      <c r="H287" s="70">
        <v>0</v>
      </c>
      <c r="I287" s="70">
        <v>0</v>
      </c>
      <c r="J287" s="70">
        <v>0</v>
      </c>
      <c r="K287" s="70">
        <v>0</v>
      </c>
      <c r="L287" s="70">
        <v>0</v>
      </c>
      <c r="M287" s="70">
        <v>0</v>
      </c>
    </row>
    <row r="288" spans="1:13"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</row>
    <row r="289" spans="2:13"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</row>
    <row r="290" spans="2:13"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</row>
    <row r="291" spans="2:13"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</row>
    <row r="292" spans="2:13"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</row>
    <row r="293" spans="2:13"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</row>
    <row r="294" spans="2:13"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</row>
    <row r="295" spans="2:13"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</row>
    <row r="296" spans="2:13"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</row>
    <row r="297" spans="2:13"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</row>
    <row r="298" spans="2:13"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</row>
    <row r="299" spans="2:13"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</row>
    <row r="304" spans="2:13"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</row>
    <row r="305" spans="2:13"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</row>
    <row r="306" spans="2:13"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</row>
    <row r="307" spans="2:13"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</row>
    <row r="308" spans="2:13"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</row>
    <row r="309" spans="2:13"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</row>
    <row r="310" spans="2:13"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</row>
    <row r="317" spans="2:13"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</row>
    <row r="318" spans="2:13"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</row>
    <row r="319" spans="2:13"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</row>
    <row r="320" spans="2:13"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</row>
    <row r="321" spans="2:13"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</row>
    <row r="322" spans="2:13"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</row>
    <row r="329" spans="2:13"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</row>
    <row r="330" spans="2:13"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</row>
    <row r="331" spans="2:13"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</row>
    <row r="332" spans="2:13"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</row>
    <row r="333" spans="2:13"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</row>
    <row r="334" spans="2:13"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</row>
    <row r="341" spans="2:13"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</row>
    <row r="342" spans="2:13"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</row>
    <row r="343" spans="2:13"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</row>
    <row r="344" spans="2:13"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</row>
    <row r="345" spans="2:13"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</row>
    <row r="346" spans="2:13"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</row>
    <row r="353" spans="2:13"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</row>
    <row r="354" spans="2:13"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</row>
    <row r="355" spans="2:13"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</row>
    <row r="356" spans="2:13"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</row>
    <row r="357" spans="2:13"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</row>
    <row r="358" spans="2:13"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</row>
    <row r="359" spans="2:13"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</row>
    <row r="366" spans="2:13"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</row>
    <row r="367" spans="2:13"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</row>
    <row r="368" spans="2:13"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</row>
    <row r="369" spans="2:13"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</row>
    <row r="370" spans="2:13"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</row>
    <row r="371" spans="2:13"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</row>
    <row r="378" spans="2:13"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</row>
    <row r="379" spans="2:13"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</row>
    <row r="380" spans="2:13"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</row>
    <row r="381" spans="2:13"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</row>
    <row r="382" spans="2:13"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</row>
    <row r="383" spans="2:13"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</row>
    <row r="390" spans="2:13"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</row>
    <row r="391" spans="2:13"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</row>
    <row r="392" spans="2:13"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</row>
    <row r="393" spans="2:13"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</row>
    <row r="394" spans="2:13"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</row>
    <row r="395" spans="2:13"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</row>
    <row r="402" spans="2:13"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</row>
    <row r="403" spans="2:13"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</row>
    <row r="404" spans="2:13"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</row>
    <row r="405" spans="2:13"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</row>
    <row r="406" spans="2:13"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</row>
    <row r="407" spans="2:13"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</row>
    <row r="414" spans="2:13"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</row>
    <row r="415" spans="2:13"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</row>
    <row r="416" spans="2:13"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</row>
    <row r="417" spans="2:13"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</row>
    <row r="418" spans="2:13"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</row>
    <row r="419" spans="2:13"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</row>
    <row r="426" spans="2:13"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</row>
    <row r="427" spans="2:13"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</row>
    <row r="428" spans="2:13"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</row>
    <row r="429" spans="2:13"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</row>
    <row r="430" spans="2:13"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</row>
    <row r="431" spans="2:13"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</row>
    <row r="438" spans="2:13"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</row>
    <row r="439" spans="2:13"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</row>
    <row r="440" spans="2:13"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</row>
    <row r="441" spans="2:13"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</row>
    <row r="442" spans="2:13"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</row>
    <row r="443" spans="2:13"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</row>
    <row r="450" spans="2:13"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</row>
    <row r="451" spans="2:13"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</row>
    <row r="452" spans="2:13"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</row>
    <row r="453" spans="2:13"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</row>
    <row r="454" spans="2:13"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</row>
    <row r="455" spans="2:13"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</row>
    <row r="462" spans="2:13"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</row>
    <row r="463" spans="2:13"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</row>
    <row r="464" spans="2:13"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</row>
    <row r="465" spans="2:13"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</row>
    <row r="466" spans="2:13"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</row>
    <row r="467" spans="2:13"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</row>
    <row r="474" spans="2:13"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</row>
    <row r="475" spans="2:13"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</row>
    <row r="476" spans="2:13"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</row>
    <row r="477" spans="2:13"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</row>
    <row r="478" spans="2:13"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</row>
    <row r="479" spans="2:13"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</row>
    <row r="486" spans="2:13"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</row>
    <row r="487" spans="2:13"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</row>
    <row r="488" spans="2:13"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</row>
    <row r="489" spans="2:13"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</row>
    <row r="490" spans="2:13"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</row>
    <row r="491" spans="2:13"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</row>
    <row r="498" spans="2:13"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</row>
    <row r="499" spans="2:13"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</row>
    <row r="500" spans="2:13"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</row>
    <row r="501" spans="2:13"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</row>
    <row r="502" spans="2:13"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</row>
    <row r="503" spans="2:13"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</row>
    <row r="510" spans="2:13"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</row>
    <row r="511" spans="2:13"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</row>
    <row r="512" spans="2:13"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</row>
    <row r="513" spans="2:13"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</row>
    <row r="514" spans="2:13"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</row>
    <row r="515" spans="2:13"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</row>
    <row r="522" spans="2:13"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</row>
    <row r="523" spans="2:13"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</row>
    <row r="524" spans="2:13"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</row>
    <row r="525" spans="2:13"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</row>
    <row r="526" spans="2:13"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</row>
  </sheetData>
  <phoneticPr fontId="18" type="noConversion"/>
  <pageMargins left="0.75" right="0.75" top="1" bottom="1" header="0.5" footer="0.5"/>
  <pageSetup paperSize="9" fitToHeight="2" orientation="landscape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37"/>
  <sheetViews>
    <sheetView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C2" sqref="C2"/>
    </sheetView>
  </sheetViews>
  <sheetFormatPr defaultColWidth="7.5546875" defaultRowHeight="13.2"/>
  <cols>
    <col min="1" max="1" width="23.44140625" style="41" customWidth="1"/>
    <col min="2" max="2" width="13.5546875" style="41" hidden="1" customWidth="1"/>
    <col min="3" max="3" width="13.5546875" style="42" customWidth="1"/>
    <col min="4" max="4" width="12.6640625" style="42" bestFit="1" customWidth="1"/>
    <col min="5" max="5" width="9.88671875" style="42" bestFit="1" customWidth="1"/>
    <col min="6" max="6" width="10" style="42" bestFit="1" customWidth="1"/>
    <col min="7" max="8" width="9.88671875" style="42" bestFit="1" customWidth="1"/>
    <col min="9" max="9" width="10.44140625" style="42" customWidth="1"/>
    <col min="10" max="10" width="10.88671875" style="42" bestFit="1" customWidth="1"/>
    <col min="11" max="11" width="10" style="42" bestFit="1" customWidth="1"/>
    <col min="12" max="12" width="11" style="42" bestFit="1" customWidth="1"/>
    <col min="13" max="13" width="10" style="42" bestFit="1" customWidth="1"/>
    <col min="14" max="14" width="9.88671875" style="42" bestFit="1" customWidth="1"/>
    <col min="15" max="15" width="14.44140625" style="42" bestFit="1" customWidth="1"/>
    <col min="16" max="16" width="30" style="42" customWidth="1"/>
    <col min="17" max="17" width="28.33203125" style="42" bestFit="1" customWidth="1"/>
    <col min="18" max="27" width="7.5546875" style="43" customWidth="1"/>
  </cols>
  <sheetData>
    <row r="1" spans="1:27" ht="20.399999999999999">
      <c r="A1" s="40" t="s">
        <v>14</v>
      </c>
    </row>
    <row r="2" spans="1:27" s="46" customFormat="1" ht="9.6">
      <c r="A2" s="44"/>
      <c r="B2" s="44"/>
      <c r="C2" s="44">
        <v>3</v>
      </c>
      <c r="D2" s="44">
        <v>4</v>
      </c>
      <c r="E2" s="44">
        <v>5</v>
      </c>
      <c r="F2" s="44">
        <v>6</v>
      </c>
      <c r="G2" s="44">
        <v>7</v>
      </c>
      <c r="H2" s="44">
        <v>8</v>
      </c>
      <c r="I2" s="44">
        <v>9</v>
      </c>
      <c r="J2" s="44">
        <v>10</v>
      </c>
      <c r="K2" s="44">
        <v>11</v>
      </c>
      <c r="L2" s="44">
        <v>12</v>
      </c>
      <c r="M2" s="44">
        <v>13</v>
      </c>
      <c r="N2" s="44">
        <v>14</v>
      </c>
      <c r="O2" s="44">
        <v>16</v>
      </c>
      <c r="P2" s="44"/>
      <c r="Q2" s="44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51" customFormat="1">
      <c r="A3" s="47"/>
      <c r="B3" s="48"/>
      <c r="C3" s="48" t="s">
        <v>15</v>
      </c>
      <c r="D3" s="48" t="s">
        <v>16</v>
      </c>
      <c r="E3" s="48" t="s">
        <v>17</v>
      </c>
      <c r="F3" s="48" t="s">
        <v>18</v>
      </c>
      <c r="G3" s="48" t="s">
        <v>19</v>
      </c>
      <c r="H3" s="48" t="s">
        <v>20</v>
      </c>
      <c r="I3" s="48" t="s">
        <v>21</v>
      </c>
      <c r="J3" s="48" t="s">
        <v>22</v>
      </c>
      <c r="K3" s="48" t="s">
        <v>23</v>
      </c>
      <c r="L3" s="48" t="s">
        <v>24</v>
      </c>
      <c r="M3" s="48" t="s">
        <v>25</v>
      </c>
      <c r="N3" s="48" t="s">
        <v>31</v>
      </c>
      <c r="O3" s="49" t="s">
        <v>26</v>
      </c>
      <c r="P3" s="43"/>
      <c r="Q3" s="43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s="51" customFormat="1">
      <c r="A4" s="52" t="s">
        <v>27</v>
      </c>
      <c r="B4" s="53"/>
      <c r="C4" s="53" t="s">
        <v>10</v>
      </c>
      <c r="D4" s="53" t="s">
        <v>10</v>
      </c>
      <c r="E4" s="53" t="s">
        <v>10</v>
      </c>
      <c r="F4" s="53" t="s">
        <v>10</v>
      </c>
      <c r="G4" s="53" t="s">
        <v>10</v>
      </c>
      <c r="H4" s="53" t="s">
        <v>10</v>
      </c>
      <c r="I4" s="53" t="s">
        <v>10</v>
      </c>
      <c r="J4" s="53" t="s">
        <v>10</v>
      </c>
      <c r="K4" s="53" t="s">
        <v>10</v>
      </c>
      <c r="L4" s="53" t="s">
        <v>10</v>
      </c>
      <c r="M4" s="53" t="s">
        <v>10</v>
      </c>
      <c r="N4" s="53" t="s">
        <v>10</v>
      </c>
      <c r="O4" s="54" t="s">
        <v>10</v>
      </c>
      <c r="P4" s="43"/>
      <c r="Q4" s="43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>
      <c r="A5" s="55">
        <v>36892</v>
      </c>
      <c r="B5" s="56">
        <v>1</v>
      </c>
      <c r="C5" s="57">
        <v>1450700.6546398788</v>
      </c>
      <c r="D5" s="57">
        <v>2704176.9763994594</v>
      </c>
      <c r="E5" s="57">
        <v>88520.341282805122</v>
      </c>
      <c r="F5" s="57">
        <v>-0.9</v>
      </c>
      <c r="G5" s="57">
        <v>-35927.012320215523</v>
      </c>
      <c r="H5" s="57">
        <v>0</v>
      </c>
      <c r="I5" s="57">
        <v>797114.00463343412</v>
      </c>
      <c r="J5" s="57">
        <v>-9425.3746796345276</v>
      </c>
      <c r="K5" s="57">
        <v>0</v>
      </c>
      <c r="L5" s="57">
        <v>0</v>
      </c>
      <c r="M5" s="57">
        <v>0</v>
      </c>
      <c r="N5" s="57">
        <v>-3449.3999999985099</v>
      </c>
      <c r="O5" s="62">
        <v>4991709.2899557287</v>
      </c>
      <c r="P5" s="43"/>
      <c r="Q5" s="43"/>
    </row>
    <row r="6" spans="1:27">
      <c r="A6" s="55">
        <v>36894</v>
      </c>
      <c r="B6" s="56">
        <v>2</v>
      </c>
      <c r="C6" s="57">
        <v>2368840.6002702685</v>
      </c>
      <c r="D6" s="57">
        <v>2554769.3465811606</v>
      </c>
      <c r="E6" s="57">
        <v>-16931.202223378405</v>
      </c>
      <c r="F6" s="57">
        <v>-0.9</v>
      </c>
      <c r="G6" s="57">
        <v>-55.414721145300064</v>
      </c>
      <c r="H6" s="57">
        <v>1.1641532182693481E-10</v>
      </c>
      <c r="I6" s="57">
        <v>-171149.34676385709</v>
      </c>
      <c r="J6" s="57">
        <v>-4457.7456921700086</v>
      </c>
      <c r="K6" s="57">
        <v>0</v>
      </c>
      <c r="L6" s="57">
        <v>0</v>
      </c>
      <c r="M6" s="57">
        <v>0</v>
      </c>
      <c r="N6" s="57">
        <v>-5221.1599999996834</v>
      </c>
      <c r="O6" s="62">
        <v>4725794.1774508785</v>
      </c>
      <c r="P6" s="43"/>
      <c r="Q6" s="43"/>
    </row>
    <row r="7" spans="1:27">
      <c r="A7" s="55">
        <v>36895</v>
      </c>
      <c r="B7" s="56">
        <v>3</v>
      </c>
      <c r="C7" s="57">
        <v>1122753.8941319839</v>
      </c>
      <c r="D7" s="57">
        <v>1305721.2731267174</v>
      </c>
      <c r="E7" s="57">
        <v>-2409.6761571569132</v>
      </c>
      <c r="F7" s="57">
        <v>-0.9</v>
      </c>
      <c r="G7" s="57">
        <v>942.97343526234363</v>
      </c>
      <c r="H7" s="57">
        <v>0</v>
      </c>
      <c r="I7" s="57">
        <v>384605.6104462971</v>
      </c>
      <c r="J7" s="57">
        <v>53630.699562549547</v>
      </c>
      <c r="K7" s="57">
        <v>0</v>
      </c>
      <c r="L7" s="57">
        <v>0</v>
      </c>
      <c r="M7" s="57">
        <v>0</v>
      </c>
      <c r="N7" s="57">
        <v>-8387.2199999978766</v>
      </c>
      <c r="O7" s="62">
        <v>2856856.6545456555</v>
      </c>
      <c r="P7" s="43"/>
      <c r="Q7" s="43"/>
    </row>
    <row r="8" spans="1:27">
      <c r="A8" s="55">
        <v>36896</v>
      </c>
      <c r="B8" s="56">
        <v>4</v>
      </c>
      <c r="C8" s="57">
        <v>1369375.987448338</v>
      </c>
      <c r="D8" s="57">
        <v>139291.57254992548</v>
      </c>
      <c r="E8" s="57">
        <v>-4466.7612161217849</v>
      </c>
      <c r="F8" s="57">
        <v>-0.9</v>
      </c>
      <c r="G8" s="57">
        <v>390.09965153032681</v>
      </c>
      <c r="H8" s="57">
        <v>0</v>
      </c>
      <c r="I8" s="57">
        <v>-47115.317934888721</v>
      </c>
      <c r="J8" s="57">
        <v>2002.9090686323748</v>
      </c>
      <c r="K8" s="57">
        <v>-41731</v>
      </c>
      <c r="L8" s="57">
        <v>0</v>
      </c>
      <c r="M8" s="57">
        <v>0</v>
      </c>
      <c r="N8" s="57">
        <v>-4851.0500000002794</v>
      </c>
      <c r="O8" s="62">
        <v>1412895.5395674156</v>
      </c>
      <c r="P8" s="43"/>
      <c r="Q8" s="43"/>
    </row>
    <row r="9" spans="1:27">
      <c r="A9" s="55">
        <v>36899</v>
      </c>
      <c r="B9" s="56">
        <v>5</v>
      </c>
      <c r="C9" s="57">
        <v>-966375.84804525424</v>
      </c>
      <c r="D9" s="57">
        <v>-559587.88635276025</v>
      </c>
      <c r="E9" s="57">
        <v>-1016.6757710029153</v>
      </c>
      <c r="F9" s="57">
        <v>-0.9</v>
      </c>
      <c r="G9" s="57">
        <v>622.06126378688714</v>
      </c>
      <c r="H9" s="57">
        <v>0</v>
      </c>
      <c r="I9" s="57">
        <v>275671.4568921568</v>
      </c>
      <c r="J9" s="57">
        <v>834.37847265958442</v>
      </c>
      <c r="K9" s="57">
        <v>314360</v>
      </c>
      <c r="L9" s="57">
        <v>0</v>
      </c>
      <c r="M9" s="57">
        <v>0</v>
      </c>
      <c r="N9" s="57">
        <v>-6231.5323780815215</v>
      </c>
      <c r="O9" s="62">
        <v>-941724.94591849553</v>
      </c>
      <c r="P9" s="43"/>
      <c r="Q9" s="43"/>
    </row>
    <row r="10" spans="1:27">
      <c r="A10" s="55">
        <v>36900</v>
      </c>
      <c r="B10" s="56">
        <v>6</v>
      </c>
      <c r="C10" s="57">
        <v>-729708.18129474646</v>
      </c>
      <c r="D10" s="57">
        <v>-264904.54527645005</v>
      </c>
      <c r="E10" s="57">
        <v>-322.44032369875532</v>
      </c>
      <c r="F10" s="57">
        <v>-0.9</v>
      </c>
      <c r="G10" s="57">
        <v>929.60536337904705</v>
      </c>
      <c r="H10" s="57">
        <v>0</v>
      </c>
      <c r="I10" s="57">
        <v>56500.035306924234</v>
      </c>
      <c r="J10" s="57">
        <v>-867.67051099188814</v>
      </c>
      <c r="K10" s="57">
        <v>-180271</v>
      </c>
      <c r="L10" s="57">
        <v>223944</v>
      </c>
      <c r="M10" s="57">
        <v>0</v>
      </c>
      <c r="N10" s="57">
        <v>-6836.9599999990314</v>
      </c>
      <c r="O10" s="62">
        <v>-901538.05673558312</v>
      </c>
      <c r="P10" s="43"/>
      <c r="Q10" s="43"/>
    </row>
    <row r="11" spans="1:27">
      <c r="A11" s="55">
        <v>36901</v>
      </c>
      <c r="B11" s="56">
        <v>7</v>
      </c>
      <c r="C11" s="57">
        <v>835834.92343407148</v>
      </c>
      <c r="D11" s="57">
        <v>-51336.367696970789</v>
      </c>
      <c r="E11" s="57">
        <v>-353.75512805387712</v>
      </c>
      <c r="F11" s="57">
        <v>-0.9</v>
      </c>
      <c r="G11" s="57">
        <v>1101.843665357801</v>
      </c>
      <c r="H11" s="57">
        <v>0</v>
      </c>
      <c r="I11" s="57">
        <v>49106.112666761328</v>
      </c>
      <c r="J11" s="57">
        <v>-26.882138486141201</v>
      </c>
      <c r="K11" s="57">
        <v>-45402</v>
      </c>
      <c r="L11" s="57">
        <v>0</v>
      </c>
      <c r="M11" s="57">
        <v>0</v>
      </c>
      <c r="N11" s="57">
        <v>-2000</v>
      </c>
      <c r="O11" s="62">
        <v>786922.97480267973</v>
      </c>
      <c r="P11" s="43"/>
      <c r="Q11" s="43"/>
    </row>
    <row r="12" spans="1:27">
      <c r="A12" s="55">
        <v>36902</v>
      </c>
      <c r="B12" s="56">
        <v>8</v>
      </c>
      <c r="C12" s="57">
        <v>208922.34124030374</v>
      </c>
      <c r="D12" s="57">
        <v>-50605.674209984645</v>
      </c>
      <c r="E12" s="57">
        <v>-25.542049193970637</v>
      </c>
      <c r="F12" s="57">
        <v>-0.9</v>
      </c>
      <c r="G12" s="57">
        <v>772.44164956442728</v>
      </c>
      <c r="H12" s="57">
        <v>0</v>
      </c>
      <c r="I12" s="57">
        <v>88983.520774548146</v>
      </c>
      <c r="J12" s="57">
        <v>730.8083702713684</v>
      </c>
      <c r="K12" s="57">
        <v>0</v>
      </c>
      <c r="L12" s="57">
        <v>0</v>
      </c>
      <c r="M12" s="57">
        <v>0</v>
      </c>
      <c r="N12" s="57">
        <v>-5372.9199999999255</v>
      </c>
      <c r="O12" s="62">
        <v>243404.07577550918</v>
      </c>
      <c r="P12" s="43"/>
      <c r="Q12" s="43"/>
    </row>
    <row r="13" spans="1:27">
      <c r="A13" s="55">
        <v>36903</v>
      </c>
      <c r="B13" s="56">
        <v>9</v>
      </c>
      <c r="C13" s="57">
        <v>-211228.04627396021</v>
      </c>
      <c r="D13" s="57">
        <v>174786.30474734347</v>
      </c>
      <c r="E13" s="57">
        <v>-56.015741616197857</v>
      </c>
      <c r="F13" s="57">
        <v>-0.9</v>
      </c>
      <c r="G13" s="57">
        <v>647.71308911481083</v>
      </c>
      <c r="H13" s="57">
        <v>0</v>
      </c>
      <c r="I13" s="57">
        <v>112694.32010248213</v>
      </c>
      <c r="J13" s="57">
        <v>3025.105485983298</v>
      </c>
      <c r="K13" s="57">
        <v>0</v>
      </c>
      <c r="L13" s="57">
        <v>0</v>
      </c>
      <c r="M13" s="57">
        <v>0</v>
      </c>
      <c r="N13" s="57">
        <v>-7552.1832734227355</v>
      </c>
      <c r="O13" s="62">
        <v>72316.298135924575</v>
      </c>
      <c r="P13" s="43"/>
      <c r="Q13" s="43"/>
    </row>
    <row r="14" spans="1:27">
      <c r="A14" s="55">
        <v>36906</v>
      </c>
      <c r="B14" s="56">
        <v>10</v>
      </c>
      <c r="C14" s="57">
        <v>503375.17503921891</v>
      </c>
      <c r="D14" s="57">
        <v>-236659.84149423998</v>
      </c>
      <c r="E14" s="57">
        <v>-357.98609765193942</v>
      </c>
      <c r="F14" s="57">
        <v>-0.9</v>
      </c>
      <c r="G14" s="57">
        <v>3303.5257560579303</v>
      </c>
      <c r="H14" s="57">
        <v>0</v>
      </c>
      <c r="I14" s="57">
        <v>-15506.997312592401</v>
      </c>
      <c r="J14" s="57">
        <v>-476.08329484161209</v>
      </c>
      <c r="K14" s="57">
        <v>21757</v>
      </c>
      <c r="L14" s="57">
        <v>0</v>
      </c>
      <c r="M14" s="57">
        <v>0</v>
      </c>
      <c r="N14" s="57">
        <v>8121.6864350690867</v>
      </c>
      <c r="O14" s="62">
        <v>283555.57903101994</v>
      </c>
      <c r="P14" s="43"/>
      <c r="Q14" s="43"/>
    </row>
    <row r="15" spans="1:27">
      <c r="A15" s="55">
        <v>36907</v>
      </c>
      <c r="B15" s="56">
        <v>11</v>
      </c>
      <c r="C15" s="57">
        <v>122156.50757644908</v>
      </c>
      <c r="D15" s="57">
        <v>-335263.36404709728</v>
      </c>
      <c r="E15" s="57">
        <v>-41.946635283187241</v>
      </c>
      <c r="F15" s="57">
        <v>-0.9</v>
      </c>
      <c r="G15" s="57">
        <v>632.77357233231578</v>
      </c>
      <c r="H15" s="57">
        <v>0</v>
      </c>
      <c r="I15" s="57">
        <v>-2068.608353364607</v>
      </c>
      <c r="J15" s="57">
        <v>-715.15881733397487</v>
      </c>
      <c r="K15" s="57">
        <v>0</v>
      </c>
      <c r="L15" s="57">
        <v>0</v>
      </c>
      <c r="M15" s="57">
        <v>0</v>
      </c>
      <c r="N15" s="57">
        <v>-16065.621650410956</v>
      </c>
      <c r="O15" s="62">
        <v>-231366.31835470861</v>
      </c>
      <c r="P15" s="43"/>
      <c r="Q15" s="43"/>
    </row>
    <row r="16" spans="1:27">
      <c r="A16" s="55">
        <v>36908</v>
      </c>
      <c r="B16" s="56">
        <v>12</v>
      </c>
      <c r="C16" s="57">
        <v>-518339.6458062047</v>
      </c>
      <c r="D16" s="57">
        <v>-143989.19680936899</v>
      </c>
      <c r="E16" s="57">
        <v>-346.1827456850998</v>
      </c>
      <c r="F16" s="57">
        <v>-0.9</v>
      </c>
      <c r="G16" s="57">
        <v>821.41941481095182</v>
      </c>
      <c r="H16" s="57">
        <v>0</v>
      </c>
      <c r="I16" s="57">
        <v>101213.24431378087</v>
      </c>
      <c r="J16" s="57">
        <v>1498.4971288523666</v>
      </c>
      <c r="K16" s="57">
        <v>15745</v>
      </c>
      <c r="L16" s="57">
        <v>0</v>
      </c>
      <c r="M16" s="57">
        <v>0</v>
      </c>
      <c r="N16" s="57">
        <v>-4004.3220153417387</v>
      </c>
      <c r="O16" s="62">
        <v>-547402.08651915623</v>
      </c>
      <c r="P16" s="43"/>
      <c r="Q16" s="43"/>
    </row>
    <row r="17" spans="1:17">
      <c r="A17" s="55">
        <v>36909</v>
      </c>
      <c r="B17" s="56">
        <v>13</v>
      </c>
      <c r="C17" s="57">
        <v>198292.05634394471</v>
      </c>
      <c r="D17" s="57">
        <v>250387.70710705683</v>
      </c>
      <c r="E17" s="57">
        <v>-125.80467269607874</v>
      </c>
      <c r="F17" s="57">
        <v>-0.9</v>
      </c>
      <c r="G17" s="57">
        <v>963.90319273374098</v>
      </c>
      <c r="H17" s="57">
        <v>0</v>
      </c>
      <c r="I17" s="57">
        <v>68354.847977102065</v>
      </c>
      <c r="J17" s="57">
        <v>-1746.3384110129912</v>
      </c>
      <c r="K17" s="57">
        <v>0</v>
      </c>
      <c r="L17" s="57">
        <v>0</v>
      </c>
      <c r="M17" s="57">
        <v>0</v>
      </c>
      <c r="N17" s="57">
        <v>-4402.9061523274268</v>
      </c>
      <c r="O17" s="62">
        <v>511722.56538480078</v>
      </c>
      <c r="P17" s="43"/>
      <c r="Q17" s="43"/>
    </row>
    <row r="18" spans="1:17">
      <c r="A18" s="55">
        <v>36910</v>
      </c>
      <c r="B18" s="56">
        <v>14</v>
      </c>
      <c r="C18" s="57">
        <v>766534.23294208664</v>
      </c>
      <c r="D18" s="57">
        <v>386246.83908359671</v>
      </c>
      <c r="E18" s="57">
        <v>-116.95939540994638</v>
      </c>
      <c r="F18" s="57">
        <v>-0.9</v>
      </c>
      <c r="G18" s="57">
        <v>1.2102921784726277</v>
      </c>
      <c r="H18" s="57">
        <v>0</v>
      </c>
      <c r="I18" s="57">
        <v>-133486.04731852317</v>
      </c>
      <c r="J18" s="57">
        <v>1452.1607942760047</v>
      </c>
      <c r="K18" s="57">
        <v>0</v>
      </c>
      <c r="L18" s="57">
        <v>0</v>
      </c>
      <c r="M18" s="57">
        <v>0</v>
      </c>
      <c r="N18" s="57">
        <v>-4175.0358586294842</v>
      </c>
      <c r="O18" s="62">
        <v>1016455.5005395751</v>
      </c>
      <c r="P18" s="43"/>
      <c r="Q18" s="43"/>
    </row>
    <row r="19" spans="1:17">
      <c r="A19" s="55">
        <v>36913</v>
      </c>
      <c r="B19" s="56">
        <v>15</v>
      </c>
      <c r="C19" s="57">
        <v>2759714.2276586103</v>
      </c>
      <c r="D19" s="57">
        <v>719229.43697190913</v>
      </c>
      <c r="E19" s="57">
        <v>-2885.1977158361169</v>
      </c>
      <c r="F19" s="57">
        <v>-0.9</v>
      </c>
      <c r="G19" s="57">
        <v>144.89199753406137</v>
      </c>
      <c r="H19" s="57">
        <v>0</v>
      </c>
      <c r="I19" s="57">
        <v>96565.775178083626</v>
      </c>
      <c r="J19" s="57">
        <v>2514.7637908713282</v>
      </c>
      <c r="K19" s="57">
        <v>8259</v>
      </c>
      <c r="L19" s="57">
        <v>0</v>
      </c>
      <c r="M19" s="57">
        <v>0</v>
      </c>
      <c r="N19" s="57">
        <v>-5768.9052142464825</v>
      </c>
      <c r="O19" s="62">
        <v>3577773.0926669259</v>
      </c>
      <c r="P19" s="43"/>
      <c r="Q19" s="43"/>
    </row>
    <row r="20" spans="1:17">
      <c r="A20" s="55">
        <v>36914</v>
      </c>
      <c r="B20" s="56">
        <v>16</v>
      </c>
      <c r="C20" s="57">
        <v>180768.44693099122</v>
      </c>
      <c r="D20" s="57">
        <v>-13752.430680807691</v>
      </c>
      <c r="E20" s="57">
        <v>-3.4753334941929359E-3</v>
      </c>
      <c r="F20" s="57">
        <v>-0.9</v>
      </c>
      <c r="G20" s="57">
        <v>423.72030338651984</v>
      </c>
      <c r="H20" s="57">
        <v>0</v>
      </c>
      <c r="I20" s="57">
        <v>586350.07225638966</v>
      </c>
      <c r="J20" s="57">
        <v>-126.18394871596527</v>
      </c>
      <c r="K20" s="57">
        <v>11812</v>
      </c>
      <c r="L20" s="57">
        <v>0</v>
      </c>
      <c r="M20" s="57">
        <v>0</v>
      </c>
      <c r="N20" s="57">
        <v>-6759.5536580801981</v>
      </c>
      <c r="O20" s="62">
        <v>758715.16772783012</v>
      </c>
      <c r="P20" s="43"/>
      <c r="Q20" s="43"/>
    </row>
    <row r="21" spans="1:17">
      <c r="A21" s="55">
        <v>36915</v>
      </c>
      <c r="B21" s="56">
        <v>17</v>
      </c>
      <c r="C21" s="57">
        <v>-291517.53956793377</v>
      </c>
      <c r="D21" s="57">
        <v>-246240.15638748076</v>
      </c>
      <c r="E21" s="57">
        <v>-20.51765392558131</v>
      </c>
      <c r="F21" s="57">
        <v>-0.9</v>
      </c>
      <c r="G21" s="57">
        <v>393.97890402907069</v>
      </c>
      <c r="H21" s="57">
        <v>0</v>
      </c>
      <c r="I21" s="57">
        <v>-138672.78527787479</v>
      </c>
      <c r="J21" s="57">
        <v>1466.3312500082986</v>
      </c>
      <c r="K21" s="57">
        <v>3594</v>
      </c>
      <c r="L21" s="57">
        <v>0</v>
      </c>
      <c r="M21" s="57">
        <v>0</v>
      </c>
      <c r="N21" s="57">
        <v>-4711.3329205472182</v>
      </c>
      <c r="O21" s="62">
        <v>-675708.92165372474</v>
      </c>
      <c r="P21" s="43"/>
      <c r="Q21" s="43"/>
    </row>
    <row r="22" spans="1:17">
      <c r="A22" s="55">
        <v>36916</v>
      </c>
      <c r="B22" s="56">
        <v>18</v>
      </c>
      <c r="C22" s="57">
        <v>418149.29206892475</v>
      </c>
      <c r="D22" s="57">
        <v>111289.67374077084</v>
      </c>
      <c r="E22" s="57">
        <v>-1392.7584549315429</v>
      </c>
      <c r="F22" s="57">
        <v>-0.9</v>
      </c>
      <c r="G22" s="57">
        <v>314.35292278138331</v>
      </c>
      <c r="H22" s="57">
        <v>0</v>
      </c>
      <c r="I22" s="57">
        <v>-44309.128706774536</v>
      </c>
      <c r="J22" s="57">
        <v>-253.89543781438178</v>
      </c>
      <c r="K22" s="57">
        <v>-7560</v>
      </c>
      <c r="L22" s="57">
        <v>0</v>
      </c>
      <c r="M22" s="57">
        <v>0</v>
      </c>
      <c r="N22" s="57">
        <v>-6612.4773895891158</v>
      </c>
      <c r="O22" s="62">
        <v>469624.15874336741</v>
      </c>
      <c r="P22" s="43"/>
      <c r="Q22" s="43"/>
    </row>
    <row r="23" spans="1:17">
      <c r="A23" s="55">
        <v>36917</v>
      </c>
      <c r="B23" s="56">
        <v>19</v>
      </c>
      <c r="C23" s="57">
        <v>141188.35813653583</v>
      </c>
      <c r="D23" s="57">
        <v>-300613.2039619261</v>
      </c>
      <c r="E23" s="57">
        <v>-98.779757591189878</v>
      </c>
      <c r="F23" s="57">
        <v>-0.9</v>
      </c>
      <c r="G23" s="57">
        <v>602.9733679783003</v>
      </c>
      <c r="H23" s="57">
        <v>0</v>
      </c>
      <c r="I23" s="57">
        <v>-153822.01294797254</v>
      </c>
      <c r="J23" s="57">
        <v>5250.3600205783732</v>
      </c>
      <c r="K23" s="57">
        <v>31149</v>
      </c>
      <c r="L23" s="57">
        <v>0</v>
      </c>
      <c r="M23" s="57">
        <v>0</v>
      </c>
      <c r="N23" s="57">
        <v>-11208.39348602628</v>
      </c>
      <c r="O23" s="62">
        <v>-287552.59862842358</v>
      </c>
      <c r="P23" s="43"/>
      <c r="Q23" s="43"/>
    </row>
    <row r="24" spans="1:17">
      <c r="A24" s="55">
        <v>36920</v>
      </c>
      <c r="B24" s="56">
        <v>20</v>
      </c>
      <c r="C24" s="57">
        <v>-161847.83165171623</v>
      </c>
      <c r="D24" s="57">
        <v>-1314769.1880396067</v>
      </c>
      <c r="E24" s="57">
        <v>-2217.8206664257532</v>
      </c>
      <c r="F24" s="57">
        <v>-0.9</v>
      </c>
      <c r="G24" s="57">
        <v>1544.643896188627</v>
      </c>
      <c r="H24" s="57">
        <v>0</v>
      </c>
      <c r="I24" s="57">
        <v>52338.914783147338</v>
      </c>
      <c r="J24" s="57">
        <v>-3655.0705506930503</v>
      </c>
      <c r="K24" s="57">
        <v>-46482</v>
      </c>
      <c r="L24" s="57">
        <v>0</v>
      </c>
      <c r="M24" s="57">
        <v>0</v>
      </c>
      <c r="N24" s="57">
        <v>-6832.1001512320381</v>
      </c>
      <c r="O24" s="62">
        <v>-1481921.3523803377</v>
      </c>
      <c r="P24" s="43"/>
      <c r="Q24" s="43"/>
    </row>
    <row r="25" spans="1:17">
      <c r="A25" s="55">
        <v>36921</v>
      </c>
      <c r="B25" s="56">
        <v>21</v>
      </c>
      <c r="C25" s="57">
        <v>195653.25238249227</v>
      </c>
      <c r="D25" s="57">
        <v>590055.88420517906</v>
      </c>
      <c r="E25" s="57">
        <v>-1249.4588212175272</v>
      </c>
      <c r="F25" s="57">
        <v>-0.9</v>
      </c>
      <c r="G25" s="57">
        <v>-28.527787642248768</v>
      </c>
      <c r="H25" s="57">
        <v>0</v>
      </c>
      <c r="I25" s="57">
        <v>-106973.03789267388</v>
      </c>
      <c r="J25" s="57">
        <v>1407.9258610532906</v>
      </c>
      <c r="K25" s="57">
        <v>0</v>
      </c>
      <c r="L25" s="57">
        <v>0</v>
      </c>
      <c r="M25" s="57">
        <v>0</v>
      </c>
      <c r="N25" s="57">
        <v>-7771.7430860265595</v>
      </c>
      <c r="O25" s="62">
        <v>671093.3948611645</v>
      </c>
      <c r="P25" s="43"/>
      <c r="Q25" s="43"/>
    </row>
    <row r="26" spans="1:17">
      <c r="A26" s="55" t="s">
        <v>30</v>
      </c>
      <c r="B26" s="56">
        <v>22</v>
      </c>
      <c r="C26" s="57">
        <v>1339506.4751844704</v>
      </c>
      <c r="D26" s="57">
        <v>-63226.173921614682</v>
      </c>
      <c r="E26" s="57">
        <v>7528.4000962302916</v>
      </c>
      <c r="F26" s="57">
        <v>151169.1</v>
      </c>
      <c r="G26" s="57">
        <v>6.0863142154285015</v>
      </c>
      <c r="H26" s="57">
        <v>0</v>
      </c>
      <c r="I26" s="57">
        <v>-43358.442543403078</v>
      </c>
      <c r="J26" s="57">
        <v>1321.2427025820875</v>
      </c>
      <c r="K26" s="57">
        <v>-41472</v>
      </c>
      <c r="L26" s="57">
        <v>0</v>
      </c>
      <c r="M26" s="57">
        <v>0</v>
      </c>
      <c r="N26" s="57">
        <v>-5298.1611704091338</v>
      </c>
      <c r="O26" s="62">
        <v>1346176.5266620715</v>
      </c>
      <c r="P26" s="43"/>
      <c r="Q26" s="43"/>
    </row>
    <row r="27" spans="1:17">
      <c r="A27" s="55" t="s">
        <v>30</v>
      </c>
      <c r="B27" s="56">
        <v>50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62">
        <v>0</v>
      </c>
      <c r="P27" s="43"/>
      <c r="Q27" s="43"/>
    </row>
    <row r="28" spans="1:17">
      <c r="A28" s="55" t="s">
        <v>30</v>
      </c>
      <c r="B28" s="56">
        <v>50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62">
        <v>0</v>
      </c>
      <c r="P28" s="43"/>
      <c r="Q28" s="43"/>
    </row>
    <row r="29" spans="1:17">
      <c r="A29" s="55" t="s">
        <v>30</v>
      </c>
      <c r="B29" s="56">
        <v>50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57">
        <v>0</v>
      </c>
      <c r="L29" s="57">
        <v>0</v>
      </c>
      <c r="M29" s="57">
        <v>0</v>
      </c>
      <c r="N29" s="57">
        <v>0</v>
      </c>
      <c r="O29" s="62">
        <v>0</v>
      </c>
      <c r="P29" s="43"/>
      <c r="Q29" s="43"/>
    </row>
    <row r="30" spans="1:17">
      <c r="A30" s="55" t="s">
        <v>30</v>
      </c>
      <c r="B30" s="56">
        <v>50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57">
        <v>0</v>
      </c>
      <c r="N30" s="57">
        <v>0</v>
      </c>
      <c r="O30" s="62">
        <v>0</v>
      </c>
      <c r="P30" s="43"/>
      <c r="Q30" s="43"/>
    </row>
    <row r="31" spans="1:17">
      <c r="A31" s="55" t="s">
        <v>30</v>
      </c>
      <c r="B31" s="56">
        <v>50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62">
        <v>0</v>
      </c>
      <c r="P31" s="43"/>
      <c r="Q31" s="43"/>
    </row>
    <row r="32" spans="1:17">
      <c r="A32" s="55" t="s">
        <v>30</v>
      </c>
      <c r="B32" s="56">
        <v>50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62">
        <v>0</v>
      </c>
      <c r="P32" s="43"/>
      <c r="Q32" s="43"/>
    </row>
    <row r="33" spans="1:17">
      <c r="A33" s="55" t="s">
        <v>30</v>
      </c>
      <c r="B33" s="56">
        <v>50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62">
        <v>0</v>
      </c>
      <c r="P33" s="43"/>
      <c r="Q33" s="43"/>
    </row>
    <row r="34" spans="1:17">
      <c r="A34" s="55" t="s">
        <v>30</v>
      </c>
      <c r="B34" s="56">
        <v>50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62">
        <v>0</v>
      </c>
      <c r="P34" s="43"/>
      <c r="Q34" s="43"/>
    </row>
    <row r="35" spans="1:17">
      <c r="A35" s="55" t="s">
        <v>30</v>
      </c>
      <c r="B35" s="56">
        <v>50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62">
        <v>0</v>
      </c>
      <c r="P35" s="43"/>
      <c r="Q35" s="43"/>
    </row>
    <row r="36" spans="1:17">
      <c r="A36" s="59" t="s">
        <v>29</v>
      </c>
      <c r="B36" s="60"/>
      <c r="C36" s="61">
        <v>11102749.332788754</v>
      </c>
      <c r="D36" s="61">
        <v>5355006.9856348112</v>
      </c>
      <c r="E36" s="61">
        <v>61613.256676825127</v>
      </c>
      <c r="F36" s="61">
        <v>151150.20000000001</v>
      </c>
      <c r="G36" s="61">
        <v>-21450.736776780621</v>
      </c>
      <c r="H36" s="61">
        <v>1.1641532182693481E-10</v>
      </c>
      <c r="I36" s="61">
        <v>1813036.1902791827</v>
      </c>
      <c r="J36" s="61">
        <v>53384.779026623364</v>
      </c>
      <c r="K36" s="61">
        <v>43758</v>
      </c>
      <c r="L36" s="61">
        <v>223944</v>
      </c>
      <c r="M36" s="61">
        <v>0</v>
      </c>
      <c r="N36" s="61">
        <v>-125391.2919692971</v>
      </c>
      <c r="O36" s="58">
        <v>18657800.715660121</v>
      </c>
      <c r="P36" s="43"/>
      <c r="Q36" s="43"/>
    </row>
    <row r="37" spans="1:17">
      <c r="A37" s="63"/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43"/>
      <c r="Q37" s="43"/>
    </row>
  </sheetData>
  <phoneticPr fontId="18" type="noConversion"/>
  <printOptions horizontalCentered="1" gridLines="1"/>
  <pageMargins left="0.74803149606299213" right="0.74803149606299213" top="0.98425196850393704" bottom="0.98425196850393704" header="0.51181102362204722" footer="0.51181102362204722"/>
  <pageSetup paperSize="9" scale="80" orientation="landscape" horizontalDpi="4294967292" verticalDpi="300" r:id="rId1"/>
  <headerFooter alignWithMargins="0">
    <oddHeader>&amp;C&amp;"Times New Roman,Bold"&amp;12Profit Split&amp;R&amp;"Times New Roman,Bold"&amp;12Appendix 6</oddHeader>
    <oddFooter>&amp;RPage &amp;B &amp;P &amp;B of  &amp;N 
&amp;D &amp;T&amp;L&amp;"Times New Roman" &amp;""S:\Reporting PowerUK\Report Actuals\2000\Curve Analysis\2000_02\&amp;F  -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G2:L2"/>
  <sheetViews>
    <sheetView zoomScale="80" workbookViewId="0"/>
  </sheetViews>
  <sheetFormatPr defaultColWidth="7.5546875" defaultRowHeight="13.2"/>
  <cols>
    <col min="1" max="11" width="7.5546875" style="84" customWidth="1"/>
    <col min="12" max="12" width="7.6640625" style="84" customWidth="1"/>
    <col min="13" max="16384" width="7.5546875" style="84"/>
  </cols>
  <sheetData>
    <row r="2" spans="7:12" s="82" customFormat="1" ht="20.399999999999999">
      <c r="G2" s="82" t="s">
        <v>28</v>
      </c>
      <c r="L2" s="83"/>
    </row>
  </sheetData>
  <phoneticPr fontId="18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60" orientation="portrait" horizontalDpi="4294967292" verticalDpi="300" r:id="rId1"/>
  <headerFooter alignWithMargins="0">
    <oddHeader>&amp;R&amp;"Times New Roman,Bold"&amp;12Appendix 7</oddHeader>
    <oddFooter>&amp;L&amp;"Times New Roman" &amp;""S:\Reporting PowerUK\Report Actuals\2000\Curve Analysis\2000_02\&amp;F  -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Appendix 1</vt:lpstr>
      <vt:lpstr>Appendix 2</vt:lpstr>
      <vt:lpstr>Appendix 3</vt:lpstr>
      <vt:lpstr>Appendix 4</vt:lpstr>
      <vt:lpstr>Appendix 5</vt:lpstr>
      <vt:lpstr>Appendix 6</vt:lpstr>
      <vt:lpstr>Appendix 7</vt:lpstr>
      <vt:lpstr>Appendix 8</vt:lpstr>
      <vt:lpstr>'Appendix 1'!Print_Area</vt:lpstr>
      <vt:lpstr>'Appendix 3'!Print_Area</vt:lpstr>
      <vt:lpstr>'Appendix 4'!Print_Area</vt:lpstr>
      <vt:lpstr>'Appendix 5'!Print_Area</vt:lpstr>
      <vt:lpstr>'Appendix 6'!Print_Area</vt:lpstr>
      <vt:lpstr>'Appendix 7'!Print_Area</vt:lpstr>
      <vt:lpstr>'Appendix 7'!Print_Titles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Reid</dc:creator>
  <cp:lastModifiedBy>Havlíček Jan</cp:lastModifiedBy>
  <cp:lastPrinted>2001-02-07T12:52:56Z</cp:lastPrinted>
  <dcterms:created xsi:type="dcterms:W3CDTF">1999-06-02T18:51:16Z</dcterms:created>
  <dcterms:modified xsi:type="dcterms:W3CDTF">2023-09-10T15:53:45Z</dcterms:modified>
</cp:coreProperties>
</file>