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4220" windowHeight="8580"/>
  </bookViews>
  <sheets>
    <sheet name="Summary" sheetId="1" r:id="rId1"/>
    <sheet name="booking" sheetId="2" r:id="rId2"/>
  </sheets>
  <calcPr calcId="0" calcMode="manual"/>
</workbook>
</file>

<file path=xl/calcChain.xml><?xml version="1.0" encoding="utf-8"?>
<calcChain xmlns="http://schemas.openxmlformats.org/spreadsheetml/2006/main">
  <c r="G10" i="2" l="1"/>
  <c r="H10" i="2"/>
  <c r="G11" i="2"/>
  <c r="H11" i="2"/>
  <c r="G13" i="2"/>
  <c r="H13" i="2"/>
  <c r="G14" i="2"/>
  <c r="H14" i="2"/>
  <c r="G15" i="2"/>
  <c r="H15" i="2"/>
  <c r="G20" i="2"/>
  <c r="H20" i="2"/>
  <c r="G21" i="2"/>
  <c r="H21" i="2"/>
  <c r="G23" i="2"/>
  <c r="H23" i="2"/>
  <c r="G24" i="2"/>
  <c r="H24" i="2"/>
  <c r="G25" i="2"/>
  <c r="H25" i="2"/>
  <c r="G30" i="2"/>
  <c r="H30" i="2"/>
  <c r="G31" i="2"/>
  <c r="H31" i="2"/>
  <c r="G33" i="2"/>
  <c r="H33" i="2"/>
  <c r="G34" i="2"/>
  <c r="H34" i="2"/>
  <c r="G35" i="2"/>
  <c r="H35" i="2"/>
  <c r="G40" i="2"/>
  <c r="H40" i="2"/>
  <c r="G41" i="2"/>
  <c r="H41" i="2"/>
  <c r="G43" i="2"/>
  <c r="H43" i="2"/>
  <c r="G44" i="2"/>
  <c r="H44" i="2"/>
  <c r="G45" i="2"/>
  <c r="H45" i="2"/>
</calcChain>
</file>

<file path=xl/sharedStrings.xml><?xml version="1.0" encoding="utf-8"?>
<sst xmlns="http://schemas.openxmlformats.org/spreadsheetml/2006/main" count="119" uniqueCount="49">
  <si>
    <t>July</t>
  </si>
  <si>
    <t>August</t>
  </si>
  <si>
    <t>Our two-way product</t>
  </si>
  <si>
    <t>Assume $.02 time value of money</t>
  </si>
  <si>
    <t>EOL Hub product examples</t>
  </si>
  <si>
    <t>Hedge strategy</t>
  </si>
  <si>
    <t>$0.47 bid</t>
  </si>
  <si>
    <t>at $0.49</t>
  </si>
  <si>
    <t>mid</t>
  </si>
  <si>
    <t>fix</t>
  </si>
  <si>
    <t>MTM</t>
  </si>
  <si>
    <t>PV cashflow</t>
  </si>
  <si>
    <t>Aug</t>
  </si>
  <si>
    <t>PV factor</t>
  </si>
  <si>
    <t>Volume</t>
  </si>
  <si>
    <t>Date</t>
  </si>
  <si>
    <t>Counterparty</t>
  </si>
  <si>
    <t>MKTR</t>
  </si>
  <si>
    <t>ENA</t>
  </si>
  <si>
    <t>drift</t>
  </si>
  <si>
    <t>Hub Booking in ENA's system</t>
  </si>
  <si>
    <t>Assumption:</t>
  </si>
  <si>
    <t>Value created in PGL Hub is equal to PV spread.  This value is shared as part of the MEH book also</t>
  </si>
  <si>
    <t>$0.51 bid</t>
  </si>
  <si>
    <t>at $0.53</t>
  </si>
  <si>
    <t>Summary</t>
  </si>
  <si>
    <t>We propose to make a Hub services market at Peoples's citygate on EnronOnline.  We will manage two products (one for</t>
  </si>
  <si>
    <t xml:space="preserve">a contango market &amp; one for a backwardated market), but only one will be active at any point in time.  We will use a </t>
  </si>
  <si>
    <t>If I ended up net Phy long for July cash, I would enter into a Park with the PGL Hub</t>
  </si>
  <si>
    <t>If I ended up net Phy short for July cash, I would buy gas from PGL utility at a GD price &amp; sell Aug FP phy</t>
  </si>
  <si>
    <t>My bid represents the price I would pay to buy the Park (deliver July 04 gas &amp; receive August Baseload gas)</t>
  </si>
  <si>
    <t>US PHY GAS Park  Chi Peoples  04Jul00-AUG00  USD/MM</t>
  </si>
  <si>
    <t>Product #1 - Chicago Phy gas Park (contango market)</t>
  </si>
  <si>
    <t>My offer represents the price I would receive to sell the Park (receive July 04 gas &amp; deliver August baseload gas)</t>
  </si>
  <si>
    <t>Product #2 -Chicago Phy gas Loan (Backwardated Market)</t>
  </si>
  <si>
    <t>US PHY GAS Loan  Chi Peoples  04Jul00-Aug00  USD/MM</t>
  </si>
  <si>
    <t>My bid represents the price I would pay to buy the Loan (receive July 04 gas &amp; deliver August baseload gas)</t>
  </si>
  <si>
    <t>My offer represents the price I would receive to sell the Loan (deliver July 04 gas &amp; receive August baseload)</t>
  </si>
  <si>
    <t>If I ended up net Phy long for July cash, I would sell gas to PGL utility at a GD price &amp; buy Aug FP phy</t>
  </si>
  <si>
    <t>If I ended up net Phy short for July cash, I would receive a loan from PGL Hub</t>
  </si>
  <si>
    <t>product description for these products that are simliar to the Park and Loan products that currently offered by other Hubs.</t>
  </si>
  <si>
    <t>My bid represents the price I would pay for the product and my offer represents the price I would receive to sell the product.</t>
  </si>
  <si>
    <t>Product #1</t>
  </si>
  <si>
    <t>PGL Hub</t>
  </si>
  <si>
    <t>Product #2</t>
  </si>
  <si>
    <t>EMW pays $0.51 to buy Loan service</t>
  </si>
  <si>
    <t>EMW receives $0.49 to sell park service</t>
  </si>
  <si>
    <t>EMW pays $0.47 to purchase Park service</t>
  </si>
  <si>
    <t>EMW receives $0.53 to sell Loan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</si>
</sst>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2" applyFont="1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67" fontId="0" fillId="0" borderId="0" xfId="2" applyNumberFormat="1" applyFont="1" applyBorder="1"/>
    <xf numFmtId="44" fontId="2" fillId="0" borderId="1" xfId="2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topLeftCell="A2" workbookViewId="0">
      <selection activeCell="M12" sqref="M12"/>
    </sheetView>
  </sheetViews>
  <sheetFormatPr defaultRowHeight="13.2" x14ac:dyDescent="0.25"/>
  <sheetData>
    <row r="1" spans="1:9" x14ac:dyDescent="0.25">
      <c r="A1" t="s">
        <v>4</v>
      </c>
    </row>
    <row r="2" spans="1:9" x14ac:dyDescent="0.25">
      <c r="A2" s="14">
        <v>36710</v>
      </c>
    </row>
    <row r="3" spans="1:9" x14ac:dyDescent="0.25">
      <c r="A3" s="14"/>
    </row>
    <row r="5" spans="1:9" x14ac:dyDescent="0.25">
      <c r="A5" s="2" t="s">
        <v>25</v>
      </c>
    </row>
    <row r="6" spans="1:9" x14ac:dyDescent="0.25">
      <c r="A6" s="2"/>
    </row>
    <row r="7" spans="1:9" x14ac:dyDescent="0.25">
      <c r="A7" t="s">
        <v>26</v>
      </c>
    </row>
    <row r="8" spans="1:9" x14ac:dyDescent="0.25">
      <c r="A8" t="s">
        <v>27</v>
      </c>
    </row>
    <row r="9" spans="1:9" x14ac:dyDescent="0.25">
      <c r="A9" t="s">
        <v>40</v>
      </c>
    </row>
    <row r="10" spans="1:9" x14ac:dyDescent="0.25">
      <c r="A10" t="s">
        <v>41</v>
      </c>
    </row>
    <row r="13" spans="1:9" x14ac:dyDescent="0.25">
      <c r="A13" s="2" t="s">
        <v>32</v>
      </c>
    </row>
    <row r="14" spans="1:9" x14ac:dyDescent="0.25">
      <c r="A14" s="2"/>
    </row>
    <row r="15" spans="1:9" x14ac:dyDescent="0.25">
      <c r="A15" s="13" t="s">
        <v>31</v>
      </c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2"/>
    </row>
    <row r="17" spans="1:9" x14ac:dyDescent="0.25">
      <c r="B17" t="s">
        <v>0</v>
      </c>
      <c r="C17" s="1">
        <v>4</v>
      </c>
      <c r="E17" t="s">
        <v>3</v>
      </c>
    </row>
    <row r="18" spans="1:9" x14ac:dyDescent="0.25">
      <c r="B18" t="s">
        <v>1</v>
      </c>
      <c r="C18" s="1">
        <v>4.5</v>
      </c>
    </row>
    <row r="20" spans="1:9" x14ac:dyDescent="0.25">
      <c r="A20" t="s">
        <v>2</v>
      </c>
      <c r="D20" t="s">
        <v>6</v>
      </c>
      <c r="E20" t="s">
        <v>7</v>
      </c>
    </row>
    <row r="22" spans="1:9" x14ac:dyDescent="0.25">
      <c r="B22" t="s">
        <v>30</v>
      </c>
    </row>
    <row r="23" spans="1:9" x14ac:dyDescent="0.25">
      <c r="B23" t="s">
        <v>33</v>
      </c>
    </row>
    <row r="25" spans="1:9" x14ac:dyDescent="0.25">
      <c r="A25" t="s">
        <v>5</v>
      </c>
    </row>
    <row r="27" spans="1:9" x14ac:dyDescent="0.25">
      <c r="B27" t="s">
        <v>28</v>
      </c>
    </row>
    <row r="28" spans="1:9" x14ac:dyDescent="0.25">
      <c r="B28" t="s">
        <v>29</v>
      </c>
    </row>
    <row r="30" spans="1:9" x14ac:dyDescent="0.25">
      <c r="A30" s="2" t="s">
        <v>34</v>
      </c>
    </row>
    <row r="31" spans="1:9" x14ac:dyDescent="0.25">
      <c r="A31" s="2"/>
    </row>
    <row r="32" spans="1:9" x14ac:dyDescent="0.25">
      <c r="A32" s="13" t="s">
        <v>35</v>
      </c>
      <c r="B32" s="13"/>
      <c r="C32" s="13"/>
      <c r="D32" s="13"/>
      <c r="E32" s="13"/>
      <c r="F32" s="13"/>
      <c r="G32" s="13"/>
      <c r="H32" s="13"/>
      <c r="I32" s="13"/>
    </row>
    <row r="33" spans="1:5" x14ac:dyDescent="0.25">
      <c r="A33" s="2"/>
    </row>
    <row r="34" spans="1:5" x14ac:dyDescent="0.25">
      <c r="B34" t="s">
        <v>0</v>
      </c>
      <c r="C34" s="1">
        <v>4.5</v>
      </c>
      <c r="E34" t="s">
        <v>3</v>
      </c>
    </row>
    <row r="35" spans="1:5" x14ac:dyDescent="0.25">
      <c r="B35" t="s">
        <v>1</v>
      </c>
      <c r="C35" s="1">
        <v>4</v>
      </c>
    </row>
    <row r="37" spans="1:5" x14ac:dyDescent="0.25">
      <c r="A37" t="s">
        <v>2</v>
      </c>
      <c r="D37" t="s">
        <v>23</v>
      </c>
      <c r="E37" t="s">
        <v>24</v>
      </c>
    </row>
    <row r="39" spans="1:5" x14ac:dyDescent="0.25">
      <c r="B39" t="s">
        <v>36</v>
      </c>
    </row>
    <row r="40" spans="1:5" x14ac:dyDescent="0.25">
      <c r="B40" t="s">
        <v>37</v>
      </c>
    </row>
    <row r="42" spans="1:5" x14ac:dyDescent="0.25">
      <c r="A42" t="s">
        <v>5</v>
      </c>
    </row>
    <row r="44" spans="1:5" x14ac:dyDescent="0.25">
      <c r="B44" t="s">
        <v>38</v>
      </c>
    </row>
    <row r="45" spans="1:5" x14ac:dyDescent="0.25">
      <c r="B45" t="s">
        <v>39</v>
      </c>
    </row>
    <row r="47" spans="1:5" x14ac:dyDescent="0.25">
      <c r="A47" s="2"/>
    </row>
    <row r="48" spans="1:5" x14ac:dyDescent="0.25">
      <c r="A48" s="2"/>
    </row>
    <row r="49" spans="1:1" x14ac:dyDescent="0.25">
      <c r="A49" s="9"/>
    </row>
    <row r="52" spans="1:1" x14ac:dyDescent="0.25">
      <c r="A52" s="9"/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M36" sqref="M36"/>
    </sheetView>
  </sheetViews>
  <sheetFormatPr defaultRowHeight="13.2" x14ac:dyDescent="0.25"/>
  <cols>
    <col min="1" max="1" width="11.88671875" customWidth="1"/>
    <col min="3" max="3" width="10.88671875" style="4" bestFit="1" customWidth="1"/>
    <col min="4" max="5" width="9.109375" style="1" customWidth="1"/>
    <col min="7" max="7" width="11.88671875" bestFit="1" customWidth="1"/>
    <col min="8" max="8" width="12.109375" bestFit="1" customWidth="1"/>
  </cols>
  <sheetData>
    <row r="1" spans="1:9" x14ac:dyDescent="0.25">
      <c r="A1" t="s">
        <v>20</v>
      </c>
    </row>
    <row r="3" spans="1:9" x14ac:dyDescent="0.25">
      <c r="A3" t="s">
        <v>21</v>
      </c>
    </row>
    <row r="4" spans="1:9" x14ac:dyDescent="0.25">
      <c r="A4" t="s">
        <v>22</v>
      </c>
    </row>
    <row r="7" spans="1:9" x14ac:dyDescent="0.25">
      <c r="A7" t="s">
        <v>42</v>
      </c>
      <c r="B7" t="s">
        <v>47</v>
      </c>
    </row>
    <row r="9" spans="1:9" x14ac:dyDescent="0.25">
      <c r="A9" s="8" t="s">
        <v>16</v>
      </c>
      <c r="B9" s="8" t="s">
        <v>15</v>
      </c>
      <c r="C9" s="12" t="s">
        <v>14</v>
      </c>
      <c r="D9" s="11" t="s">
        <v>9</v>
      </c>
      <c r="E9" s="11" t="s">
        <v>8</v>
      </c>
      <c r="F9" s="8" t="s">
        <v>13</v>
      </c>
      <c r="G9" s="8" t="s">
        <v>10</v>
      </c>
      <c r="H9" s="8" t="s">
        <v>11</v>
      </c>
      <c r="I9" s="8" t="s">
        <v>19</v>
      </c>
    </row>
    <row r="10" spans="1:9" x14ac:dyDescent="0.25">
      <c r="A10" t="s">
        <v>17</v>
      </c>
      <c r="B10" t="s">
        <v>0</v>
      </c>
      <c r="C10" s="4">
        <v>-10000</v>
      </c>
      <c r="D10" s="1">
        <v>0</v>
      </c>
      <c r="E10" s="1">
        <v>4</v>
      </c>
      <c r="F10" s="3">
        <v>1</v>
      </c>
      <c r="G10" s="5">
        <f>(E10-D10)*C10*F10</f>
        <v>-40000</v>
      </c>
      <c r="H10" s="5">
        <f>D10*F10*C10</f>
        <v>0</v>
      </c>
    </row>
    <row r="11" spans="1:9" x14ac:dyDescent="0.25">
      <c r="A11" t="s">
        <v>17</v>
      </c>
      <c r="B11" t="s">
        <v>12</v>
      </c>
      <c r="C11" s="4">
        <v>10000</v>
      </c>
      <c r="D11" s="1">
        <v>0</v>
      </c>
      <c r="E11" s="1">
        <v>4.5</v>
      </c>
      <c r="F11">
        <v>0.995</v>
      </c>
      <c r="G11" s="5">
        <f>(E11-D11)*C11*F11</f>
        <v>44775</v>
      </c>
      <c r="H11" s="5">
        <f>D11*F11*C11</f>
        <v>0</v>
      </c>
    </row>
    <row r="12" spans="1:9" x14ac:dyDescent="0.25">
      <c r="A12" t="s">
        <v>17</v>
      </c>
      <c r="B12" t="s">
        <v>0</v>
      </c>
      <c r="G12" s="10">
        <v>-4700</v>
      </c>
      <c r="H12" s="10">
        <v>-4700</v>
      </c>
    </row>
    <row r="13" spans="1:9" x14ac:dyDescent="0.25">
      <c r="A13" t="s">
        <v>18</v>
      </c>
      <c r="B13" t="s">
        <v>0</v>
      </c>
      <c r="C13" s="4">
        <v>10000</v>
      </c>
      <c r="D13" s="1">
        <v>4</v>
      </c>
      <c r="E13" s="1">
        <v>4</v>
      </c>
      <c r="F13">
        <v>1</v>
      </c>
      <c r="G13" s="5">
        <f>(E13-D13)*C13*F13</f>
        <v>0</v>
      </c>
      <c r="H13" s="5">
        <f>D13*-C13*F13</f>
        <v>-40000</v>
      </c>
    </row>
    <row r="14" spans="1:9" x14ac:dyDescent="0.25">
      <c r="A14" t="s">
        <v>18</v>
      </c>
      <c r="B14" t="s">
        <v>12</v>
      </c>
      <c r="C14" s="4">
        <v>-10000</v>
      </c>
      <c r="D14" s="1">
        <v>4.5</v>
      </c>
      <c r="E14" s="1">
        <v>4.5</v>
      </c>
      <c r="F14">
        <v>0.995</v>
      </c>
      <c r="G14" s="6">
        <f>(E14-D14)*C14*F14</f>
        <v>0</v>
      </c>
      <c r="H14" s="6">
        <f>D14*-C14*F14</f>
        <v>44775</v>
      </c>
    </row>
    <row r="15" spans="1:9" x14ac:dyDescent="0.25">
      <c r="G15" s="7">
        <f>SUM(G10:G14)</f>
        <v>75</v>
      </c>
      <c r="H15" s="7">
        <f>SUM(H10:H14)</f>
        <v>75</v>
      </c>
      <c r="I15">
        <v>25</v>
      </c>
    </row>
    <row r="17" spans="1:9" x14ac:dyDescent="0.25">
      <c r="A17" t="s">
        <v>42</v>
      </c>
      <c r="B17" t="s">
        <v>46</v>
      </c>
    </row>
    <row r="19" spans="1:9" x14ac:dyDescent="0.25">
      <c r="A19" s="8" t="s">
        <v>16</v>
      </c>
      <c r="B19" s="8" t="s">
        <v>15</v>
      </c>
      <c r="C19" s="12" t="s">
        <v>14</v>
      </c>
      <c r="D19" s="11" t="s">
        <v>9</v>
      </c>
      <c r="E19" s="11" t="s">
        <v>8</v>
      </c>
      <c r="F19" s="8" t="s">
        <v>13</v>
      </c>
      <c r="G19" s="8" t="s">
        <v>10</v>
      </c>
      <c r="H19" s="8" t="s">
        <v>11</v>
      </c>
      <c r="I19" s="8" t="s">
        <v>19</v>
      </c>
    </row>
    <row r="20" spans="1:9" x14ac:dyDescent="0.25">
      <c r="A20" t="s">
        <v>17</v>
      </c>
      <c r="B20" t="s">
        <v>0</v>
      </c>
      <c r="C20" s="4">
        <v>10000</v>
      </c>
      <c r="D20" s="1">
        <v>0</v>
      </c>
      <c r="E20" s="1">
        <v>4</v>
      </c>
      <c r="F20" s="3">
        <v>1</v>
      </c>
      <c r="G20" s="5">
        <f>(E20-D20)*C20*F20</f>
        <v>40000</v>
      </c>
      <c r="H20" s="5">
        <f>D20*F20*C20</f>
        <v>0</v>
      </c>
    </row>
    <row r="21" spans="1:9" x14ac:dyDescent="0.25">
      <c r="A21" t="s">
        <v>17</v>
      </c>
      <c r="B21" t="s">
        <v>12</v>
      </c>
      <c r="C21" s="4">
        <v>-10000</v>
      </c>
      <c r="D21" s="1">
        <v>0</v>
      </c>
      <c r="E21" s="1">
        <v>4.5</v>
      </c>
      <c r="F21">
        <v>0.995</v>
      </c>
      <c r="G21" s="5">
        <f>(E21-D21)*C21*F21</f>
        <v>-44775</v>
      </c>
      <c r="H21" s="5">
        <f>D21*F21*C21</f>
        <v>0</v>
      </c>
    </row>
    <row r="22" spans="1:9" x14ac:dyDescent="0.25">
      <c r="A22" t="s">
        <v>17</v>
      </c>
      <c r="B22" t="s">
        <v>0</v>
      </c>
      <c r="G22" s="10">
        <v>4900</v>
      </c>
      <c r="H22" s="10">
        <v>4900</v>
      </c>
    </row>
    <row r="23" spans="1:9" x14ac:dyDescent="0.25">
      <c r="A23" t="s">
        <v>43</v>
      </c>
      <c r="B23" t="s">
        <v>0</v>
      </c>
      <c r="C23" s="4">
        <v>-10000</v>
      </c>
      <c r="D23" s="1">
        <v>0</v>
      </c>
      <c r="E23" s="1">
        <v>4</v>
      </c>
      <c r="F23" s="3">
        <v>1</v>
      </c>
      <c r="G23" s="5">
        <f>(E23-D23)*C23*F23</f>
        <v>-40000</v>
      </c>
      <c r="H23" s="5">
        <f>D23*-C23*F23</f>
        <v>0</v>
      </c>
    </row>
    <row r="24" spans="1:9" x14ac:dyDescent="0.25">
      <c r="A24" t="s">
        <v>43</v>
      </c>
      <c r="B24" t="s">
        <v>12</v>
      </c>
      <c r="C24" s="4">
        <v>10000</v>
      </c>
      <c r="D24" s="1">
        <v>0</v>
      </c>
      <c r="E24" s="1">
        <v>4.5</v>
      </c>
      <c r="F24">
        <v>0.995</v>
      </c>
      <c r="G24" s="6">
        <f>(E24-D24)*C24*F24</f>
        <v>44775</v>
      </c>
      <c r="H24" s="6">
        <f>D24*-C24*F24</f>
        <v>0</v>
      </c>
    </row>
    <row r="25" spans="1:9" x14ac:dyDescent="0.25">
      <c r="G25" s="7">
        <f>SUM(G20:G24)</f>
        <v>4900</v>
      </c>
      <c r="H25" s="7">
        <f>SUM(H20:H24)</f>
        <v>4900</v>
      </c>
    </row>
    <row r="27" spans="1:9" x14ac:dyDescent="0.25">
      <c r="A27" t="s">
        <v>44</v>
      </c>
      <c r="B27" t="s">
        <v>45</v>
      </c>
    </row>
    <row r="29" spans="1:9" x14ac:dyDescent="0.25">
      <c r="A29" s="8" t="s">
        <v>16</v>
      </c>
      <c r="B29" s="8" t="s">
        <v>15</v>
      </c>
      <c r="C29" s="12" t="s">
        <v>14</v>
      </c>
      <c r="D29" s="11" t="s">
        <v>9</v>
      </c>
      <c r="E29" s="11" t="s">
        <v>8</v>
      </c>
      <c r="F29" s="8" t="s">
        <v>13</v>
      </c>
      <c r="G29" s="8" t="s">
        <v>10</v>
      </c>
      <c r="H29" s="8" t="s">
        <v>11</v>
      </c>
      <c r="I29" s="8" t="s">
        <v>19</v>
      </c>
    </row>
    <row r="30" spans="1:9" x14ac:dyDescent="0.25">
      <c r="A30" t="s">
        <v>17</v>
      </c>
      <c r="B30" t="s">
        <v>0</v>
      </c>
      <c r="C30" s="4">
        <v>10000</v>
      </c>
      <c r="D30" s="1">
        <v>0</v>
      </c>
      <c r="E30" s="1">
        <v>4.5</v>
      </c>
      <c r="F30" s="3">
        <v>1</v>
      </c>
      <c r="G30" s="5">
        <f>(E30-D30)*C30*F30</f>
        <v>45000</v>
      </c>
      <c r="H30" s="5">
        <f>D30*F30*C30</f>
        <v>0</v>
      </c>
    </row>
    <row r="31" spans="1:9" x14ac:dyDescent="0.25">
      <c r="A31" t="s">
        <v>17</v>
      </c>
      <c r="B31" t="s">
        <v>12</v>
      </c>
      <c r="C31" s="4">
        <v>-10000</v>
      </c>
      <c r="D31" s="1">
        <v>0</v>
      </c>
      <c r="E31" s="1">
        <v>4</v>
      </c>
      <c r="F31">
        <v>0.995</v>
      </c>
      <c r="G31" s="5">
        <f>(E31-D31)*C31*F31</f>
        <v>-39800</v>
      </c>
      <c r="H31" s="5">
        <f>D31*F31*C31</f>
        <v>0</v>
      </c>
    </row>
    <row r="32" spans="1:9" x14ac:dyDescent="0.25">
      <c r="A32" t="s">
        <v>17</v>
      </c>
      <c r="B32" t="s">
        <v>0</v>
      </c>
      <c r="G32" s="10">
        <v>-5100</v>
      </c>
      <c r="H32" s="10">
        <v>-5100</v>
      </c>
    </row>
    <row r="33" spans="1:9" x14ac:dyDescent="0.25">
      <c r="A33" t="s">
        <v>18</v>
      </c>
      <c r="B33" t="s">
        <v>0</v>
      </c>
      <c r="C33" s="4">
        <v>-10000</v>
      </c>
      <c r="D33" s="1">
        <v>4.5</v>
      </c>
      <c r="E33" s="1">
        <v>4.5</v>
      </c>
      <c r="F33" s="3">
        <v>1</v>
      </c>
      <c r="G33" s="5">
        <f>(E33-D33)*C33*F33</f>
        <v>0</v>
      </c>
      <c r="H33" s="5">
        <f>D33*-C33*F33</f>
        <v>45000</v>
      </c>
    </row>
    <row r="34" spans="1:9" x14ac:dyDescent="0.25">
      <c r="A34" t="s">
        <v>18</v>
      </c>
      <c r="B34" t="s">
        <v>12</v>
      </c>
      <c r="C34" s="4">
        <v>10000</v>
      </c>
      <c r="D34" s="1">
        <v>4</v>
      </c>
      <c r="E34" s="1">
        <v>4</v>
      </c>
      <c r="F34">
        <v>0.995</v>
      </c>
      <c r="G34" s="6">
        <f>(E34-D34)*C34*F34</f>
        <v>0</v>
      </c>
      <c r="H34" s="6">
        <f>D34*-C34*F34</f>
        <v>-39800</v>
      </c>
    </row>
    <row r="35" spans="1:9" x14ac:dyDescent="0.25">
      <c r="G35" s="7">
        <f>SUM(G30:G34)</f>
        <v>100</v>
      </c>
      <c r="H35" s="7">
        <f>SUM(H30:H34)</f>
        <v>100</v>
      </c>
    </row>
    <row r="37" spans="1:9" x14ac:dyDescent="0.25">
      <c r="A37" t="s">
        <v>44</v>
      </c>
      <c r="B37" t="s">
        <v>48</v>
      </c>
    </row>
    <row r="39" spans="1:9" x14ac:dyDescent="0.25">
      <c r="A39" s="8" t="s">
        <v>16</v>
      </c>
      <c r="B39" s="8" t="s">
        <v>15</v>
      </c>
      <c r="C39" s="12" t="s">
        <v>14</v>
      </c>
      <c r="D39" s="11" t="s">
        <v>9</v>
      </c>
      <c r="E39" s="11" t="s">
        <v>8</v>
      </c>
      <c r="F39" s="8" t="s">
        <v>13</v>
      </c>
      <c r="G39" s="8" t="s">
        <v>10</v>
      </c>
      <c r="H39" s="8" t="s">
        <v>11</v>
      </c>
      <c r="I39" s="8" t="s">
        <v>19</v>
      </c>
    </row>
    <row r="40" spans="1:9" x14ac:dyDescent="0.25">
      <c r="A40" t="s">
        <v>17</v>
      </c>
      <c r="B40" t="s">
        <v>0</v>
      </c>
      <c r="C40" s="4">
        <v>-10000</v>
      </c>
      <c r="D40" s="1">
        <v>0</v>
      </c>
      <c r="E40" s="1">
        <v>4.5</v>
      </c>
      <c r="F40" s="3">
        <v>1</v>
      </c>
      <c r="G40" s="5">
        <f>(E40-D40)*C40*F40</f>
        <v>-45000</v>
      </c>
      <c r="H40" s="5">
        <f>D40*F40*C40</f>
        <v>0</v>
      </c>
    </row>
    <row r="41" spans="1:9" x14ac:dyDescent="0.25">
      <c r="A41" t="s">
        <v>17</v>
      </c>
      <c r="B41" t="s">
        <v>12</v>
      </c>
      <c r="C41" s="4">
        <v>10000</v>
      </c>
      <c r="D41" s="1">
        <v>0</v>
      </c>
      <c r="E41" s="1">
        <v>4</v>
      </c>
      <c r="F41">
        <v>0.995</v>
      </c>
      <c r="G41" s="5">
        <f>(E41-D41)*C41*F41</f>
        <v>39800</v>
      </c>
      <c r="H41" s="5">
        <f>D41*F41*C41</f>
        <v>0</v>
      </c>
    </row>
    <row r="42" spans="1:9" x14ac:dyDescent="0.25">
      <c r="A42" t="s">
        <v>17</v>
      </c>
      <c r="B42" t="s">
        <v>0</v>
      </c>
      <c r="G42" s="10">
        <v>5300</v>
      </c>
      <c r="H42" s="10">
        <v>5300</v>
      </c>
    </row>
    <row r="43" spans="1:9" x14ac:dyDescent="0.25">
      <c r="A43" t="s">
        <v>43</v>
      </c>
      <c r="B43" t="s">
        <v>0</v>
      </c>
      <c r="C43" s="4">
        <v>10000</v>
      </c>
      <c r="D43" s="1">
        <v>0</v>
      </c>
      <c r="E43" s="1">
        <v>4.5</v>
      </c>
      <c r="F43" s="3">
        <v>1</v>
      </c>
      <c r="G43" s="5">
        <f>(E43-D43)*C43*F43</f>
        <v>45000</v>
      </c>
      <c r="H43" s="5">
        <f>D43*-C43*F43</f>
        <v>0</v>
      </c>
    </row>
    <row r="44" spans="1:9" x14ac:dyDescent="0.25">
      <c r="A44" t="s">
        <v>43</v>
      </c>
      <c r="B44" t="s">
        <v>12</v>
      </c>
      <c r="C44" s="4">
        <v>-10000</v>
      </c>
      <c r="D44" s="1">
        <v>0</v>
      </c>
      <c r="E44" s="1">
        <v>4</v>
      </c>
      <c r="F44">
        <v>0.995</v>
      </c>
      <c r="G44" s="6">
        <f>(E44-D44)*C44*F44</f>
        <v>-39800</v>
      </c>
      <c r="H44" s="6">
        <f>D44*-C44*F44</f>
        <v>0</v>
      </c>
    </row>
    <row r="45" spans="1:9" x14ac:dyDescent="0.25">
      <c r="G45" s="7">
        <f>SUM(G40:G44)</f>
        <v>5300</v>
      </c>
      <c r="H45" s="7">
        <f>SUM(H40:H44)</f>
        <v>5300</v>
      </c>
    </row>
  </sheetData>
  <pageMargins left="0.75" right="0.75" top="1" bottom="1" header="0.5" footer="0.5"/>
  <pageSetup scale="98" orientation="portrait" horizont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rtomask</dc:creator>
  <cp:lastModifiedBy>Havlíček Jan</cp:lastModifiedBy>
  <cp:lastPrinted>2000-07-03T15:38:14Z</cp:lastPrinted>
  <dcterms:created xsi:type="dcterms:W3CDTF">2000-06-20T15:21:23Z</dcterms:created>
  <dcterms:modified xsi:type="dcterms:W3CDTF">2023-09-10T15:54:29Z</dcterms:modified>
</cp:coreProperties>
</file>