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PG&amp;E Corp (cob 010401)" sheetId="1" r:id="rId1"/>
  </sheets>
  <calcPr calcId="0"/>
</workbook>
</file>

<file path=xl/calcChain.xml><?xml version="1.0" encoding="utf-8"?>
<calcChain xmlns="http://schemas.openxmlformats.org/spreadsheetml/2006/main">
  <c r="H12" i="1" l="1"/>
  <c r="I12" i="1"/>
  <c r="H13" i="1"/>
  <c r="I13" i="1"/>
  <c r="H21" i="1"/>
  <c r="I21" i="1"/>
  <c r="J21" i="1"/>
  <c r="G24" i="1"/>
  <c r="H24" i="1"/>
  <c r="G26" i="1"/>
  <c r="H26" i="1"/>
  <c r="G28" i="1"/>
  <c r="H28" i="1"/>
  <c r="H30" i="1"/>
  <c r="H31" i="1"/>
  <c r="I31" i="1"/>
  <c r="J31" i="1"/>
</calcChain>
</file>

<file path=xl/sharedStrings.xml><?xml version="1.0" encoding="utf-8"?>
<sst xmlns="http://schemas.openxmlformats.org/spreadsheetml/2006/main" count="58" uniqueCount="33">
  <si>
    <t>Pacific Gas &amp; Electric Company</t>
  </si>
  <si>
    <t>ECT</t>
  </si>
  <si>
    <t>EGSC</t>
  </si>
  <si>
    <t>EPMI</t>
  </si>
  <si>
    <t>PG&amp;E Energy Services, Energy Trading Corporation</t>
  </si>
  <si>
    <t>PG&amp;E Energy Trading - Power, L.P.</t>
  </si>
  <si>
    <t>CLSV</t>
  </si>
  <si>
    <t>PG&amp;E Energy Trading, Canada Corporation</t>
  </si>
  <si>
    <t>PG&amp;E Energy Trading-Gas Corporation</t>
  </si>
  <si>
    <t>HPL</t>
  </si>
  <si>
    <t>PG&amp;E Gas Transmission, Northwest Corporation</t>
  </si>
  <si>
    <t>PG&amp;E NGL Marketing, L.P.</t>
  </si>
  <si>
    <t>EGLI</t>
  </si>
  <si>
    <t>PG&amp;E Texas Industrial Energy, L.P.</t>
  </si>
  <si>
    <t>PG&amp;E Texas VGM, L.P.</t>
  </si>
  <si>
    <t>Counterparty</t>
  </si>
  <si>
    <t>Enron Entity</t>
  </si>
  <si>
    <t>Physical Mark-to-Market</t>
  </si>
  <si>
    <t>Financial Mark-to-Market</t>
  </si>
  <si>
    <t>Sales (A/R)</t>
  </si>
  <si>
    <t>Purchases (A/P)</t>
  </si>
  <si>
    <t>Net Cash (A/R / A/P)</t>
  </si>
  <si>
    <t>Enron's Net Exposure</t>
  </si>
  <si>
    <t>PG&amp;E's Net Exposure</t>
  </si>
  <si>
    <t>EEMC*</t>
  </si>
  <si>
    <t>EEMC/EES</t>
  </si>
  <si>
    <t xml:space="preserve">Note* </t>
  </si>
  <si>
    <t>EEMC* All EES power exposure has been transferred to EPMI.</t>
  </si>
  <si>
    <t>EES</t>
  </si>
  <si>
    <t>PG&amp;E Corporation*</t>
  </si>
  <si>
    <t>PG&amp;E Corporation* has guaranteed a $10MM receivable due and payable to EES from customers which have failed to pay under the retail sales agreement.</t>
  </si>
  <si>
    <t>Portland General and the GPG group have additional exposure to PG&amp;E affiliates of approximately $4MM in aggregate.</t>
  </si>
  <si>
    <t>EPMI also has exposue to the California ISO and the California Power Exchange of approximately $50MM and $36mm respectively.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</si>
</sst>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6" fontId="0" fillId="0" borderId="0" xfId="0" applyNumberFormat="1" applyProtection="1">
      <protection locked="0"/>
    </xf>
    <xf numFmtId="6" fontId="0" fillId="0" borderId="0" xfId="0" applyNumberFormat="1"/>
    <xf numFmtId="0" fontId="1" fillId="0" borderId="0" xfId="0" applyFont="1" applyProtection="1">
      <protection locked="0"/>
    </xf>
    <xf numFmtId="0" fontId="1" fillId="0" borderId="0" xfId="0" applyFont="1"/>
    <xf numFmtId="6" fontId="0" fillId="0" borderId="1" xfId="0" applyNumberFormat="1" applyBorder="1" applyProtection="1">
      <protection locked="0"/>
    </xf>
    <xf numFmtId="6" fontId="0" fillId="0" borderId="1" xfId="0" applyNumberFormat="1" applyBorder="1"/>
    <xf numFmtId="6" fontId="0" fillId="0" borderId="2" xfId="0" applyNumberFormat="1" applyBorder="1"/>
    <xf numFmtId="6" fontId="0" fillId="0" borderId="0" xfId="0" applyNumberFormat="1" applyFill="1" applyProtection="1">
      <protection locked="0"/>
    </xf>
    <xf numFmtId="6" fontId="0" fillId="0" borderId="0" xfId="0" applyNumberFormat="1" applyBorder="1"/>
    <xf numFmtId="6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7"/>
  <sheetViews>
    <sheetView tabSelected="1" zoomScale="75" workbookViewId="0"/>
  </sheetViews>
  <sheetFormatPr defaultRowHeight="13.2" x14ac:dyDescent="0.25"/>
  <cols>
    <col min="1" max="1" width="43.88671875" bestFit="1" customWidth="1"/>
    <col min="2" max="2" width="13.44140625" bestFit="1" customWidth="1"/>
    <col min="3" max="3" width="25.88671875" bestFit="1" customWidth="1"/>
    <col min="4" max="4" width="26.44140625" bestFit="1" customWidth="1"/>
    <col min="5" max="5" width="12.88671875" bestFit="1" customWidth="1"/>
    <col min="6" max="6" width="17.88671875" bestFit="1" customWidth="1"/>
    <col min="7" max="7" width="22.33203125" bestFit="1" customWidth="1"/>
    <col min="8" max="9" width="22.5546875" bestFit="1" customWidth="1"/>
    <col min="10" max="10" width="17.88671875" customWidth="1"/>
  </cols>
  <sheetData>
    <row r="1" spans="1:10" s="5" customFormat="1" x14ac:dyDescent="0.25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</row>
    <row r="2" spans="1:10" x14ac:dyDescent="0.25">
      <c r="A2" s="1"/>
      <c r="B2" s="1"/>
      <c r="C2" s="1"/>
      <c r="D2" s="1"/>
      <c r="E2" s="1"/>
      <c r="F2" s="1"/>
      <c r="G2" s="1"/>
      <c r="H2" s="1"/>
    </row>
    <row r="3" spans="1:10" x14ac:dyDescent="0.25">
      <c r="A3" s="1" t="s">
        <v>0</v>
      </c>
      <c r="B3" s="1" t="s">
        <v>1</v>
      </c>
      <c r="C3" s="2">
        <v>-28498487</v>
      </c>
      <c r="D3" s="2">
        <v>21139398</v>
      </c>
      <c r="E3" s="2">
        <v>58003382</v>
      </c>
      <c r="F3" s="2">
        <v>-8523860</v>
      </c>
      <c r="G3" s="2">
        <v>49479522</v>
      </c>
      <c r="H3" s="2">
        <v>42120433</v>
      </c>
      <c r="I3" s="3"/>
      <c r="J3" s="3"/>
    </row>
    <row r="4" spans="1:10" x14ac:dyDescent="0.25">
      <c r="A4" s="1" t="s">
        <v>0</v>
      </c>
      <c r="B4" s="1" t="s">
        <v>2</v>
      </c>
      <c r="C4" s="2">
        <v>-3192217</v>
      </c>
      <c r="D4" s="2">
        <v>0</v>
      </c>
      <c r="E4" s="2">
        <v>67938857</v>
      </c>
      <c r="F4" s="2">
        <v>-1028038</v>
      </c>
      <c r="G4" s="2">
        <v>66910819</v>
      </c>
      <c r="H4" s="2">
        <v>63718602</v>
      </c>
      <c r="I4" s="3"/>
      <c r="J4" s="3"/>
    </row>
    <row r="5" spans="1:10" x14ac:dyDescent="0.25">
      <c r="A5" s="1" t="s">
        <v>0</v>
      </c>
      <c r="B5" s="1" t="s">
        <v>3</v>
      </c>
      <c r="C5" s="2">
        <v>-77593502</v>
      </c>
      <c r="D5" s="2">
        <v>0</v>
      </c>
      <c r="E5" s="2">
        <v>4550970</v>
      </c>
      <c r="F5" s="2">
        <v>0</v>
      </c>
      <c r="G5" s="2">
        <v>4550970</v>
      </c>
      <c r="I5" s="2">
        <v>-73042532</v>
      </c>
      <c r="J5" s="3"/>
    </row>
    <row r="6" spans="1:10" x14ac:dyDescent="0.25">
      <c r="A6" s="1" t="s">
        <v>4</v>
      </c>
      <c r="B6" s="1" t="s">
        <v>1</v>
      </c>
      <c r="C6" s="2">
        <v>0</v>
      </c>
      <c r="D6" s="2">
        <v>0</v>
      </c>
      <c r="E6" s="2">
        <v>291900</v>
      </c>
      <c r="F6" s="2">
        <v>0</v>
      </c>
      <c r="G6" s="2">
        <v>291900</v>
      </c>
      <c r="H6" s="2">
        <v>291900</v>
      </c>
      <c r="I6" s="3"/>
      <c r="J6" s="3"/>
    </row>
    <row r="7" spans="1:10" x14ac:dyDescent="0.25">
      <c r="A7" s="1" t="s">
        <v>4</v>
      </c>
      <c r="B7" s="1" t="s">
        <v>2</v>
      </c>
      <c r="C7" s="2">
        <v>0</v>
      </c>
      <c r="D7" s="2">
        <v>0</v>
      </c>
      <c r="E7" s="2">
        <v>50460</v>
      </c>
      <c r="F7" s="2">
        <v>0</v>
      </c>
      <c r="G7" s="2">
        <v>50460</v>
      </c>
      <c r="H7" s="2">
        <v>50460</v>
      </c>
      <c r="I7" s="3"/>
      <c r="J7" s="3"/>
    </row>
    <row r="8" spans="1:10" x14ac:dyDescent="0.25">
      <c r="A8" s="1" t="s">
        <v>5</v>
      </c>
      <c r="B8" s="1" t="s">
        <v>6</v>
      </c>
      <c r="C8" s="2">
        <v>349491</v>
      </c>
      <c r="D8" s="2">
        <v>0</v>
      </c>
      <c r="E8" s="2">
        <v>0</v>
      </c>
      <c r="F8" s="2">
        <v>0</v>
      </c>
      <c r="G8" s="2">
        <v>0</v>
      </c>
      <c r="H8" s="2">
        <v>349491</v>
      </c>
      <c r="I8" s="3"/>
      <c r="J8" s="3"/>
    </row>
    <row r="9" spans="1:10" x14ac:dyDescent="0.25">
      <c r="A9" s="1" t="s">
        <v>5</v>
      </c>
      <c r="B9" s="1" t="s">
        <v>1</v>
      </c>
      <c r="C9" s="2">
        <v>-1450079</v>
      </c>
      <c r="D9" s="2">
        <v>-6459426</v>
      </c>
      <c r="E9" s="2">
        <v>1083439</v>
      </c>
      <c r="F9" s="2">
        <v>0</v>
      </c>
      <c r="G9" s="2">
        <v>1083439</v>
      </c>
      <c r="I9" s="2">
        <v>-6826066</v>
      </c>
      <c r="J9" s="3"/>
    </row>
    <row r="10" spans="1:10" x14ac:dyDescent="0.25">
      <c r="A10" s="1" t="s">
        <v>5</v>
      </c>
      <c r="B10" s="1" t="s">
        <v>3</v>
      </c>
      <c r="C10" s="2">
        <v>237124924</v>
      </c>
      <c r="D10" s="2">
        <v>0</v>
      </c>
      <c r="E10" s="2">
        <v>129020434</v>
      </c>
      <c r="F10" s="2">
        <v>-164531779</v>
      </c>
      <c r="G10" s="2">
        <v>-35511345</v>
      </c>
      <c r="H10" s="2">
        <v>201613579</v>
      </c>
      <c r="I10" s="3"/>
      <c r="J10" s="3"/>
    </row>
    <row r="11" spans="1:10" x14ac:dyDescent="0.25">
      <c r="A11" s="1" t="s">
        <v>7</v>
      </c>
      <c r="B11" s="1" t="s">
        <v>1</v>
      </c>
      <c r="C11" s="2">
        <v>-116409</v>
      </c>
      <c r="D11" s="2">
        <v>0</v>
      </c>
      <c r="E11" s="2">
        <v>10184086</v>
      </c>
      <c r="F11" s="2">
        <v>-9029258</v>
      </c>
      <c r="G11" s="2">
        <v>1154828</v>
      </c>
      <c r="H11" s="2">
        <v>1038419</v>
      </c>
      <c r="I11" s="3"/>
      <c r="J11" s="3"/>
    </row>
    <row r="12" spans="1:10" x14ac:dyDescent="0.25">
      <c r="A12" s="1" t="s">
        <v>7</v>
      </c>
      <c r="B12" s="1" t="s">
        <v>2</v>
      </c>
      <c r="C12" s="2">
        <v>-26205446</v>
      </c>
      <c r="D12" s="2">
        <v>-68087367</v>
      </c>
      <c r="E12" s="2">
        <v>117835983</v>
      </c>
      <c r="F12" s="2">
        <v>-70873338</v>
      </c>
      <c r="G12" s="2">
        <v>46962645</v>
      </c>
      <c r="H12" s="2">
        <f>+G12+C12</f>
        <v>20757199</v>
      </c>
      <c r="I12" s="3">
        <f>+D12</f>
        <v>-68087367</v>
      </c>
      <c r="J12" s="3"/>
    </row>
    <row r="13" spans="1:10" x14ac:dyDescent="0.25">
      <c r="A13" s="1" t="s">
        <v>8</v>
      </c>
      <c r="B13" s="1" t="s">
        <v>1</v>
      </c>
      <c r="C13" s="2">
        <v>-16014244</v>
      </c>
      <c r="D13" s="2">
        <v>20771178</v>
      </c>
      <c r="E13" s="2">
        <v>152661112</v>
      </c>
      <c r="F13" s="2">
        <v>-166947847</v>
      </c>
      <c r="G13" s="2">
        <v>-14286735</v>
      </c>
      <c r="H13" s="2">
        <f>+D13</f>
        <v>20771178</v>
      </c>
      <c r="I13" s="3">
        <f>+G13+C13</f>
        <v>-30300979</v>
      </c>
      <c r="J13" s="3"/>
    </row>
    <row r="14" spans="1:10" x14ac:dyDescent="0.25">
      <c r="A14" s="1" t="s">
        <v>8</v>
      </c>
      <c r="B14" s="1" t="s">
        <v>2</v>
      </c>
      <c r="C14" s="2">
        <v>217348</v>
      </c>
      <c r="D14" s="2">
        <v>0</v>
      </c>
      <c r="E14" s="2">
        <v>0</v>
      </c>
      <c r="F14" s="2">
        <v>-2552230</v>
      </c>
      <c r="G14" s="2">
        <v>-2552230</v>
      </c>
      <c r="I14" s="2">
        <v>-2334882</v>
      </c>
      <c r="J14" s="3"/>
    </row>
    <row r="15" spans="1:10" x14ac:dyDescent="0.25">
      <c r="A15" s="1" t="s">
        <v>8</v>
      </c>
      <c r="B15" s="1" t="s">
        <v>9</v>
      </c>
      <c r="C15" s="2">
        <v>0</v>
      </c>
      <c r="D15" s="2">
        <v>0</v>
      </c>
      <c r="E15" s="2">
        <v>568550</v>
      </c>
      <c r="F15" s="2">
        <v>-3131575</v>
      </c>
      <c r="G15" s="2">
        <v>-2563025</v>
      </c>
      <c r="I15" s="2">
        <v>-2563025</v>
      </c>
      <c r="J15" s="3"/>
    </row>
    <row r="16" spans="1:10" x14ac:dyDescent="0.25">
      <c r="A16" s="1" t="s">
        <v>10</v>
      </c>
      <c r="B16" s="1" t="s">
        <v>1</v>
      </c>
      <c r="C16" s="2">
        <v>-41142097</v>
      </c>
      <c r="D16" s="2">
        <v>0</v>
      </c>
      <c r="E16" s="2">
        <v>0</v>
      </c>
      <c r="F16" s="2">
        <v>3374</v>
      </c>
      <c r="G16" s="2">
        <v>3374</v>
      </c>
      <c r="I16" s="2">
        <v>-41138723</v>
      </c>
      <c r="J16" s="3"/>
    </row>
    <row r="17" spans="1:13" x14ac:dyDescent="0.25">
      <c r="A17" s="1" t="s">
        <v>10</v>
      </c>
      <c r="B17" s="1" t="s">
        <v>2</v>
      </c>
      <c r="C17" s="2">
        <v>63229238</v>
      </c>
      <c r="D17" s="2">
        <v>0</v>
      </c>
      <c r="E17" s="2">
        <v>0</v>
      </c>
      <c r="F17" s="2">
        <v>0</v>
      </c>
      <c r="G17" s="2">
        <v>0</v>
      </c>
      <c r="H17" s="2">
        <v>63229238</v>
      </c>
      <c r="I17" s="3"/>
      <c r="J17" s="3"/>
    </row>
    <row r="18" spans="1:13" x14ac:dyDescent="0.25">
      <c r="A18" s="1" t="s">
        <v>11</v>
      </c>
      <c r="B18" s="1" t="s">
        <v>12</v>
      </c>
      <c r="C18" s="2">
        <v>0</v>
      </c>
      <c r="D18" s="2">
        <v>0</v>
      </c>
      <c r="E18" s="2">
        <v>234372</v>
      </c>
      <c r="F18" s="2">
        <v>-438680</v>
      </c>
      <c r="G18" s="2">
        <v>-204308</v>
      </c>
      <c r="I18" s="2">
        <v>-204308</v>
      </c>
      <c r="J18" s="3"/>
    </row>
    <row r="19" spans="1:13" x14ac:dyDescent="0.25">
      <c r="A19" s="1" t="s">
        <v>13</v>
      </c>
      <c r="B19" s="1" t="s">
        <v>9</v>
      </c>
      <c r="C19" s="2">
        <v>-72625</v>
      </c>
      <c r="D19" s="2">
        <v>0</v>
      </c>
      <c r="E19" s="2">
        <v>1475697</v>
      </c>
      <c r="F19" s="2">
        <v>-2879056</v>
      </c>
      <c r="G19" s="2">
        <v>-1403359</v>
      </c>
      <c r="I19" s="2">
        <v>-1475984</v>
      </c>
      <c r="J19" s="3"/>
    </row>
    <row r="20" spans="1:13" x14ac:dyDescent="0.25">
      <c r="A20" s="1" t="s">
        <v>14</v>
      </c>
      <c r="B20" s="1" t="s">
        <v>1</v>
      </c>
      <c r="C20" s="2">
        <v>0</v>
      </c>
      <c r="D20" s="2">
        <v>106870</v>
      </c>
      <c r="E20" s="2">
        <v>0</v>
      </c>
      <c r="F20" s="2">
        <v>0</v>
      </c>
      <c r="G20" s="2">
        <v>0</v>
      </c>
      <c r="H20" s="6">
        <v>106870</v>
      </c>
      <c r="I20" s="7"/>
      <c r="J20" s="3"/>
    </row>
    <row r="21" spans="1:13" ht="13.8" thickBot="1" x14ac:dyDescent="0.3">
      <c r="C21" s="3"/>
      <c r="D21" s="3"/>
      <c r="E21" s="3"/>
      <c r="F21" s="3"/>
      <c r="G21" s="3"/>
      <c r="H21" s="3">
        <f>SUM(H3:H20)</f>
        <v>414047369</v>
      </c>
      <c r="I21" s="3">
        <f>SUM(I3:I20)</f>
        <v>-225973866</v>
      </c>
      <c r="J21" s="8">
        <f>SUM(H21:I21)</f>
        <v>188073503</v>
      </c>
    </row>
    <row r="22" spans="1:13" ht="13.8" thickTop="1" x14ac:dyDescent="0.25">
      <c r="C22" s="3"/>
      <c r="D22" s="3"/>
      <c r="E22" s="3"/>
      <c r="F22" s="3"/>
      <c r="G22" s="3"/>
      <c r="H22" s="3"/>
      <c r="I22" s="3"/>
      <c r="J22" s="3"/>
    </row>
    <row r="23" spans="1:13" x14ac:dyDescent="0.25">
      <c r="C23" s="3"/>
      <c r="D23" s="3"/>
      <c r="E23" s="3"/>
      <c r="F23" s="3"/>
      <c r="G23" s="3"/>
      <c r="H23" s="3"/>
      <c r="I23" s="3"/>
      <c r="J23" s="3"/>
    </row>
    <row r="24" spans="1:13" x14ac:dyDescent="0.25">
      <c r="A24" s="1" t="s">
        <v>5</v>
      </c>
      <c r="B24" t="s">
        <v>24</v>
      </c>
      <c r="C24" s="9">
        <v>0</v>
      </c>
      <c r="D24" s="3">
        <v>0</v>
      </c>
      <c r="E24" s="3">
        <v>0</v>
      </c>
      <c r="F24" s="10">
        <v>0</v>
      </c>
      <c r="G24" s="3">
        <f>+F24+E24</f>
        <v>0</v>
      </c>
      <c r="H24" s="10">
        <f>+C24+E24</f>
        <v>0</v>
      </c>
      <c r="J24" s="10"/>
      <c r="K24" s="3"/>
      <c r="L24" s="3"/>
      <c r="M24" s="3"/>
    </row>
    <row r="25" spans="1:13" x14ac:dyDescent="0.25">
      <c r="C25" s="3"/>
      <c r="D25" s="3"/>
      <c r="E25" s="3"/>
      <c r="F25" s="3"/>
      <c r="G25" s="3"/>
      <c r="H25" s="3"/>
      <c r="I25" s="3"/>
    </row>
    <row r="26" spans="1:13" x14ac:dyDescent="0.25">
      <c r="A26" t="s">
        <v>29</v>
      </c>
      <c r="B26" t="s">
        <v>28</v>
      </c>
      <c r="C26" s="3">
        <v>0</v>
      </c>
      <c r="D26" s="3">
        <v>0</v>
      </c>
      <c r="E26" s="3">
        <v>10000000</v>
      </c>
      <c r="F26" s="3">
        <v>0</v>
      </c>
      <c r="G26" s="3">
        <f>+E26+F26</f>
        <v>10000000</v>
      </c>
      <c r="H26" s="3">
        <f>G26</f>
        <v>10000000</v>
      </c>
      <c r="I26" s="3"/>
    </row>
    <row r="27" spans="1:13" x14ac:dyDescent="0.25">
      <c r="C27" s="3"/>
      <c r="D27" s="3"/>
      <c r="E27" s="3"/>
      <c r="F27" s="3"/>
      <c r="G27" s="3"/>
      <c r="H27" s="3"/>
      <c r="I27" s="3"/>
    </row>
    <row r="28" spans="1:13" x14ac:dyDescent="0.25">
      <c r="A28" s="1" t="s">
        <v>0</v>
      </c>
      <c r="B28" t="s">
        <v>25</v>
      </c>
      <c r="C28" s="3">
        <v>0</v>
      </c>
      <c r="D28" s="3"/>
      <c r="E28" s="3">
        <v>200000000</v>
      </c>
      <c r="F28" s="3"/>
      <c r="G28" s="3">
        <f>+E28+F28</f>
        <v>200000000</v>
      </c>
      <c r="H28" s="3">
        <f>G28</f>
        <v>200000000</v>
      </c>
      <c r="I28" s="3"/>
      <c r="J28" s="3"/>
      <c r="K28" s="3"/>
      <c r="L28" s="3"/>
      <c r="M28" s="3"/>
    </row>
    <row r="29" spans="1:13" x14ac:dyDescent="0.25">
      <c r="C29" s="3"/>
      <c r="D29" s="3"/>
      <c r="E29" s="3"/>
      <c r="F29" s="3"/>
      <c r="G29" s="3"/>
      <c r="H29" s="3"/>
      <c r="I29" s="3"/>
    </row>
    <row r="30" spans="1:13" x14ac:dyDescent="0.25">
      <c r="A30" s="1" t="s">
        <v>8</v>
      </c>
      <c r="B30" t="s">
        <v>25</v>
      </c>
      <c r="C30" s="3">
        <v>3100000</v>
      </c>
      <c r="D30" s="3"/>
      <c r="E30" s="11"/>
      <c r="F30" s="11"/>
      <c r="G30" s="10"/>
      <c r="H30" s="7">
        <f>C30</f>
        <v>3100000</v>
      </c>
      <c r="I30" s="7"/>
      <c r="J30" s="3"/>
      <c r="K30" s="3"/>
      <c r="L30" s="3"/>
      <c r="M30" s="3"/>
    </row>
    <row r="31" spans="1:13" ht="13.8" thickBot="1" x14ac:dyDescent="0.3">
      <c r="C31" s="3"/>
      <c r="D31" s="3"/>
      <c r="E31" s="3"/>
      <c r="F31" s="3"/>
      <c r="G31" s="3"/>
      <c r="H31" s="3">
        <f>+H21+SUM(H24:H30)</f>
        <v>627147369</v>
      </c>
      <c r="I31" s="3">
        <f>+I21+SUM(I24:I30)</f>
        <v>-225973866</v>
      </c>
      <c r="J31" s="8">
        <f>SUM(H31:I31)</f>
        <v>401173503</v>
      </c>
    </row>
    <row r="32" spans="1:13" ht="13.8" thickTop="1" x14ac:dyDescent="0.25"/>
    <row r="33" spans="1:10" x14ac:dyDescent="0.25">
      <c r="A33" s="5" t="s">
        <v>26</v>
      </c>
    </row>
    <row r="34" spans="1:10" x14ac:dyDescent="0.25">
      <c r="A34" t="s">
        <v>27</v>
      </c>
    </row>
    <row r="35" spans="1:10" x14ac:dyDescent="0.25">
      <c r="A35" t="s">
        <v>30</v>
      </c>
      <c r="C35" s="3"/>
      <c r="D35" s="3"/>
      <c r="E35" s="3"/>
      <c r="F35" s="3"/>
      <c r="G35" s="3"/>
      <c r="H35" s="3"/>
      <c r="I35" s="3"/>
      <c r="J35" s="3"/>
    </row>
    <row r="36" spans="1:10" x14ac:dyDescent="0.25">
      <c r="C36" s="3"/>
      <c r="D36" s="3"/>
      <c r="E36" s="3"/>
      <c r="F36" s="3"/>
      <c r="G36" s="3"/>
      <c r="H36" s="3"/>
      <c r="I36" s="3"/>
      <c r="J36" s="3"/>
    </row>
    <row r="37" spans="1:10" x14ac:dyDescent="0.25">
      <c r="A37" t="s">
        <v>31</v>
      </c>
      <c r="C37" s="3"/>
      <c r="D37" s="3"/>
      <c r="E37" s="3"/>
      <c r="F37" s="3"/>
      <c r="G37" s="3"/>
      <c r="H37" s="3"/>
      <c r="I37" s="3"/>
      <c r="J37" s="3"/>
    </row>
    <row r="38" spans="1:10" x14ac:dyDescent="0.25">
      <c r="C38" s="3"/>
      <c r="D38" s="3"/>
      <c r="E38" s="3"/>
      <c r="F38" s="3"/>
      <c r="G38" s="3"/>
      <c r="H38" s="3"/>
      <c r="I38" s="3"/>
      <c r="J38" s="3"/>
    </row>
    <row r="39" spans="1:10" x14ac:dyDescent="0.25">
      <c r="A39" t="s">
        <v>32</v>
      </c>
      <c r="C39" s="3"/>
      <c r="D39" s="3"/>
      <c r="E39" s="3"/>
      <c r="F39" s="3"/>
      <c r="G39" s="3"/>
      <c r="H39" s="3"/>
      <c r="I39" s="3"/>
      <c r="J39" s="3"/>
    </row>
    <row r="40" spans="1:10" x14ac:dyDescent="0.25">
      <c r="C40" s="3"/>
      <c r="D40" s="3"/>
      <c r="E40" s="3"/>
      <c r="F40" s="3"/>
      <c r="G40" s="3"/>
      <c r="H40" s="3"/>
      <c r="I40" s="3"/>
      <c r="J40" s="3"/>
    </row>
    <row r="41" spans="1:10" x14ac:dyDescent="0.25">
      <c r="C41" s="3"/>
      <c r="D41" s="3"/>
      <c r="E41" s="3"/>
      <c r="F41" s="3"/>
      <c r="G41" s="3"/>
      <c r="H41" s="3"/>
      <c r="I41" s="3"/>
      <c r="J41" s="3"/>
    </row>
    <row r="42" spans="1:10" x14ac:dyDescent="0.25">
      <c r="C42" s="3"/>
      <c r="D42" s="3"/>
      <c r="E42" s="3"/>
      <c r="F42" s="3"/>
      <c r="G42" s="3"/>
      <c r="H42" s="3"/>
      <c r="I42" s="3"/>
      <c r="J42" s="3"/>
    </row>
    <row r="43" spans="1:10" x14ac:dyDescent="0.25">
      <c r="C43" s="3"/>
      <c r="D43" s="3"/>
      <c r="E43" s="3"/>
      <c r="F43" s="3"/>
      <c r="G43" s="3"/>
      <c r="H43" s="3"/>
      <c r="I43" s="3"/>
      <c r="J43" s="3"/>
    </row>
    <row r="44" spans="1:10" x14ac:dyDescent="0.25">
      <c r="C44" s="3"/>
      <c r="D44" s="3"/>
      <c r="E44" s="3"/>
      <c r="F44" s="3"/>
      <c r="G44" s="3"/>
      <c r="H44" s="3"/>
      <c r="I44" s="3"/>
      <c r="J44" s="3"/>
    </row>
    <row r="45" spans="1:10" x14ac:dyDescent="0.25">
      <c r="C45" s="3"/>
      <c r="D45" s="3"/>
      <c r="E45" s="3"/>
      <c r="F45" s="3"/>
      <c r="G45" s="3"/>
      <c r="H45" s="3"/>
      <c r="I45" s="3"/>
      <c r="J45" s="3"/>
    </row>
    <row r="46" spans="1:10" x14ac:dyDescent="0.25">
      <c r="C46" s="3"/>
      <c r="D46" s="3"/>
      <c r="E46" s="3"/>
      <c r="F46" s="3"/>
      <c r="G46" s="3"/>
      <c r="H46" s="3"/>
      <c r="I46" s="3"/>
      <c r="J46" s="3"/>
    </row>
    <row r="47" spans="1:10" x14ac:dyDescent="0.25">
      <c r="C47" s="3"/>
      <c r="D47" s="3"/>
      <c r="E47" s="3"/>
      <c r="F47" s="3"/>
      <c r="G47" s="3"/>
      <c r="H47" s="3"/>
      <c r="I47" s="3"/>
      <c r="J47" s="3"/>
    </row>
    <row r="48" spans="1:10" x14ac:dyDescent="0.25">
      <c r="C48" s="3"/>
      <c r="D48" s="3"/>
      <c r="E48" s="3"/>
      <c r="F48" s="3"/>
      <c r="G48" s="3"/>
      <c r="H48" s="3"/>
      <c r="I48" s="3"/>
      <c r="J48" s="3"/>
    </row>
    <row r="49" spans="3:10" x14ac:dyDescent="0.25">
      <c r="C49" s="3"/>
      <c r="D49" s="3"/>
      <c r="E49" s="3"/>
      <c r="F49" s="3"/>
      <c r="G49" s="3"/>
      <c r="H49" s="3"/>
      <c r="I49" s="3"/>
      <c r="J49" s="3"/>
    </row>
    <row r="50" spans="3:10" x14ac:dyDescent="0.25">
      <c r="C50" s="3"/>
      <c r="D50" s="3"/>
      <c r="E50" s="3"/>
      <c r="F50" s="3"/>
      <c r="G50" s="3"/>
      <c r="H50" s="3"/>
      <c r="I50" s="3"/>
      <c r="J50" s="3"/>
    </row>
    <row r="51" spans="3:10" x14ac:dyDescent="0.25">
      <c r="C51" s="3"/>
      <c r="D51" s="3"/>
      <c r="E51" s="3"/>
      <c r="F51" s="3"/>
      <c r="G51" s="3"/>
      <c r="H51" s="3"/>
      <c r="I51" s="3"/>
      <c r="J51" s="3"/>
    </row>
    <row r="52" spans="3:10" x14ac:dyDescent="0.25">
      <c r="C52" s="3"/>
      <c r="D52" s="3"/>
      <c r="E52" s="3"/>
      <c r="F52" s="3"/>
      <c r="G52" s="3"/>
      <c r="H52" s="3"/>
      <c r="I52" s="3"/>
      <c r="J52" s="3"/>
    </row>
    <row r="53" spans="3:10" x14ac:dyDescent="0.25">
      <c r="C53" s="3"/>
      <c r="D53" s="3"/>
      <c r="E53" s="3"/>
      <c r="F53" s="3"/>
      <c r="G53" s="3"/>
      <c r="H53" s="3"/>
      <c r="I53" s="3"/>
      <c r="J53" s="3"/>
    </row>
    <row r="54" spans="3:10" x14ac:dyDescent="0.25">
      <c r="C54" s="3"/>
      <c r="D54" s="3"/>
      <c r="E54" s="3"/>
      <c r="F54" s="3"/>
      <c r="G54" s="3"/>
      <c r="H54" s="3"/>
      <c r="I54" s="3"/>
      <c r="J54" s="3"/>
    </row>
    <row r="55" spans="3:10" x14ac:dyDescent="0.25">
      <c r="C55" s="3"/>
      <c r="D55" s="3"/>
      <c r="E55" s="3"/>
      <c r="F55" s="3"/>
      <c r="G55" s="3"/>
      <c r="H55" s="3"/>
      <c r="I55" s="3"/>
      <c r="J55" s="3"/>
    </row>
    <row r="56" spans="3:10" x14ac:dyDescent="0.25">
      <c r="C56" s="3"/>
      <c r="D56" s="3"/>
      <c r="E56" s="3"/>
      <c r="F56" s="3"/>
      <c r="G56" s="3"/>
      <c r="H56" s="3"/>
      <c r="I56" s="3"/>
      <c r="J56" s="3"/>
    </row>
    <row r="57" spans="3:10" x14ac:dyDescent="0.25">
      <c r="C57" s="3"/>
      <c r="D57" s="3"/>
      <c r="E57" s="3"/>
      <c r="F57" s="3"/>
      <c r="G57" s="3"/>
      <c r="H57" s="3"/>
      <c r="I57" s="3"/>
      <c r="J57" s="3"/>
    </row>
  </sheetData>
  <pageMargins left="0.75" right="0.75" top="1" bottom="1" header="0.5" footer="0.5"/>
  <pageSetup scale="54" orientation="landscape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PG&amp;E Corp (cob 010401)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wconwell</dc:creator>
  <cp:lastModifiedBy>Havlíček Jan</cp:lastModifiedBy>
  <cp:lastPrinted>2001-01-05T15:03:10Z</cp:lastPrinted>
  <dcterms:created xsi:type="dcterms:W3CDTF">2001-01-09T00:22:04Z</dcterms:created>
  <dcterms:modified xsi:type="dcterms:W3CDTF">2023-09-10T15:57:57Z</dcterms:modified>
</cp:coreProperties>
</file>