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Jun01" sheetId="1" r:id="rId1"/>
  </sheets>
  <externalReferences>
    <externalReference r:id="rId2"/>
  </externalReferences>
  <definedNames>
    <definedName name="_xlnm.Print_Area" localSheetId="0">'Jun01'!$D$7:$D$70</definedName>
    <definedName name="_xlnm.Print_Titles" localSheetId="0">'Jun01'!$B:$C,'Jun01'!$2:$5</definedName>
  </definedNames>
  <calcPr calcId="92512" fullCalcOnLoad="1"/>
</workbook>
</file>

<file path=xl/calcChain.xml><?xml version="1.0" encoding="utf-8"?>
<calcChain xmlns="http://schemas.openxmlformats.org/spreadsheetml/2006/main">
  <c r="D4" i="1" l="1"/>
  <c r="D9" i="1"/>
  <c r="D10" i="1"/>
  <c r="D11" i="1"/>
  <c r="D12" i="1"/>
  <c r="D13" i="1"/>
  <c r="D14" i="1"/>
  <c r="D15" i="1"/>
  <c r="D16" i="1"/>
  <c r="D17" i="1"/>
  <c r="D18" i="1"/>
  <c r="D19" i="1"/>
  <c r="D20" i="1"/>
  <c r="D23" i="1"/>
  <c r="D24" i="1"/>
  <c r="D25" i="1"/>
  <c r="D28" i="1"/>
  <c r="D29" i="1"/>
  <c r="D30" i="1"/>
  <c r="D31" i="1"/>
  <c r="D32" i="1"/>
  <c r="D33" i="1"/>
  <c r="D34" i="1"/>
  <c r="D35" i="1"/>
  <c r="D36" i="1"/>
  <c r="D37" i="1"/>
  <c r="D38" i="1"/>
  <c r="D40" i="1"/>
  <c r="D44" i="1"/>
  <c r="D45" i="1"/>
  <c r="D46" i="1"/>
  <c r="D48" i="1"/>
  <c r="D51" i="1"/>
  <c r="D52" i="1"/>
  <c r="D53" i="1"/>
  <c r="D54" i="1"/>
  <c r="D55" i="1"/>
  <c r="D57" i="1"/>
  <c r="D60" i="1"/>
  <c r="D61" i="1"/>
  <c r="D62" i="1"/>
  <c r="D64" i="1"/>
  <c r="D66" i="1"/>
  <c r="D67" i="1"/>
  <c r="D69" i="1"/>
</calcChain>
</file>

<file path=xl/sharedStrings.xml><?xml version="1.0" encoding="utf-8"?>
<sst xmlns="http://schemas.openxmlformats.org/spreadsheetml/2006/main" count="53" uniqueCount="52">
  <si>
    <t>EI Headquarters</t>
  </si>
  <si>
    <t>Cash and Cash Equivalents</t>
  </si>
  <si>
    <t>Inventories</t>
  </si>
  <si>
    <t>Prepayments - Deposits</t>
  </si>
  <si>
    <t>Other Current Assets</t>
  </si>
  <si>
    <t>Other Investments</t>
  </si>
  <si>
    <t>Minority Interest</t>
  </si>
  <si>
    <t>Net Assets</t>
  </si>
  <si>
    <t>Current Assets &amp; Liabilities</t>
  </si>
  <si>
    <t>Account/Trade Receivables</t>
  </si>
  <si>
    <t>Account/Trade (Payables)</t>
  </si>
  <si>
    <t>Other receivables</t>
  </si>
  <si>
    <t>Misc Current (Liabilities)</t>
  </si>
  <si>
    <t>Accrued Income Tax (Liability)</t>
  </si>
  <si>
    <t>Other Current (Liabilities)</t>
  </si>
  <si>
    <t>Net Current Asset/(Liability)</t>
  </si>
  <si>
    <t>Deferred Taxes</t>
  </si>
  <si>
    <t>Current Deferred Income Tax (Liability)</t>
  </si>
  <si>
    <t>LT Deferred Income Taxes  - Asset/(Liability)</t>
  </si>
  <si>
    <t>Total Deferred Taxes</t>
  </si>
  <si>
    <t>Other Assets/(Liabilities)</t>
  </si>
  <si>
    <t>Price Risk Management - Net Asset/(Liability)</t>
  </si>
  <si>
    <t>Goodwill</t>
  </si>
  <si>
    <t>Plant Property &amp; Equipment</t>
  </si>
  <si>
    <t>Investments in Unconsolidated Subs</t>
  </si>
  <si>
    <t>Merchant Assets</t>
  </si>
  <si>
    <t>Non-Current Notes Receivable</t>
  </si>
  <si>
    <t>Deferred Charges</t>
  </si>
  <si>
    <t>Deferred Credits</t>
  </si>
  <si>
    <t>CTA Adjustment</t>
  </si>
  <si>
    <t>Total Other Assets</t>
  </si>
  <si>
    <t>Total Net Assets</t>
  </si>
  <si>
    <t>Net Capital</t>
  </si>
  <si>
    <t>Shareholder's Equity</t>
  </si>
  <si>
    <t>Contribution of Investment in Consolidating Subs</t>
  </si>
  <si>
    <t>Contribution of Intercompany Balances</t>
  </si>
  <si>
    <t>AR - Cons Subs</t>
  </si>
  <si>
    <t>AP - Con Subs</t>
  </si>
  <si>
    <t>LT NP - Con Subs</t>
  </si>
  <si>
    <t>Total I/C Cash Balances</t>
  </si>
  <si>
    <t>Enron's Basis</t>
  </si>
  <si>
    <t>Third-Party Debt</t>
  </si>
  <si>
    <t>Notes Payable</t>
  </si>
  <si>
    <t>Long-term Debt</t>
  </si>
  <si>
    <t>Third Party Debt</t>
  </si>
  <si>
    <t>Company Obligated Preferred Stock of Subs</t>
  </si>
  <si>
    <t>Total Capital</t>
  </si>
  <si>
    <t>Total Shareholder's Equity</t>
  </si>
  <si>
    <t>Co Obligated Preferred Securities - I/C</t>
  </si>
  <si>
    <t>Customer Deposits</t>
  </si>
  <si>
    <t>Capital Deployed before Min Int &amp; Pref Stock</t>
  </si>
  <si>
    <t>Capital Deployed - June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</si>
</sst>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color indexed="2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49" fontId="2" fillId="0" borderId="0" xfId="0" applyNumberFormat="1" applyFont="1"/>
    <xf numFmtId="164" fontId="4" fillId="0" borderId="0" xfId="1" applyNumberFormat="1" applyFont="1"/>
    <xf numFmtId="164" fontId="4" fillId="0" borderId="0" xfId="1" applyNumberFormat="1" applyFont="1" applyAlignment="1">
      <alignment horizontal="left" indent="1"/>
    </xf>
    <xf numFmtId="0" fontId="2" fillId="0" borderId="0" xfId="0" applyFont="1" applyAlignment="1">
      <alignment horizontal="left" indent="2"/>
    </xf>
    <xf numFmtId="164" fontId="4" fillId="0" borderId="0" xfId="1" applyNumberFormat="1" applyFont="1" applyAlignment="1">
      <alignment horizontal="left" indent="3"/>
    </xf>
    <xf numFmtId="164" fontId="2" fillId="0" borderId="0" xfId="1" applyNumberFormat="1" applyFont="1" applyAlignment="1">
      <alignment horizontal="left" indent="1"/>
    </xf>
    <xf numFmtId="164" fontId="2" fillId="0" borderId="0" xfId="1" applyNumberFormat="1" applyFont="1" applyAlignment="1">
      <alignment horizontal="left" indent="2"/>
    </xf>
    <xf numFmtId="0" fontId="4" fillId="0" borderId="0" xfId="0" applyFont="1"/>
    <xf numFmtId="164" fontId="2" fillId="0" borderId="0" xfId="1" applyNumberFormat="1" applyFont="1"/>
    <xf numFmtId="0" fontId="5" fillId="0" borderId="0" xfId="0" applyFont="1"/>
    <xf numFmtId="0" fontId="2" fillId="0" borderId="0" xfId="0" applyFont="1" applyFill="1" applyAlignment="1">
      <alignment horizontal="centerContinuous"/>
    </xf>
    <xf numFmtId="0" fontId="2" fillId="0" borderId="0" xfId="0" applyFont="1" applyFill="1"/>
    <xf numFmtId="49" fontId="3" fillId="0" borderId="0" xfId="0" applyNumberFormat="1" applyFont="1" applyFill="1" applyAlignment="1">
      <alignment horizontal="center"/>
    </xf>
    <xf numFmtId="0" fontId="3" fillId="0" borderId="0" xfId="0" quotePrefix="1" applyFont="1" applyFill="1" applyAlignment="1">
      <alignment horizontal="center"/>
    </xf>
    <xf numFmtId="0" fontId="6" fillId="0" borderId="0" xfId="0" applyFont="1"/>
    <xf numFmtId="164" fontId="4" fillId="0" borderId="0" xfId="1" applyNumberFormat="1" applyFont="1" applyAlignment="1">
      <alignment horizontal="left" indent="2"/>
    </xf>
    <xf numFmtId="164" fontId="4" fillId="0" borderId="1" xfId="0" applyNumberFormat="1" applyFont="1" applyBorder="1"/>
    <xf numFmtId="164" fontId="4" fillId="0" borderId="0" xfId="1" quotePrefix="1" applyNumberFormat="1" applyFont="1" applyFill="1" applyBorder="1" applyAlignment="1">
      <alignment horizontal="centerContinuous"/>
    </xf>
    <xf numFmtId="0" fontId="7" fillId="0" borderId="0" xfId="0" applyFont="1" applyFill="1" applyAlignment="1">
      <alignment horizontal="center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164" fontId="4" fillId="0" borderId="2" xfId="0" applyNumberFormat="1" applyFont="1" applyBorder="1"/>
    <xf numFmtId="0" fontId="4" fillId="0" borderId="0" xfId="0" applyFont="1" applyAlignment="1">
      <alignment horizontal="left" indent="3"/>
    </xf>
    <xf numFmtId="164" fontId="4" fillId="0" borderId="0" xfId="0" applyNumberFormat="1" applyFont="1" applyBorder="1"/>
    <xf numFmtId="164" fontId="2" fillId="0" borderId="0" xfId="1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164" fontId="2" fillId="0" borderId="3" xfId="0" applyNumberFormat="1" applyFont="1" applyBorder="1"/>
    <xf numFmtId="164" fontId="4" fillId="0" borderId="3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rporate\GPGFin\Cfp\JG-ADAMS\CapDeployed\01June\Balance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01"/>
      <sheetName val="May01"/>
      <sheetName val="Mar01"/>
      <sheetName val="Dec00"/>
      <sheetName val="Jun00"/>
      <sheetName val="Mar00"/>
    </sheetNames>
    <sheetDataSet>
      <sheetData sheetId="0">
        <row r="240">
          <cell r="AF240">
            <v>18577</v>
          </cell>
        </row>
        <row r="241">
          <cell r="AF241">
            <v>0</v>
          </cell>
        </row>
        <row r="242">
          <cell r="AF242">
            <v>-4012</v>
          </cell>
        </row>
        <row r="243">
          <cell r="AF243">
            <v>5634888</v>
          </cell>
        </row>
        <row r="244">
          <cell r="AF244">
            <v>0</v>
          </cell>
        </row>
        <row r="245">
          <cell r="AF245">
            <v>0</v>
          </cell>
        </row>
        <row r="246">
          <cell r="AF246">
            <v>0</v>
          </cell>
        </row>
        <row r="247">
          <cell r="AF247">
            <v>0</v>
          </cell>
        </row>
        <row r="248">
          <cell r="AF248">
            <v>10884816</v>
          </cell>
        </row>
        <row r="249">
          <cell r="AF249">
            <v>0</v>
          </cell>
        </row>
        <row r="250">
          <cell r="AF250">
            <v>-2162529</v>
          </cell>
        </row>
        <row r="254">
          <cell r="AF254">
            <v>33305472</v>
          </cell>
        </row>
        <row r="255">
          <cell r="AF255">
            <v>-23962457</v>
          </cell>
        </row>
        <row r="259">
          <cell r="AF259">
            <v>0</v>
          </cell>
        </row>
        <row r="260">
          <cell r="AF260">
            <v>164968479</v>
          </cell>
        </row>
        <row r="261">
          <cell r="AF261">
            <v>0</v>
          </cell>
        </row>
        <row r="262">
          <cell r="AF262">
            <v>18602186</v>
          </cell>
        </row>
        <row r="263">
          <cell r="AF263">
            <v>0</v>
          </cell>
        </row>
        <row r="264">
          <cell r="AF264">
            <v>0</v>
          </cell>
        </row>
        <row r="265">
          <cell r="AF265">
            <v>0</v>
          </cell>
        </row>
        <row r="266">
          <cell r="AF266">
            <v>17208107</v>
          </cell>
        </row>
        <row r="267">
          <cell r="AF267">
            <v>0</v>
          </cell>
        </row>
        <row r="268">
          <cell r="AF268">
            <v>0</v>
          </cell>
        </row>
        <row r="275">
          <cell r="AF275">
            <v>738000708</v>
          </cell>
        </row>
        <row r="276">
          <cell r="AF276">
            <v>-3152244562</v>
          </cell>
        </row>
        <row r="279">
          <cell r="AF279">
            <v>0</v>
          </cell>
        </row>
        <row r="282">
          <cell r="AF282">
            <v>-299334814</v>
          </cell>
        </row>
        <row r="283">
          <cell r="AF283">
            <v>412377079</v>
          </cell>
        </row>
        <row r="284">
          <cell r="AF284">
            <v>2422695116</v>
          </cell>
        </row>
        <row r="285">
          <cell r="AF285">
            <v>0</v>
          </cell>
        </row>
        <row r="291">
          <cell r="AF291">
            <v>0</v>
          </cell>
        </row>
        <row r="292">
          <cell r="AF292">
            <v>0</v>
          </cell>
        </row>
        <row r="297">
          <cell r="AF297">
            <v>0</v>
          </cell>
        </row>
        <row r="298">
          <cell r="AF298">
            <v>103000000</v>
          </cell>
        </row>
      </sheetData>
      <sheetData sheetId="1">
        <row r="4">
          <cell r="AF4" t="str">
            <v>CRPINT4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workbookViewId="0">
      <pane xSplit="2" ySplit="5" topLeftCell="C46" activePane="bottomRight" state="frozen"/>
      <selection activeCell="B51" sqref="B51"/>
      <selection pane="topRight" activeCell="B51" sqref="B51"/>
      <selection pane="bottomLeft" activeCell="B51" sqref="B51"/>
      <selection pane="bottomRight" activeCell="F46" sqref="F46"/>
    </sheetView>
  </sheetViews>
  <sheetFormatPr defaultColWidth="9.109375" defaultRowHeight="10.199999999999999" x14ac:dyDescent="0.2"/>
  <cols>
    <col min="1" max="1" width="20.5546875" style="1" bestFit="1" customWidth="1"/>
    <col min="2" max="2" width="40.6640625" style="1" customWidth="1"/>
    <col min="3" max="3" width="4.6640625" style="1" customWidth="1"/>
    <col min="4" max="4" width="13.6640625" style="27" customWidth="1"/>
    <col min="5" max="16384" width="9.109375" style="1"/>
  </cols>
  <sheetData>
    <row r="1" spans="1:4" s="13" customFormat="1" x14ac:dyDescent="0.2">
      <c r="A1" s="12"/>
      <c r="B1" s="12"/>
      <c r="D1" s="25"/>
    </row>
    <row r="2" spans="1:4" s="13" customFormat="1" x14ac:dyDescent="0.2">
      <c r="A2" s="12"/>
      <c r="B2" s="12"/>
      <c r="D2" s="19"/>
    </row>
    <row r="3" spans="1:4" s="13" customFormat="1" ht="13.8" x14ac:dyDescent="0.2">
      <c r="B3" s="20" t="s">
        <v>51</v>
      </c>
      <c r="D3" s="21" t="s">
        <v>0</v>
      </c>
    </row>
    <row r="4" spans="1:4" s="13" customFormat="1" x14ac:dyDescent="0.2">
      <c r="A4" s="15"/>
      <c r="B4" s="14"/>
      <c r="D4" s="26" t="str">
        <f>+[1]May01!AF$4</f>
        <v>CRPINT4</v>
      </c>
    </row>
    <row r="6" spans="1:4" x14ac:dyDescent="0.2">
      <c r="A6" s="2"/>
      <c r="B6" s="2"/>
    </row>
    <row r="7" spans="1:4" x14ac:dyDescent="0.2">
      <c r="B7" s="3" t="s">
        <v>7</v>
      </c>
    </row>
    <row r="8" spans="1:4" x14ac:dyDescent="0.2">
      <c r="B8" s="4" t="s">
        <v>8</v>
      </c>
    </row>
    <row r="9" spans="1:4" x14ac:dyDescent="0.2">
      <c r="B9" s="5" t="s">
        <v>1</v>
      </c>
      <c r="D9" s="28">
        <f>+[1]Jun01!AF240</f>
        <v>18577</v>
      </c>
    </row>
    <row r="10" spans="1:4" x14ac:dyDescent="0.2">
      <c r="B10" s="5" t="s">
        <v>9</v>
      </c>
      <c r="D10" s="28">
        <f>+[1]Jun01!AF241</f>
        <v>0</v>
      </c>
    </row>
    <row r="11" spans="1:4" x14ac:dyDescent="0.2">
      <c r="B11" s="5" t="s">
        <v>10</v>
      </c>
      <c r="D11" s="28">
        <f>+[1]Jun01!AF242</f>
        <v>-4012</v>
      </c>
    </row>
    <row r="12" spans="1:4" x14ac:dyDescent="0.2">
      <c r="B12" s="5" t="s">
        <v>11</v>
      </c>
      <c r="D12" s="28">
        <f>+[1]Jun01!AF243</f>
        <v>5634888</v>
      </c>
    </row>
    <row r="13" spans="1:4" x14ac:dyDescent="0.2">
      <c r="B13" s="5" t="s">
        <v>2</v>
      </c>
      <c r="D13" s="28">
        <f>+[1]Jun01!AF244</f>
        <v>0</v>
      </c>
    </row>
    <row r="14" spans="1:4" s="16" customFormat="1" x14ac:dyDescent="0.2">
      <c r="B14" s="5" t="s">
        <v>3</v>
      </c>
      <c r="C14" s="1"/>
      <c r="D14" s="28">
        <f>+[1]Jun01!AF245</f>
        <v>0</v>
      </c>
    </row>
    <row r="15" spans="1:4" s="16" customFormat="1" x14ac:dyDescent="0.2">
      <c r="B15" s="5" t="s">
        <v>49</v>
      </c>
      <c r="C15" s="1"/>
      <c r="D15" s="28">
        <f>+[1]Jun01!AF246</f>
        <v>0</v>
      </c>
    </row>
    <row r="16" spans="1:4" x14ac:dyDescent="0.2">
      <c r="B16" s="5" t="s">
        <v>12</v>
      </c>
      <c r="D16" s="28">
        <f>+[1]Jun01!AF247</f>
        <v>0</v>
      </c>
    </row>
    <row r="17" spans="2:4" x14ac:dyDescent="0.2">
      <c r="B17" s="5" t="s">
        <v>13</v>
      </c>
      <c r="D17" s="28">
        <f>+[1]Jun01!AF248</f>
        <v>10884816</v>
      </c>
    </row>
    <row r="18" spans="2:4" x14ac:dyDescent="0.2">
      <c r="B18" s="5" t="s">
        <v>4</v>
      </c>
      <c r="D18" s="28">
        <f>+[1]Jun01!AF249</f>
        <v>0</v>
      </c>
    </row>
    <row r="19" spans="2:4" x14ac:dyDescent="0.2">
      <c r="B19" s="5" t="s">
        <v>14</v>
      </c>
      <c r="D19" s="28">
        <f>+[1]Jun01!AF250</f>
        <v>-2162529</v>
      </c>
    </row>
    <row r="20" spans="2:4" x14ac:dyDescent="0.2">
      <c r="B20" s="6" t="s">
        <v>15</v>
      </c>
      <c r="D20" s="22">
        <f>SUM(D9:D19)</f>
        <v>14371740</v>
      </c>
    </row>
    <row r="21" spans="2:4" ht="5.0999999999999996" customHeight="1" x14ac:dyDescent="0.2">
      <c r="B21" s="7"/>
    </row>
    <row r="22" spans="2:4" x14ac:dyDescent="0.2">
      <c r="B22" s="4" t="s">
        <v>16</v>
      </c>
    </row>
    <row r="23" spans="2:4" x14ac:dyDescent="0.2">
      <c r="B23" s="5" t="s">
        <v>17</v>
      </c>
      <c r="D23" s="28">
        <f>+[1]Jun01!AF254</f>
        <v>33305472</v>
      </c>
    </row>
    <row r="24" spans="2:4" x14ac:dyDescent="0.2">
      <c r="B24" s="5" t="s">
        <v>18</v>
      </c>
      <c r="D24" s="28">
        <f>+[1]Jun01!AF255</f>
        <v>-23962457</v>
      </c>
    </row>
    <row r="25" spans="2:4" x14ac:dyDescent="0.2">
      <c r="B25" s="6" t="s">
        <v>19</v>
      </c>
      <c r="D25" s="22">
        <f>SUM(D23:D24)</f>
        <v>9343015</v>
      </c>
    </row>
    <row r="26" spans="2:4" ht="5.0999999999999996" customHeight="1" x14ac:dyDescent="0.2">
      <c r="B26" s="7"/>
    </row>
    <row r="27" spans="2:4" x14ac:dyDescent="0.2">
      <c r="B27" s="4" t="s">
        <v>20</v>
      </c>
    </row>
    <row r="28" spans="2:4" x14ac:dyDescent="0.2">
      <c r="B28" s="8" t="s">
        <v>21</v>
      </c>
      <c r="D28" s="28">
        <f>+[1]Jun01!AF259</f>
        <v>0</v>
      </c>
    </row>
    <row r="29" spans="2:4" x14ac:dyDescent="0.2">
      <c r="B29" s="8" t="s">
        <v>22</v>
      </c>
      <c r="D29" s="28">
        <f>+[1]Jun01!AF260</f>
        <v>164968479</v>
      </c>
    </row>
    <row r="30" spans="2:4" x14ac:dyDescent="0.2">
      <c r="B30" s="8" t="s">
        <v>23</v>
      </c>
      <c r="D30" s="28">
        <f>+[1]Jun01!AF261</f>
        <v>0</v>
      </c>
    </row>
    <row r="31" spans="2:4" x14ac:dyDescent="0.2">
      <c r="B31" s="8" t="s">
        <v>24</v>
      </c>
      <c r="D31" s="28">
        <f>+[1]Jun01!AF262</f>
        <v>18602186</v>
      </c>
    </row>
    <row r="32" spans="2:4" x14ac:dyDescent="0.2">
      <c r="B32" s="8" t="s">
        <v>25</v>
      </c>
      <c r="D32" s="28">
        <f>+[1]Jun01!AF263</f>
        <v>0</v>
      </c>
    </row>
    <row r="33" spans="2:4" x14ac:dyDescent="0.2">
      <c r="B33" s="8" t="s">
        <v>26</v>
      </c>
      <c r="D33" s="28">
        <f>+[1]Jun01!AF264</f>
        <v>0</v>
      </c>
    </row>
    <row r="34" spans="2:4" x14ac:dyDescent="0.2">
      <c r="B34" s="8" t="s">
        <v>5</v>
      </c>
      <c r="D34" s="28">
        <f>+[1]Jun01!AF265</f>
        <v>0</v>
      </c>
    </row>
    <row r="35" spans="2:4" x14ac:dyDescent="0.2">
      <c r="B35" s="8" t="s">
        <v>27</v>
      </c>
      <c r="D35" s="28">
        <f>+[1]Jun01!AF266</f>
        <v>17208107</v>
      </c>
    </row>
    <row r="36" spans="2:4" x14ac:dyDescent="0.2">
      <c r="B36" s="8" t="s">
        <v>28</v>
      </c>
      <c r="D36" s="28">
        <f>+[1]Jun01!AF267</f>
        <v>0</v>
      </c>
    </row>
    <row r="37" spans="2:4" x14ac:dyDescent="0.2">
      <c r="B37" s="8" t="s">
        <v>29</v>
      </c>
      <c r="D37" s="28">
        <f>+[1]Jun01!AF268</f>
        <v>0</v>
      </c>
    </row>
    <row r="38" spans="2:4" x14ac:dyDescent="0.2">
      <c r="B38" s="6" t="s">
        <v>30</v>
      </c>
      <c r="D38" s="22">
        <f>SUM(D28:D37)</f>
        <v>200778772</v>
      </c>
    </row>
    <row r="39" spans="2:4" ht="5.0999999999999996" customHeight="1" x14ac:dyDescent="0.2">
      <c r="B39" s="8"/>
      <c r="D39" s="28"/>
    </row>
    <row r="40" spans="2:4" s="9" customFormat="1" x14ac:dyDescent="0.2">
      <c r="B40" s="4" t="s">
        <v>31</v>
      </c>
      <c r="D40" s="24">
        <f>+D20+D25+D38</f>
        <v>224493527</v>
      </c>
    </row>
    <row r="41" spans="2:4" ht="5.0999999999999996" customHeight="1" x14ac:dyDescent="0.2">
      <c r="B41" s="8"/>
      <c r="D41" s="28"/>
    </row>
    <row r="42" spans="2:4" x14ac:dyDescent="0.2">
      <c r="B42" s="10"/>
    </row>
    <row r="43" spans="2:4" x14ac:dyDescent="0.2">
      <c r="B43" s="3" t="s">
        <v>32</v>
      </c>
    </row>
    <row r="44" spans="2:4" x14ac:dyDescent="0.2">
      <c r="B44" s="7" t="s">
        <v>33</v>
      </c>
      <c r="D44" s="28">
        <f>+[1]Jun01!AF275</f>
        <v>738000708</v>
      </c>
    </row>
    <row r="45" spans="2:4" x14ac:dyDescent="0.2">
      <c r="B45" s="7" t="s">
        <v>34</v>
      </c>
      <c r="D45" s="30">
        <f>+[1]Jun01!AF276</f>
        <v>-3152244562</v>
      </c>
    </row>
    <row r="46" spans="2:4" s="9" customFormat="1" x14ac:dyDescent="0.2">
      <c r="B46" s="23" t="s">
        <v>47</v>
      </c>
      <c r="D46" s="24">
        <f>SUM(D44:D45)</f>
        <v>-2414243854</v>
      </c>
    </row>
    <row r="47" spans="2:4" ht="5.0999999999999996" customHeight="1" x14ac:dyDescent="0.2">
      <c r="B47" s="7"/>
      <c r="D47" s="28"/>
    </row>
    <row r="48" spans="2:4" x14ac:dyDescent="0.2">
      <c r="B48" s="4" t="s">
        <v>29</v>
      </c>
      <c r="D48" s="28">
        <f>+[1]Jun01!AF279</f>
        <v>0</v>
      </c>
    </row>
    <row r="49" spans="2:4" ht="5.0999999999999996" customHeight="1" x14ac:dyDescent="0.2">
      <c r="B49" s="7"/>
      <c r="D49" s="28"/>
    </row>
    <row r="50" spans="2:4" x14ac:dyDescent="0.2">
      <c r="B50" s="4" t="s">
        <v>35</v>
      </c>
    </row>
    <row r="51" spans="2:4" x14ac:dyDescent="0.2">
      <c r="B51" s="8" t="s">
        <v>36</v>
      </c>
      <c r="D51" s="28">
        <f>+[1]Jun01!AF282</f>
        <v>-299334814</v>
      </c>
    </row>
    <row r="52" spans="2:4" x14ac:dyDescent="0.2">
      <c r="B52" s="8" t="s">
        <v>37</v>
      </c>
      <c r="D52" s="28">
        <f>+[1]Jun01!AF283</f>
        <v>412377079</v>
      </c>
    </row>
    <row r="53" spans="2:4" x14ac:dyDescent="0.2">
      <c r="B53" s="8" t="s">
        <v>38</v>
      </c>
      <c r="D53" s="28">
        <f>+[1]Jun01!AF284</f>
        <v>2422695116</v>
      </c>
    </row>
    <row r="54" spans="2:4" x14ac:dyDescent="0.2">
      <c r="B54" s="8" t="s">
        <v>48</v>
      </c>
      <c r="D54" s="30">
        <f>+[1]Jun01!AF285</f>
        <v>0</v>
      </c>
    </row>
    <row r="55" spans="2:4" s="9" customFormat="1" x14ac:dyDescent="0.2">
      <c r="B55" s="23" t="s">
        <v>39</v>
      </c>
      <c r="D55" s="24">
        <f>SUM(D50:D54)</f>
        <v>2535737381</v>
      </c>
    </row>
    <row r="56" spans="2:4" ht="5.0999999999999996" customHeight="1" x14ac:dyDescent="0.2"/>
    <row r="57" spans="2:4" s="11" customFormat="1" x14ac:dyDescent="0.2">
      <c r="B57" s="4" t="s">
        <v>40</v>
      </c>
      <c r="C57" s="9"/>
      <c r="D57" s="24">
        <f>SUM(D46:D54)</f>
        <v>121493527</v>
      </c>
    </row>
    <row r="58" spans="2:4" ht="8.1" customHeight="1" x14ac:dyDescent="0.2"/>
    <row r="59" spans="2:4" x14ac:dyDescent="0.2">
      <c r="B59" s="4" t="s">
        <v>41</v>
      </c>
    </row>
    <row r="60" spans="2:4" x14ac:dyDescent="0.2">
      <c r="B60" s="8" t="s">
        <v>42</v>
      </c>
      <c r="D60" s="28">
        <f>+[1]Jun01!AF291</f>
        <v>0</v>
      </c>
    </row>
    <row r="61" spans="2:4" x14ac:dyDescent="0.2">
      <c r="B61" s="8" t="s">
        <v>43</v>
      </c>
      <c r="D61" s="28">
        <f>+[1]Jun01!AF292</f>
        <v>0</v>
      </c>
    </row>
    <row r="62" spans="2:4" s="9" customFormat="1" x14ac:dyDescent="0.2">
      <c r="B62" s="6" t="s">
        <v>44</v>
      </c>
      <c r="D62" s="22">
        <f>SUM(D59:D61)</f>
        <v>0</v>
      </c>
    </row>
    <row r="63" spans="2:4" s="9" customFormat="1" x14ac:dyDescent="0.2">
      <c r="B63" s="6"/>
      <c r="D63" s="24"/>
    </row>
    <row r="64" spans="2:4" s="9" customFormat="1" x14ac:dyDescent="0.2">
      <c r="B64" s="17" t="s">
        <v>50</v>
      </c>
      <c r="D64" s="31">
        <f>+D62+D57</f>
        <v>121493527</v>
      </c>
    </row>
    <row r="65" spans="2:4" ht="5.0999999999999996" customHeight="1" x14ac:dyDescent="0.2">
      <c r="B65" s="8"/>
      <c r="D65" s="28"/>
    </row>
    <row r="66" spans="2:4" x14ac:dyDescent="0.2">
      <c r="B66" s="7" t="s">
        <v>6</v>
      </c>
      <c r="D66" s="28">
        <f>+[1]Jun01!AF297</f>
        <v>0</v>
      </c>
    </row>
    <row r="67" spans="2:4" x14ac:dyDescent="0.2">
      <c r="B67" s="7" t="s">
        <v>45</v>
      </c>
      <c r="D67" s="28">
        <f>+[1]Jun01!AF298</f>
        <v>103000000</v>
      </c>
    </row>
    <row r="68" spans="2:4" ht="5.0999999999999996" customHeight="1" x14ac:dyDescent="0.2">
      <c r="B68" s="10"/>
    </row>
    <row r="69" spans="2:4" s="9" customFormat="1" ht="10.8" thickBot="1" x14ac:dyDescent="0.25">
      <c r="B69" s="4" t="s">
        <v>46</v>
      </c>
      <c r="D69" s="18">
        <f>SUM(D64:D68)</f>
        <v>224493527</v>
      </c>
    </row>
    <row r="70" spans="2:4" ht="5.0999999999999996" customHeight="1" thickTop="1" x14ac:dyDescent="0.2">
      <c r="B70" s="10"/>
    </row>
    <row r="72" spans="2:4" x14ac:dyDescent="0.2">
      <c r="D72" s="29"/>
    </row>
  </sheetData>
  <phoneticPr fontId="0" type="noConversion"/>
  <pageMargins left="0.5" right="0.5" top="0.5" bottom="0.5" header="0.25" footer="0.25"/>
  <pageSetup paperSize="5" scale="65" fitToWidth="6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Jun01</vt:lpstr>
      <vt:lpstr>Jun01!Print_Area</vt:lpstr>
      <vt:lpstr>Jun01!Print_Titles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Havlíček Jan</cp:lastModifiedBy>
  <cp:lastPrinted>2001-07-16T18:39:25Z</cp:lastPrinted>
  <dcterms:created xsi:type="dcterms:W3CDTF">2001-05-18T14:02:23Z</dcterms:created>
  <dcterms:modified xsi:type="dcterms:W3CDTF">2023-09-10T15:58:11Z</dcterms:modified>
</cp:coreProperties>
</file>