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32" windowHeight="879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13" i="1" l="1"/>
  <c r="I13" i="1"/>
  <c r="K13" i="1"/>
  <c r="G21" i="1"/>
  <c r="I21" i="1"/>
  <c r="K21" i="1"/>
  <c r="G27" i="1"/>
  <c r="I27" i="1"/>
  <c r="K27" i="1"/>
  <c r="G29" i="1"/>
  <c r="I29" i="1"/>
  <c r="K29" i="1"/>
</calcChain>
</file>

<file path=xl/sharedStrings.xml><?xml version="1.0" encoding="utf-8"?>
<sst xmlns="http://schemas.openxmlformats.org/spreadsheetml/2006/main" count="15" uniqueCount="15">
  <si>
    <t>Enron Exposure To New Power Company</t>
  </si>
  <si>
    <t>$0/Shr</t>
  </si>
  <si>
    <t>$2/Shr</t>
  </si>
  <si>
    <t>$4/Shr</t>
  </si>
  <si>
    <t>Raptor I, II, &amp; IV Credit Capacity</t>
  </si>
  <si>
    <t xml:space="preserve">      w/ServiceCo. Upside</t>
  </si>
  <si>
    <t>Raptor III Credit Deficiency - NPW Hedge</t>
  </si>
  <si>
    <t>Enron Exposure - NPW</t>
  </si>
  <si>
    <t>Net Enron P&amp;L NPW Exposure</t>
  </si>
  <si>
    <t>NPW Exposure on Balance Sheet</t>
  </si>
  <si>
    <t xml:space="preserve"> </t>
  </si>
  <si>
    <t>Cash Shortfall w/ServiceCo. Upside</t>
  </si>
  <si>
    <t xml:space="preserve">Cash Shortfall </t>
  </si>
  <si>
    <t>Enron Credit Support (1)</t>
  </si>
  <si>
    <t>(1)  Current $141 million financial/physical exposure, $87 million in posted collateral, and assumes $39 million margin call is posted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</si>
</sst>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5" x14ac:knownFonts="1">
    <font>
      <sz val="10"/>
      <name val="Arial"/>
    </font>
    <font>
      <b/>
      <u/>
      <sz val="16"/>
      <name val="Arial"/>
      <family val="2"/>
    </font>
    <font>
      <u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5" fontId="3" fillId="0" borderId="0" xfId="0" applyNumberFormat="1" applyFont="1"/>
    <xf numFmtId="5" fontId="3" fillId="0" borderId="1" xfId="0" applyNumberFormat="1" applyFont="1" applyBorder="1"/>
    <xf numFmtId="0" fontId="4" fillId="0" borderId="0" xfId="0" applyFont="1"/>
    <xf numFmtId="5" fontId="4" fillId="0" borderId="2" xfId="0" applyNumberFormat="1" applyFont="1" applyBorder="1"/>
    <xf numFmtId="5" fontId="4" fillId="0" borderId="0" xfId="0" applyNumberFormat="1" applyFont="1"/>
    <xf numFmtId="5" fontId="3" fillId="0" borderId="0" xfId="0" applyNumberFormat="1" applyFont="1" applyBorder="1"/>
    <xf numFmtId="0" fontId="0" fillId="0" borderId="0" xfId="0" quotePrefix="1"/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tabSelected="1" workbookViewId="0">
      <selection activeCell="C30" sqref="C30"/>
    </sheetView>
  </sheetViews>
  <sheetFormatPr defaultRowHeight="13.2" x14ac:dyDescent="0.25"/>
  <sheetData>
    <row r="1" spans="2:13" ht="21" x14ac:dyDescent="0.4">
      <c r="D1" s="1" t="s">
        <v>0</v>
      </c>
      <c r="E1" s="1"/>
      <c r="F1" s="1"/>
      <c r="G1" s="1"/>
      <c r="H1" s="2"/>
      <c r="I1" s="2"/>
      <c r="J1" s="2"/>
      <c r="K1" s="2"/>
      <c r="L1" s="2"/>
    </row>
    <row r="5" spans="2:13" ht="15.6" x14ac:dyDescent="0.3">
      <c r="B5" s="3"/>
      <c r="C5" s="3"/>
      <c r="D5" s="3"/>
      <c r="E5" s="3"/>
      <c r="F5" s="3"/>
      <c r="G5" s="11" t="s">
        <v>1</v>
      </c>
      <c r="H5" s="6"/>
      <c r="I5" s="11" t="s">
        <v>2</v>
      </c>
      <c r="J5" s="6"/>
      <c r="K5" s="11" t="s">
        <v>3</v>
      </c>
      <c r="L5" s="3"/>
      <c r="M5" s="3"/>
    </row>
    <row r="6" spans="2:13" ht="1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2:13" ht="15" x14ac:dyDescent="0.25">
      <c r="B7" s="3" t="s">
        <v>6</v>
      </c>
      <c r="C7" s="3"/>
      <c r="D7" s="3"/>
      <c r="E7" s="3"/>
      <c r="F7" s="3"/>
      <c r="G7" s="4">
        <v>-437</v>
      </c>
      <c r="H7" s="4"/>
      <c r="I7" s="4">
        <v>-353</v>
      </c>
      <c r="J7" s="4"/>
      <c r="K7" s="4">
        <v>-268</v>
      </c>
      <c r="L7" s="3"/>
      <c r="M7" s="3"/>
    </row>
    <row r="8" spans="2:13" ht="15" x14ac:dyDescent="0.25">
      <c r="B8" s="3"/>
      <c r="C8" s="3"/>
      <c r="D8" s="3"/>
      <c r="E8" s="3"/>
      <c r="F8" s="3"/>
      <c r="G8" s="4"/>
      <c r="H8" s="4"/>
      <c r="I8" s="4"/>
      <c r="J8" s="4"/>
      <c r="K8" s="4"/>
      <c r="L8" s="3"/>
      <c r="M8" s="3"/>
    </row>
    <row r="9" spans="2:13" ht="15" x14ac:dyDescent="0.25">
      <c r="B9" s="3" t="s">
        <v>9</v>
      </c>
      <c r="C9" s="3"/>
      <c r="D9" s="3"/>
      <c r="E9" s="3"/>
      <c r="F9" s="3"/>
      <c r="G9" s="9">
        <v>-75</v>
      </c>
      <c r="H9" s="4"/>
      <c r="I9" s="9">
        <v>-48</v>
      </c>
      <c r="J9" s="4"/>
      <c r="K9" s="9">
        <v>-21</v>
      </c>
      <c r="L9" s="3"/>
      <c r="M9" s="3"/>
    </row>
    <row r="10" spans="2:13" ht="15" x14ac:dyDescent="0.25">
      <c r="B10" s="3"/>
      <c r="C10" s="3"/>
      <c r="D10" s="3"/>
      <c r="E10" s="3"/>
      <c r="F10" s="3"/>
      <c r="G10" s="9"/>
      <c r="H10" s="4"/>
      <c r="I10" s="9"/>
      <c r="J10" s="4"/>
      <c r="K10" s="9"/>
      <c r="L10" s="3"/>
      <c r="M10" s="3"/>
    </row>
    <row r="11" spans="2:13" ht="15" x14ac:dyDescent="0.25">
      <c r="B11" s="3" t="s">
        <v>13</v>
      </c>
      <c r="C11" s="3"/>
      <c r="D11" s="3"/>
      <c r="E11" s="3"/>
      <c r="F11" s="3"/>
      <c r="G11" s="5">
        <v>-15</v>
      </c>
      <c r="H11" s="4"/>
      <c r="I11" s="5">
        <v>-15</v>
      </c>
      <c r="J11" s="4"/>
      <c r="K11" s="5">
        <v>-15</v>
      </c>
      <c r="L11" s="3"/>
      <c r="M11" s="3"/>
    </row>
    <row r="12" spans="2:13" ht="15" x14ac:dyDescent="0.25">
      <c r="B12" s="3"/>
      <c r="C12" s="3"/>
      <c r="D12" s="3"/>
      <c r="E12" s="3"/>
      <c r="F12" s="3"/>
      <c r="G12" s="4"/>
      <c r="H12" s="4"/>
      <c r="I12" s="4"/>
      <c r="J12" s="4"/>
      <c r="K12" s="4"/>
      <c r="L12" s="3"/>
      <c r="M12" s="3"/>
    </row>
    <row r="13" spans="2:13" ht="15.6" x14ac:dyDescent="0.3">
      <c r="B13" s="6" t="s">
        <v>7</v>
      </c>
      <c r="C13" s="6"/>
      <c r="D13" s="6"/>
      <c r="E13" s="6"/>
      <c r="F13" s="6"/>
      <c r="G13" s="8">
        <f>+G7+G9+G11</f>
        <v>-527</v>
      </c>
      <c r="H13" s="8"/>
      <c r="I13" s="8">
        <f>+I7+I9+I11</f>
        <v>-416</v>
      </c>
      <c r="J13" s="8"/>
      <c r="K13" s="8">
        <f>+K7+K9+K11</f>
        <v>-304</v>
      </c>
      <c r="L13" s="6"/>
      <c r="M13" s="3"/>
    </row>
    <row r="14" spans="2:13" ht="15" x14ac:dyDescent="0.25">
      <c r="B14" s="3"/>
      <c r="C14" s="3"/>
      <c r="D14" s="3"/>
      <c r="E14" s="3"/>
      <c r="F14" s="3"/>
      <c r="G14" s="4"/>
      <c r="H14" s="4"/>
      <c r="I14" s="4"/>
      <c r="J14" s="4"/>
      <c r="K14" s="4"/>
      <c r="L14" s="3"/>
      <c r="M14" s="3"/>
    </row>
    <row r="15" spans="2:13" ht="15" x14ac:dyDescent="0.25">
      <c r="B15" s="3"/>
      <c r="C15" s="3"/>
      <c r="D15" s="3"/>
      <c r="E15" s="3"/>
      <c r="F15" s="3"/>
      <c r="G15" s="4"/>
      <c r="H15" s="4"/>
      <c r="I15" s="4"/>
      <c r="J15" s="4"/>
      <c r="K15" s="4"/>
      <c r="L15" s="3"/>
      <c r="M15" s="3"/>
    </row>
    <row r="16" spans="2:13" ht="15" x14ac:dyDescent="0.25">
      <c r="B16" s="3"/>
      <c r="C16" s="3"/>
      <c r="D16" s="3"/>
      <c r="E16" s="3"/>
      <c r="F16" s="3"/>
      <c r="G16" s="4"/>
      <c r="H16" s="4"/>
      <c r="I16" s="4"/>
      <c r="J16" s="4"/>
      <c r="K16" s="4"/>
      <c r="L16" s="3"/>
      <c r="M16" s="3"/>
    </row>
    <row r="17" spans="2:13" ht="15" x14ac:dyDescent="0.25">
      <c r="B17" s="3" t="s">
        <v>4</v>
      </c>
      <c r="C17" s="3"/>
      <c r="D17" s="3"/>
      <c r="E17" s="3"/>
      <c r="F17" s="3"/>
      <c r="G17" s="4"/>
      <c r="H17" s="4"/>
      <c r="I17" s="4"/>
      <c r="J17" s="4"/>
      <c r="K17" s="4"/>
      <c r="L17" s="3"/>
      <c r="M17" s="3"/>
    </row>
    <row r="18" spans="2:13" ht="15" x14ac:dyDescent="0.25">
      <c r="B18" s="3" t="s">
        <v>5</v>
      </c>
      <c r="C18" s="3"/>
      <c r="D18" s="3"/>
      <c r="E18" s="3"/>
      <c r="F18" s="3"/>
      <c r="G18" s="5">
        <v>230</v>
      </c>
      <c r="H18" s="4"/>
      <c r="I18" s="5">
        <v>230</v>
      </c>
      <c r="J18" s="4"/>
      <c r="K18" s="5">
        <v>230</v>
      </c>
      <c r="L18" s="3"/>
      <c r="M18" s="3"/>
    </row>
    <row r="19" spans="2:13" ht="15" x14ac:dyDescent="0.25">
      <c r="B19" s="3" t="s">
        <v>10</v>
      </c>
      <c r="C19" s="3"/>
      <c r="D19" s="3"/>
      <c r="E19" s="3"/>
      <c r="F19" s="3"/>
      <c r="G19" s="4"/>
      <c r="H19" s="4"/>
      <c r="I19" s="4"/>
      <c r="J19" s="4"/>
      <c r="K19" s="4"/>
      <c r="L19" s="3"/>
      <c r="M19" s="3"/>
    </row>
    <row r="20" spans="2:13" ht="15" x14ac:dyDescent="0.25">
      <c r="B20" s="3"/>
      <c r="C20" s="3"/>
      <c r="D20" s="3"/>
      <c r="E20" s="3"/>
      <c r="F20" s="3"/>
      <c r="G20" s="4"/>
      <c r="H20" s="4"/>
      <c r="I20" s="4"/>
      <c r="J20" s="4"/>
      <c r="K20" s="4"/>
      <c r="L20" s="3"/>
      <c r="M20" s="3"/>
    </row>
    <row r="21" spans="2:13" ht="16.2" thickBot="1" x14ac:dyDescent="0.35">
      <c r="B21" s="6" t="s">
        <v>8</v>
      </c>
      <c r="C21" s="6"/>
      <c r="D21" s="6"/>
      <c r="E21" s="6"/>
      <c r="F21" s="6"/>
      <c r="G21" s="7">
        <f>+G13+G18</f>
        <v>-297</v>
      </c>
      <c r="H21" s="8"/>
      <c r="I21" s="7">
        <f>+I13+I18</f>
        <v>-186</v>
      </c>
      <c r="J21" s="8"/>
      <c r="K21" s="7">
        <f>+K13+K18</f>
        <v>-74</v>
      </c>
      <c r="L21" s="3"/>
      <c r="M21" s="3"/>
    </row>
    <row r="22" spans="2:13" ht="15.6" thickTop="1" x14ac:dyDescent="0.25">
      <c r="B22" s="3"/>
      <c r="C22" s="3"/>
      <c r="D22" s="3"/>
      <c r="E22" s="3"/>
      <c r="F22" s="3"/>
      <c r="G22" s="4"/>
      <c r="H22" s="4"/>
      <c r="I22" s="4"/>
      <c r="J22" s="4"/>
      <c r="K22" s="4"/>
      <c r="L22" s="3"/>
      <c r="M22" s="3"/>
    </row>
    <row r="23" spans="2:13" ht="15" x14ac:dyDescent="0.25">
      <c r="B23" s="3"/>
      <c r="C23" s="3"/>
      <c r="D23" s="3"/>
      <c r="E23" s="3"/>
      <c r="F23" s="3"/>
      <c r="G23" s="4"/>
      <c r="H23" s="4"/>
      <c r="I23" s="4"/>
      <c r="J23" s="4"/>
      <c r="K23" s="4"/>
      <c r="L23" s="3"/>
      <c r="M23" s="3"/>
    </row>
    <row r="24" spans="2:13" ht="15" x14ac:dyDescent="0.25">
      <c r="B24" s="3"/>
      <c r="C24" s="3"/>
      <c r="D24" s="3"/>
      <c r="E24" s="3"/>
      <c r="F24" s="3"/>
      <c r="G24" s="4"/>
      <c r="H24" s="4"/>
      <c r="I24" s="4"/>
      <c r="J24" s="4"/>
      <c r="K24" s="4"/>
      <c r="L24" s="3"/>
      <c r="M24" s="3"/>
    </row>
    <row r="25" spans="2:13" ht="15" x14ac:dyDescent="0.25">
      <c r="B25" s="3"/>
      <c r="C25" s="3"/>
      <c r="D25" s="3"/>
      <c r="E25" s="3"/>
      <c r="F25" s="3"/>
      <c r="G25" s="4"/>
      <c r="H25" s="4"/>
      <c r="I25" s="4"/>
      <c r="J25" s="4"/>
      <c r="K25" s="4"/>
      <c r="L25" s="3"/>
      <c r="M25" s="3"/>
    </row>
    <row r="26" spans="2:13" ht="15" x14ac:dyDescent="0.25">
      <c r="B26" s="3"/>
      <c r="C26" s="3"/>
      <c r="D26" s="3"/>
      <c r="E26" s="3"/>
      <c r="F26" s="3"/>
      <c r="G26" s="4"/>
      <c r="H26" s="4"/>
      <c r="I26" s="4"/>
      <c r="J26" s="4"/>
      <c r="K26" s="4"/>
      <c r="L26" s="3"/>
      <c r="M26" s="3"/>
    </row>
    <row r="27" spans="2:13" ht="16.2" thickBot="1" x14ac:dyDescent="0.35">
      <c r="B27" s="6" t="s">
        <v>12</v>
      </c>
      <c r="C27" s="6"/>
      <c r="D27" s="6"/>
      <c r="E27" s="6"/>
      <c r="F27" s="6"/>
      <c r="G27" s="7">
        <f>-604-15</f>
        <v>-619</v>
      </c>
      <c r="H27" s="8"/>
      <c r="I27" s="7">
        <f>-457-15</f>
        <v>-472</v>
      </c>
      <c r="J27" s="8"/>
      <c r="K27" s="7">
        <f>-309-15</f>
        <v>-324</v>
      </c>
      <c r="L27" s="3"/>
      <c r="M27" s="3"/>
    </row>
    <row r="28" spans="2:13" ht="15.6" thickTop="1" x14ac:dyDescent="0.25">
      <c r="B28" s="3"/>
      <c r="C28" s="3"/>
      <c r="D28" s="3"/>
      <c r="E28" s="3"/>
      <c r="F28" s="3"/>
      <c r="G28" s="4"/>
      <c r="H28" s="4"/>
      <c r="I28" s="4"/>
      <c r="J28" s="4"/>
      <c r="K28" s="4"/>
      <c r="L28" s="3"/>
      <c r="M28" s="3"/>
    </row>
    <row r="29" spans="2:13" ht="16.2" thickBot="1" x14ac:dyDescent="0.35">
      <c r="B29" s="6" t="s">
        <v>11</v>
      </c>
      <c r="C29" s="6"/>
      <c r="D29" s="6"/>
      <c r="E29" s="6"/>
      <c r="F29" s="6"/>
      <c r="G29" s="7">
        <f>-374-15</f>
        <v>-389</v>
      </c>
      <c r="H29" s="8"/>
      <c r="I29" s="7">
        <f>-227-15</f>
        <v>-242</v>
      </c>
      <c r="J29" s="8"/>
      <c r="K29" s="7">
        <f>-79-15</f>
        <v>-94</v>
      </c>
      <c r="L29" s="3"/>
      <c r="M29" s="3"/>
    </row>
    <row r="30" spans="2:13" ht="15.6" thickTop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2" spans="2:13" x14ac:dyDescent="0.25">
      <c r="B32" s="10" t="s">
        <v>14</v>
      </c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rfaldyn</dc:creator>
  <cp:lastModifiedBy>Havlíček Jan</cp:lastModifiedBy>
  <cp:lastPrinted>2001-08-28T16:48:37Z</cp:lastPrinted>
  <dcterms:created xsi:type="dcterms:W3CDTF">2001-08-28T15:31:12Z</dcterms:created>
  <dcterms:modified xsi:type="dcterms:W3CDTF">2023-09-10T15:58:38Z</dcterms:modified>
</cp:coreProperties>
</file>